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externalLinks/externalLink1.xml" ContentType="application/vnd.openxmlformats-officedocument.spreadsheetml.externalLink+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TRANG\Nhiệm vụ cá nhân năm 2019\Công khai dự toán\CÔNG KHAI NGÂN SÁCH\CÔNG KHAI LÊN CTT\2019\Công bố công khai dự toán NSĐP năm 2019\Công khai dự toán được HĐND phê chuẩn 2019 Điện Biên\"/>
    </mc:Choice>
  </mc:AlternateContent>
  <bookViews>
    <workbookView xWindow="0" yWindow="0" windowWidth="20460" windowHeight="7635"/>
  </bookViews>
  <sheets>
    <sheet name="Bieu 52" sheetId="1" r:id="rId1"/>
  </sheets>
  <externalReferences>
    <externalReference r:id="rId2"/>
  </externalReferences>
  <definedNames>
    <definedName name="_a1" hidden="1">{"'Sheet1'!$L$16"}</definedName>
    <definedName name="_Fill" hidden="1">#REF!</definedName>
    <definedName name="_xlnm._FilterDatabase" hidden="1">'[1]TL than'!#REF!</definedName>
    <definedName name="_h1" hidden="1">{"'Sheet1'!$L$16"}</definedName>
    <definedName name="_h10" hidden="1">{#N/A,#N/A,FALSE,"Chi tiÆt"}</definedName>
    <definedName name="_h2" hidden="1">{"'Sheet1'!$L$16"}</definedName>
    <definedName name="_h3" hidden="1">{"'Sheet1'!$L$16"}</definedName>
    <definedName name="_h5" hidden="1">{"'Sheet1'!$L$16"}</definedName>
    <definedName name="_h6" hidden="1">{"'Sheet1'!$L$16"}</definedName>
    <definedName name="_h7" hidden="1">{"'Sheet1'!$L$16"}</definedName>
    <definedName name="_h8" hidden="1">{"'Sheet1'!$L$16"}</definedName>
    <definedName name="_h9" hidden="1">{"'Sheet1'!$L$16"}</definedName>
    <definedName name="_Key1" hidden="1">#REF!</definedName>
    <definedName name="_Key2" hidden="1">#REF!</definedName>
    <definedName name="_Order1" hidden="1">255</definedName>
    <definedName name="_Order2" hidden="1">255</definedName>
    <definedName name="_PA3" hidden="1">{"'Sheet1'!$L$16"}</definedName>
    <definedName name="_Sort" hidden="1">#REF!</definedName>
    <definedName name="anscount" hidden="1">3</definedName>
    <definedName name="BCBo" hidden="1">{"'Sheet1'!$L$16"}</definedName>
    <definedName name="Bgiang" hidden="1">{"'Sheet1'!$L$16"}</definedName>
    <definedName name="DUCANH" hidden="1">{"'Sheet1'!$L$16"}</definedName>
    <definedName name="fff" hidden="1">{"'Sheet1'!$L$16"}</definedName>
    <definedName name="h" hidden="1">{"'Sheet1'!$L$16"}</definedName>
    <definedName name="HANG" hidden="1">{#N/A,#N/A,FALSE,"Chi tiÆt"}</definedName>
    <definedName name="HIHIHIHOI" hidden="1">{"'Sheet1'!$L$16"}</definedName>
    <definedName name="HJKL" hidden="1">{"'Sheet1'!$L$16"}</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o" hidden="1">{"'Sheet1'!$L$16"}</definedName>
    <definedName name="_xlnm.Print_Titles" localSheetId="0">'Bieu 52'!$6:$8</definedName>
    <definedName name="RGHGSD" hidden="1">{"'Sheet1'!$L$16"}</definedName>
    <definedName name="sencount" hidden="1">2</definedName>
    <definedName name="wrn.chi._.tiÆt." hidden="1">{#N/A,#N/A,FALSE,"Chi tiÆt"}</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14" i="1" l="1"/>
  <c r="C114" i="1" s="1"/>
  <c r="C113" i="1" s="1"/>
  <c r="O113" i="1"/>
  <c r="N113" i="1"/>
  <c r="M113" i="1"/>
  <c r="L113" i="1"/>
  <c r="K113" i="1"/>
  <c r="J113" i="1"/>
  <c r="I113" i="1"/>
  <c r="H113" i="1"/>
  <c r="G113" i="1"/>
  <c r="F113" i="1"/>
  <c r="E113" i="1"/>
  <c r="D113" i="1"/>
  <c r="K112" i="1"/>
  <c r="C112" i="1" s="1"/>
  <c r="K111" i="1"/>
  <c r="C111" i="1" s="1"/>
  <c r="O110" i="1"/>
  <c r="N110" i="1"/>
  <c r="M110" i="1"/>
  <c r="L110" i="1"/>
  <c r="K110" i="1"/>
  <c r="J110" i="1"/>
  <c r="I110" i="1"/>
  <c r="H110" i="1"/>
  <c r="G110" i="1"/>
  <c r="F110" i="1"/>
  <c r="E110" i="1"/>
  <c r="D110" i="1"/>
  <c r="K109" i="1"/>
  <c r="C109" i="1" s="1"/>
  <c r="C108" i="1" s="1"/>
  <c r="O108" i="1"/>
  <c r="N108" i="1"/>
  <c r="M108" i="1"/>
  <c r="L108" i="1"/>
  <c r="K108" i="1"/>
  <c r="J108" i="1"/>
  <c r="I108" i="1"/>
  <c r="H108" i="1"/>
  <c r="G108" i="1"/>
  <c r="F108" i="1"/>
  <c r="E108" i="1"/>
  <c r="D108" i="1"/>
  <c r="C107" i="1"/>
  <c r="K106" i="1"/>
  <c r="C106" i="1"/>
  <c r="C105" i="1" s="1"/>
  <c r="O105" i="1"/>
  <c r="N105" i="1"/>
  <c r="M105" i="1"/>
  <c r="L105" i="1"/>
  <c r="K105" i="1"/>
  <c r="J105" i="1"/>
  <c r="I105" i="1"/>
  <c r="H105" i="1"/>
  <c r="G105" i="1"/>
  <c r="F105" i="1"/>
  <c r="E105" i="1"/>
  <c r="D105" i="1"/>
  <c r="K104" i="1"/>
  <c r="C104" i="1" s="1"/>
  <c r="C103" i="1" s="1"/>
  <c r="O103" i="1"/>
  <c r="N103" i="1"/>
  <c r="M103" i="1"/>
  <c r="L103" i="1"/>
  <c r="K103" i="1"/>
  <c r="J103" i="1"/>
  <c r="I103" i="1"/>
  <c r="H103" i="1"/>
  <c r="G103" i="1"/>
  <c r="F103" i="1"/>
  <c r="E103" i="1"/>
  <c r="D103" i="1"/>
  <c r="K102" i="1"/>
  <c r="C102" i="1" s="1"/>
  <c r="C101" i="1" s="1"/>
  <c r="O101" i="1"/>
  <c r="N101" i="1"/>
  <c r="M101" i="1"/>
  <c r="L101" i="1"/>
  <c r="K101" i="1"/>
  <c r="J101" i="1"/>
  <c r="I101" i="1"/>
  <c r="H101" i="1"/>
  <c r="G101" i="1"/>
  <c r="F101" i="1"/>
  <c r="E101" i="1"/>
  <c r="D101" i="1"/>
  <c r="K100" i="1"/>
  <c r="C100" i="1" s="1"/>
  <c r="K99" i="1"/>
  <c r="C99" i="1" s="1"/>
  <c r="O98" i="1"/>
  <c r="N98" i="1"/>
  <c r="M98" i="1"/>
  <c r="L98" i="1"/>
  <c r="K98" i="1"/>
  <c r="J98" i="1"/>
  <c r="I98" i="1"/>
  <c r="H98" i="1"/>
  <c r="G98" i="1"/>
  <c r="F98" i="1"/>
  <c r="E98" i="1"/>
  <c r="D98" i="1"/>
  <c r="K97" i="1"/>
  <c r="C97" i="1" s="1"/>
  <c r="L96" i="1"/>
  <c r="K96" i="1" s="1"/>
  <c r="C96" i="1" s="1"/>
  <c r="K95" i="1"/>
  <c r="C95" i="1" s="1"/>
  <c r="K94" i="1"/>
  <c r="C94" i="1" s="1"/>
  <c r="N93" i="1"/>
  <c r="L93" i="1"/>
  <c r="K93" i="1"/>
  <c r="C93" i="1" s="1"/>
  <c r="C91" i="1"/>
  <c r="C90" i="1"/>
  <c r="C89" i="1"/>
  <c r="C88" i="1"/>
  <c r="K87" i="1"/>
  <c r="C87" i="1" s="1"/>
  <c r="K86" i="1"/>
  <c r="C86" i="1" s="1"/>
  <c r="C85" i="1"/>
  <c r="C84" i="1"/>
  <c r="C83" i="1"/>
  <c r="C82" i="1"/>
  <c r="C81" i="1"/>
  <c r="K80" i="1"/>
  <c r="C80" i="1" s="1"/>
  <c r="C79" i="1"/>
  <c r="C78" i="1"/>
  <c r="O77" i="1"/>
  <c r="N77" i="1"/>
  <c r="M77" i="1"/>
  <c r="L77" i="1"/>
  <c r="J77" i="1"/>
  <c r="I77" i="1"/>
  <c r="H77" i="1"/>
  <c r="G77" i="1"/>
  <c r="F77" i="1"/>
  <c r="E77" i="1"/>
  <c r="D77" i="1"/>
  <c r="K76" i="1"/>
  <c r="C76" i="1" s="1"/>
  <c r="K75" i="1"/>
  <c r="C75" i="1" s="1"/>
  <c r="K74" i="1"/>
  <c r="C74" i="1" s="1"/>
  <c r="O72" i="1"/>
  <c r="N72" i="1"/>
  <c r="M72" i="1"/>
  <c r="L72" i="1"/>
  <c r="K72" i="1"/>
  <c r="J72" i="1"/>
  <c r="I72" i="1"/>
  <c r="H72" i="1"/>
  <c r="G72" i="1"/>
  <c r="F72" i="1"/>
  <c r="E72" i="1"/>
  <c r="D72" i="1"/>
  <c r="C71" i="1"/>
  <c r="C70" i="1" s="1"/>
  <c r="O70" i="1"/>
  <c r="N70" i="1"/>
  <c r="M70" i="1"/>
  <c r="L70" i="1"/>
  <c r="K70" i="1"/>
  <c r="J70" i="1"/>
  <c r="I70" i="1"/>
  <c r="H70" i="1"/>
  <c r="G70" i="1"/>
  <c r="F70" i="1"/>
  <c r="E70" i="1"/>
  <c r="D70" i="1"/>
  <c r="K69" i="1"/>
  <c r="K68" i="1"/>
  <c r="O67" i="1"/>
  <c r="N67" i="1"/>
  <c r="M67" i="1"/>
  <c r="L67" i="1"/>
  <c r="J67" i="1"/>
  <c r="I67" i="1"/>
  <c r="H67" i="1"/>
  <c r="G67" i="1"/>
  <c r="F67" i="1"/>
  <c r="E67" i="1"/>
  <c r="D67" i="1"/>
  <c r="C67" i="1"/>
  <c r="K66" i="1"/>
  <c r="K65" i="1" s="1"/>
  <c r="O65" i="1"/>
  <c r="N65" i="1"/>
  <c r="M65" i="1"/>
  <c r="L65" i="1"/>
  <c r="J65" i="1"/>
  <c r="I65" i="1"/>
  <c r="H65" i="1"/>
  <c r="G65" i="1"/>
  <c r="F65" i="1"/>
  <c r="E65" i="1"/>
  <c r="D65" i="1"/>
  <c r="C65" i="1"/>
  <c r="K64" i="1"/>
  <c r="K62" i="1" s="1"/>
  <c r="O62" i="1"/>
  <c r="N62" i="1"/>
  <c r="M62" i="1"/>
  <c r="L62" i="1"/>
  <c r="J62" i="1"/>
  <c r="I62" i="1"/>
  <c r="H62" i="1"/>
  <c r="G62" i="1"/>
  <c r="F62" i="1"/>
  <c r="E62" i="1"/>
  <c r="D62" i="1"/>
  <c r="C62" i="1"/>
  <c r="L61" i="1"/>
  <c r="K61" i="1" s="1"/>
  <c r="K60" i="1"/>
  <c r="C60" i="1"/>
  <c r="O59" i="1"/>
  <c r="N59" i="1"/>
  <c r="M59" i="1"/>
  <c r="L59" i="1"/>
  <c r="J59" i="1"/>
  <c r="I59" i="1"/>
  <c r="H59" i="1"/>
  <c r="G59" i="1"/>
  <c r="F59" i="1"/>
  <c r="E59" i="1"/>
  <c r="D59" i="1"/>
  <c r="C58" i="1"/>
  <c r="C57" i="1"/>
  <c r="C56" i="1"/>
  <c r="C55" i="1"/>
  <c r="K54" i="1"/>
  <c r="C54" i="1" s="1"/>
  <c r="K53" i="1"/>
  <c r="C53" i="1" s="1"/>
  <c r="K52" i="1"/>
  <c r="C52" i="1" s="1"/>
  <c r="K51" i="1"/>
  <c r="C51" i="1" s="1"/>
  <c r="K50" i="1"/>
  <c r="C50" i="1" s="1"/>
  <c r="K49" i="1"/>
  <c r="C49" i="1" s="1"/>
  <c r="O48" i="1"/>
  <c r="N48" i="1"/>
  <c r="M48" i="1"/>
  <c r="L48" i="1"/>
  <c r="K48" i="1"/>
  <c r="J48" i="1"/>
  <c r="I48" i="1"/>
  <c r="H48" i="1"/>
  <c r="G48" i="1"/>
  <c r="F48" i="1"/>
  <c r="E48" i="1"/>
  <c r="D48" i="1"/>
  <c r="C47" i="1"/>
  <c r="C46" i="1" s="1"/>
  <c r="O46" i="1"/>
  <c r="N46" i="1"/>
  <c r="M46" i="1"/>
  <c r="L46" i="1"/>
  <c r="K46" i="1"/>
  <c r="J46" i="1"/>
  <c r="I46" i="1"/>
  <c r="H46" i="1"/>
  <c r="G46" i="1"/>
  <c r="F46" i="1"/>
  <c r="E46" i="1"/>
  <c r="D46" i="1"/>
  <c r="C45" i="1"/>
  <c r="C44" i="1"/>
  <c r="O43" i="1"/>
  <c r="N43" i="1"/>
  <c r="M43" i="1"/>
  <c r="L43" i="1"/>
  <c r="K43" i="1"/>
  <c r="J43" i="1"/>
  <c r="I43" i="1"/>
  <c r="H43" i="1"/>
  <c r="G43" i="1"/>
  <c r="F43" i="1"/>
  <c r="E43" i="1"/>
  <c r="D43" i="1"/>
  <c r="K42" i="1"/>
  <c r="C42" i="1" s="1"/>
  <c r="C41" i="1"/>
  <c r="C40" i="1"/>
  <c r="K39" i="1"/>
  <c r="C39" i="1" s="1"/>
  <c r="K38" i="1"/>
  <c r="C38" i="1" s="1"/>
  <c r="K37" i="1"/>
  <c r="C37" i="1" s="1"/>
  <c r="C36" i="1"/>
  <c r="C35" i="1"/>
  <c r="K34" i="1"/>
  <c r="K30" i="1" s="1"/>
  <c r="F34" i="1"/>
  <c r="C34" i="1"/>
  <c r="K33" i="1"/>
  <c r="C33" i="1"/>
  <c r="K32" i="1"/>
  <c r="C32" i="1"/>
  <c r="K31" i="1"/>
  <c r="C31" i="1"/>
  <c r="O30" i="1"/>
  <c r="N30" i="1"/>
  <c r="M30" i="1"/>
  <c r="L30" i="1"/>
  <c r="J30" i="1"/>
  <c r="I30" i="1"/>
  <c r="H30" i="1"/>
  <c r="G30" i="1"/>
  <c r="F30" i="1"/>
  <c r="E30" i="1"/>
  <c r="D30" i="1"/>
  <c r="K29" i="1"/>
  <c r="C29" i="1" s="1"/>
  <c r="C28" i="1"/>
  <c r="K27" i="1"/>
  <c r="C27" i="1" s="1"/>
  <c r="K26" i="1"/>
  <c r="C26" i="1" s="1"/>
  <c r="K25" i="1"/>
  <c r="C25" i="1" s="1"/>
  <c r="C24" i="1"/>
  <c r="K23" i="1"/>
  <c r="C23" i="1" s="1"/>
  <c r="K22" i="1"/>
  <c r="K21" i="1" s="1"/>
  <c r="O21" i="1"/>
  <c r="N21" i="1"/>
  <c r="M21" i="1"/>
  <c r="L21" i="1"/>
  <c r="L10" i="1" s="1"/>
  <c r="J21" i="1"/>
  <c r="I21" i="1"/>
  <c r="H21" i="1"/>
  <c r="G21" i="1"/>
  <c r="F21" i="1"/>
  <c r="E21" i="1"/>
  <c r="D21" i="1"/>
  <c r="K20" i="1"/>
  <c r="C20" i="1" s="1"/>
  <c r="C19" i="1"/>
  <c r="K18" i="1"/>
  <c r="C18" i="1" s="1"/>
  <c r="C17" i="1" s="1"/>
  <c r="O17" i="1"/>
  <c r="N17" i="1"/>
  <c r="M17" i="1"/>
  <c r="L17" i="1"/>
  <c r="J17" i="1"/>
  <c r="I17" i="1"/>
  <c r="H17" i="1"/>
  <c r="H10" i="1" s="1"/>
  <c r="G17" i="1"/>
  <c r="F17" i="1"/>
  <c r="E17" i="1"/>
  <c r="D17" i="1"/>
  <c r="D10" i="1" s="1"/>
  <c r="C16" i="1"/>
  <c r="K15" i="1"/>
  <c r="C15" i="1" s="1"/>
  <c r="K14" i="1"/>
  <c r="C14" i="1" s="1"/>
  <c r="C13" i="1"/>
  <c r="K12" i="1"/>
  <c r="C12" i="1" s="1"/>
  <c r="O11" i="1"/>
  <c r="O10" i="1" s="1"/>
  <c r="N11" i="1"/>
  <c r="M11" i="1"/>
  <c r="M10" i="1" s="1"/>
  <c r="L11" i="1"/>
  <c r="K11" i="1"/>
  <c r="J11" i="1"/>
  <c r="I11" i="1"/>
  <c r="I10" i="1" s="1"/>
  <c r="H11" i="1"/>
  <c r="G11" i="1"/>
  <c r="G10" i="1" s="1"/>
  <c r="F11" i="1"/>
  <c r="E11" i="1"/>
  <c r="E10" i="1" s="1"/>
  <c r="D11" i="1"/>
  <c r="N10" i="1"/>
  <c r="J10" i="1"/>
  <c r="F10" i="1"/>
  <c r="C11" i="1" l="1"/>
  <c r="C21" i="1"/>
  <c r="C43" i="1"/>
  <c r="C48" i="1"/>
  <c r="K67" i="1"/>
  <c r="C72" i="1"/>
  <c r="C77" i="1"/>
  <c r="C98" i="1"/>
  <c r="C110" i="1"/>
  <c r="C30" i="1"/>
  <c r="K59" i="1"/>
  <c r="C61" i="1"/>
  <c r="C59" i="1" s="1"/>
  <c r="K17" i="1"/>
  <c r="K77" i="1"/>
  <c r="K10" i="1" l="1"/>
  <c r="C10" i="1"/>
</calcChain>
</file>

<file path=xl/comments1.xml><?xml version="1.0" encoding="utf-8"?>
<comments xmlns="http://schemas.openxmlformats.org/spreadsheetml/2006/main">
  <authors>
    <author>andongnhi</author>
  </authors>
  <commentList>
    <comment ref="F42" authorId="0" shapeId="0">
      <text>
        <r>
          <rPr>
            <b/>
            <sz val="9"/>
            <color indexed="81"/>
            <rFont val="Tahoma"/>
            <family val="2"/>
          </rPr>
          <t>andongnhi:</t>
        </r>
        <r>
          <rPr>
            <sz val="9"/>
            <color indexed="81"/>
            <rFont val="Tahoma"/>
            <family val="2"/>
          </rPr>
          <t xml:space="preserve">
vốn thực hiện quyết định số 275/QĐ-TTg</t>
        </r>
      </text>
    </comment>
    <comment ref="L64" authorId="0" shapeId="0">
      <text>
        <r>
          <rPr>
            <b/>
            <sz val="9"/>
            <color indexed="81"/>
            <rFont val="Tahoma"/>
            <family val="2"/>
          </rPr>
          <t>andongnhi:</t>
        </r>
        <r>
          <rPr>
            <sz val="9"/>
            <color indexed="81"/>
            <rFont val="Tahoma"/>
            <family val="2"/>
          </rPr>
          <t xml:space="preserve">
vốn Chương trình mục tiêu QP-AN trên địa bàn trọng điểm</t>
        </r>
      </text>
    </comment>
    <comment ref="L100" authorId="0" shapeId="0">
      <text>
        <r>
          <rPr>
            <b/>
            <sz val="9"/>
            <color indexed="81"/>
            <rFont val="Tahoma"/>
            <family val="2"/>
          </rPr>
          <t>andongnhi:</t>
        </r>
        <r>
          <rPr>
            <sz val="9"/>
            <color indexed="81"/>
            <rFont val="Tahoma"/>
            <family val="2"/>
          </rPr>
          <t xml:space="preserve">
vốn PTKT xã hội các vùng</t>
        </r>
      </text>
    </comment>
    <comment ref="N106" authorId="0" shapeId="0">
      <text>
        <r>
          <rPr>
            <b/>
            <sz val="9"/>
            <color indexed="81"/>
            <rFont val="Tahoma"/>
            <family val="2"/>
          </rPr>
          <t>andongnhi:</t>
        </r>
        <r>
          <rPr>
            <sz val="9"/>
            <color indexed="81"/>
            <rFont val="Tahoma"/>
            <family val="2"/>
          </rPr>
          <t xml:space="preserve">
Vốn CĐNSĐP: 2 tỷ; vốn PTKT xã hội các vùng: 12 tỷ
</t>
        </r>
      </text>
    </comment>
  </commentList>
</comments>
</file>

<file path=xl/sharedStrings.xml><?xml version="1.0" encoding="utf-8"?>
<sst xmlns="http://schemas.openxmlformats.org/spreadsheetml/2006/main" count="130" uniqueCount="128">
  <si>
    <t>UBND tỉnh Điện Biên</t>
  </si>
  <si>
    <t>Biểu số 52/CK-NSNN</t>
  </si>
  <si>
    <t>DỰ TOÁN CHI ĐẦU TƯ PHÁT TRIỂN CỦA NGÂN SÁCH CẤP TỈNH CHO TỪNG CƠ QUAN, TỔ CHỨC THEO LĨNH VỰC NĂM 2019</t>
  </si>
  <si>
    <t>Đơn vị tính: Triệu đồng</t>
  </si>
  <si>
    <t>STT</t>
  </si>
  <si>
    <t>Tên đơn vị</t>
  </si>
  <si>
    <t xml:space="preserve">Tổng số </t>
  </si>
  <si>
    <t>Trong đó</t>
  </si>
  <si>
    <t>Chi giáo dục-đào tạo và dạy nghề</t>
  </si>
  <si>
    <t>Chi khoa học và công nghệ</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</si>
  <si>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</si>
  <si>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</si>
  <si>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</si>
  <si>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</si>
  <si>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</si>
  <si>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</si>
  <si>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</si>
  <si>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đảm bảo xã hội</t>
  </si>
  <si>
    <t>Chi giao thông</t>
  </si>
  <si>
    <t>Chi nông nghiệp, lâm nghiệp, thủy lợi, thủy sản</t>
  </si>
  <si>
    <t>A</t>
  </si>
  <si>
    <t>B</t>
  </si>
  <si>
    <t>Tổng số</t>
  </si>
  <si>
    <t>Ban Quản lý dự án các công trình Dân dụng và Công nghiệp</t>
  </si>
  <si>
    <t>Nhà lớp học năng khiếu + cải tạo sửa chữa nhà thiếu nhi tỉnh</t>
  </si>
  <si>
    <t>Kè chống sạt lở bờ sông Nậm Rốm (GĐII)</t>
  </si>
  <si>
    <t>Bảo tồn, tôn tạo di tích khu trung tâm Đề kháng Him Lam</t>
  </si>
  <si>
    <t>XD một số tấm biển lớn tại các cửa khẩu</t>
  </si>
  <si>
    <t>Trụ sở Ban QLDA các công trình Dân dụng và Công nghiệp tỉnh ĐB</t>
  </si>
  <si>
    <t xml:space="preserve">Sở Tài nguyên và Môi trường </t>
  </si>
  <si>
    <t>Cải tạo, xử lý triệt để ô nhiễm bãi chôn lấp rác thải Noong Bua, thành phố Điện Biên Phủ</t>
  </si>
  <si>
    <t>Đầu tư trang thiết bị cho hệ thống quan trắc và phân tích môi trường tỉnh Điện Biên</t>
  </si>
  <si>
    <t>Hạ tầng kỹ thuật khung khu trụ sở cơ quan, khu công cộng, khu thương mại dịch vụ dọc trục đường 60m</t>
  </si>
  <si>
    <t>Ban Quản lý dự án các công trình Nông nghiệp và Phát triển nông thôn</t>
  </si>
  <si>
    <t>Bố trí sắp xếp ổn định dân TĐC Hồ Nậm Khẩu Hu, xã Hua Thanh, huyện Điện Biên</t>
  </si>
  <si>
    <t>ko phân dc theo lĩnh vực</t>
  </si>
  <si>
    <t>Trung tâm khuyến nông giống cây trồng vật nuôi tỉnh Điện Biên</t>
  </si>
  <si>
    <t>CSHT các khu bảo tồn tỉnh Điện Biên (GĐI)</t>
  </si>
  <si>
    <t>Trụ sở liên cơ, trạm bảo vệ thực vật, trạm thú y, hạt kiểm lâm huyện Mường Ảng</t>
  </si>
  <si>
    <t>Trụ sở liên cơ, trạm bảo vệ thực vật, trạm thú y, hạt kiểm lâm huyện Nậm Pồ</t>
  </si>
  <si>
    <t>Thủy lợi Nậm Pố xã Nà Hỳ huyện Nậm Pồ</t>
  </si>
  <si>
    <t>Trụ sở làm việc Ban QLDA các công trình NN và PTNT</t>
  </si>
  <si>
    <t>Thủy lợi Nậm Khẩu Hu xã Thanh Nưa</t>
  </si>
  <si>
    <t>Sở Y tế</t>
  </si>
  <si>
    <t>Phòng khám đa khoa khu vực Mường Nhà</t>
  </si>
  <si>
    <t>Phòng khám đa khoa khu vực Leng Su Sìn</t>
  </si>
  <si>
    <t>Trạm y tế xã Quài Cang huyện Tuần Giáo</t>
  </si>
  <si>
    <t>Phòng khám đa khoa khu vực Ba Chà</t>
  </si>
  <si>
    <t>XD mới khoa tiền lâm sàng và sửa chữa, nâng cấp một số khoa, phòng và các hạng mục phụ trợ trường CĐ y tế Điện Biên</t>
  </si>
  <si>
    <t>Xử ký chất thải rắn Bệnh viện đa khoa huyện Tuần Giáo</t>
  </si>
  <si>
    <t>Trạm y tế xã Chiềng Sơ huyện ĐBĐ</t>
  </si>
  <si>
    <t>Trạm y tế xã Mùn Chung huyện Tuần Giáo</t>
  </si>
  <si>
    <t>Trạm y tế xã Háng Lìa huyện ĐBĐ</t>
  </si>
  <si>
    <t>Trạm y tế phình giàng</t>
  </si>
  <si>
    <t>Trạm y tế phường Tân Thanh</t>
  </si>
  <si>
    <t>Trạm y tế xã Nà Tòng</t>
  </si>
  <si>
    <t>Công ty TNHH cấp nước Điện Biên</t>
  </si>
  <si>
    <t>NSH tập trung khu vực Pom Lót huyện Điện Biên</t>
  </si>
  <si>
    <t>Cải tạo các tuyến ống mạng cấp II + III tại thành phố ĐBP</t>
  </si>
  <si>
    <t>Sở Công thương</t>
  </si>
  <si>
    <t>Dự án cấp điện nông thôn từ lưới điện Quốc gia tỉnh Điện Biên giai đoạn 2014-2020</t>
  </si>
  <si>
    <t>Sở Giáo dục và Đào tạo</t>
  </si>
  <si>
    <t>Nhà đa năng và các hạng mục phụ trợ trường THPT huyện Mường Nhé</t>
  </si>
  <si>
    <t>Trường THPT huyện Nậm Pồ</t>
  </si>
  <si>
    <t>Trường THPT Lương Thế Vinh</t>
  </si>
  <si>
    <t>XD phòng học và hội trường Trường CĐ sư phạm (CĐT là trường CĐSP)</t>
  </si>
  <si>
    <t>Nhà đa năng, nhà ban giám hiệu và các hạng mục phụ trợ trường THPT huyện Mường Nhà</t>
  </si>
  <si>
    <t>Nhà đa năng và các hạng mục phụ trợ trường THPT huyện Mường Ảng</t>
  </si>
  <si>
    <t>Đầu tư bổ sung CSVC trung tâm KTTH-HN tỉnh</t>
  </si>
  <si>
    <t>Bổ sung cơ sở vật chất trường THPT huyện Điện Biên</t>
  </si>
  <si>
    <t>Trường THCS và THPT Quyết Tiến huyện Tủa Chùa</t>
  </si>
  <si>
    <t>Bổ sung cơ sở vật chất trường THPT Thanh Nưa huyện Điện Biên</t>
  </si>
  <si>
    <t>Ban Quản lý dự án các công trình giao thông</t>
  </si>
  <si>
    <t>Đường Chà Tở - Mường Tùng</t>
  </si>
  <si>
    <t>Đường KM45 (Na Pheo - Si Pa Phìn) đi Nà Hỳ</t>
  </si>
  <si>
    <t>Bộ Chỉ huy Bộ đội Biên Phòng</t>
  </si>
  <si>
    <t>Nhà ở cán bộ chiến sỹ Trạm kiểm soát Nà Bủng - Đồn Biên Phòng Nà Bủng, xã Nà Bủng huyện Nậm Pồ</t>
  </si>
  <si>
    <t>Đường Na Phay - Huổi Chanh  - bản Gia Phú A,B xã Mường Nhà</t>
  </si>
  <si>
    <t>Công An tỉnh</t>
  </si>
  <si>
    <t>Hỗ trợ kinh phí đầu tư XD các hạng mục hạ tầng kỹ thuật tại trụ sở làm việc Công an tỉnh Điện Biên</t>
  </si>
  <si>
    <t>Bộ Chỉ huy quân sự tỉnh</t>
  </si>
  <si>
    <t>Hỗ trợ đầu tư công trình AD 05</t>
  </si>
  <si>
    <t>XD hệ thống nhà kho và cải tạo sửa chữa nhà ăn, nhà bếp, các hạng mục phụ trợ Trường quân sự địa phương</t>
  </si>
  <si>
    <t>Sở Thông tin và Truyền thông</t>
  </si>
  <si>
    <t>XD hạ tầng kỹ thuật chính quyền điện tử tỉnh ĐB (GĐI)</t>
  </si>
  <si>
    <t>Tỉnh ủy Điện Biên</t>
  </si>
  <si>
    <t>*</t>
  </si>
  <si>
    <t>Dự án do VP tỉnh ủy làm chủ đầu tư</t>
  </si>
  <si>
    <t>Dự án ứng dụng công nghệ thông tin trong hoạt động các cơ quan Đảng tỉnh Điện Biên</t>
  </si>
  <si>
    <t>Dự án do Đảng ủy dân chính Đảng làm Chủ đầu tư</t>
  </si>
  <si>
    <t>Mở rộng, CT trụ sở làm việc Đảng ủy dân chính Đảng tỉnh</t>
  </si>
  <si>
    <t>Ban Dân tộc tỉnh</t>
  </si>
  <si>
    <t>San nền GT, TN bản Nậm Kè, xã Nậm Kè huyện M.Nhé</t>
  </si>
  <si>
    <t>Nhà sinh hoạt cộng đồng bản Nậm Kè, xã Nậm Kè huyện M.Nhé</t>
  </si>
  <si>
    <t>Đường giao thông giai đoạn II vào bản Nậm Kè, xã Nậm Kè</t>
  </si>
  <si>
    <t>San nền giao thông thoát nước bản Si Văn xã Pa Thơm</t>
  </si>
  <si>
    <t>San nền giao thông thoát nước bản Púng Bon xã Pa Thơm</t>
  </si>
  <si>
    <t>NSH bản Lả Chà xã Pa Tần</t>
  </si>
  <si>
    <t>NSH bản Púng Bon xã Pa Thơm</t>
  </si>
  <si>
    <t>NSH bản Nậm Kè xã Nậm Kè</t>
  </si>
  <si>
    <t>Thủy lợi bản Lả Chà xã Pa Tần</t>
  </si>
  <si>
    <t>Nhà sinh hoạt cộng đồng bản Là Chả, xã Pa Tần huyện N.Pồ</t>
  </si>
  <si>
    <t>Nhà sinh hoạt cộng đồng bản Púng Bon, xã Pa Thơm huyện ĐB</t>
  </si>
  <si>
    <t>Nhà sinh hoạt cộng đồng bản Huổi Moi huyện ĐB</t>
  </si>
  <si>
    <t>San nền giao thông thoát nước bản Huổi Moi và NSH bản Huổi Moi xã Pa Thơm</t>
  </si>
  <si>
    <t>San nền giao thông thoát nước điểm dân cư bản Lả Chà, xã Pa Tần</t>
  </si>
  <si>
    <t>Văn phòng UBND tỉnh</t>
  </si>
  <si>
    <t>Đường dạo leo núi khu du lịch Pá Khoang</t>
  </si>
  <si>
    <t>Kè bảo vệ trung tâm hội nghị - văn hóa tỉnh Điện Biên</t>
  </si>
  <si>
    <t>Ban thực hiện dự án du lịch</t>
  </si>
  <si>
    <t>NC đường vào khu du tích Sở chỉ huy chiến dịch ĐBP ở Mường Phăng</t>
  </si>
  <si>
    <t>Sở Giao thông vận tải</t>
  </si>
  <si>
    <t>Trung tâm đăng kiểm xe cơ giới tỉnh Điện Biên</t>
  </si>
  <si>
    <t>Trường Cao đẳng Kinh tế kỹ thuật Điện Biên</t>
  </si>
  <si>
    <t>Nhà thư viện thuộc dự án nhà thí nghiệm, thư viện trường cao đẳng kinh tế, kỹ thuật Điện Biên</t>
  </si>
  <si>
    <t>Đài Phát thanh truyền hình tỉnh</t>
  </si>
  <si>
    <t>CT, SC Đài phát thanh truyền hình tỉnh</t>
  </si>
  <si>
    <t>Sở Nội vụ</t>
  </si>
  <si>
    <t>Kho lưu trữ chuyên dụng tỉnh Điện Biên</t>
  </si>
  <si>
    <t>SC, mở rộng trụ sở sở nội vụ tỉnh Điện Biên</t>
  </si>
  <si>
    <t>Trường Chính trị tỉnh</t>
  </si>
  <si>
    <t>KTX học viên và các hạng mục phụ trợ Trường Chính trị tỉnh</t>
  </si>
  <si>
    <t>Sở Xây dựng</t>
  </si>
  <si>
    <t>Chủ đầu tư là trung tâm quy hoạch XD đô thị và nông thôn trực thuộc SXD</t>
  </si>
  <si>
    <t>Cải tạo, nâng cấp trụ sở làm việc trung tâm quuy hoạch XD đô thị và nông thôn - Sở Xây dựng</t>
  </si>
  <si>
    <t>Sở Văn hóa, Thể thao và Du lịch</t>
  </si>
  <si>
    <t>Sửa chữa, nâng cấp một số hạng mục công trình sân vận động</t>
  </si>
  <si>
    <t xml:space="preserve">(Kèm theo Quyết định số 1273 /QĐ-UBND  ngày 28 tháng 12 năm 2018 của UBND tỉnh Điện Biên)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</si>
</sst>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_-* #,##0_-;\-* #,##0_-;_-* &quot;-&quot;??_-;_-@_-"/>
  </numFmts>
  <fonts count="8" x14ac:knownFonts="1">
    <font>
      <sz val="12"/>
      <name val="Times New Roman"/>
    </font>
    <font>
      <b/>
      <sz val="14"/>
      <name val="Times New Roman"/>
      <family val="1"/>
    </font>
    <font>
      <sz val="12"/>
      <name val="Times New Roman"/>
      <family val="1"/>
    </font>
    <font>
      <b/>
      <sz val="12"/>
      <name val="Times New Roman"/>
      <family val="1"/>
    </font>
    <font>
      <i/>
      <sz val="12"/>
      <name val="Times New Roman"/>
      <family val="1"/>
    </font>
    <font>
      <sz val="12"/>
      <color indexed="10"/>
      <name val="Times New Roman"/>
      <family val="1"/>
    </font>
    <font>
      <b/>
      <sz val="9"/>
      <color indexed="81"/>
      <name val="Tahoma"/>
      <family val="2"/>
    </font>
    <font>
      <sz val="9"/>
      <color indexed="81"/>
      <name val="Tahoma"/>
      <family val="2"/>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2" fillId="0" borderId="0" applyFont="0" applyFill="0" applyBorder="0" applyAlignment="0" applyProtection="0"/>
  </cellStyleXfs>
  <cellXfs count="30">
    <xf numFmtId="0" fontId="0" fillId="0" borderId="0" xfId="0"/>
    <xf numFmtId="0" fontId="1" fillId="0" borderId="0" xfId="0" applyFont="1"/>
    <xf numFmtId="0" fontId="2" fillId="0" borderId="0" xfId="0" applyFont="1"/>
    <xf numFmtId="0" fontId="1" fillId="0" borderId="0" xfId="0" applyFont="1" applyAlignment="1">
      <alignment horizontal="right"/>
    </xf>
    <xf numFmtId="0" fontId="3" fillId="0" borderId="0" xfId="0" applyFont="1"/>
    <xf numFmtId="0" fontId="2" fillId="0" borderId="0" xfId="0" applyFont="1" applyAlignment="1">
      <alignment vertical="center"/>
    </xf>
    <xf numFmtId="0" fontId="3" fillId="0" borderId="0" xfId="0" applyFont="1" applyAlignment="1">
      <alignment vertical="center"/>
    </xf>
    <xf numFmtId="0" fontId="3" fillId="0" borderId="2" xfId="0" applyFont="1" applyBorder="1" applyAlignment="1">
      <alignment horizontal="center" vertical="center" wrapText="1"/>
    </xf>
    <xf numFmtId="0" fontId="3" fillId="0" borderId="2" xfId="0" applyFont="1" applyBorder="1" applyAlignment="1">
      <alignment horizontal="center"/>
    </xf>
    <xf numFmtId="0" fontId="3" fillId="0" borderId="0" xfId="0" applyFont="1" applyAlignment="1">
      <alignment horizontal="center"/>
    </xf>
    <xf numFmtId="0" fontId="3" fillId="0" borderId="2" xfId="0" applyFont="1" applyBorder="1"/>
    <xf numFmtId="165" fontId="3" fillId="0" borderId="2" xfId="1" applyNumberFormat="1" applyFont="1" applyBorder="1"/>
    <xf numFmtId="0" fontId="2" fillId="0" borderId="2" xfId="0" applyFont="1" applyBorder="1" applyAlignment="1">
      <alignment horizontal="center"/>
    </xf>
    <xf numFmtId="0" fontId="2" fillId="0" borderId="2" xfId="0" applyFont="1" applyBorder="1"/>
    <xf numFmtId="165" fontId="2" fillId="0" borderId="2" xfId="1" applyNumberFormat="1" applyFont="1" applyBorder="1"/>
    <xf numFmtId="0" fontId="5" fillId="0" borderId="2" xfId="0" applyFont="1" applyBorder="1" applyAlignment="1">
      <alignment horizontal="center"/>
    </xf>
    <xf numFmtId="0" fontId="5" fillId="0" borderId="2" xfId="0" applyFont="1" applyBorder="1"/>
    <xf numFmtId="165" fontId="5" fillId="0" borderId="2" xfId="1" applyNumberFormat="1" applyFont="1" applyBorder="1"/>
    <xf numFmtId="0" fontId="5" fillId="0" borderId="0" xfId="0" applyFont="1"/>
    <xf numFmtId="0" fontId="5" fillId="0" borderId="2" xfId="0" applyFont="1" applyBorder="1" applyAlignment="1">
      <alignment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165" fontId="2" fillId="0" borderId="2" xfId="1" applyNumberFormat="1" applyFont="1" applyBorder="1" applyAlignment="1">
      <alignment vertical="center" wrapText="1"/>
    </xf>
    <xf numFmtId="0" fontId="5" fillId="0" borderId="2" xfId="0" applyFont="1" applyBorder="1" applyAlignment="1">
      <alignment wrapText="1" shrinkToFit="1"/>
    </xf>
    <xf numFmtId="0" fontId="2" fillId="0" borderId="2" xfId="0" applyFont="1" applyBorder="1" applyAlignment="1">
      <alignment wrapText="1"/>
    </xf>
    <xf numFmtId="0" fontId="1" fillId="0" borderId="0" xfId="0" applyFont="1" applyAlignment="1">
      <alignment horizontal="center"/>
    </xf>
    <xf numFmtId="0" fontId="4" fillId="0" borderId="0" xfId="0" applyFont="1" applyAlignment="1">
      <alignment horizontal="center"/>
    </xf>
    <xf numFmtId="0" fontId="4" fillId="0" borderId="1" xfId="0" applyFont="1" applyBorder="1" applyAlignment="1">
      <alignment horizontal="right"/>
    </xf>
    <xf numFmtId="0" fontId="3" fillId="0" borderId="2" xfId="0" applyFont="1" applyBorder="1" applyAlignment="1">
      <alignment horizontal="center" vertical="center"/>
    </xf>
    <xf numFmtId="0" fontId="3" fillId="0" borderId="2" xfId="0" applyFont="1" applyBorder="1" applyAlignment="1">
      <alignment horizontal="center" vertical="center" wrapText="1"/>
    </xf>
  </cellXfs>
  <cellStyles count="2">
    <cellStyle name="Comma 10"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gbac-prmumyd\gh\KL%20Than%20HL%2015-05-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LMT"/>
      <sheetName val="PL1"/>
      <sheetName val="PL2"/>
      <sheetName val="KLTT"/>
      <sheetName val="TKT"/>
      <sheetName val="DG"/>
      <sheetName val="xedap"/>
      <sheetName val="san hang rao"/>
      <sheetName val="Ttin"/>
      <sheetName val="Dienngoai"/>
      <sheetName val="be canh"/>
      <sheetName val="ga ra"/>
      <sheetName val="Nuoct"/>
      <sheetName val="DN"/>
      <sheetName val="TLNtruc"/>
      <sheetName val="TLbe"/>
      <sheetName val="CTNUOC"/>
      <sheetName val="TL coc"/>
      <sheetName val="TL than"/>
      <sheetName val="KLchitiet"/>
      <sheetName val="GVLDHT"/>
      <sheetName val="DGCT"/>
      <sheetName val="CPLT"/>
      <sheetName val="10000000"/>
      <sheetName val="00000000"/>
      <sheetName val="00000001"/>
      <sheetName val="20000000"/>
      <sheetName val="30000000"/>
      <sheetName val="40000000"/>
      <sheetName val="XL4Test5"/>
      <sheetName val="chitimc"/>
      <sheetName val="dongia (2)"/>
      <sheetName val="LKVL-CK-HT-GD1"/>
      <sheetName val="giathanh1"/>
      <sheetName val="THPDMoi  (2)"/>
      <sheetName val="gtrinh"/>
      <sheetName val="phuluc1"/>
      <sheetName val="TONG HOP VL-NC"/>
      <sheetName val="lam-moi"/>
      <sheetName val="chitiet"/>
      <sheetName val="TONGKE3p "/>
      <sheetName val="Du_lieu"/>
      <sheetName val="TH VL, NC, DDHT Thanhphuoc"/>
      <sheetName val="#REF"/>
      <sheetName val="DONGIA"/>
      <sheetName val="gvl"/>
      <sheetName val="thao-go"/>
      <sheetName val="DON GIA"/>
      <sheetName val="TONGKE-HT"/>
      <sheetName val="dtxl"/>
      <sheetName val="t-h HA THE"/>
      <sheetName val="CHITIET VL-NC-TT -1p"/>
      <sheetName val="TONG HOP VL-NC TT"/>
      <sheetName val="TNHCHINH"/>
      <sheetName val="TH XL"/>
      <sheetName val="CHITIET VL-NC"/>
      <sheetName val="VC"/>
      <sheetName val="KH-Q1,Q2,01"/>
      <sheetName val="Tiepdia"/>
      <sheetName val="CHITIET VL-NC-TT-3p"/>
      <sheetName val="TDTKP"/>
      <sheetName val="TDTKP1"/>
      <sheetName val="KPVC-BD "/>
      <sheetName val="VCV-BE-TO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4"/>
  <sheetViews>
    <sheetView tabSelected="1" view="pageLayout" zoomScaleNormal="100" workbookViewId="0">
      <selection activeCell="A4" sqref="A4:O4"/>
    </sheetView>
  </sheetViews>
  <sheetFormatPr defaultRowHeight="15.75" x14ac:dyDescent="0.25"/>
  <cols>
    <col min="1" max="1" width="4.625" style="2" customWidth="1"/>
    <col min="2" max="2" width="53.875" style="2" customWidth="1"/>
    <col min="3" max="3" width="9.375" style="2" bestFit="1" customWidth="1"/>
    <col min="4" max="6" width="9.125" style="2" bestFit="1" customWidth="1"/>
    <col min="7" max="7" width="9.375" style="2" bestFit="1" customWidth="1"/>
    <col min="8" max="15" width="9.125" style="2" bestFit="1" customWidth="1"/>
    <col min="16" max="16384" width="9" style="2"/>
  </cols>
  <sheetData>
    <row r="1" spans="1:15" ht="18.75" x14ac:dyDescent="0.3">
      <c r="A1" s="1" t="s">
        <v>0</v>
      </c>
      <c r="I1" s="1"/>
      <c r="L1" s="1"/>
      <c r="O1" s="3" t="s">
        <v>1</v>
      </c>
    </row>
    <row r="2" spans="1:15" x14ac:dyDescent="0.25">
      <c r="A2" s="4"/>
    </row>
    <row r="3" spans="1:15" ht="18.75" x14ac:dyDescent="0.3">
      <c r="A3" s="25" t="s">
        <v>2</v>
      </c>
      <c r="B3" s="25"/>
      <c r="C3" s="25"/>
      <c r="D3" s="25"/>
      <c r="E3" s="25"/>
      <c r="F3" s="25"/>
      <c r="G3" s="25"/>
      <c r="H3" s="25"/>
      <c r="I3" s="25"/>
      <c r="J3" s="25"/>
      <c r="K3" s="25"/>
      <c r="L3" s="25"/>
      <c r="M3" s="25"/>
      <c r="N3" s="25"/>
      <c r="O3" s="25"/>
    </row>
    <row r="4" spans="1:15" x14ac:dyDescent="0.25">
      <c r="A4" s="26" t="s">
        <v>127</v>
      </c>
      <c r="B4" s="26"/>
      <c r="C4" s="26"/>
      <c r="D4" s="26"/>
      <c r="E4" s="26"/>
      <c r="F4" s="26"/>
      <c r="G4" s="26"/>
      <c r="H4" s="26"/>
      <c r="I4" s="26"/>
      <c r="J4" s="26"/>
      <c r="K4" s="26"/>
      <c r="L4" s="26"/>
      <c r="M4" s="26"/>
      <c r="N4" s="26"/>
      <c r="O4" s="26"/>
    </row>
    <row r="5" spans="1:15" x14ac:dyDescent="0.25">
      <c r="K5" s="27" t="s">
        <v>3</v>
      </c>
      <c r="L5" s="27"/>
      <c r="M5" s="27"/>
      <c r="N5" s="27"/>
      <c r="O5" s="27"/>
    </row>
    <row r="6" spans="1:15" s="5" customFormat="1" x14ac:dyDescent="0.25">
      <c r="A6" s="28" t="s">
        <v>4</v>
      </c>
      <c r="B6" s="28" t="s">
        <v>5</v>
      </c>
      <c r="C6" s="28" t="s">
        <v>6</v>
      </c>
      <c r="D6" s="28" t="s">
        <v>7</v>
      </c>
      <c r="E6" s="28"/>
      <c r="F6" s="28"/>
      <c r="G6" s="28"/>
      <c r="H6" s="28"/>
      <c r="I6" s="28"/>
      <c r="J6" s="28"/>
      <c r="K6" s="28"/>
      <c r="L6" s="28"/>
      <c r="M6" s="28"/>
      <c r="N6" s="28"/>
      <c r="O6" s="28"/>
    </row>
    <row r="7" spans="1:15" s="6" customFormat="1" x14ac:dyDescent="0.25">
      <c r="A7" s="28"/>
      <c r="B7" s="28"/>
      <c r="C7" s="28"/>
      <c r="D7" s="29" t="s">
        <v>8</v>
      </c>
      <c r="E7" s="29" t="s">
        <v>9</v>
      </c>
      <c r="F7" s="29" t="s">
        <v>10</v>
      </c>
      <c r="G7" s="29" t="s">
        <v>11</v>
      </c>
      <c r="H7" s="29" t="s">
        <v>12</v>
      </c>
      <c r="I7" s="29" t="s">
        <v>13</v>
      </c>
      <c r="J7" s="29" t="s">
        <v>14</v>
      </c>
      <c r="K7" s="29" t="s">
        <v>15</v>
      </c>
      <c r="L7" s="29" t="s">
        <v>7</v>
      </c>
      <c r="M7" s="29"/>
      <c r="N7" s="29" t="s">
        <v>16</v>
      </c>
      <c r="O7" s="29" t="s">
        <v>17</v>
      </c>
    </row>
    <row r="8" spans="1:15" s="6" customFormat="1" ht="94.5" x14ac:dyDescent="0.25">
      <c r="A8" s="28"/>
      <c r="B8" s="28"/>
      <c r="C8" s="28"/>
      <c r="D8" s="29"/>
      <c r="E8" s="29"/>
      <c r="F8" s="29"/>
      <c r="G8" s="29"/>
      <c r="H8" s="29"/>
      <c r="I8" s="29"/>
      <c r="J8" s="29"/>
      <c r="K8" s="29"/>
      <c r="L8" s="7" t="s">
        <v>18</v>
      </c>
      <c r="M8" s="7" t="s">
        <v>19</v>
      </c>
      <c r="N8" s="29"/>
      <c r="O8" s="29"/>
    </row>
    <row r="9" spans="1:15" s="9" customFormat="1" x14ac:dyDescent="0.25">
      <c r="A9" s="8" t="s">
        <v>20</v>
      </c>
      <c r="B9" s="8" t="s">
        <v>21</v>
      </c>
      <c r="C9" s="8">
        <v>1</v>
      </c>
      <c r="D9" s="8">
        <v>2</v>
      </c>
      <c r="E9" s="8">
        <v>3</v>
      </c>
      <c r="F9" s="8">
        <v>4</v>
      </c>
      <c r="G9" s="8">
        <v>5</v>
      </c>
      <c r="H9" s="8">
        <v>6</v>
      </c>
      <c r="I9" s="8">
        <v>7</v>
      </c>
      <c r="J9" s="8">
        <v>8</v>
      </c>
      <c r="K9" s="8">
        <v>9</v>
      </c>
      <c r="L9" s="8">
        <v>10</v>
      </c>
      <c r="M9" s="8">
        <v>11</v>
      </c>
      <c r="N9" s="8">
        <v>12</v>
      </c>
      <c r="O9" s="8">
        <v>13</v>
      </c>
    </row>
    <row r="10" spans="1:15" s="4" customFormat="1" x14ac:dyDescent="0.25">
      <c r="A10" s="10"/>
      <c r="B10" s="8" t="s">
        <v>22</v>
      </c>
      <c r="C10" s="11">
        <f>C11+C17+C21+C30+C43+C46+C48+C59+C62+C65+C67+C70+C72+C77+C92+C98+C101+C103+C105+C108+C110+C113+C93+C96</f>
        <v>282711.40000000002</v>
      </c>
      <c r="D10" s="11">
        <f>D11+D17+D21+D30+D43+D46+D48+D59+D62+D65+D67+D70+D72+D77+D92+D98+D101+D103+D105+D108+D110+D113+D93+D96</f>
        <v>34596</v>
      </c>
      <c r="E10" s="11">
        <f t="shared" ref="E10:O10" si="0">E11+E17+E21+E30+E43+E46+E48+E59+E62+E65+E67+E70+E72+E77+E92+E98+E101+E103+E105+E108+E110+E113+E93+E96</f>
        <v>11010</v>
      </c>
      <c r="F10" s="11">
        <f t="shared" si="0"/>
        <v>29188.400000000001</v>
      </c>
      <c r="G10" s="11">
        <f t="shared" si="0"/>
        <v>17220</v>
      </c>
      <c r="H10" s="11">
        <f t="shared" si="0"/>
        <v>500</v>
      </c>
      <c r="I10" s="11">
        <f t="shared" si="0"/>
        <v>100</v>
      </c>
      <c r="J10" s="11">
        <f t="shared" si="0"/>
        <v>14000</v>
      </c>
      <c r="K10" s="11">
        <f t="shared" si="0"/>
        <v>132455</v>
      </c>
      <c r="L10" s="11">
        <f t="shared" si="0"/>
        <v>44110</v>
      </c>
      <c r="M10" s="11">
        <f t="shared" si="0"/>
        <v>25000</v>
      </c>
      <c r="N10" s="11">
        <f t="shared" si="0"/>
        <v>24772</v>
      </c>
      <c r="O10" s="11">
        <f t="shared" si="0"/>
        <v>0</v>
      </c>
    </row>
    <row r="11" spans="1:15" s="4" customFormat="1" ht="15.75" customHeight="1" x14ac:dyDescent="0.25">
      <c r="A11" s="12">
        <v>1</v>
      </c>
      <c r="B11" s="13" t="s">
        <v>23</v>
      </c>
      <c r="C11" s="14">
        <f t="shared" ref="C11:O11" si="1">SUM(C12:C16)</f>
        <v>21806</v>
      </c>
      <c r="D11" s="14">
        <f t="shared" si="1"/>
        <v>0</v>
      </c>
      <c r="E11" s="14">
        <f t="shared" si="1"/>
        <v>0</v>
      </c>
      <c r="F11" s="14">
        <f t="shared" si="1"/>
        <v>0</v>
      </c>
      <c r="G11" s="14">
        <f t="shared" si="1"/>
        <v>16940</v>
      </c>
      <c r="H11" s="14">
        <f t="shared" si="1"/>
        <v>0</v>
      </c>
      <c r="I11" s="14">
        <f t="shared" si="1"/>
        <v>0</v>
      </c>
      <c r="J11" s="14">
        <f t="shared" si="1"/>
        <v>0</v>
      </c>
      <c r="K11" s="14">
        <f t="shared" si="1"/>
        <v>3150</v>
      </c>
      <c r="L11" s="14">
        <f t="shared" si="1"/>
        <v>0</v>
      </c>
      <c r="M11" s="14">
        <f t="shared" si="1"/>
        <v>0</v>
      </c>
      <c r="N11" s="14">
        <f t="shared" si="1"/>
        <v>1716</v>
      </c>
      <c r="O11" s="14">
        <f t="shared" si="1"/>
        <v>0</v>
      </c>
    </row>
    <row r="12" spans="1:15" s="18" customFormat="1" hidden="1" x14ac:dyDescent="0.25">
      <c r="A12" s="15"/>
      <c r="B12" s="16" t="s">
        <v>24</v>
      </c>
      <c r="C12" s="17">
        <f>D12+E12+F12+G12+H12+I12+J12+K12+N12+O12</f>
        <v>4490</v>
      </c>
      <c r="D12" s="17"/>
      <c r="E12" s="17"/>
      <c r="F12" s="17"/>
      <c r="G12" s="17">
        <v>4490</v>
      </c>
      <c r="H12" s="17"/>
      <c r="I12" s="17"/>
      <c r="J12" s="17"/>
      <c r="K12" s="17">
        <f>L12+M12</f>
        <v>0</v>
      </c>
      <c r="L12" s="17"/>
      <c r="M12" s="17"/>
      <c r="N12" s="17"/>
      <c r="O12" s="17"/>
    </row>
    <row r="13" spans="1:15" s="18" customFormat="1" hidden="1" x14ac:dyDescent="0.25">
      <c r="A13" s="15"/>
      <c r="B13" s="16" t="s">
        <v>25</v>
      </c>
      <c r="C13" s="17">
        <f>D13+E13+F13+G13+H13+I13+J13+K13+N13+O13</f>
        <v>3150</v>
      </c>
      <c r="D13" s="17"/>
      <c r="E13" s="17"/>
      <c r="F13" s="17"/>
      <c r="G13" s="17"/>
      <c r="H13" s="17"/>
      <c r="I13" s="17"/>
      <c r="J13" s="17"/>
      <c r="K13" s="17">
        <v>3150</v>
      </c>
      <c r="L13" s="17"/>
      <c r="M13" s="17"/>
      <c r="N13" s="17"/>
      <c r="O13" s="17"/>
    </row>
    <row r="14" spans="1:15" s="18" customFormat="1" hidden="1" x14ac:dyDescent="0.25">
      <c r="A14" s="15"/>
      <c r="B14" s="16" t="s">
        <v>26</v>
      </c>
      <c r="C14" s="17">
        <f>D14+E14+F14+G14+H14+I14+J14+K14+N14+O14</f>
        <v>8300</v>
      </c>
      <c r="D14" s="17"/>
      <c r="E14" s="17"/>
      <c r="F14" s="17"/>
      <c r="G14" s="17">
        <v>8300</v>
      </c>
      <c r="H14" s="17"/>
      <c r="I14" s="17"/>
      <c r="J14" s="17"/>
      <c r="K14" s="17">
        <f>L14+M14</f>
        <v>0</v>
      </c>
      <c r="L14" s="17"/>
      <c r="M14" s="17"/>
      <c r="N14" s="17"/>
      <c r="O14" s="17"/>
    </row>
    <row r="15" spans="1:15" s="18" customFormat="1" hidden="1" x14ac:dyDescent="0.25">
      <c r="A15" s="15"/>
      <c r="B15" s="16" t="s">
        <v>27</v>
      </c>
      <c r="C15" s="17">
        <f>D15+E15+F15+G15+H15+I15+J15+K15+N15+O15</f>
        <v>4150</v>
      </c>
      <c r="D15" s="17"/>
      <c r="E15" s="17"/>
      <c r="F15" s="17"/>
      <c r="G15" s="17">
        <v>4150</v>
      </c>
      <c r="H15" s="17"/>
      <c r="I15" s="17"/>
      <c r="J15" s="17"/>
      <c r="K15" s="17">
        <f>L15+M15</f>
        <v>0</v>
      </c>
      <c r="L15" s="17"/>
      <c r="M15" s="17"/>
      <c r="N15" s="17"/>
      <c r="O15" s="17"/>
    </row>
    <row r="16" spans="1:15" s="18" customFormat="1" hidden="1" x14ac:dyDescent="0.25">
      <c r="A16" s="15"/>
      <c r="B16" s="16" t="s">
        <v>28</v>
      </c>
      <c r="C16" s="17">
        <f>D16+E16+F16+G16+H16+I16+J16+K16+N16+O16</f>
        <v>1716</v>
      </c>
      <c r="D16" s="17"/>
      <c r="E16" s="17"/>
      <c r="F16" s="17"/>
      <c r="G16" s="17"/>
      <c r="H16" s="17"/>
      <c r="I16" s="17"/>
      <c r="J16" s="17"/>
      <c r="K16" s="17"/>
      <c r="L16" s="17"/>
      <c r="M16" s="17"/>
      <c r="N16" s="17">
        <v>1716</v>
      </c>
      <c r="O16" s="17"/>
    </row>
    <row r="17" spans="1:17" s="4" customFormat="1" x14ac:dyDescent="0.25">
      <c r="A17" s="12">
        <v>2</v>
      </c>
      <c r="B17" s="13" t="s">
        <v>29</v>
      </c>
      <c r="C17" s="14">
        <f>SUM(C18:C20)</f>
        <v>37400</v>
      </c>
      <c r="D17" s="14">
        <f t="shared" ref="D17:O17" si="2">SUM(D18:D20)</f>
        <v>0</v>
      </c>
      <c r="E17" s="14">
        <f t="shared" si="2"/>
        <v>0</v>
      </c>
      <c r="F17" s="14">
        <f t="shared" si="2"/>
        <v>0</v>
      </c>
      <c r="G17" s="14">
        <f t="shared" si="2"/>
        <v>0</v>
      </c>
      <c r="H17" s="14">
        <f t="shared" si="2"/>
        <v>0</v>
      </c>
      <c r="I17" s="14">
        <f t="shared" si="2"/>
        <v>0</v>
      </c>
      <c r="J17" s="14">
        <f t="shared" si="2"/>
        <v>14000</v>
      </c>
      <c r="K17" s="14">
        <f t="shared" si="2"/>
        <v>23400</v>
      </c>
      <c r="L17" s="14">
        <f t="shared" si="2"/>
        <v>0</v>
      </c>
      <c r="M17" s="14">
        <f t="shared" si="2"/>
        <v>0</v>
      </c>
      <c r="N17" s="14">
        <f t="shared" si="2"/>
        <v>0</v>
      </c>
      <c r="O17" s="14">
        <f t="shared" si="2"/>
        <v>0</v>
      </c>
    </row>
    <row r="18" spans="1:17" s="18" customFormat="1" ht="31.5" hidden="1" x14ac:dyDescent="0.25">
      <c r="A18" s="15"/>
      <c r="B18" s="19" t="s">
        <v>30</v>
      </c>
      <c r="C18" s="17">
        <f t="shared" ref="C18:C81" si="3">D18+E18+F18+G18+H18+I18+J18+K18+N18+O18</f>
        <v>5500</v>
      </c>
      <c r="D18" s="17"/>
      <c r="E18" s="17"/>
      <c r="F18" s="17"/>
      <c r="G18" s="17"/>
      <c r="H18" s="17"/>
      <c r="I18" s="17"/>
      <c r="J18" s="17">
        <v>5500</v>
      </c>
      <c r="K18" s="17">
        <f>L18+M18</f>
        <v>0</v>
      </c>
      <c r="L18" s="17"/>
      <c r="M18" s="17"/>
      <c r="N18" s="17"/>
      <c r="O18" s="17"/>
    </row>
    <row r="19" spans="1:17" s="18" customFormat="1" ht="31.5" hidden="1" x14ac:dyDescent="0.25">
      <c r="A19" s="15"/>
      <c r="B19" s="19" t="s">
        <v>31</v>
      </c>
      <c r="C19" s="17">
        <f t="shared" si="3"/>
        <v>8500</v>
      </c>
      <c r="D19" s="17"/>
      <c r="E19" s="17"/>
      <c r="F19" s="17"/>
      <c r="G19" s="17"/>
      <c r="H19" s="17"/>
      <c r="I19" s="17"/>
      <c r="J19" s="17">
        <v>8500</v>
      </c>
      <c r="K19" s="17"/>
      <c r="L19" s="17"/>
      <c r="M19" s="17"/>
      <c r="N19" s="17"/>
      <c r="O19" s="17"/>
    </row>
    <row r="20" spans="1:17" s="18" customFormat="1" ht="31.5" hidden="1" x14ac:dyDescent="0.25">
      <c r="A20" s="15"/>
      <c r="B20" s="19" t="s">
        <v>32</v>
      </c>
      <c r="C20" s="17">
        <f t="shared" si="3"/>
        <v>23400</v>
      </c>
      <c r="D20" s="17"/>
      <c r="E20" s="17"/>
      <c r="F20" s="17"/>
      <c r="G20" s="17"/>
      <c r="H20" s="17"/>
      <c r="I20" s="17"/>
      <c r="J20" s="17"/>
      <c r="K20" s="17">
        <f>13400+10000</f>
        <v>23400</v>
      </c>
      <c r="L20" s="17"/>
      <c r="M20" s="17"/>
      <c r="N20" s="17"/>
      <c r="O20" s="17"/>
    </row>
    <row r="21" spans="1:17" s="4" customFormat="1" ht="32.25" customHeight="1" x14ac:dyDescent="0.25">
      <c r="A21" s="20">
        <v>3</v>
      </c>
      <c r="B21" s="21" t="s">
        <v>33</v>
      </c>
      <c r="C21" s="22">
        <f t="shared" ref="C21:O21" si="4">SUM(C22:C29)</f>
        <v>37770</v>
      </c>
      <c r="D21" s="22">
        <f t="shared" si="4"/>
        <v>0</v>
      </c>
      <c r="E21" s="22">
        <f t="shared" si="4"/>
        <v>0</v>
      </c>
      <c r="F21" s="22">
        <f t="shared" si="4"/>
        <v>0</v>
      </c>
      <c r="G21" s="22">
        <f t="shared" si="4"/>
        <v>0</v>
      </c>
      <c r="H21" s="22">
        <f t="shared" si="4"/>
        <v>0</v>
      </c>
      <c r="I21" s="22">
        <f t="shared" si="4"/>
        <v>0</v>
      </c>
      <c r="J21" s="22">
        <f t="shared" si="4"/>
        <v>0</v>
      </c>
      <c r="K21" s="22">
        <f t="shared" si="4"/>
        <v>28664</v>
      </c>
      <c r="L21" s="22">
        <f t="shared" si="4"/>
        <v>0</v>
      </c>
      <c r="M21" s="22">
        <f t="shared" si="4"/>
        <v>23000</v>
      </c>
      <c r="N21" s="22">
        <f t="shared" si="4"/>
        <v>9106</v>
      </c>
      <c r="O21" s="22">
        <f t="shared" si="4"/>
        <v>0</v>
      </c>
    </row>
    <row r="22" spans="1:17" s="18" customFormat="1" ht="31.5" hidden="1" x14ac:dyDescent="0.25">
      <c r="A22" s="15"/>
      <c r="B22" s="19" t="s">
        <v>34</v>
      </c>
      <c r="C22" s="17">
        <v>1484</v>
      </c>
      <c r="D22" s="17"/>
      <c r="E22" s="17"/>
      <c r="F22" s="17"/>
      <c r="G22" s="17"/>
      <c r="H22" s="17"/>
      <c r="I22" s="17"/>
      <c r="J22" s="17"/>
      <c r="K22" s="17">
        <f>1484</f>
        <v>1484</v>
      </c>
      <c r="L22" s="17"/>
      <c r="M22" s="17"/>
      <c r="N22" s="17"/>
      <c r="O22" s="17"/>
      <c r="Q22" s="18" t="s">
        <v>35</v>
      </c>
    </row>
    <row r="23" spans="1:17" s="18" customFormat="1" hidden="1" x14ac:dyDescent="0.25">
      <c r="A23" s="15"/>
      <c r="B23" s="16" t="s">
        <v>36</v>
      </c>
      <c r="C23" s="17">
        <f t="shared" si="3"/>
        <v>5000</v>
      </c>
      <c r="D23" s="17"/>
      <c r="E23" s="17"/>
      <c r="F23" s="17"/>
      <c r="G23" s="17"/>
      <c r="H23" s="17"/>
      <c r="I23" s="17"/>
      <c r="J23" s="17"/>
      <c r="K23" s="17">
        <f>L23+M23</f>
        <v>0</v>
      </c>
      <c r="L23" s="17"/>
      <c r="M23" s="17"/>
      <c r="N23" s="17">
        <v>5000</v>
      </c>
      <c r="O23" s="17"/>
    </row>
    <row r="24" spans="1:17" s="18" customFormat="1" hidden="1" x14ac:dyDescent="0.25">
      <c r="A24" s="15"/>
      <c r="B24" s="16" t="s">
        <v>37</v>
      </c>
      <c r="C24" s="17">
        <f t="shared" si="3"/>
        <v>4180</v>
      </c>
      <c r="D24" s="17"/>
      <c r="E24" s="17"/>
      <c r="F24" s="17"/>
      <c r="G24" s="17"/>
      <c r="H24" s="17"/>
      <c r="I24" s="17"/>
      <c r="J24" s="17"/>
      <c r="K24" s="17">
        <v>4180</v>
      </c>
      <c r="L24" s="17"/>
      <c r="M24" s="17"/>
      <c r="N24" s="17"/>
      <c r="O24" s="17"/>
    </row>
    <row r="25" spans="1:17" s="18" customFormat="1" ht="31.5" hidden="1" x14ac:dyDescent="0.25">
      <c r="A25" s="15"/>
      <c r="B25" s="19" t="s">
        <v>38</v>
      </c>
      <c r="C25" s="17">
        <f t="shared" si="3"/>
        <v>1296</v>
      </c>
      <c r="D25" s="17"/>
      <c r="E25" s="17"/>
      <c r="F25" s="17"/>
      <c r="G25" s="17"/>
      <c r="H25" s="17"/>
      <c r="I25" s="17"/>
      <c r="J25" s="17"/>
      <c r="K25" s="17">
        <f>L25+M25</f>
        <v>0</v>
      </c>
      <c r="L25" s="17"/>
      <c r="M25" s="17"/>
      <c r="N25" s="17">
        <v>1296</v>
      </c>
      <c r="O25" s="17"/>
    </row>
    <row r="26" spans="1:17" s="18" customFormat="1" ht="31.5" hidden="1" x14ac:dyDescent="0.25">
      <c r="A26" s="15"/>
      <c r="B26" s="19" t="s">
        <v>39</v>
      </c>
      <c r="C26" s="17">
        <f t="shared" si="3"/>
        <v>2610</v>
      </c>
      <c r="D26" s="17"/>
      <c r="E26" s="17"/>
      <c r="F26" s="17"/>
      <c r="G26" s="17"/>
      <c r="H26" s="17"/>
      <c r="I26" s="17"/>
      <c r="J26" s="17"/>
      <c r="K26" s="17">
        <f>L26+M26</f>
        <v>0</v>
      </c>
      <c r="L26" s="17"/>
      <c r="M26" s="17"/>
      <c r="N26" s="17">
        <v>2610</v>
      </c>
      <c r="O26" s="17"/>
    </row>
    <row r="27" spans="1:17" s="18" customFormat="1" hidden="1" x14ac:dyDescent="0.25">
      <c r="A27" s="15"/>
      <c r="B27" s="19" t="s">
        <v>40</v>
      </c>
      <c r="C27" s="17">
        <f t="shared" si="3"/>
        <v>500</v>
      </c>
      <c r="D27" s="17"/>
      <c r="E27" s="17"/>
      <c r="F27" s="17"/>
      <c r="G27" s="17"/>
      <c r="H27" s="17"/>
      <c r="I27" s="17"/>
      <c r="J27" s="17"/>
      <c r="K27" s="17">
        <f>L27+M27</f>
        <v>500</v>
      </c>
      <c r="L27" s="17"/>
      <c r="M27" s="17">
        <v>500</v>
      </c>
      <c r="N27" s="17"/>
      <c r="O27" s="17"/>
    </row>
    <row r="28" spans="1:17" s="18" customFormat="1" hidden="1" x14ac:dyDescent="0.25">
      <c r="A28" s="15"/>
      <c r="B28" s="19" t="s">
        <v>41</v>
      </c>
      <c r="C28" s="17">
        <f t="shared" si="3"/>
        <v>200</v>
      </c>
      <c r="D28" s="17"/>
      <c r="E28" s="17"/>
      <c r="F28" s="17"/>
      <c r="G28" s="17"/>
      <c r="H28" s="17"/>
      <c r="I28" s="17"/>
      <c r="J28" s="17"/>
      <c r="K28" s="17"/>
      <c r="L28" s="17"/>
      <c r="M28" s="17"/>
      <c r="N28" s="17">
        <v>200</v>
      </c>
      <c r="O28" s="17"/>
    </row>
    <row r="29" spans="1:17" s="18" customFormat="1" ht="1.5" hidden="1" customHeight="1" x14ac:dyDescent="0.25">
      <c r="A29" s="15"/>
      <c r="B29" s="19" t="s">
        <v>42</v>
      </c>
      <c r="C29" s="17">
        <f t="shared" si="3"/>
        <v>22500</v>
      </c>
      <c r="D29" s="17"/>
      <c r="E29" s="17"/>
      <c r="F29" s="17"/>
      <c r="G29" s="17"/>
      <c r="H29" s="17"/>
      <c r="I29" s="17"/>
      <c r="J29" s="17"/>
      <c r="K29" s="17">
        <f>L29+M29</f>
        <v>22500</v>
      </c>
      <c r="L29" s="17"/>
      <c r="M29" s="17">
        <v>22500</v>
      </c>
      <c r="N29" s="17"/>
      <c r="O29" s="17"/>
    </row>
    <row r="30" spans="1:17" s="4" customFormat="1" x14ac:dyDescent="0.25">
      <c r="A30" s="12">
        <v>4</v>
      </c>
      <c r="B30" s="13" t="s">
        <v>43</v>
      </c>
      <c r="C30" s="14">
        <f t="shared" ref="C30:O30" si="5">SUM(C31:C42)</f>
        <v>29188.400000000001</v>
      </c>
      <c r="D30" s="14">
        <f t="shared" si="5"/>
        <v>0</v>
      </c>
      <c r="E30" s="14">
        <f t="shared" si="5"/>
        <v>0</v>
      </c>
      <c r="F30" s="14">
        <f t="shared" si="5"/>
        <v>29188.400000000001</v>
      </c>
      <c r="G30" s="14">
        <f t="shared" si="5"/>
        <v>0</v>
      </c>
      <c r="H30" s="14">
        <f t="shared" si="5"/>
        <v>0</v>
      </c>
      <c r="I30" s="14">
        <f t="shared" si="5"/>
        <v>0</v>
      </c>
      <c r="J30" s="14">
        <f t="shared" si="5"/>
        <v>0</v>
      </c>
      <c r="K30" s="14">
        <f t="shared" si="5"/>
        <v>0</v>
      </c>
      <c r="L30" s="14">
        <f t="shared" si="5"/>
        <v>0</v>
      </c>
      <c r="M30" s="14">
        <f t="shared" si="5"/>
        <v>0</v>
      </c>
      <c r="N30" s="14">
        <f t="shared" si="5"/>
        <v>0</v>
      </c>
      <c r="O30" s="14">
        <f t="shared" si="5"/>
        <v>0</v>
      </c>
    </row>
    <row r="31" spans="1:17" s="18" customFormat="1" hidden="1" x14ac:dyDescent="0.25">
      <c r="A31" s="15"/>
      <c r="B31" s="16" t="s">
        <v>44</v>
      </c>
      <c r="C31" s="17">
        <f t="shared" si="3"/>
        <v>2212</v>
      </c>
      <c r="D31" s="17"/>
      <c r="E31" s="17"/>
      <c r="F31" s="17">
        <v>2212</v>
      </c>
      <c r="G31" s="17"/>
      <c r="H31" s="17"/>
      <c r="I31" s="17"/>
      <c r="J31" s="17"/>
      <c r="K31" s="17">
        <f>L31+M31</f>
        <v>0</v>
      </c>
      <c r="L31" s="17"/>
      <c r="M31" s="17"/>
      <c r="N31" s="17"/>
      <c r="O31" s="17"/>
    </row>
    <row r="32" spans="1:17" s="18" customFormat="1" hidden="1" x14ac:dyDescent="0.25">
      <c r="A32" s="15"/>
      <c r="B32" s="16" t="s">
        <v>45</v>
      </c>
      <c r="C32" s="17">
        <f t="shared" si="3"/>
        <v>5000</v>
      </c>
      <c r="D32" s="17"/>
      <c r="E32" s="17"/>
      <c r="F32" s="17">
        <v>5000</v>
      </c>
      <c r="G32" s="17"/>
      <c r="H32" s="17"/>
      <c r="I32" s="17"/>
      <c r="J32" s="17"/>
      <c r="K32" s="17">
        <f>L32+M32</f>
        <v>0</v>
      </c>
      <c r="L32" s="17"/>
      <c r="M32" s="17"/>
      <c r="N32" s="17"/>
      <c r="O32" s="17"/>
    </row>
    <row r="33" spans="1:15" s="18" customFormat="1" hidden="1" x14ac:dyDescent="0.25">
      <c r="A33" s="15"/>
      <c r="B33" s="16" t="s">
        <v>46</v>
      </c>
      <c r="C33" s="17">
        <f t="shared" si="3"/>
        <v>800</v>
      </c>
      <c r="D33" s="17"/>
      <c r="E33" s="17"/>
      <c r="F33" s="17">
        <v>800</v>
      </c>
      <c r="G33" s="17"/>
      <c r="H33" s="17"/>
      <c r="I33" s="17"/>
      <c r="J33" s="17"/>
      <c r="K33" s="17">
        <f>L33+M33</f>
        <v>0</v>
      </c>
      <c r="L33" s="17"/>
      <c r="M33" s="17"/>
      <c r="N33" s="17"/>
      <c r="O33" s="17"/>
    </row>
    <row r="34" spans="1:15" s="18" customFormat="1" hidden="1" x14ac:dyDescent="0.25">
      <c r="A34" s="15"/>
      <c r="B34" s="16" t="s">
        <v>47</v>
      </c>
      <c r="C34" s="17">
        <f t="shared" si="3"/>
        <v>4800</v>
      </c>
      <c r="D34" s="17"/>
      <c r="E34" s="17"/>
      <c r="F34" s="17">
        <f>1000+3800</f>
        <v>4800</v>
      </c>
      <c r="G34" s="17"/>
      <c r="H34" s="17"/>
      <c r="I34" s="17"/>
      <c r="J34" s="17"/>
      <c r="K34" s="17">
        <f>L34+M34</f>
        <v>0</v>
      </c>
      <c r="L34" s="17"/>
      <c r="M34" s="17"/>
      <c r="N34" s="17"/>
      <c r="O34" s="17"/>
    </row>
    <row r="35" spans="1:15" s="18" customFormat="1" ht="31.5" hidden="1" x14ac:dyDescent="0.25">
      <c r="A35" s="15"/>
      <c r="B35" s="19" t="s">
        <v>48</v>
      </c>
      <c r="C35" s="17">
        <f t="shared" si="3"/>
        <v>100</v>
      </c>
      <c r="D35" s="17"/>
      <c r="E35" s="17"/>
      <c r="F35" s="17">
        <v>100</v>
      </c>
      <c r="G35" s="17"/>
      <c r="H35" s="17"/>
      <c r="I35" s="17"/>
      <c r="J35" s="17"/>
      <c r="K35" s="17"/>
      <c r="L35" s="17"/>
      <c r="M35" s="17"/>
      <c r="N35" s="17"/>
      <c r="O35" s="17"/>
    </row>
    <row r="36" spans="1:15" s="18" customFormat="1" hidden="1" x14ac:dyDescent="0.25">
      <c r="A36" s="15"/>
      <c r="B36" s="19" t="s">
        <v>49</v>
      </c>
      <c r="C36" s="17">
        <f t="shared" si="3"/>
        <v>1020</v>
      </c>
      <c r="D36" s="17"/>
      <c r="E36" s="17"/>
      <c r="F36" s="17">
        <v>1020</v>
      </c>
      <c r="G36" s="17"/>
      <c r="H36" s="17"/>
      <c r="I36" s="17"/>
      <c r="J36" s="17"/>
      <c r="K36" s="17"/>
      <c r="L36" s="17"/>
      <c r="M36" s="17"/>
      <c r="N36" s="17"/>
      <c r="O36" s="17"/>
    </row>
    <row r="37" spans="1:15" s="18" customFormat="1" hidden="1" x14ac:dyDescent="0.25">
      <c r="A37" s="15"/>
      <c r="B37" s="16" t="s">
        <v>50</v>
      </c>
      <c r="C37" s="17">
        <f t="shared" si="3"/>
        <v>3800</v>
      </c>
      <c r="D37" s="17"/>
      <c r="E37" s="17"/>
      <c r="F37" s="17">
        <v>3800</v>
      </c>
      <c r="G37" s="17"/>
      <c r="H37" s="17"/>
      <c r="I37" s="17"/>
      <c r="J37" s="17"/>
      <c r="K37" s="17">
        <f>L37+M37</f>
        <v>0</v>
      </c>
      <c r="L37" s="17"/>
      <c r="M37" s="17"/>
      <c r="N37" s="17"/>
      <c r="O37" s="17"/>
    </row>
    <row r="38" spans="1:15" s="18" customFormat="1" hidden="1" x14ac:dyDescent="0.25">
      <c r="A38" s="15"/>
      <c r="B38" s="16" t="s">
        <v>51</v>
      </c>
      <c r="C38" s="17">
        <f t="shared" si="3"/>
        <v>3350</v>
      </c>
      <c r="D38" s="17"/>
      <c r="E38" s="17"/>
      <c r="F38" s="17">
        <v>3350</v>
      </c>
      <c r="G38" s="17"/>
      <c r="H38" s="17"/>
      <c r="I38" s="17"/>
      <c r="J38" s="17"/>
      <c r="K38" s="17">
        <f>L38+M38</f>
        <v>0</v>
      </c>
      <c r="L38" s="17"/>
      <c r="M38" s="17"/>
      <c r="N38" s="17"/>
      <c r="O38" s="17"/>
    </row>
    <row r="39" spans="1:15" s="18" customFormat="1" hidden="1" x14ac:dyDescent="0.25">
      <c r="A39" s="15"/>
      <c r="B39" s="16" t="s">
        <v>52</v>
      </c>
      <c r="C39" s="17">
        <f t="shared" si="3"/>
        <v>3800</v>
      </c>
      <c r="D39" s="17"/>
      <c r="E39" s="17"/>
      <c r="F39" s="17">
        <v>3800</v>
      </c>
      <c r="G39" s="17"/>
      <c r="H39" s="17"/>
      <c r="I39" s="17"/>
      <c r="J39" s="17"/>
      <c r="K39" s="17">
        <f>L39+M39</f>
        <v>0</v>
      </c>
      <c r="L39" s="17"/>
      <c r="M39" s="17"/>
      <c r="N39" s="17"/>
      <c r="O39" s="17"/>
    </row>
    <row r="40" spans="1:15" s="18" customFormat="1" hidden="1" x14ac:dyDescent="0.25">
      <c r="A40" s="15"/>
      <c r="B40" s="16" t="s">
        <v>53</v>
      </c>
      <c r="C40" s="17">
        <f t="shared" si="3"/>
        <v>100</v>
      </c>
      <c r="D40" s="17"/>
      <c r="E40" s="17"/>
      <c r="F40" s="17">
        <v>100</v>
      </c>
      <c r="G40" s="17"/>
      <c r="H40" s="17"/>
      <c r="I40" s="17"/>
      <c r="J40" s="17"/>
      <c r="K40" s="17"/>
      <c r="L40" s="17"/>
      <c r="M40" s="17"/>
      <c r="N40" s="17"/>
      <c r="O40" s="17"/>
    </row>
    <row r="41" spans="1:15" s="18" customFormat="1" hidden="1" x14ac:dyDescent="0.25">
      <c r="A41" s="15"/>
      <c r="B41" s="16" t="s">
        <v>54</v>
      </c>
      <c r="C41" s="17">
        <f t="shared" si="3"/>
        <v>100</v>
      </c>
      <c r="D41" s="17"/>
      <c r="E41" s="17"/>
      <c r="F41" s="17">
        <v>100</v>
      </c>
      <c r="G41" s="17"/>
      <c r="H41" s="17"/>
      <c r="I41" s="17"/>
      <c r="J41" s="17"/>
      <c r="K41" s="17"/>
      <c r="L41" s="17"/>
      <c r="M41" s="17"/>
      <c r="N41" s="17"/>
      <c r="O41" s="17"/>
    </row>
    <row r="42" spans="1:15" s="18" customFormat="1" hidden="1" x14ac:dyDescent="0.25">
      <c r="A42" s="15"/>
      <c r="B42" s="16" t="s">
        <v>55</v>
      </c>
      <c r="C42" s="17">
        <f t="shared" si="3"/>
        <v>4106.3999999999996</v>
      </c>
      <c r="D42" s="17"/>
      <c r="E42" s="17"/>
      <c r="F42" s="17">
        <v>4106.3999999999996</v>
      </c>
      <c r="G42" s="17"/>
      <c r="H42" s="17"/>
      <c r="I42" s="17"/>
      <c r="J42" s="17"/>
      <c r="K42" s="17">
        <f>L42+M42</f>
        <v>0</v>
      </c>
      <c r="L42" s="17"/>
      <c r="M42" s="17"/>
      <c r="N42" s="17"/>
      <c r="O42" s="17"/>
    </row>
    <row r="43" spans="1:15" s="4" customFormat="1" x14ac:dyDescent="0.25">
      <c r="A43" s="12">
        <v>5</v>
      </c>
      <c r="B43" s="13" t="s">
        <v>56</v>
      </c>
      <c r="C43" s="14">
        <f t="shared" ref="C43:O43" si="6">SUM(C44:C45)</f>
        <v>5500</v>
      </c>
      <c r="D43" s="14">
        <f t="shared" si="6"/>
        <v>0</v>
      </c>
      <c r="E43" s="14">
        <f t="shared" si="6"/>
        <v>0</v>
      </c>
      <c r="F43" s="14">
        <f t="shared" si="6"/>
        <v>0</v>
      </c>
      <c r="G43" s="14">
        <f t="shared" si="6"/>
        <v>0</v>
      </c>
      <c r="H43" s="14">
        <f t="shared" si="6"/>
        <v>0</v>
      </c>
      <c r="I43" s="14">
        <f t="shared" si="6"/>
        <v>0</v>
      </c>
      <c r="J43" s="14">
        <f t="shared" si="6"/>
        <v>0</v>
      </c>
      <c r="K43" s="14">
        <f t="shared" si="6"/>
        <v>5500</v>
      </c>
      <c r="L43" s="14">
        <f t="shared" si="6"/>
        <v>0</v>
      </c>
      <c r="M43" s="14">
        <f t="shared" si="6"/>
        <v>0</v>
      </c>
      <c r="N43" s="14">
        <f t="shared" si="6"/>
        <v>0</v>
      </c>
      <c r="O43" s="14">
        <f t="shared" si="6"/>
        <v>0</v>
      </c>
    </row>
    <row r="44" spans="1:15" s="18" customFormat="1" hidden="1" x14ac:dyDescent="0.25">
      <c r="A44" s="15"/>
      <c r="B44" s="16" t="s">
        <v>57</v>
      </c>
      <c r="C44" s="17">
        <f t="shared" si="3"/>
        <v>2500</v>
      </c>
      <c r="D44" s="17"/>
      <c r="E44" s="17"/>
      <c r="F44" s="17"/>
      <c r="G44" s="17"/>
      <c r="H44" s="17"/>
      <c r="I44" s="17"/>
      <c r="J44" s="17"/>
      <c r="K44" s="17">
        <v>2500</v>
      </c>
      <c r="L44" s="17"/>
      <c r="M44" s="17"/>
      <c r="N44" s="17"/>
      <c r="O44" s="17"/>
    </row>
    <row r="45" spans="1:15" s="18" customFormat="1" hidden="1" x14ac:dyDescent="0.25">
      <c r="A45" s="15"/>
      <c r="B45" s="16" t="s">
        <v>58</v>
      </c>
      <c r="C45" s="17">
        <f t="shared" si="3"/>
        <v>3000</v>
      </c>
      <c r="D45" s="17"/>
      <c r="E45" s="17"/>
      <c r="F45" s="17"/>
      <c r="G45" s="17"/>
      <c r="H45" s="17"/>
      <c r="I45" s="17"/>
      <c r="J45" s="17"/>
      <c r="K45" s="17">
        <v>3000</v>
      </c>
      <c r="L45" s="17"/>
      <c r="M45" s="17"/>
      <c r="N45" s="17"/>
      <c r="O45" s="17"/>
    </row>
    <row r="46" spans="1:15" s="4" customFormat="1" x14ac:dyDescent="0.25">
      <c r="A46" s="12">
        <v>6</v>
      </c>
      <c r="B46" s="13" t="s">
        <v>59</v>
      </c>
      <c r="C46" s="14">
        <f t="shared" ref="C46:O46" si="7">SUM(C47:C47)</f>
        <v>9000</v>
      </c>
      <c r="D46" s="14">
        <f t="shared" si="7"/>
        <v>0</v>
      </c>
      <c r="E46" s="14">
        <f t="shared" si="7"/>
        <v>0</v>
      </c>
      <c r="F46" s="14">
        <f t="shared" si="7"/>
        <v>0</v>
      </c>
      <c r="G46" s="14">
        <f t="shared" si="7"/>
        <v>0</v>
      </c>
      <c r="H46" s="14">
        <f t="shared" si="7"/>
        <v>0</v>
      </c>
      <c r="I46" s="14">
        <f t="shared" si="7"/>
        <v>0</v>
      </c>
      <c r="J46" s="14">
        <f t="shared" si="7"/>
        <v>0</v>
      </c>
      <c r="K46" s="14">
        <f t="shared" si="7"/>
        <v>9000</v>
      </c>
      <c r="L46" s="14">
        <f t="shared" si="7"/>
        <v>0</v>
      </c>
      <c r="M46" s="14">
        <f t="shared" si="7"/>
        <v>0</v>
      </c>
      <c r="N46" s="14">
        <f t="shared" si="7"/>
        <v>0</v>
      </c>
      <c r="O46" s="14">
        <f t="shared" si="7"/>
        <v>0</v>
      </c>
    </row>
    <row r="47" spans="1:15" s="18" customFormat="1" ht="31.5" hidden="1" x14ac:dyDescent="0.25">
      <c r="A47" s="15"/>
      <c r="B47" s="19" t="s">
        <v>60</v>
      </c>
      <c r="C47" s="17">
        <f t="shared" si="3"/>
        <v>9000</v>
      </c>
      <c r="D47" s="17"/>
      <c r="E47" s="17"/>
      <c r="F47" s="17"/>
      <c r="G47" s="17"/>
      <c r="H47" s="17"/>
      <c r="I47" s="17"/>
      <c r="J47" s="17"/>
      <c r="K47" s="17">
        <v>9000</v>
      </c>
      <c r="L47" s="17"/>
      <c r="M47" s="17"/>
      <c r="N47" s="17"/>
      <c r="O47" s="17"/>
    </row>
    <row r="48" spans="1:15" s="4" customFormat="1" x14ac:dyDescent="0.25">
      <c r="A48" s="12">
        <v>7</v>
      </c>
      <c r="B48" s="13" t="s">
        <v>61</v>
      </c>
      <c r="C48" s="14">
        <f t="shared" ref="C48:O48" si="8">SUM(C49:C58)</f>
        <v>25796</v>
      </c>
      <c r="D48" s="14">
        <f t="shared" si="8"/>
        <v>25796</v>
      </c>
      <c r="E48" s="14">
        <f t="shared" si="8"/>
        <v>0</v>
      </c>
      <c r="F48" s="14">
        <f t="shared" si="8"/>
        <v>0</v>
      </c>
      <c r="G48" s="14">
        <f t="shared" si="8"/>
        <v>0</v>
      </c>
      <c r="H48" s="14">
        <f t="shared" si="8"/>
        <v>0</v>
      </c>
      <c r="I48" s="14">
        <f t="shared" si="8"/>
        <v>0</v>
      </c>
      <c r="J48" s="14">
        <f t="shared" si="8"/>
        <v>0</v>
      </c>
      <c r="K48" s="14">
        <f t="shared" si="8"/>
        <v>0</v>
      </c>
      <c r="L48" s="14">
        <f t="shared" si="8"/>
        <v>0</v>
      </c>
      <c r="M48" s="14">
        <f t="shared" si="8"/>
        <v>0</v>
      </c>
      <c r="N48" s="14">
        <f t="shared" si="8"/>
        <v>0</v>
      </c>
      <c r="O48" s="14">
        <f t="shared" si="8"/>
        <v>0</v>
      </c>
    </row>
    <row r="49" spans="1:15" s="18" customFormat="1" ht="31.5" hidden="1" x14ac:dyDescent="0.25">
      <c r="A49" s="15"/>
      <c r="B49" s="23" t="s">
        <v>62</v>
      </c>
      <c r="C49" s="17">
        <f t="shared" si="3"/>
        <v>1500</v>
      </c>
      <c r="D49" s="17">
        <v>1500</v>
      </c>
      <c r="E49" s="17"/>
      <c r="F49" s="17"/>
      <c r="G49" s="17"/>
      <c r="H49" s="17"/>
      <c r="I49" s="17"/>
      <c r="J49" s="17"/>
      <c r="K49" s="17">
        <f t="shared" ref="K49:K54" si="9">L49+M49</f>
        <v>0</v>
      </c>
      <c r="L49" s="17"/>
      <c r="M49" s="17"/>
      <c r="N49" s="17"/>
      <c r="O49" s="17"/>
    </row>
    <row r="50" spans="1:15" s="18" customFormat="1" hidden="1" x14ac:dyDescent="0.25">
      <c r="A50" s="15"/>
      <c r="B50" s="23" t="s">
        <v>63</v>
      </c>
      <c r="C50" s="17">
        <f t="shared" si="3"/>
        <v>1746</v>
      </c>
      <c r="D50" s="17">
        <v>1746</v>
      </c>
      <c r="E50" s="17"/>
      <c r="F50" s="17"/>
      <c r="G50" s="17"/>
      <c r="H50" s="17"/>
      <c r="I50" s="17"/>
      <c r="J50" s="17"/>
      <c r="K50" s="17">
        <f t="shared" si="9"/>
        <v>0</v>
      </c>
      <c r="L50" s="17"/>
      <c r="M50" s="17"/>
      <c r="N50" s="17"/>
      <c r="O50" s="17"/>
    </row>
    <row r="51" spans="1:15" s="18" customFormat="1" hidden="1" x14ac:dyDescent="0.25">
      <c r="A51" s="15"/>
      <c r="B51" s="23" t="s">
        <v>64</v>
      </c>
      <c r="C51" s="17">
        <f t="shared" si="3"/>
        <v>7400</v>
      </c>
      <c r="D51" s="17">
        <v>7400</v>
      </c>
      <c r="E51" s="17"/>
      <c r="F51" s="17"/>
      <c r="G51" s="17"/>
      <c r="H51" s="17"/>
      <c r="I51" s="17"/>
      <c r="J51" s="17"/>
      <c r="K51" s="17">
        <f t="shared" si="9"/>
        <v>0</v>
      </c>
      <c r="L51" s="17"/>
      <c r="M51" s="17"/>
      <c r="N51" s="17"/>
      <c r="O51" s="17"/>
    </row>
    <row r="52" spans="1:15" s="18" customFormat="1" ht="31.5" hidden="1" x14ac:dyDescent="0.25">
      <c r="A52" s="15"/>
      <c r="B52" s="23" t="s">
        <v>65</v>
      </c>
      <c r="C52" s="17">
        <f t="shared" si="3"/>
        <v>4600</v>
      </c>
      <c r="D52" s="17">
        <v>4600</v>
      </c>
      <c r="E52" s="17"/>
      <c r="F52" s="17"/>
      <c r="G52" s="17"/>
      <c r="H52" s="17"/>
      <c r="I52" s="17"/>
      <c r="J52" s="17"/>
      <c r="K52" s="17">
        <f t="shared" si="9"/>
        <v>0</v>
      </c>
      <c r="L52" s="17"/>
      <c r="M52" s="17"/>
      <c r="N52" s="17"/>
      <c r="O52" s="17"/>
    </row>
    <row r="53" spans="1:15" s="18" customFormat="1" ht="31.5" hidden="1" x14ac:dyDescent="0.25">
      <c r="A53" s="15"/>
      <c r="B53" s="23" t="s">
        <v>66</v>
      </c>
      <c r="C53" s="17">
        <f t="shared" si="3"/>
        <v>4000</v>
      </c>
      <c r="D53" s="17">
        <v>4000</v>
      </c>
      <c r="E53" s="17"/>
      <c r="F53" s="17"/>
      <c r="G53" s="17"/>
      <c r="H53" s="17"/>
      <c r="I53" s="17"/>
      <c r="J53" s="17"/>
      <c r="K53" s="17">
        <f t="shared" si="9"/>
        <v>0</v>
      </c>
      <c r="L53" s="17"/>
      <c r="M53" s="17"/>
      <c r="N53" s="17"/>
      <c r="O53" s="17"/>
    </row>
    <row r="54" spans="1:15" s="18" customFormat="1" ht="31.5" hidden="1" x14ac:dyDescent="0.25">
      <c r="A54" s="15"/>
      <c r="B54" s="23" t="s">
        <v>67</v>
      </c>
      <c r="C54" s="17">
        <f t="shared" si="3"/>
        <v>2500</v>
      </c>
      <c r="D54" s="17">
        <v>2500</v>
      </c>
      <c r="E54" s="17"/>
      <c r="F54" s="17"/>
      <c r="G54" s="17"/>
      <c r="H54" s="17"/>
      <c r="I54" s="17"/>
      <c r="J54" s="17"/>
      <c r="K54" s="17">
        <f t="shared" si="9"/>
        <v>0</v>
      </c>
      <c r="L54" s="17"/>
      <c r="M54" s="17"/>
      <c r="N54" s="17"/>
      <c r="O54" s="17"/>
    </row>
    <row r="55" spans="1:15" s="18" customFormat="1" hidden="1" x14ac:dyDescent="0.25">
      <c r="A55" s="15"/>
      <c r="B55" s="23" t="s">
        <v>68</v>
      </c>
      <c r="C55" s="17">
        <f t="shared" si="3"/>
        <v>1900</v>
      </c>
      <c r="D55" s="17">
        <v>1900</v>
      </c>
      <c r="E55" s="17"/>
      <c r="F55" s="17"/>
      <c r="G55" s="17"/>
      <c r="H55" s="17"/>
      <c r="I55" s="17"/>
      <c r="J55" s="17"/>
      <c r="K55" s="17"/>
      <c r="L55" s="17"/>
      <c r="M55" s="17"/>
      <c r="N55" s="17"/>
      <c r="O55" s="17"/>
    </row>
    <row r="56" spans="1:15" s="18" customFormat="1" hidden="1" x14ac:dyDescent="0.25">
      <c r="A56" s="15"/>
      <c r="B56" s="23" t="s">
        <v>69</v>
      </c>
      <c r="C56" s="17">
        <f t="shared" si="3"/>
        <v>50</v>
      </c>
      <c r="D56" s="17">
        <v>50</v>
      </c>
      <c r="E56" s="17"/>
      <c r="F56" s="17"/>
      <c r="G56" s="17"/>
      <c r="H56" s="17"/>
      <c r="I56" s="17"/>
      <c r="J56" s="17"/>
      <c r="K56" s="17"/>
      <c r="L56" s="17"/>
      <c r="M56" s="17"/>
      <c r="N56" s="17"/>
      <c r="O56" s="17"/>
    </row>
    <row r="57" spans="1:15" s="18" customFormat="1" hidden="1" x14ac:dyDescent="0.25">
      <c r="A57" s="15"/>
      <c r="B57" s="23" t="s">
        <v>70</v>
      </c>
      <c r="C57" s="17">
        <f t="shared" si="3"/>
        <v>2000</v>
      </c>
      <c r="D57" s="17">
        <v>2000</v>
      </c>
      <c r="E57" s="17"/>
      <c r="F57" s="17"/>
      <c r="G57" s="17"/>
      <c r="H57" s="17"/>
      <c r="I57" s="17"/>
      <c r="J57" s="17"/>
      <c r="K57" s="17"/>
      <c r="L57" s="17"/>
      <c r="M57" s="17"/>
      <c r="N57" s="17"/>
      <c r="O57" s="17"/>
    </row>
    <row r="58" spans="1:15" s="18" customFormat="1" hidden="1" x14ac:dyDescent="0.25">
      <c r="A58" s="15"/>
      <c r="B58" s="23" t="s">
        <v>71</v>
      </c>
      <c r="C58" s="17">
        <f t="shared" si="3"/>
        <v>100</v>
      </c>
      <c r="D58" s="17">
        <v>100</v>
      </c>
      <c r="E58" s="17"/>
      <c r="F58" s="17"/>
      <c r="G58" s="17"/>
      <c r="H58" s="17"/>
      <c r="I58" s="17"/>
      <c r="J58" s="17"/>
      <c r="K58" s="17"/>
      <c r="L58" s="17"/>
      <c r="M58" s="17"/>
      <c r="N58" s="17"/>
      <c r="O58" s="17"/>
    </row>
    <row r="59" spans="1:15" s="4" customFormat="1" x14ac:dyDescent="0.25">
      <c r="A59" s="12">
        <v>8</v>
      </c>
      <c r="B59" s="13" t="s">
        <v>72</v>
      </c>
      <c r="C59" s="14">
        <f t="shared" ref="C59:O59" si="10">SUM(C60:C61)</f>
        <v>26250</v>
      </c>
      <c r="D59" s="14">
        <f t="shared" si="10"/>
        <v>0</v>
      </c>
      <c r="E59" s="14">
        <f t="shared" si="10"/>
        <v>0</v>
      </c>
      <c r="F59" s="14">
        <f t="shared" si="10"/>
        <v>0</v>
      </c>
      <c r="G59" s="14">
        <f t="shared" si="10"/>
        <v>0</v>
      </c>
      <c r="H59" s="14">
        <f t="shared" si="10"/>
        <v>0</v>
      </c>
      <c r="I59" s="14">
        <f t="shared" si="10"/>
        <v>0</v>
      </c>
      <c r="J59" s="14">
        <f t="shared" si="10"/>
        <v>0</v>
      </c>
      <c r="K59" s="14">
        <f t="shared" si="10"/>
        <v>26250</v>
      </c>
      <c r="L59" s="14">
        <f t="shared" si="10"/>
        <v>26250</v>
      </c>
      <c r="M59" s="14">
        <f t="shared" si="10"/>
        <v>0</v>
      </c>
      <c r="N59" s="14">
        <f t="shared" si="10"/>
        <v>0</v>
      </c>
      <c r="O59" s="14">
        <f t="shared" si="10"/>
        <v>0</v>
      </c>
    </row>
    <row r="60" spans="1:15" s="18" customFormat="1" hidden="1" x14ac:dyDescent="0.25">
      <c r="A60" s="15"/>
      <c r="B60" s="16" t="s">
        <v>73</v>
      </c>
      <c r="C60" s="17">
        <f t="shared" si="3"/>
        <v>1000</v>
      </c>
      <c r="D60" s="17"/>
      <c r="E60" s="17"/>
      <c r="F60" s="17"/>
      <c r="G60" s="17"/>
      <c r="H60" s="17"/>
      <c r="I60" s="17"/>
      <c r="J60" s="17"/>
      <c r="K60" s="17">
        <f>L60+M60</f>
        <v>1000</v>
      </c>
      <c r="L60" s="17">
        <v>1000</v>
      </c>
      <c r="M60" s="17"/>
      <c r="N60" s="17"/>
      <c r="O60" s="17"/>
    </row>
    <row r="61" spans="1:15" s="18" customFormat="1" hidden="1" x14ac:dyDescent="0.25">
      <c r="A61" s="15"/>
      <c r="B61" s="16" t="s">
        <v>74</v>
      </c>
      <c r="C61" s="17">
        <f t="shared" si="3"/>
        <v>25250</v>
      </c>
      <c r="D61" s="17"/>
      <c r="E61" s="17"/>
      <c r="F61" s="17"/>
      <c r="G61" s="17"/>
      <c r="H61" s="17"/>
      <c r="I61" s="17"/>
      <c r="J61" s="17"/>
      <c r="K61" s="17">
        <f>L61+M61</f>
        <v>25250</v>
      </c>
      <c r="L61" s="17">
        <f>11000+14250</f>
        <v>25250</v>
      </c>
      <c r="M61" s="17"/>
      <c r="N61" s="17"/>
      <c r="O61" s="17"/>
    </row>
    <row r="62" spans="1:15" s="4" customFormat="1" x14ac:dyDescent="0.25">
      <c r="A62" s="12">
        <v>9</v>
      </c>
      <c r="B62" s="13" t="s">
        <v>75</v>
      </c>
      <c r="C62" s="14">
        <f t="shared" ref="C62:O62" si="11">SUM(C63:C64)</f>
        <v>7140</v>
      </c>
      <c r="D62" s="14">
        <f t="shared" si="11"/>
        <v>0</v>
      </c>
      <c r="E62" s="14">
        <f t="shared" si="11"/>
        <v>0</v>
      </c>
      <c r="F62" s="14">
        <f t="shared" si="11"/>
        <v>0</v>
      </c>
      <c r="G62" s="14">
        <f t="shared" si="11"/>
        <v>0</v>
      </c>
      <c r="H62" s="14">
        <f t="shared" si="11"/>
        <v>0</v>
      </c>
      <c r="I62" s="14">
        <f t="shared" si="11"/>
        <v>0</v>
      </c>
      <c r="J62" s="14">
        <f t="shared" si="11"/>
        <v>0</v>
      </c>
      <c r="K62" s="14">
        <f t="shared" si="11"/>
        <v>0</v>
      </c>
      <c r="L62" s="14">
        <f t="shared" si="11"/>
        <v>0</v>
      </c>
      <c r="M62" s="14">
        <f t="shared" si="11"/>
        <v>0</v>
      </c>
      <c r="N62" s="14">
        <f t="shared" si="11"/>
        <v>0</v>
      </c>
      <c r="O62" s="14">
        <f t="shared" si="11"/>
        <v>0</v>
      </c>
    </row>
    <row r="63" spans="1:15" s="18" customFormat="1" ht="31.5" hidden="1" x14ac:dyDescent="0.25">
      <c r="A63" s="15"/>
      <c r="B63" s="19" t="s">
        <v>76</v>
      </c>
      <c r="C63" s="17">
        <v>2140</v>
      </c>
      <c r="D63" s="17"/>
      <c r="E63" s="17"/>
      <c r="F63" s="17"/>
      <c r="G63" s="17"/>
      <c r="H63" s="17"/>
      <c r="I63" s="17"/>
      <c r="J63" s="17"/>
      <c r="K63" s="17"/>
      <c r="L63" s="17"/>
      <c r="M63" s="17"/>
      <c r="N63" s="17"/>
      <c r="O63" s="17"/>
    </row>
    <row r="64" spans="1:15" s="18" customFormat="1" hidden="1" x14ac:dyDescent="0.25">
      <c r="A64" s="15"/>
      <c r="B64" s="16" t="s">
        <v>77</v>
      </c>
      <c r="C64" s="17">
        <v>5000</v>
      </c>
      <c r="D64" s="17"/>
      <c r="E64" s="17"/>
      <c r="F64" s="17"/>
      <c r="G64" s="17"/>
      <c r="H64" s="17"/>
      <c r="I64" s="17"/>
      <c r="J64" s="17"/>
      <c r="K64" s="17">
        <f>L64+M64</f>
        <v>0</v>
      </c>
      <c r="L64" s="17"/>
      <c r="M64" s="17"/>
      <c r="N64" s="17"/>
      <c r="O64" s="17"/>
    </row>
    <row r="65" spans="1:15" s="4" customFormat="1" x14ac:dyDescent="0.25">
      <c r="A65" s="12">
        <v>10</v>
      </c>
      <c r="B65" s="13" t="s">
        <v>78</v>
      </c>
      <c r="C65" s="14">
        <f t="shared" ref="C65:O65" si="12">SUM(C66:C66)</f>
        <v>5340</v>
      </c>
      <c r="D65" s="14">
        <f t="shared" si="12"/>
        <v>0</v>
      </c>
      <c r="E65" s="14">
        <f t="shared" si="12"/>
        <v>0</v>
      </c>
      <c r="F65" s="14">
        <f t="shared" si="12"/>
        <v>0</v>
      </c>
      <c r="G65" s="14">
        <f t="shared" si="12"/>
        <v>0</v>
      </c>
      <c r="H65" s="14">
        <f t="shared" si="12"/>
        <v>0</v>
      </c>
      <c r="I65" s="14">
        <f t="shared" si="12"/>
        <v>0</v>
      </c>
      <c r="J65" s="14">
        <f t="shared" si="12"/>
        <v>0</v>
      </c>
      <c r="K65" s="14">
        <f t="shared" si="12"/>
        <v>0</v>
      </c>
      <c r="L65" s="14">
        <f t="shared" si="12"/>
        <v>0</v>
      </c>
      <c r="M65" s="14">
        <f t="shared" si="12"/>
        <v>0</v>
      </c>
      <c r="N65" s="14">
        <f t="shared" si="12"/>
        <v>0</v>
      </c>
      <c r="O65" s="14">
        <f t="shared" si="12"/>
        <v>0</v>
      </c>
    </row>
    <row r="66" spans="1:15" s="18" customFormat="1" ht="31.5" hidden="1" x14ac:dyDescent="0.25">
      <c r="A66" s="15"/>
      <c r="B66" s="19" t="s">
        <v>79</v>
      </c>
      <c r="C66" s="17">
        <v>5340</v>
      </c>
      <c r="D66" s="17"/>
      <c r="E66" s="17"/>
      <c r="F66" s="17"/>
      <c r="G66" s="17"/>
      <c r="H66" s="17"/>
      <c r="I66" s="17"/>
      <c r="J66" s="17"/>
      <c r="K66" s="17">
        <f>L66+M66</f>
        <v>0</v>
      </c>
      <c r="L66" s="17"/>
      <c r="M66" s="17"/>
      <c r="N66" s="17"/>
      <c r="O66" s="17"/>
    </row>
    <row r="67" spans="1:15" s="4" customFormat="1" x14ac:dyDescent="0.25">
      <c r="A67" s="12">
        <v>11</v>
      </c>
      <c r="B67" s="13" t="s">
        <v>80</v>
      </c>
      <c r="C67" s="14">
        <f>SUM(C68:C69)</f>
        <v>6390</v>
      </c>
      <c r="D67" s="14">
        <f t="shared" ref="D67:O67" si="13">SUM(D68:D69)</f>
        <v>0</v>
      </c>
      <c r="E67" s="14">
        <f t="shared" si="13"/>
        <v>0</v>
      </c>
      <c r="F67" s="14">
        <f t="shared" si="13"/>
        <v>0</v>
      </c>
      <c r="G67" s="14">
        <f t="shared" si="13"/>
        <v>0</v>
      </c>
      <c r="H67" s="14">
        <f t="shared" si="13"/>
        <v>0</v>
      </c>
      <c r="I67" s="14">
        <f t="shared" si="13"/>
        <v>0</v>
      </c>
      <c r="J67" s="14">
        <f t="shared" si="13"/>
        <v>0</v>
      </c>
      <c r="K67" s="14">
        <f t="shared" si="13"/>
        <v>0</v>
      </c>
      <c r="L67" s="14">
        <f t="shared" si="13"/>
        <v>0</v>
      </c>
      <c r="M67" s="14">
        <f t="shared" si="13"/>
        <v>0</v>
      </c>
      <c r="N67" s="14">
        <f t="shared" si="13"/>
        <v>0</v>
      </c>
      <c r="O67" s="14">
        <f t="shared" si="13"/>
        <v>0</v>
      </c>
    </row>
    <row r="68" spans="1:15" s="18" customFormat="1" hidden="1" x14ac:dyDescent="0.25">
      <c r="A68" s="15"/>
      <c r="B68" s="16" t="s">
        <v>81</v>
      </c>
      <c r="C68" s="17">
        <v>3600</v>
      </c>
      <c r="D68" s="17"/>
      <c r="E68" s="17"/>
      <c r="F68" s="17"/>
      <c r="G68" s="17"/>
      <c r="H68" s="17"/>
      <c r="I68" s="17"/>
      <c r="J68" s="17"/>
      <c r="K68" s="17">
        <f>L68+M68</f>
        <v>0</v>
      </c>
      <c r="L68" s="17"/>
      <c r="M68" s="17"/>
      <c r="N68" s="17"/>
      <c r="O68" s="17"/>
    </row>
    <row r="69" spans="1:15" s="18" customFormat="1" ht="31.5" hidden="1" x14ac:dyDescent="0.25">
      <c r="A69" s="15"/>
      <c r="B69" s="19" t="s">
        <v>82</v>
      </c>
      <c r="C69" s="17">
        <v>2790</v>
      </c>
      <c r="D69" s="17"/>
      <c r="E69" s="17"/>
      <c r="F69" s="17"/>
      <c r="G69" s="17"/>
      <c r="H69" s="17"/>
      <c r="I69" s="17"/>
      <c r="J69" s="17"/>
      <c r="K69" s="17">
        <f>L69+M69</f>
        <v>0</v>
      </c>
      <c r="L69" s="17"/>
      <c r="M69" s="17"/>
      <c r="N69" s="17"/>
      <c r="O69" s="17"/>
    </row>
    <row r="70" spans="1:15" s="4" customFormat="1" x14ac:dyDescent="0.25">
      <c r="A70" s="12">
        <v>12</v>
      </c>
      <c r="B70" s="13" t="s">
        <v>83</v>
      </c>
      <c r="C70" s="14">
        <f t="shared" ref="C70:O70" si="14">SUM(C71:C71)</f>
        <v>2000</v>
      </c>
      <c r="D70" s="14">
        <f t="shared" si="14"/>
        <v>0</v>
      </c>
      <c r="E70" s="14">
        <f t="shared" si="14"/>
        <v>2000</v>
      </c>
      <c r="F70" s="14">
        <f t="shared" si="14"/>
        <v>0</v>
      </c>
      <c r="G70" s="14">
        <f t="shared" si="14"/>
        <v>0</v>
      </c>
      <c r="H70" s="14">
        <f t="shared" si="14"/>
        <v>0</v>
      </c>
      <c r="I70" s="14">
        <f t="shared" si="14"/>
        <v>0</v>
      </c>
      <c r="J70" s="14">
        <f t="shared" si="14"/>
        <v>0</v>
      </c>
      <c r="K70" s="14">
        <f t="shared" si="14"/>
        <v>0</v>
      </c>
      <c r="L70" s="14">
        <f t="shared" si="14"/>
        <v>0</v>
      </c>
      <c r="M70" s="14">
        <f t="shared" si="14"/>
        <v>0</v>
      </c>
      <c r="N70" s="14">
        <f t="shared" si="14"/>
        <v>0</v>
      </c>
      <c r="O70" s="14">
        <f t="shared" si="14"/>
        <v>0</v>
      </c>
    </row>
    <row r="71" spans="1:15" s="18" customFormat="1" hidden="1" x14ac:dyDescent="0.25">
      <c r="A71" s="15"/>
      <c r="B71" s="16" t="s">
        <v>84</v>
      </c>
      <c r="C71" s="17">
        <f t="shared" si="3"/>
        <v>2000</v>
      </c>
      <c r="D71" s="17"/>
      <c r="E71" s="17">
        <v>2000</v>
      </c>
      <c r="F71" s="17"/>
      <c r="G71" s="17"/>
      <c r="H71" s="17"/>
      <c r="I71" s="17"/>
      <c r="J71" s="17"/>
      <c r="K71" s="17"/>
      <c r="L71" s="17"/>
      <c r="M71" s="17"/>
      <c r="N71" s="17"/>
      <c r="O71" s="17"/>
    </row>
    <row r="72" spans="1:15" s="4" customFormat="1" x14ac:dyDescent="0.25">
      <c r="A72" s="12">
        <v>13</v>
      </c>
      <c r="B72" s="13" t="s">
        <v>85</v>
      </c>
      <c r="C72" s="14">
        <f t="shared" ref="C72:O72" si="15">SUM(C73:C76)</f>
        <v>10750</v>
      </c>
      <c r="D72" s="14">
        <f t="shared" si="15"/>
        <v>0</v>
      </c>
      <c r="E72" s="14">
        <f t="shared" si="15"/>
        <v>9010</v>
      </c>
      <c r="F72" s="14">
        <f t="shared" si="15"/>
        <v>0</v>
      </c>
      <c r="G72" s="14">
        <f t="shared" si="15"/>
        <v>0</v>
      </c>
      <c r="H72" s="14">
        <f t="shared" si="15"/>
        <v>0</v>
      </c>
      <c r="I72" s="14">
        <f t="shared" si="15"/>
        <v>0</v>
      </c>
      <c r="J72" s="14">
        <f t="shared" si="15"/>
        <v>0</v>
      </c>
      <c r="K72" s="14">
        <f t="shared" si="15"/>
        <v>0</v>
      </c>
      <c r="L72" s="14">
        <f t="shared" si="15"/>
        <v>0</v>
      </c>
      <c r="M72" s="14">
        <f t="shared" si="15"/>
        <v>0</v>
      </c>
      <c r="N72" s="14">
        <f t="shared" si="15"/>
        <v>1740</v>
      </c>
      <c r="O72" s="14">
        <f t="shared" si="15"/>
        <v>0</v>
      </c>
    </row>
    <row r="73" spans="1:15" s="4" customFormat="1" hidden="1" x14ac:dyDescent="0.25">
      <c r="A73" s="12" t="s">
        <v>86</v>
      </c>
      <c r="B73" s="13" t="s">
        <v>87</v>
      </c>
      <c r="C73" s="14"/>
      <c r="D73" s="14"/>
      <c r="E73" s="14"/>
      <c r="F73" s="14"/>
      <c r="G73" s="14"/>
      <c r="H73" s="14"/>
      <c r="I73" s="14"/>
      <c r="J73" s="14"/>
      <c r="K73" s="14"/>
      <c r="L73" s="14"/>
      <c r="M73" s="14"/>
      <c r="N73" s="14"/>
      <c r="O73" s="14"/>
    </row>
    <row r="74" spans="1:15" s="18" customFormat="1" ht="31.5" hidden="1" x14ac:dyDescent="0.25">
      <c r="A74" s="15"/>
      <c r="B74" s="19" t="s">
        <v>88</v>
      </c>
      <c r="C74" s="17">
        <f t="shared" si="3"/>
        <v>9010</v>
      </c>
      <c r="D74" s="17"/>
      <c r="E74" s="17">
        <v>9010</v>
      </c>
      <c r="F74" s="17"/>
      <c r="G74" s="17"/>
      <c r="H74" s="17"/>
      <c r="I74" s="17"/>
      <c r="J74" s="17"/>
      <c r="K74" s="17">
        <f>L74+M74</f>
        <v>0</v>
      </c>
      <c r="L74" s="17"/>
      <c r="M74" s="17"/>
      <c r="N74" s="17"/>
      <c r="O74" s="17"/>
    </row>
    <row r="75" spans="1:15" s="4" customFormat="1" hidden="1" x14ac:dyDescent="0.25">
      <c r="A75" s="12" t="s">
        <v>86</v>
      </c>
      <c r="B75" s="13" t="s">
        <v>89</v>
      </c>
      <c r="C75" s="14">
        <f t="shared" si="3"/>
        <v>0</v>
      </c>
      <c r="D75" s="14"/>
      <c r="E75" s="14"/>
      <c r="F75" s="14"/>
      <c r="G75" s="14"/>
      <c r="H75" s="14"/>
      <c r="I75" s="14"/>
      <c r="J75" s="14"/>
      <c r="K75" s="14">
        <f>L75+M75</f>
        <v>0</v>
      </c>
      <c r="L75" s="14"/>
      <c r="M75" s="14"/>
      <c r="N75" s="14"/>
      <c r="O75" s="14"/>
    </row>
    <row r="76" spans="1:15" s="18" customFormat="1" hidden="1" x14ac:dyDescent="0.25">
      <c r="A76" s="15"/>
      <c r="B76" s="16" t="s">
        <v>90</v>
      </c>
      <c r="C76" s="17">
        <f t="shared" si="3"/>
        <v>1740</v>
      </c>
      <c r="D76" s="17"/>
      <c r="E76" s="17"/>
      <c r="F76" s="17"/>
      <c r="G76" s="17"/>
      <c r="H76" s="17"/>
      <c r="I76" s="17"/>
      <c r="J76" s="17"/>
      <c r="K76" s="17">
        <f>L76+M76</f>
        <v>0</v>
      </c>
      <c r="L76" s="17"/>
      <c r="M76" s="17"/>
      <c r="N76" s="17">
        <v>1740</v>
      </c>
      <c r="O76" s="17"/>
    </row>
    <row r="77" spans="1:15" s="4" customFormat="1" x14ac:dyDescent="0.25">
      <c r="A77" s="12">
        <v>14</v>
      </c>
      <c r="B77" s="13" t="s">
        <v>91</v>
      </c>
      <c r="C77" s="14">
        <f>SUM(C78:C91)</f>
        <v>19071</v>
      </c>
      <c r="D77" s="14">
        <f t="shared" ref="D77:O77" si="16">SUM(D78:D91)</f>
        <v>0</v>
      </c>
      <c r="E77" s="14">
        <f t="shared" si="16"/>
        <v>0</v>
      </c>
      <c r="F77" s="14">
        <f t="shared" si="16"/>
        <v>0</v>
      </c>
      <c r="G77" s="14">
        <f t="shared" si="16"/>
        <v>280</v>
      </c>
      <c r="H77" s="14">
        <f t="shared" si="16"/>
        <v>0</v>
      </c>
      <c r="I77" s="14">
        <f t="shared" si="16"/>
        <v>0</v>
      </c>
      <c r="J77" s="14">
        <f t="shared" si="16"/>
        <v>0</v>
      </c>
      <c r="K77" s="14">
        <f t="shared" si="16"/>
        <v>18791</v>
      </c>
      <c r="L77" s="14">
        <f t="shared" si="16"/>
        <v>160</v>
      </c>
      <c r="M77" s="14">
        <f t="shared" si="16"/>
        <v>2000</v>
      </c>
      <c r="N77" s="14">
        <f t="shared" si="16"/>
        <v>0</v>
      </c>
      <c r="O77" s="14">
        <f t="shared" si="16"/>
        <v>0</v>
      </c>
    </row>
    <row r="78" spans="1:15" s="18" customFormat="1" hidden="1" x14ac:dyDescent="0.25">
      <c r="A78" s="15"/>
      <c r="B78" s="16" t="s">
        <v>92</v>
      </c>
      <c r="C78" s="17">
        <f t="shared" si="3"/>
        <v>160</v>
      </c>
      <c r="D78" s="17"/>
      <c r="E78" s="17"/>
      <c r="F78" s="17"/>
      <c r="G78" s="17"/>
      <c r="H78" s="17"/>
      <c r="I78" s="17"/>
      <c r="J78" s="17"/>
      <c r="K78" s="17">
        <v>160</v>
      </c>
      <c r="L78" s="17"/>
      <c r="M78" s="17"/>
      <c r="N78" s="17"/>
      <c r="O78" s="17"/>
    </row>
    <row r="79" spans="1:15" s="18" customFormat="1" hidden="1" x14ac:dyDescent="0.25">
      <c r="A79" s="15"/>
      <c r="B79" s="16" t="s">
        <v>93</v>
      </c>
      <c r="C79" s="17">
        <f t="shared" si="3"/>
        <v>70</v>
      </c>
      <c r="D79" s="17"/>
      <c r="E79" s="17"/>
      <c r="F79" s="17"/>
      <c r="G79" s="17">
        <v>70</v>
      </c>
      <c r="H79" s="17"/>
      <c r="I79" s="17"/>
      <c r="J79" s="17"/>
      <c r="K79" s="17"/>
      <c r="L79" s="17"/>
      <c r="M79" s="17"/>
      <c r="N79" s="17"/>
      <c r="O79" s="17"/>
    </row>
    <row r="80" spans="1:15" s="18" customFormat="1" hidden="1" x14ac:dyDescent="0.25">
      <c r="A80" s="15"/>
      <c r="B80" s="16" t="s">
        <v>94</v>
      </c>
      <c r="C80" s="17">
        <f t="shared" si="3"/>
        <v>160</v>
      </c>
      <c r="D80" s="17"/>
      <c r="E80" s="17"/>
      <c r="F80" s="17"/>
      <c r="G80" s="17"/>
      <c r="H80" s="17"/>
      <c r="I80" s="17"/>
      <c r="J80" s="17"/>
      <c r="K80" s="17">
        <f>L80+M80</f>
        <v>160</v>
      </c>
      <c r="L80" s="17">
        <v>160</v>
      </c>
      <c r="M80" s="17"/>
      <c r="N80" s="17"/>
      <c r="O80" s="17"/>
    </row>
    <row r="81" spans="1:15" s="18" customFormat="1" hidden="1" x14ac:dyDescent="0.25">
      <c r="A81" s="15"/>
      <c r="B81" s="16" t="s">
        <v>95</v>
      </c>
      <c r="C81" s="17">
        <f t="shared" si="3"/>
        <v>3500</v>
      </c>
      <c r="D81" s="17"/>
      <c r="E81" s="17"/>
      <c r="F81" s="17"/>
      <c r="G81" s="17"/>
      <c r="H81" s="17"/>
      <c r="I81" s="17"/>
      <c r="J81" s="17"/>
      <c r="K81" s="17">
        <v>3500</v>
      </c>
      <c r="L81" s="17"/>
      <c r="M81" s="17"/>
      <c r="N81" s="17"/>
      <c r="O81" s="17"/>
    </row>
    <row r="82" spans="1:15" s="18" customFormat="1" hidden="1" x14ac:dyDescent="0.25">
      <c r="A82" s="15"/>
      <c r="B82" s="16" t="s">
        <v>96</v>
      </c>
      <c r="C82" s="17">
        <f t="shared" ref="C82:C112" si="17">D82+E82+F82+G82+H82+I82+J82+K82+N82+O82</f>
        <v>3000</v>
      </c>
      <c r="D82" s="17"/>
      <c r="E82" s="17"/>
      <c r="F82" s="17"/>
      <c r="G82" s="17"/>
      <c r="H82" s="17"/>
      <c r="I82" s="17"/>
      <c r="J82" s="17"/>
      <c r="K82" s="17">
        <v>3000</v>
      </c>
      <c r="L82" s="17"/>
      <c r="M82" s="17"/>
      <c r="N82" s="17"/>
      <c r="O82" s="17"/>
    </row>
    <row r="83" spans="1:15" s="18" customFormat="1" hidden="1" x14ac:dyDescent="0.25">
      <c r="A83" s="15"/>
      <c r="B83" s="16" t="s">
        <v>97</v>
      </c>
      <c r="C83" s="17">
        <f t="shared" si="17"/>
        <v>1200</v>
      </c>
      <c r="D83" s="17"/>
      <c r="E83" s="17"/>
      <c r="F83" s="17"/>
      <c r="G83" s="17"/>
      <c r="H83" s="17"/>
      <c r="I83" s="17"/>
      <c r="J83" s="17"/>
      <c r="K83" s="17">
        <v>1200</v>
      </c>
      <c r="L83" s="17"/>
      <c r="M83" s="17"/>
      <c r="N83" s="17"/>
      <c r="O83" s="17"/>
    </row>
    <row r="84" spans="1:15" s="18" customFormat="1" hidden="1" x14ac:dyDescent="0.25">
      <c r="A84" s="15"/>
      <c r="B84" s="16" t="s">
        <v>98</v>
      </c>
      <c r="C84" s="17">
        <f t="shared" si="17"/>
        <v>1200</v>
      </c>
      <c r="D84" s="17"/>
      <c r="E84" s="17"/>
      <c r="F84" s="17"/>
      <c r="G84" s="17"/>
      <c r="H84" s="17"/>
      <c r="I84" s="17"/>
      <c r="J84" s="17"/>
      <c r="K84" s="17">
        <v>1200</v>
      </c>
      <c r="L84" s="17"/>
      <c r="M84" s="17"/>
      <c r="N84" s="17"/>
      <c r="O84" s="17"/>
    </row>
    <row r="85" spans="1:15" s="18" customFormat="1" hidden="1" x14ac:dyDescent="0.25">
      <c r="A85" s="15"/>
      <c r="B85" s="16" t="s">
        <v>99</v>
      </c>
      <c r="C85" s="17">
        <f t="shared" si="17"/>
        <v>1736</v>
      </c>
      <c r="D85" s="17"/>
      <c r="E85" s="17"/>
      <c r="F85" s="17"/>
      <c r="G85" s="17"/>
      <c r="H85" s="17"/>
      <c r="I85" s="17"/>
      <c r="J85" s="17"/>
      <c r="K85" s="17">
        <v>1736</v>
      </c>
      <c r="L85" s="17"/>
      <c r="M85" s="17"/>
      <c r="N85" s="17"/>
      <c r="O85" s="17"/>
    </row>
    <row r="86" spans="1:15" s="18" customFormat="1" hidden="1" x14ac:dyDescent="0.25">
      <c r="A86" s="15"/>
      <c r="B86" s="16" t="s">
        <v>100</v>
      </c>
      <c r="C86" s="17">
        <f t="shared" si="17"/>
        <v>2000</v>
      </c>
      <c r="D86" s="17"/>
      <c r="E86" s="17"/>
      <c r="F86" s="17"/>
      <c r="G86" s="17"/>
      <c r="H86" s="17"/>
      <c r="I86" s="17"/>
      <c r="J86" s="17"/>
      <c r="K86" s="17">
        <f t="shared" ref="K86:K112" si="18">L86+M86</f>
        <v>2000</v>
      </c>
      <c r="L86" s="17"/>
      <c r="M86" s="17">
        <v>2000</v>
      </c>
      <c r="N86" s="17"/>
      <c r="O86" s="17"/>
    </row>
    <row r="87" spans="1:15" s="18" customFormat="1" hidden="1" x14ac:dyDescent="0.25">
      <c r="A87" s="15"/>
      <c r="B87" s="16" t="s">
        <v>101</v>
      </c>
      <c r="C87" s="17">
        <f t="shared" si="17"/>
        <v>70</v>
      </c>
      <c r="D87" s="17"/>
      <c r="E87" s="17"/>
      <c r="F87" s="17"/>
      <c r="G87" s="17">
        <v>70</v>
      </c>
      <c r="H87" s="17"/>
      <c r="I87" s="17"/>
      <c r="J87" s="17"/>
      <c r="K87" s="17">
        <f t="shared" si="18"/>
        <v>0</v>
      </c>
      <c r="L87" s="17"/>
      <c r="M87" s="17"/>
      <c r="N87" s="17"/>
      <c r="O87" s="17"/>
    </row>
    <row r="88" spans="1:15" s="18" customFormat="1" hidden="1" x14ac:dyDescent="0.25">
      <c r="A88" s="15"/>
      <c r="B88" s="16" t="s">
        <v>102</v>
      </c>
      <c r="C88" s="17">
        <f>D88+E88+F88+G88+H88+I88+J88+K88+N88+O88</f>
        <v>70</v>
      </c>
      <c r="D88" s="17"/>
      <c r="E88" s="17"/>
      <c r="F88" s="17"/>
      <c r="G88" s="17">
        <v>70</v>
      </c>
      <c r="H88" s="17"/>
      <c r="I88" s="17"/>
      <c r="J88" s="17"/>
      <c r="K88" s="17"/>
      <c r="L88" s="17"/>
      <c r="M88" s="17"/>
      <c r="N88" s="17"/>
      <c r="O88" s="17"/>
    </row>
    <row r="89" spans="1:15" s="18" customFormat="1" hidden="1" x14ac:dyDescent="0.25">
      <c r="A89" s="15"/>
      <c r="B89" s="16" t="s">
        <v>103</v>
      </c>
      <c r="C89" s="17">
        <f>D89+E89+F89+G89+H89+I89+J89+K89+N89+O89</f>
        <v>70</v>
      </c>
      <c r="D89" s="17"/>
      <c r="E89" s="17"/>
      <c r="F89" s="17"/>
      <c r="G89" s="17">
        <v>70</v>
      </c>
      <c r="H89" s="17"/>
      <c r="I89" s="17"/>
      <c r="J89" s="17"/>
      <c r="K89" s="17"/>
      <c r="L89" s="17"/>
      <c r="M89" s="17"/>
      <c r="N89" s="17"/>
      <c r="O89" s="17"/>
    </row>
    <row r="90" spans="1:15" s="18" customFormat="1" ht="31.5" hidden="1" x14ac:dyDescent="0.25">
      <c r="A90" s="15"/>
      <c r="B90" s="19" t="s">
        <v>104</v>
      </c>
      <c r="C90" s="17">
        <f t="shared" si="17"/>
        <v>2015</v>
      </c>
      <c r="D90" s="17"/>
      <c r="E90" s="17"/>
      <c r="F90" s="17"/>
      <c r="G90" s="17"/>
      <c r="H90" s="17"/>
      <c r="I90" s="17"/>
      <c r="J90" s="17"/>
      <c r="K90" s="17">
        <v>2015</v>
      </c>
      <c r="L90" s="17"/>
      <c r="M90" s="17"/>
      <c r="N90" s="17"/>
      <c r="O90" s="17"/>
    </row>
    <row r="91" spans="1:15" s="18" customFormat="1" hidden="1" x14ac:dyDescent="0.25">
      <c r="A91" s="15"/>
      <c r="B91" s="16" t="s">
        <v>105</v>
      </c>
      <c r="C91" s="17">
        <f t="shared" si="17"/>
        <v>3820</v>
      </c>
      <c r="D91" s="17"/>
      <c r="E91" s="17"/>
      <c r="F91" s="17"/>
      <c r="G91" s="17"/>
      <c r="H91" s="17"/>
      <c r="I91" s="17"/>
      <c r="J91" s="17"/>
      <c r="K91" s="17">
        <v>3820</v>
      </c>
      <c r="L91" s="17"/>
      <c r="M91" s="17"/>
      <c r="N91" s="17"/>
      <c r="O91" s="17"/>
    </row>
    <row r="92" spans="1:15" s="4" customFormat="1" ht="17.25" hidden="1" customHeight="1" x14ac:dyDescent="0.25">
      <c r="A92" s="12"/>
      <c r="B92" s="13"/>
      <c r="C92" s="14"/>
      <c r="D92" s="14"/>
      <c r="E92" s="14"/>
      <c r="F92" s="14"/>
      <c r="G92" s="14"/>
      <c r="H92" s="14"/>
      <c r="I92" s="14"/>
      <c r="J92" s="14"/>
      <c r="K92" s="14"/>
      <c r="L92" s="14"/>
      <c r="M92" s="14"/>
      <c r="N92" s="14"/>
      <c r="O92" s="14"/>
    </row>
    <row r="93" spans="1:15" s="4" customFormat="1" x14ac:dyDescent="0.25">
      <c r="A93" s="12">
        <v>15</v>
      </c>
      <c r="B93" s="13" t="s">
        <v>106</v>
      </c>
      <c r="C93" s="14">
        <f t="shared" si="17"/>
        <v>18500</v>
      </c>
      <c r="D93" s="14"/>
      <c r="E93" s="14"/>
      <c r="F93" s="14"/>
      <c r="G93" s="14"/>
      <c r="H93" s="14"/>
      <c r="I93" s="14"/>
      <c r="J93" s="14"/>
      <c r="K93" s="14">
        <f t="shared" si="18"/>
        <v>13700</v>
      </c>
      <c r="L93" s="14">
        <f>L94+L95</f>
        <v>13700</v>
      </c>
      <c r="M93" s="14"/>
      <c r="N93" s="14">
        <f>N95</f>
        <v>4800</v>
      </c>
      <c r="O93" s="14"/>
    </row>
    <row r="94" spans="1:15" s="18" customFormat="1" hidden="1" x14ac:dyDescent="0.25">
      <c r="A94" s="15"/>
      <c r="B94" s="16" t="s">
        <v>107</v>
      </c>
      <c r="C94" s="17">
        <f t="shared" si="17"/>
        <v>13700</v>
      </c>
      <c r="D94" s="17"/>
      <c r="E94" s="17"/>
      <c r="F94" s="17"/>
      <c r="G94" s="17"/>
      <c r="H94" s="17"/>
      <c r="I94" s="17"/>
      <c r="J94" s="17"/>
      <c r="K94" s="17">
        <f t="shared" si="18"/>
        <v>13700</v>
      </c>
      <c r="L94" s="17">
        <v>13700</v>
      </c>
      <c r="M94" s="17"/>
      <c r="N94" s="17"/>
      <c r="O94" s="17"/>
    </row>
    <row r="95" spans="1:15" s="18" customFormat="1" hidden="1" x14ac:dyDescent="0.25">
      <c r="A95" s="15"/>
      <c r="B95" s="16" t="s">
        <v>108</v>
      </c>
      <c r="C95" s="17">
        <f t="shared" si="17"/>
        <v>4800</v>
      </c>
      <c r="D95" s="17"/>
      <c r="E95" s="17"/>
      <c r="F95" s="17"/>
      <c r="G95" s="17"/>
      <c r="H95" s="17"/>
      <c r="I95" s="17"/>
      <c r="J95" s="17"/>
      <c r="K95" s="17">
        <f t="shared" si="18"/>
        <v>0</v>
      </c>
      <c r="L95" s="17"/>
      <c r="M95" s="17"/>
      <c r="N95" s="17">
        <v>4800</v>
      </c>
      <c r="O95" s="17"/>
    </row>
    <row r="96" spans="1:15" s="4" customFormat="1" x14ac:dyDescent="0.25">
      <c r="A96" s="12">
        <v>16</v>
      </c>
      <c r="B96" s="13" t="s">
        <v>109</v>
      </c>
      <c r="C96" s="14">
        <f t="shared" si="17"/>
        <v>4000</v>
      </c>
      <c r="D96" s="14"/>
      <c r="E96" s="14"/>
      <c r="F96" s="14"/>
      <c r="G96" s="14"/>
      <c r="H96" s="14"/>
      <c r="I96" s="14"/>
      <c r="J96" s="14"/>
      <c r="K96" s="14">
        <f t="shared" si="18"/>
        <v>4000</v>
      </c>
      <c r="L96" s="14">
        <f>L97</f>
        <v>4000</v>
      </c>
      <c r="M96" s="14"/>
      <c r="N96" s="14"/>
      <c r="O96" s="14"/>
    </row>
    <row r="97" spans="1:15" s="18" customFormat="1" ht="16.5" hidden="1" customHeight="1" x14ac:dyDescent="0.25">
      <c r="A97" s="15"/>
      <c r="B97" s="19" t="s">
        <v>110</v>
      </c>
      <c r="C97" s="17">
        <f t="shared" si="17"/>
        <v>4000</v>
      </c>
      <c r="D97" s="17"/>
      <c r="E97" s="17"/>
      <c r="F97" s="17"/>
      <c r="G97" s="17"/>
      <c r="H97" s="17"/>
      <c r="I97" s="17"/>
      <c r="J97" s="17"/>
      <c r="K97" s="17">
        <f t="shared" si="18"/>
        <v>4000</v>
      </c>
      <c r="L97" s="17">
        <v>4000</v>
      </c>
      <c r="M97" s="17"/>
      <c r="N97" s="17"/>
      <c r="O97" s="17"/>
    </row>
    <row r="98" spans="1:15" s="4" customFormat="1" x14ac:dyDescent="0.25">
      <c r="A98" s="12">
        <v>16</v>
      </c>
      <c r="B98" s="13" t="s">
        <v>111</v>
      </c>
      <c r="C98" s="14">
        <f>SUM(C99:C100)</f>
        <v>500</v>
      </c>
      <c r="D98" s="14">
        <f t="shared" ref="D98:O98" si="19">SUM(D99:D100)</f>
        <v>0</v>
      </c>
      <c r="E98" s="14">
        <f t="shared" si="19"/>
        <v>0</v>
      </c>
      <c r="F98" s="14">
        <f t="shared" si="19"/>
        <v>0</v>
      </c>
      <c r="G98" s="14">
        <f t="shared" si="19"/>
        <v>0</v>
      </c>
      <c r="H98" s="14">
        <f t="shared" si="19"/>
        <v>0</v>
      </c>
      <c r="I98" s="14">
        <f t="shared" si="19"/>
        <v>0</v>
      </c>
      <c r="J98" s="14">
        <f t="shared" si="19"/>
        <v>0</v>
      </c>
      <c r="K98" s="14">
        <f t="shared" si="19"/>
        <v>0</v>
      </c>
      <c r="L98" s="14">
        <f t="shared" si="19"/>
        <v>0</v>
      </c>
      <c r="M98" s="14">
        <f t="shared" si="19"/>
        <v>0</v>
      </c>
      <c r="N98" s="14">
        <f t="shared" si="19"/>
        <v>500</v>
      </c>
      <c r="O98" s="14">
        <f t="shared" si="19"/>
        <v>0</v>
      </c>
    </row>
    <row r="99" spans="1:15" s="18" customFormat="1" hidden="1" x14ac:dyDescent="0.25">
      <c r="A99" s="15"/>
      <c r="B99" s="16" t="s">
        <v>112</v>
      </c>
      <c r="C99" s="17">
        <f t="shared" si="17"/>
        <v>500</v>
      </c>
      <c r="D99" s="17"/>
      <c r="E99" s="17"/>
      <c r="F99" s="17"/>
      <c r="G99" s="17"/>
      <c r="H99" s="17"/>
      <c r="I99" s="17"/>
      <c r="J99" s="17"/>
      <c r="K99" s="17">
        <f t="shared" si="18"/>
        <v>0</v>
      </c>
      <c r="L99" s="17"/>
      <c r="M99" s="17"/>
      <c r="N99" s="17">
        <v>500</v>
      </c>
      <c r="O99" s="17"/>
    </row>
    <row r="100" spans="1:15" hidden="1" x14ac:dyDescent="0.25">
      <c r="A100" s="12"/>
      <c r="B100" s="24"/>
      <c r="C100" s="14">
        <f t="shared" si="17"/>
        <v>0</v>
      </c>
      <c r="D100" s="14"/>
      <c r="E100" s="14"/>
      <c r="F100" s="14"/>
      <c r="G100" s="14"/>
      <c r="H100" s="14"/>
      <c r="I100" s="14"/>
      <c r="J100" s="14"/>
      <c r="K100" s="14">
        <f t="shared" si="18"/>
        <v>0</v>
      </c>
      <c r="L100" s="14"/>
      <c r="M100" s="14"/>
      <c r="N100" s="14"/>
      <c r="O100" s="14"/>
    </row>
    <row r="101" spans="1:15" s="4" customFormat="1" x14ac:dyDescent="0.25">
      <c r="A101" s="12">
        <v>17</v>
      </c>
      <c r="B101" s="13" t="s">
        <v>113</v>
      </c>
      <c r="C101" s="14">
        <f>C102</f>
        <v>2300</v>
      </c>
      <c r="D101" s="14">
        <f t="shared" ref="D101:O101" si="20">D102</f>
        <v>2300</v>
      </c>
      <c r="E101" s="14">
        <f t="shared" si="20"/>
        <v>0</v>
      </c>
      <c r="F101" s="14">
        <f t="shared" si="20"/>
        <v>0</v>
      </c>
      <c r="G101" s="14">
        <f t="shared" si="20"/>
        <v>0</v>
      </c>
      <c r="H101" s="14">
        <f t="shared" si="20"/>
        <v>0</v>
      </c>
      <c r="I101" s="14">
        <f t="shared" si="20"/>
        <v>0</v>
      </c>
      <c r="J101" s="14">
        <f t="shared" si="20"/>
        <v>0</v>
      </c>
      <c r="K101" s="14">
        <f t="shared" si="20"/>
        <v>0</v>
      </c>
      <c r="L101" s="14">
        <f t="shared" si="20"/>
        <v>0</v>
      </c>
      <c r="M101" s="14">
        <f t="shared" si="20"/>
        <v>0</v>
      </c>
      <c r="N101" s="14">
        <f t="shared" si="20"/>
        <v>0</v>
      </c>
      <c r="O101" s="14">
        <f t="shared" si="20"/>
        <v>0</v>
      </c>
    </row>
    <row r="102" spans="1:15" s="18" customFormat="1" ht="31.5" hidden="1" x14ac:dyDescent="0.25">
      <c r="A102" s="15"/>
      <c r="B102" s="19" t="s">
        <v>114</v>
      </c>
      <c r="C102" s="17">
        <f t="shared" si="17"/>
        <v>2300</v>
      </c>
      <c r="D102" s="17">
        <v>2300</v>
      </c>
      <c r="E102" s="17"/>
      <c r="F102" s="17"/>
      <c r="G102" s="17"/>
      <c r="H102" s="17"/>
      <c r="I102" s="17"/>
      <c r="J102" s="17"/>
      <c r="K102" s="17">
        <f t="shared" si="18"/>
        <v>0</v>
      </c>
      <c r="L102" s="17"/>
      <c r="M102" s="17"/>
      <c r="N102" s="17"/>
      <c r="O102" s="17"/>
    </row>
    <row r="103" spans="1:15" s="4" customFormat="1" x14ac:dyDescent="0.25">
      <c r="A103" s="12">
        <v>18</v>
      </c>
      <c r="B103" s="13" t="s">
        <v>115</v>
      </c>
      <c r="C103" s="14">
        <f>C104</f>
        <v>500</v>
      </c>
      <c r="D103" s="14">
        <f t="shared" ref="D103:O103" si="21">D104</f>
        <v>0</v>
      </c>
      <c r="E103" s="14">
        <f t="shared" si="21"/>
        <v>0</v>
      </c>
      <c r="F103" s="14">
        <f t="shared" si="21"/>
        <v>0</v>
      </c>
      <c r="G103" s="14">
        <f t="shared" si="21"/>
        <v>0</v>
      </c>
      <c r="H103" s="14">
        <f t="shared" si="21"/>
        <v>500</v>
      </c>
      <c r="I103" s="14">
        <f t="shared" si="21"/>
        <v>0</v>
      </c>
      <c r="J103" s="14">
        <f t="shared" si="21"/>
        <v>0</v>
      </c>
      <c r="K103" s="14">
        <f t="shared" si="21"/>
        <v>0</v>
      </c>
      <c r="L103" s="14">
        <f t="shared" si="21"/>
        <v>0</v>
      </c>
      <c r="M103" s="14">
        <f t="shared" si="21"/>
        <v>0</v>
      </c>
      <c r="N103" s="14">
        <f t="shared" si="21"/>
        <v>0</v>
      </c>
      <c r="O103" s="14">
        <f t="shared" si="21"/>
        <v>0</v>
      </c>
    </row>
    <row r="104" spans="1:15" s="18" customFormat="1" hidden="1" x14ac:dyDescent="0.25">
      <c r="A104" s="15"/>
      <c r="B104" s="16" t="s">
        <v>116</v>
      </c>
      <c r="C104" s="17">
        <f t="shared" si="17"/>
        <v>500</v>
      </c>
      <c r="D104" s="17"/>
      <c r="E104" s="17"/>
      <c r="F104" s="17"/>
      <c r="G104" s="17"/>
      <c r="H104" s="17">
        <v>500</v>
      </c>
      <c r="I104" s="17"/>
      <c r="J104" s="17"/>
      <c r="K104" s="17">
        <f t="shared" si="18"/>
        <v>0</v>
      </c>
      <c r="L104" s="17"/>
      <c r="M104" s="17"/>
      <c r="N104" s="17"/>
      <c r="O104" s="17"/>
    </row>
    <row r="105" spans="1:15" s="4" customFormat="1" x14ac:dyDescent="0.25">
      <c r="A105" s="12">
        <v>19</v>
      </c>
      <c r="B105" s="13" t="s">
        <v>117</v>
      </c>
      <c r="C105" s="14">
        <f>SUM(C106:C107)</f>
        <v>3800</v>
      </c>
      <c r="D105" s="14">
        <f t="shared" ref="D105:O105" si="22">SUM(D106:D107)</f>
        <v>0</v>
      </c>
      <c r="E105" s="14">
        <f t="shared" si="22"/>
        <v>0</v>
      </c>
      <c r="F105" s="14">
        <f t="shared" si="22"/>
        <v>0</v>
      </c>
      <c r="G105" s="14">
        <f t="shared" si="22"/>
        <v>0</v>
      </c>
      <c r="H105" s="14">
        <f t="shared" si="22"/>
        <v>0</v>
      </c>
      <c r="I105" s="14">
        <f t="shared" si="22"/>
        <v>0</v>
      </c>
      <c r="J105" s="14">
        <f t="shared" si="22"/>
        <v>0</v>
      </c>
      <c r="K105" s="14">
        <f t="shared" si="22"/>
        <v>0</v>
      </c>
      <c r="L105" s="14">
        <f t="shared" si="22"/>
        <v>0</v>
      </c>
      <c r="M105" s="14">
        <f t="shared" si="22"/>
        <v>0</v>
      </c>
      <c r="N105" s="14">
        <f t="shared" si="22"/>
        <v>3800</v>
      </c>
      <c r="O105" s="14">
        <f t="shared" si="22"/>
        <v>0</v>
      </c>
    </row>
    <row r="106" spans="1:15" s="18" customFormat="1" hidden="1" x14ac:dyDescent="0.25">
      <c r="A106" s="15"/>
      <c r="B106" s="16" t="s">
        <v>118</v>
      </c>
      <c r="C106" s="17">
        <f t="shared" si="17"/>
        <v>2800</v>
      </c>
      <c r="D106" s="17"/>
      <c r="E106" s="17"/>
      <c r="F106" s="17"/>
      <c r="G106" s="17"/>
      <c r="H106" s="17"/>
      <c r="I106" s="17"/>
      <c r="J106" s="17"/>
      <c r="K106" s="17">
        <f t="shared" si="18"/>
        <v>0</v>
      </c>
      <c r="L106" s="17"/>
      <c r="M106" s="17"/>
      <c r="N106" s="17">
        <v>2800</v>
      </c>
      <c r="O106" s="17"/>
    </row>
    <row r="107" spans="1:15" s="18" customFormat="1" hidden="1" x14ac:dyDescent="0.25">
      <c r="A107" s="15"/>
      <c r="B107" s="16" t="s">
        <v>119</v>
      </c>
      <c r="C107" s="17">
        <f t="shared" si="17"/>
        <v>1000</v>
      </c>
      <c r="D107" s="17"/>
      <c r="E107" s="17"/>
      <c r="F107" s="17"/>
      <c r="G107" s="17"/>
      <c r="H107" s="17"/>
      <c r="I107" s="17"/>
      <c r="J107" s="17"/>
      <c r="K107" s="17"/>
      <c r="L107" s="17"/>
      <c r="M107" s="17"/>
      <c r="N107" s="17">
        <v>1000</v>
      </c>
      <c r="O107" s="17"/>
    </row>
    <row r="108" spans="1:15" s="4" customFormat="1" x14ac:dyDescent="0.25">
      <c r="A108" s="12">
        <v>20</v>
      </c>
      <c r="B108" s="13" t="s">
        <v>120</v>
      </c>
      <c r="C108" s="14">
        <f>C109</f>
        <v>6500</v>
      </c>
      <c r="D108" s="14">
        <f t="shared" ref="D108:O108" si="23">D109</f>
        <v>6500</v>
      </c>
      <c r="E108" s="14">
        <f t="shared" si="23"/>
        <v>0</v>
      </c>
      <c r="F108" s="14">
        <f t="shared" si="23"/>
        <v>0</v>
      </c>
      <c r="G108" s="14">
        <f t="shared" si="23"/>
        <v>0</v>
      </c>
      <c r="H108" s="14">
        <f t="shared" si="23"/>
        <v>0</v>
      </c>
      <c r="I108" s="14">
        <f t="shared" si="23"/>
        <v>0</v>
      </c>
      <c r="J108" s="14">
        <f t="shared" si="23"/>
        <v>0</v>
      </c>
      <c r="K108" s="14">
        <f t="shared" si="23"/>
        <v>0</v>
      </c>
      <c r="L108" s="14">
        <f t="shared" si="23"/>
        <v>0</v>
      </c>
      <c r="M108" s="14">
        <f t="shared" si="23"/>
        <v>0</v>
      </c>
      <c r="N108" s="14">
        <f t="shared" si="23"/>
        <v>0</v>
      </c>
      <c r="O108" s="14">
        <f t="shared" si="23"/>
        <v>0</v>
      </c>
    </row>
    <row r="109" spans="1:15" s="18" customFormat="1" hidden="1" x14ac:dyDescent="0.25">
      <c r="A109" s="15"/>
      <c r="B109" s="16" t="s">
        <v>121</v>
      </c>
      <c r="C109" s="17">
        <f t="shared" si="17"/>
        <v>6500</v>
      </c>
      <c r="D109" s="17">
        <v>6500</v>
      </c>
      <c r="E109" s="17"/>
      <c r="F109" s="17"/>
      <c r="G109" s="17"/>
      <c r="H109" s="17"/>
      <c r="I109" s="17"/>
      <c r="J109" s="17"/>
      <c r="K109" s="17">
        <f t="shared" si="18"/>
        <v>0</v>
      </c>
      <c r="L109" s="17"/>
      <c r="M109" s="17"/>
      <c r="N109" s="17"/>
      <c r="O109" s="17"/>
    </row>
    <row r="110" spans="1:15" s="4" customFormat="1" x14ac:dyDescent="0.25">
      <c r="A110" s="12">
        <v>21</v>
      </c>
      <c r="B110" s="13" t="s">
        <v>122</v>
      </c>
      <c r="C110" s="14">
        <f>SUM(C111:C112)</f>
        <v>3110</v>
      </c>
      <c r="D110" s="14">
        <f t="shared" ref="D110:O110" si="24">SUM(D111:D112)</f>
        <v>0</v>
      </c>
      <c r="E110" s="14">
        <f t="shared" si="24"/>
        <v>0</v>
      </c>
      <c r="F110" s="14">
        <f t="shared" si="24"/>
        <v>0</v>
      </c>
      <c r="G110" s="14">
        <f t="shared" si="24"/>
        <v>0</v>
      </c>
      <c r="H110" s="14">
        <f t="shared" si="24"/>
        <v>0</v>
      </c>
      <c r="I110" s="14">
        <f t="shared" si="24"/>
        <v>0</v>
      </c>
      <c r="J110" s="14">
        <f t="shared" si="24"/>
        <v>0</v>
      </c>
      <c r="K110" s="14">
        <f t="shared" si="24"/>
        <v>0</v>
      </c>
      <c r="L110" s="14">
        <f t="shared" si="24"/>
        <v>0</v>
      </c>
      <c r="M110" s="14">
        <f t="shared" si="24"/>
        <v>0</v>
      </c>
      <c r="N110" s="14">
        <f t="shared" si="24"/>
        <v>3110</v>
      </c>
      <c r="O110" s="14">
        <f t="shared" si="24"/>
        <v>0</v>
      </c>
    </row>
    <row r="111" spans="1:15" s="4" customFormat="1" ht="31.5" hidden="1" x14ac:dyDescent="0.25">
      <c r="A111" s="12"/>
      <c r="B111" s="24" t="s">
        <v>123</v>
      </c>
      <c r="C111" s="14">
        <f t="shared" si="17"/>
        <v>0</v>
      </c>
      <c r="D111" s="14"/>
      <c r="E111" s="14"/>
      <c r="F111" s="14"/>
      <c r="G111" s="14"/>
      <c r="H111" s="14"/>
      <c r="I111" s="14"/>
      <c r="J111" s="14"/>
      <c r="K111" s="14">
        <f t="shared" si="18"/>
        <v>0</v>
      </c>
      <c r="L111" s="14"/>
      <c r="M111" s="14"/>
      <c r="N111" s="14"/>
      <c r="O111" s="14"/>
    </row>
    <row r="112" spans="1:15" s="18" customFormat="1" ht="31.5" hidden="1" x14ac:dyDescent="0.25">
      <c r="A112" s="15"/>
      <c r="B112" s="19" t="s">
        <v>124</v>
      </c>
      <c r="C112" s="17">
        <f t="shared" si="17"/>
        <v>3110</v>
      </c>
      <c r="D112" s="17"/>
      <c r="E112" s="17"/>
      <c r="F112" s="17"/>
      <c r="G112" s="17"/>
      <c r="H112" s="17"/>
      <c r="I112" s="17"/>
      <c r="J112" s="17"/>
      <c r="K112" s="17">
        <f t="shared" si="18"/>
        <v>0</v>
      </c>
      <c r="L112" s="17"/>
      <c r="M112" s="17"/>
      <c r="N112" s="17">
        <v>3110</v>
      </c>
      <c r="O112" s="17"/>
    </row>
    <row r="113" spans="1:15" x14ac:dyDescent="0.25">
      <c r="A113" s="12">
        <v>22</v>
      </c>
      <c r="B113" s="13" t="s">
        <v>125</v>
      </c>
      <c r="C113" s="14">
        <f>SUM(C114:C114)</f>
        <v>100</v>
      </c>
      <c r="D113" s="14">
        <f t="shared" ref="D113:O113" si="25">SUM(D114:D114)</f>
        <v>0</v>
      </c>
      <c r="E113" s="14">
        <f t="shared" si="25"/>
        <v>0</v>
      </c>
      <c r="F113" s="14">
        <f t="shared" si="25"/>
        <v>0</v>
      </c>
      <c r="G113" s="14">
        <f t="shared" si="25"/>
        <v>0</v>
      </c>
      <c r="H113" s="14">
        <f t="shared" si="25"/>
        <v>0</v>
      </c>
      <c r="I113" s="14">
        <f t="shared" si="25"/>
        <v>100</v>
      </c>
      <c r="J113" s="14">
        <f t="shared" si="25"/>
        <v>0</v>
      </c>
      <c r="K113" s="14">
        <f t="shared" si="25"/>
        <v>0</v>
      </c>
      <c r="L113" s="14">
        <f t="shared" si="25"/>
        <v>0</v>
      </c>
      <c r="M113" s="14">
        <f t="shared" si="25"/>
        <v>0</v>
      </c>
      <c r="N113" s="14">
        <f t="shared" si="25"/>
        <v>0</v>
      </c>
      <c r="O113" s="14">
        <f t="shared" si="25"/>
        <v>0</v>
      </c>
    </row>
    <row r="114" spans="1:15" s="18" customFormat="1" hidden="1" x14ac:dyDescent="0.25">
      <c r="A114" s="15"/>
      <c r="B114" s="19" t="s">
        <v>126</v>
      </c>
      <c r="C114" s="17">
        <f>D114+E114+F114+G114+H114+I114+J114+K114+N114+O114</f>
        <v>100</v>
      </c>
      <c r="D114" s="17"/>
      <c r="E114" s="17"/>
      <c r="F114" s="17"/>
      <c r="G114" s="17"/>
      <c r="H114" s="17"/>
      <c r="I114" s="17">
        <v>100</v>
      </c>
      <c r="J114" s="17"/>
      <c r="K114" s="17">
        <f>L114+M114</f>
        <v>0</v>
      </c>
      <c r="L114" s="17"/>
      <c r="M114" s="17"/>
      <c r="N114" s="17"/>
      <c r="O114" s="17"/>
    </row>
  </sheetData>
  <mergeCells count="18">
    <mergeCell ref="K7:K8"/>
    <mergeCell ref="L7:M7"/>
    <mergeCell ref="A3:O3"/>
    <mergeCell ref="A4:O4"/>
    <mergeCell ref="K5:O5"/>
    <mergeCell ref="A6:A8"/>
    <mergeCell ref="B6:B8"/>
    <mergeCell ref="C6:C8"/>
    <mergeCell ref="D6:O6"/>
    <mergeCell ref="D7:D8"/>
    <mergeCell ref="E7:E8"/>
    <mergeCell ref="F7:F8"/>
    <mergeCell ref="N7:N8"/>
    <mergeCell ref="O7:O8"/>
    <mergeCell ref="G7:G8"/>
    <mergeCell ref="H7:H8"/>
    <mergeCell ref="I7:I8"/>
    <mergeCell ref="J7:J8"/>
  </mergeCells>
  <pageMargins left="0.25" right="0.2" top="0.51" bottom="0.71" header="0.52" footer="0.3"/>
  <pageSetup paperSize="9" scale="75" orientation="landscape" r:id="rId1"/>
  <headerFooter>
    <oddFooter>Page &amp;P</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E9FBDA-B4CF-4547-9CDC-DE045A9859C5}"/>
</file>

<file path=customXml/itemProps2.xml><?xml version="1.0" encoding="utf-8"?>
<ds:datastoreItem xmlns:ds="http://schemas.openxmlformats.org/officeDocument/2006/customXml" ds:itemID="{3655A666-8D4A-4382-AA29-96AF91769311}"/>
</file>

<file path=customXml/itemProps3.xml><?xml version="1.0" encoding="utf-8"?>
<ds:datastoreItem xmlns:ds="http://schemas.openxmlformats.org/officeDocument/2006/customXml" ds:itemID="{E12786B6-6302-4EFA-BF7E-0689AC29C7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Bieu 52</vt:lpstr>
      <vt:lpstr>'Bieu 52'!Print_Titles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2019-11-18T08:35:08Z</dcterms:created>
  <dcterms:modified xsi:type="dcterms:W3CDTF">2019-12-31T07:40:34Z</dcterms:modified>
</cp:coreProperties>
</file>