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19\CÔNG KHAI NSNN\DỰ TOÁN SAU PHÊ DUYỆT\CÔNG KHAI DỰ TOÁN 2019\"/>
    </mc:Choice>
  </mc:AlternateContent>
  <bookViews>
    <workbookView xWindow="0" yWindow="0" windowWidth="20490" windowHeight="7755"/>
  </bookViews>
  <sheets>
    <sheet name="DT-2019-N-B57-TT343-75" sheetId="12"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2" l="1"/>
  <c r="D20" i="12" s="1"/>
  <c r="E18" i="12"/>
  <c r="C18" i="12" s="1"/>
  <c r="D16" i="12"/>
  <c r="C16" i="12" s="1"/>
  <c r="E17" i="12" l="1"/>
  <c r="C17" i="12" s="1"/>
  <c r="C21" i="12" l="1"/>
  <c r="C20" i="12"/>
  <c r="E15" i="12"/>
  <c r="D15" i="12"/>
  <c r="D14" i="12" s="1"/>
  <c r="D13" i="12" s="1"/>
  <c r="E14" i="12" l="1"/>
  <c r="E13" i="12" s="1"/>
  <c r="C15" i="12"/>
  <c r="C14" i="12" s="1"/>
  <c r="C13" i="12" s="1"/>
</calcChain>
</file>

<file path=xl/sharedStrings.xml><?xml version="1.0" encoding="utf-8"?>
<sst xmlns="http://schemas.openxmlformats.org/spreadsheetml/2006/main" count="56" uniqueCount="40">
  <si>
    <t>Đơn vị: Triệu đồng</t>
  </si>
  <si>
    <t>STT</t>
  </si>
  <si>
    <t>A</t>
  </si>
  <si>
    <t>I</t>
  </si>
  <si>
    <t>II</t>
  </si>
  <si>
    <t>B</t>
  </si>
  <si>
    <t>(Đính kèm Quyết định số            /QĐ-UBND ngày        01/2018 của UBND tỉnh)</t>
  </si>
  <si>
    <t>ỦY BAN NHÂN DÂN</t>
  </si>
  <si>
    <t>TỔNG SỐ</t>
  </si>
  <si>
    <t>Tên đơn vị</t>
  </si>
  <si>
    <t>Tổng số</t>
  </si>
  <si>
    <t>1=2+3</t>
  </si>
  <si>
    <t>Biểu số 57/CK-NSNN</t>
  </si>
  <si>
    <t xml:space="preserve">  TỈNH ĐỒNG NAI</t>
  </si>
  <si>
    <t>DỰ TOÁN CHI CHƯƠNG TRÌNH MỤC TIÊU NGÂN SÁCH CẤP TỈNH 
VÀ NGÂN SÁCH HUYỆN NĂM 2018</t>
  </si>
  <si>
    <t>Trong đó</t>
  </si>
  <si>
    <t>Chương trình mục tiêu</t>
  </si>
  <si>
    <t>Chương trình mục tiêu quốc gia …</t>
  </si>
  <si>
    <t>Đầu tư phát triển</t>
  </si>
  <si>
    <t>Kinh phí sự nghiệp</t>
  </si>
  <si>
    <t>Vốn trong nước</t>
  </si>
  <si>
    <t>Vốn ngoài nước</t>
  </si>
  <si>
    <t>2</t>
  </si>
  <si>
    <t>3</t>
  </si>
  <si>
    <t>4=5+8</t>
  </si>
  <si>
    <t>5=6+7</t>
  </si>
  <si>
    <t>8=9+10</t>
  </si>
  <si>
    <t>11=12+15</t>
  </si>
  <si>
    <t>12=13+14</t>
  </si>
  <si>
    <t>15=16+17</t>
  </si>
  <si>
    <t>Dự án thu hồi đất, bồi thường, hỗ trợ tái định cư Cảng hàng không quốc tế Long Thành</t>
  </si>
  <si>
    <t xml:space="preserve">NGUỒN VỐN ĐẦU TƯ CÁC CHƯƠNG TRÌNH MỤC TIÊU TỪ NGUỒN NSTW </t>
  </si>
  <si>
    <t>Chương trình Phát triển kinh tế - xã hội các vùng</t>
  </si>
  <si>
    <t>1.1</t>
  </si>
  <si>
    <t>Dự án đường hương lộ 10 từ ranh giới  huyện Long Thành và huyện Cẩm Mỹ đến vị trí giao với đường tỉnh ĐT 769 (đoạn 2)</t>
  </si>
  <si>
    <t>Chương trình mục tiêu Phát triển lâm nghiệp bền vững</t>
  </si>
  <si>
    <t>2.1</t>
  </si>
  <si>
    <t>Dự án Nâng cao năng lực phòng cháy, chữa cháy rừng tỉnh Đồng Nai giai đoạn 2016 – 2020</t>
  </si>
  <si>
    <t>NGUỒN VỐN TRÁI PHIẾU CHÍNH PHỦ</t>
  </si>
  <si>
    <t>Dự án quan trọng quốc gia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</si>
</sst>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_(* \(#,##0.00\);_(* \-??_);_(@_)"/>
  </numFmts>
  <fonts count="1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i/>
      <sz val="11"/>
      <color theme="1"/>
      <name val="Times New Roman"/>
      <family val="1"/>
    </font>
    <font>
      <sz val="11"/>
      <color theme="1"/>
      <name val="Calibri"/>
      <family val="2"/>
      <scheme val="minor"/>
    </font>
    <font>
      <b/>
      <sz val="11"/>
      <color theme="1"/>
      <name val="Times New Roman"/>
      <family val="1"/>
    </font>
    <font>
      <b/>
      <sz val="12"/>
      <color rgb="FF000000"/>
      <name val="Times New Roman"/>
      <family val="1"/>
    </font>
    <font>
      <sz val="11"/>
      <color indexed="8"/>
      <name val="Calibri"/>
      <family val="2"/>
    </font>
    <font>
      <sz val="10"/>
      <name val="Arial"/>
      <family val="2"/>
    </font>
    <font>
      <sz val="12"/>
      <name val="VNI-Times"/>
    </font>
    <font>
      <sz val="11"/>
      <color rgb="FF000000"/>
      <name val="Times New Roman"/>
      <family val="1"/>
    </font>
    <font>
      <b/>
      <sz val="12"/>
      <name val="Times New Roman"/>
      <family val="1"/>
    </font>
    <font>
      <sz val="12"/>
      <name val="Times New Roman"/>
      <family val="1"/>
    </font>
    <font>
      <sz val="13"/>
      <name val=".VnTime"/>
      <family val="2"/>
    </font>
    <font>
      <sz val="10"/>
      <color rgb="FF000000"/>
      <name val="Times New Roman"/>
      <family val="1"/>
    </font>
    <font>
      <sz val="10"/>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8"/>
      </left>
      <right style="thin">
        <color indexed="8"/>
      </right>
      <top style="dashed">
        <color indexed="8"/>
      </top>
      <bottom style="dashed">
        <color indexed="8"/>
      </bottom>
      <diagonal/>
    </border>
    <border>
      <left style="thin">
        <color indexed="8"/>
      </left>
      <right style="thin">
        <color indexed="8"/>
      </right>
      <top style="dashed">
        <color indexed="8"/>
      </top>
      <bottom style="dashed">
        <color indexed="8"/>
      </bottom>
      <diagonal/>
    </border>
    <border>
      <left style="double">
        <color indexed="8"/>
      </left>
      <right style="thin">
        <color indexed="8"/>
      </right>
      <top style="dashed">
        <color indexed="8"/>
      </top>
      <bottom style="double">
        <color indexed="8"/>
      </bottom>
      <diagonal/>
    </border>
    <border>
      <left style="thin">
        <color indexed="8"/>
      </left>
      <right style="thin">
        <color indexed="8"/>
      </right>
      <top style="dashed">
        <color indexed="8"/>
      </top>
      <bottom style="double">
        <color indexed="8"/>
      </bottom>
      <diagonal/>
    </border>
  </borders>
  <cellStyleXfs count="6">
    <xf numFmtId="0" fontId="0" fillId="0" borderId="0"/>
    <xf numFmtId="43" fontId="5" fillId="0" borderId="0" applyFont="0" applyFill="0" applyBorder="0" applyAlignment="0" applyProtection="0"/>
    <xf numFmtId="0" fontId="8" fillId="0" borderId="0"/>
    <xf numFmtId="0" fontId="9" fillId="0" borderId="0"/>
    <xf numFmtId="165" fontId="8" fillId="0" borderId="0"/>
    <xf numFmtId="0" fontId="14" fillId="0" borderId="0"/>
  </cellStyleXfs>
  <cellXfs count="41">
    <xf numFmtId="0" fontId="0" fillId="0" borderId="0" xfId="0"/>
    <xf numFmtId="0" fontId="1" fillId="0" borderId="0" xfId="0" applyFont="1"/>
    <xf numFmtId="0" fontId="1" fillId="0" borderId="0" xfId="0" applyFont="1" applyAlignment="1">
      <alignment vertical="top"/>
    </xf>
    <xf numFmtId="164" fontId="4" fillId="0" borderId="0" xfId="1" applyNumberFormat="1" applyFont="1"/>
    <xf numFmtId="164" fontId="1" fillId="0" borderId="0" xfId="1" applyNumberFormat="1" applyFont="1" applyAlignment="1">
      <alignment vertical="top"/>
    </xf>
    <xf numFmtId="164" fontId="1" fillId="0" borderId="0" xfId="1" applyNumberFormat="1" applyFont="1"/>
    <xf numFmtId="0" fontId="6" fillId="0" borderId="0" xfId="0" applyFont="1" applyAlignment="1"/>
    <xf numFmtId="0" fontId="6" fillId="0" borderId="0" xfId="0" applyFont="1" applyAlignment="1">
      <alignment vertical="top"/>
    </xf>
    <xf numFmtId="0" fontId="3" fillId="0" borderId="0" xfId="0" applyFont="1" applyAlignment="1">
      <alignment horizontal="right" vertical="center"/>
    </xf>
    <xf numFmtId="0" fontId="11" fillId="0" borderId="1" xfId="0" applyFont="1" applyBorder="1" applyAlignment="1">
      <alignment horizontal="center" vertical="center" wrapText="1"/>
    </xf>
    <xf numFmtId="164" fontId="11"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vertical="top"/>
    </xf>
    <xf numFmtId="0" fontId="2" fillId="0" borderId="2" xfId="0" applyFont="1" applyBorder="1" applyAlignment="1">
      <alignment horizontal="center" vertical="center" wrapText="1"/>
    </xf>
    <xf numFmtId="0" fontId="3" fillId="0" borderId="0" xfId="0" applyFont="1" applyAlignment="1">
      <alignment horizontal="center" vertical="center"/>
    </xf>
    <xf numFmtId="3" fontId="12" fillId="0" borderId="3" xfId="2" applyNumberFormat="1" applyFont="1" applyFill="1" applyBorder="1" applyAlignment="1">
      <alignment horizontal="center" vertical="center" wrapText="1"/>
    </xf>
    <xf numFmtId="0" fontId="12" fillId="0" borderId="4" xfId="2" applyNumberFormat="1" applyFont="1" applyFill="1" applyBorder="1" applyAlignment="1">
      <alignment horizontal="center" vertical="center" wrapText="1"/>
    </xf>
    <xf numFmtId="3" fontId="12" fillId="0" borderId="3" xfId="0" applyNumberFormat="1" applyFont="1" applyFill="1" applyBorder="1" applyAlignment="1">
      <alignment horizontal="center" vertical="center" wrapText="1"/>
    </xf>
    <xf numFmtId="0" fontId="12" fillId="0" borderId="4" xfId="0" applyFont="1" applyBorder="1" applyAlignment="1">
      <alignment vertical="center" wrapText="1"/>
    </xf>
    <xf numFmtId="3" fontId="13" fillId="0" borderId="3" xfId="0" applyNumberFormat="1" applyFont="1" applyFill="1" applyBorder="1" applyAlignment="1">
      <alignment horizontal="center" vertical="center" wrapText="1"/>
    </xf>
    <xf numFmtId="0" fontId="13" fillId="0" borderId="4"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lignment horizontal="left" vertical="center" wrapText="1"/>
    </xf>
    <xf numFmtId="3" fontId="13" fillId="0" borderId="5" xfId="0" applyNumberFormat="1" applyFont="1" applyFill="1" applyBorder="1" applyAlignment="1">
      <alignment horizontal="center" vertical="center" wrapText="1"/>
    </xf>
    <xf numFmtId="0" fontId="13" fillId="0" borderId="6"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164" fontId="15" fillId="0" borderId="1" xfId="1" applyNumberFormat="1" applyFont="1" applyBorder="1" applyAlignment="1">
      <alignment horizontal="center" vertical="center" wrapText="1"/>
    </xf>
    <xf numFmtId="164" fontId="15" fillId="0" borderId="1" xfId="1" quotePrefix="1" applyNumberFormat="1" applyFont="1" applyBorder="1" applyAlignment="1">
      <alignment horizontal="center" vertical="center" wrapText="1"/>
    </xf>
    <xf numFmtId="0" fontId="16" fillId="0" borderId="0" xfId="0" applyFont="1"/>
    <xf numFmtId="0" fontId="3" fillId="0" borderId="0" xfId="0" applyFont="1" applyAlignment="1">
      <alignment horizontal="center" vertical="center"/>
    </xf>
    <xf numFmtId="0" fontId="4" fillId="0" borderId="0" xfId="0" applyFont="1" applyAlignment="1">
      <alignment horizontal="center"/>
    </xf>
    <xf numFmtId="0" fontId="2" fillId="0" borderId="1" xfId="0" applyFont="1" applyBorder="1" applyAlignment="1">
      <alignment horizontal="center" vertical="center" wrapText="1"/>
    </xf>
    <xf numFmtId="164" fontId="2" fillId="0" borderId="1" xfId="1" applyNumberFormat="1" applyFont="1" applyBorder="1" applyAlignment="1">
      <alignment horizontal="center" vertical="center" wrapText="1"/>
    </xf>
    <xf numFmtId="164" fontId="11" fillId="0" borderId="1" xfId="1" applyNumberFormat="1" applyFont="1" applyBorder="1" applyAlignment="1">
      <alignment horizontal="center" vertical="center" wrapText="1"/>
    </xf>
    <xf numFmtId="164" fontId="4" fillId="0" borderId="0" xfId="1" applyNumberFormat="1" applyFont="1" applyAlignment="1">
      <alignment horizontal="center"/>
    </xf>
    <xf numFmtId="0" fontId="7" fillId="0" borderId="0" xfId="0" applyFont="1" applyAlignment="1">
      <alignment horizontal="center" vertical="center" wrapText="1"/>
    </xf>
    <xf numFmtId="0" fontId="2" fillId="0" borderId="2" xfId="0" applyFont="1" applyBorder="1" applyAlignment="1">
      <alignment horizontal="center" vertical="center" wrapText="1"/>
    </xf>
    <xf numFmtId="0" fontId="11" fillId="0" borderId="1" xfId="0" applyFont="1" applyBorder="1" applyAlignment="1">
      <alignment horizontal="center" vertical="center" wrapText="1"/>
    </xf>
  </cellXfs>
  <cellStyles count="6">
    <cellStyle name="Comma" xfId="1" builtinId="3"/>
    <cellStyle name="Excel Built-in Comma" xfId="4"/>
    <cellStyle name="Excel Built-in Normal" xfId="2"/>
    <cellStyle name="Normal" xfId="0" builtinId="0"/>
    <cellStyle name="Normal 3 2" xfId="3"/>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SAU%20PH&#202;%20DUY&#7878;T/KH%202019%20gui%20TC(30-11)%20-%20SKH&#272;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19"/>
      <sheetName val="2, NSTT"/>
      <sheetName val="3, XSKT "/>
      <sheetName val="4,Tinh trả nợ "/>
      <sheetName val="5, HTMT"/>
      <sheetName val="6, Nguon H 2019"/>
    </sheetNames>
    <sheetDataSet>
      <sheetData sheetId="0"/>
      <sheetData sheetId="1">
        <row r="18">
          <cell r="B18" t="str">
            <v>Nâng cấp mở rộng đường Hương lộ 21 huyện Long Thành (phương án đầu tư cải tạo theo tuyến đường hiện hữu), kể cả chi phí bồi thường giải phóng mặt bằng</v>
          </cell>
        </row>
      </sheetData>
      <sheetData sheetId="2">
        <row r="9">
          <cell r="E9">
            <v>895449</v>
          </cell>
        </row>
      </sheetData>
      <sheetData sheetId="3"/>
      <sheetData sheetId="4">
        <row r="14">
          <cell r="N14">
            <v>35930</v>
          </cell>
        </row>
        <row r="16">
          <cell r="N16">
            <v>5000</v>
          </cell>
        </row>
        <row r="19">
          <cell r="N19">
            <v>6990000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abSelected="1" workbookViewId="0">
      <selection activeCell="E8" sqref="E8"/>
    </sheetView>
  </sheetViews>
  <sheetFormatPr defaultRowHeight="15" x14ac:dyDescent="0.25"/>
  <cols>
    <col min="1" max="1" width="5.42578125" customWidth="1"/>
    <col min="2" max="2" width="47.85546875" customWidth="1"/>
    <col min="3" max="3" width="12.42578125" customWidth="1"/>
    <col min="4" max="4" width="11.140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customWidth="1"/>
  </cols>
  <sheetData>
    <row r="1" spans="1:19" x14ac:dyDescent="0.25">
      <c r="A1" s="13"/>
      <c r="B1" s="6" t="s">
        <v>7</v>
      </c>
      <c r="C1" s="6"/>
      <c r="D1" s="37"/>
      <c r="E1" s="37"/>
      <c r="F1" s="1"/>
      <c r="G1" s="1"/>
      <c r="H1" s="1"/>
      <c r="I1" s="1"/>
      <c r="J1" s="1"/>
      <c r="K1" s="1"/>
      <c r="L1" s="1"/>
      <c r="M1" s="1"/>
      <c r="N1" s="1"/>
      <c r="O1" s="1"/>
      <c r="P1" s="1"/>
      <c r="Q1" s="33" t="s">
        <v>12</v>
      </c>
      <c r="R1" s="33"/>
      <c r="S1" s="33"/>
    </row>
    <row r="2" spans="1:19" x14ac:dyDescent="0.25">
      <c r="A2" s="14"/>
      <c r="B2" s="7" t="s">
        <v>13</v>
      </c>
      <c r="C2" s="7"/>
      <c r="D2" s="4"/>
      <c r="E2" s="4"/>
      <c r="F2" s="2"/>
      <c r="G2" s="2"/>
      <c r="H2" s="2"/>
      <c r="I2" s="2"/>
      <c r="J2" s="2"/>
      <c r="K2" s="2"/>
      <c r="L2" s="2"/>
      <c r="M2" s="2"/>
      <c r="N2" s="2"/>
      <c r="O2" s="2"/>
      <c r="P2" s="2"/>
      <c r="Q2" s="2"/>
      <c r="R2" s="2"/>
      <c r="S2" s="2"/>
    </row>
    <row r="3" spans="1:19" x14ac:dyDescent="0.25">
      <c r="A3" s="14"/>
      <c r="B3" s="7"/>
      <c r="C3" s="7"/>
      <c r="D3" s="4"/>
      <c r="E3" s="4"/>
      <c r="F3" s="2"/>
      <c r="G3" s="2"/>
      <c r="H3" s="2"/>
      <c r="I3" s="2"/>
      <c r="J3" s="2"/>
      <c r="K3" s="2"/>
      <c r="L3" s="2"/>
      <c r="M3" s="2"/>
      <c r="N3" s="2"/>
      <c r="O3" s="2"/>
      <c r="P3" s="2"/>
      <c r="Q3" s="2"/>
      <c r="R3" s="2"/>
      <c r="S3" s="2"/>
    </row>
    <row r="4" spans="1:19" ht="15.75" x14ac:dyDescent="0.25">
      <c r="A4" s="38" t="s">
        <v>14</v>
      </c>
      <c r="B4" s="38"/>
      <c r="C4" s="38"/>
      <c r="D4" s="38"/>
      <c r="E4" s="38"/>
      <c r="F4" s="38"/>
      <c r="G4" s="38"/>
      <c r="H4" s="38"/>
      <c r="I4" s="38"/>
      <c r="J4" s="38"/>
      <c r="K4" s="38"/>
      <c r="L4" s="38"/>
      <c r="M4" s="38"/>
      <c r="N4" s="38"/>
      <c r="O4" s="38"/>
      <c r="P4" s="38"/>
      <c r="Q4" s="38"/>
      <c r="R4" s="38"/>
      <c r="S4" s="38"/>
    </row>
    <row r="5" spans="1:19" x14ac:dyDescent="0.25">
      <c r="A5" s="32" t="s">
        <v>6</v>
      </c>
      <c r="B5" s="32"/>
      <c r="C5" s="32"/>
      <c r="D5" s="32"/>
      <c r="E5" s="32"/>
      <c r="F5" s="32"/>
      <c r="G5" s="32"/>
      <c r="H5" s="32"/>
      <c r="I5" s="32"/>
      <c r="J5" s="32"/>
      <c r="K5" s="32"/>
      <c r="L5" s="32"/>
      <c r="M5" s="32"/>
      <c r="N5" s="32"/>
      <c r="O5" s="32"/>
      <c r="P5" s="32"/>
      <c r="Q5" s="32"/>
      <c r="R5" s="32"/>
      <c r="S5" s="32"/>
    </row>
    <row r="6" spans="1:19" x14ac:dyDescent="0.25">
      <c r="A6" s="16"/>
      <c r="B6" s="16"/>
      <c r="C6" s="16"/>
      <c r="D6" s="16"/>
      <c r="E6" s="16"/>
      <c r="F6" s="16"/>
      <c r="G6" s="16"/>
      <c r="H6" s="16"/>
      <c r="I6" s="16"/>
      <c r="J6" s="16"/>
      <c r="K6" s="16"/>
      <c r="L6" s="16"/>
      <c r="M6" s="16"/>
      <c r="N6" s="16"/>
      <c r="O6" s="16"/>
      <c r="P6" s="16"/>
      <c r="Q6" s="16"/>
      <c r="R6" s="16"/>
      <c r="S6" s="16"/>
    </row>
    <row r="7" spans="1:19" x14ac:dyDescent="0.25">
      <c r="A7" s="16"/>
      <c r="B7" s="16"/>
      <c r="C7" s="16"/>
      <c r="D7" s="16"/>
      <c r="E7" s="16"/>
      <c r="F7" s="16"/>
      <c r="G7" s="16"/>
      <c r="H7" s="16"/>
      <c r="I7" s="16"/>
      <c r="J7" s="16"/>
      <c r="K7" s="16"/>
      <c r="L7" s="16"/>
      <c r="M7" s="16"/>
      <c r="N7" s="16"/>
      <c r="O7" s="16"/>
      <c r="P7" s="16"/>
      <c r="Q7" s="16"/>
      <c r="R7" s="16"/>
      <c r="S7" s="16"/>
    </row>
    <row r="8" spans="1:19" x14ac:dyDescent="0.25">
      <c r="A8" s="13"/>
      <c r="B8" s="1"/>
      <c r="C8" s="5"/>
      <c r="D8" s="5"/>
      <c r="E8" s="3"/>
      <c r="F8" s="1"/>
      <c r="G8" s="1"/>
      <c r="H8" s="1"/>
      <c r="I8" s="1"/>
      <c r="J8" s="1"/>
      <c r="K8" s="1"/>
      <c r="L8" s="1"/>
      <c r="M8" s="1"/>
      <c r="N8" s="1"/>
      <c r="O8" s="1"/>
      <c r="P8" s="1"/>
      <c r="Q8" s="1"/>
      <c r="R8" s="8" t="s">
        <v>0</v>
      </c>
      <c r="S8" s="1"/>
    </row>
    <row r="9" spans="1:19" x14ac:dyDescent="0.25">
      <c r="A9" s="34" t="s">
        <v>1</v>
      </c>
      <c r="B9" s="39" t="s">
        <v>9</v>
      </c>
      <c r="C9" s="35" t="s">
        <v>10</v>
      </c>
      <c r="D9" s="35" t="s">
        <v>15</v>
      </c>
      <c r="E9" s="35"/>
      <c r="F9" s="34" t="s">
        <v>16</v>
      </c>
      <c r="G9" s="34"/>
      <c r="H9" s="34"/>
      <c r="I9" s="34"/>
      <c r="J9" s="34"/>
      <c r="K9" s="34"/>
      <c r="L9" s="34"/>
      <c r="M9" s="34" t="s">
        <v>17</v>
      </c>
      <c r="N9" s="34"/>
      <c r="O9" s="34"/>
      <c r="P9" s="34"/>
      <c r="Q9" s="34"/>
      <c r="R9" s="34"/>
      <c r="S9" s="34"/>
    </row>
    <row r="10" spans="1:19" x14ac:dyDescent="0.25">
      <c r="A10" s="34"/>
      <c r="B10" s="39"/>
      <c r="C10" s="35"/>
      <c r="D10" s="36" t="s">
        <v>18</v>
      </c>
      <c r="E10" s="36" t="s">
        <v>19</v>
      </c>
      <c r="F10" s="34" t="s">
        <v>10</v>
      </c>
      <c r="G10" s="40" t="s">
        <v>18</v>
      </c>
      <c r="H10" s="40"/>
      <c r="I10" s="40"/>
      <c r="J10" s="40" t="s">
        <v>19</v>
      </c>
      <c r="K10" s="40"/>
      <c r="L10" s="40"/>
      <c r="M10" s="34" t="s">
        <v>10</v>
      </c>
      <c r="N10" s="40" t="s">
        <v>18</v>
      </c>
      <c r="O10" s="40"/>
      <c r="P10" s="40"/>
      <c r="Q10" s="40" t="s">
        <v>19</v>
      </c>
      <c r="R10" s="40"/>
      <c r="S10" s="40"/>
    </row>
    <row r="11" spans="1:19" ht="45" x14ac:dyDescent="0.25">
      <c r="A11" s="34"/>
      <c r="B11" s="39"/>
      <c r="C11" s="35"/>
      <c r="D11" s="36"/>
      <c r="E11" s="36"/>
      <c r="F11" s="34"/>
      <c r="G11" s="9" t="s">
        <v>10</v>
      </c>
      <c r="H11" s="9" t="s">
        <v>20</v>
      </c>
      <c r="I11" s="9" t="s">
        <v>21</v>
      </c>
      <c r="J11" s="9" t="s">
        <v>10</v>
      </c>
      <c r="K11" s="9" t="s">
        <v>20</v>
      </c>
      <c r="L11" s="9" t="s">
        <v>21</v>
      </c>
      <c r="M11" s="34"/>
      <c r="N11" s="9" t="s">
        <v>10</v>
      </c>
      <c r="O11" s="9" t="s">
        <v>20</v>
      </c>
      <c r="P11" s="9" t="s">
        <v>21</v>
      </c>
      <c r="Q11" s="9" t="s">
        <v>10</v>
      </c>
      <c r="R11" s="9" t="s">
        <v>20</v>
      </c>
      <c r="S11" s="9" t="s">
        <v>21</v>
      </c>
    </row>
    <row r="12" spans="1:19" s="31" customFormat="1" ht="12.75" x14ac:dyDescent="0.2">
      <c r="A12" s="27" t="s">
        <v>2</v>
      </c>
      <c r="B12" s="28" t="s">
        <v>5</v>
      </c>
      <c r="C12" s="29" t="s">
        <v>11</v>
      </c>
      <c r="D12" s="30" t="s">
        <v>22</v>
      </c>
      <c r="E12" s="30" t="s">
        <v>23</v>
      </c>
      <c r="F12" s="27" t="s">
        <v>24</v>
      </c>
      <c r="G12" s="27" t="s">
        <v>25</v>
      </c>
      <c r="H12" s="27">
        <v>6</v>
      </c>
      <c r="I12" s="27">
        <v>7</v>
      </c>
      <c r="J12" s="27" t="s">
        <v>26</v>
      </c>
      <c r="K12" s="27">
        <v>9</v>
      </c>
      <c r="L12" s="27">
        <v>10</v>
      </c>
      <c r="M12" s="27" t="s">
        <v>27</v>
      </c>
      <c r="N12" s="27" t="s">
        <v>28</v>
      </c>
      <c r="O12" s="27">
        <v>13</v>
      </c>
      <c r="P12" s="27">
        <v>14</v>
      </c>
      <c r="Q12" s="27" t="s">
        <v>29</v>
      </c>
      <c r="R12" s="27">
        <v>16</v>
      </c>
      <c r="S12" s="27">
        <v>17</v>
      </c>
    </row>
    <row r="13" spans="1:19" x14ac:dyDescent="0.25">
      <c r="A13" s="9"/>
      <c r="B13" s="15" t="s">
        <v>8</v>
      </c>
      <c r="C13" s="11">
        <f>+C14</f>
        <v>7030930</v>
      </c>
      <c r="D13" s="11">
        <f t="shared" ref="D13:E13" si="0">+D14</f>
        <v>7025930</v>
      </c>
      <c r="E13" s="11">
        <f t="shared" si="0"/>
        <v>5000</v>
      </c>
      <c r="F13" s="9"/>
      <c r="G13" s="9"/>
      <c r="H13" s="9"/>
      <c r="I13" s="9"/>
      <c r="J13" s="9"/>
      <c r="K13" s="9"/>
      <c r="L13" s="9"/>
      <c r="M13" s="9"/>
      <c r="N13" s="9"/>
      <c r="O13" s="9"/>
      <c r="P13" s="9"/>
      <c r="Q13" s="9"/>
      <c r="R13" s="9"/>
      <c r="S13" s="9"/>
    </row>
    <row r="14" spans="1:19" ht="31.5" customHeight="1" x14ac:dyDescent="0.25">
      <c r="A14" s="17" t="s">
        <v>3</v>
      </c>
      <c r="B14" s="18" t="s">
        <v>31</v>
      </c>
      <c r="C14" s="11">
        <f>+C15+C21+C17</f>
        <v>7030930</v>
      </c>
      <c r="D14" s="11">
        <f>+D15+D21</f>
        <v>7025930</v>
      </c>
      <c r="E14" s="11">
        <f>+E15+E17</f>
        <v>5000</v>
      </c>
      <c r="F14" s="9"/>
      <c r="G14" s="9"/>
      <c r="H14" s="9"/>
      <c r="I14" s="9"/>
      <c r="J14" s="9"/>
      <c r="K14" s="9"/>
      <c r="L14" s="9"/>
      <c r="M14" s="9"/>
      <c r="N14" s="9"/>
      <c r="O14" s="9"/>
      <c r="P14" s="9"/>
      <c r="Q14" s="9"/>
      <c r="R14" s="9"/>
      <c r="S14" s="9"/>
    </row>
    <row r="15" spans="1:19" ht="36" customHeight="1" x14ac:dyDescent="0.25">
      <c r="A15" s="19">
        <v>1</v>
      </c>
      <c r="B15" s="20" t="s">
        <v>32</v>
      </c>
      <c r="C15" s="11">
        <f>+D15+E15</f>
        <v>35930</v>
      </c>
      <c r="D15" s="11">
        <f>+D16+D19+D17</f>
        <v>35930</v>
      </c>
      <c r="E15" s="11">
        <f>+E16+E145+E19</f>
        <v>0</v>
      </c>
      <c r="F15" s="9"/>
      <c r="G15" s="9"/>
      <c r="H15" s="9"/>
      <c r="I15" s="9"/>
      <c r="J15" s="9"/>
      <c r="K15" s="9"/>
      <c r="L15" s="9"/>
      <c r="M15" s="9"/>
      <c r="N15" s="9"/>
      <c r="O15" s="9"/>
      <c r="P15" s="9"/>
      <c r="Q15" s="9"/>
      <c r="R15" s="9"/>
      <c r="S15" s="9"/>
    </row>
    <row r="16" spans="1:19" ht="51" customHeight="1" x14ac:dyDescent="0.25">
      <c r="A16" s="21" t="s">
        <v>33</v>
      </c>
      <c r="B16" s="22" t="s">
        <v>34</v>
      </c>
      <c r="C16" s="10">
        <f>+D16+E16</f>
        <v>35930</v>
      </c>
      <c r="D16" s="10">
        <f>+'[1]5, HTMT'!$N$14</f>
        <v>35930</v>
      </c>
      <c r="E16" s="10"/>
      <c r="F16" s="9"/>
      <c r="G16" s="9"/>
      <c r="H16" s="9"/>
      <c r="I16" s="9"/>
      <c r="J16" s="9"/>
      <c r="K16" s="9"/>
      <c r="L16" s="9"/>
      <c r="M16" s="9"/>
      <c r="N16" s="9"/>
      <c r="O16" s="9"/>
      <c r="P16" s="9"/>
      <c r="Q16" s="9"/>
      <c r="R16" s="9"/>
      <c r="S16" s="9"/>
    </row>
    <row r="17" spans="1:19" ht="38.25" customHeight="1" x14ac:dyDescent="0.25">
      <c r="A17" s="19">
        <v>2</v>
      </c>
      <c r="B17" s="20" t="s">
        <v>35</v>
      </c>
      <c r="C17" s="11">
        <f>+D17+E17</f>
        <v>5000</v>
      </c>
      <c r="D17" s="10"/>
      <c r="E17" s="11">
        <f>+E18</f>
        <v>5000</v>
      </c>
      <c r="F17" s="9"/>
      <c r="G17" s="9"/>
      <c r="H17" s="9"/>
      <c r="I17" s="9"/>
      <c r="J17" s="9"/>
      <c r="K17" s="9"/>
      <c r="L17" s="9"/>
      <c r="M17" s="9"/>
      <c r="N17" s="9"/>
      <c r="O17" s="9"/>
      <c r="P17" s="9"/>
      <c r="Q17" s="9"/>
      <c r="R17" s="9"/>
      <c r="S17" s="9"/>
    </row>
    <row r="18" spans="1:19" ht="42" customHeight="1" x14ac:dyDescent="0.25">
      <c r="A18" s="21" t="s">
        <v>36</v>
      </c>
      <c r="B18" s="22" t="s">
        <v>37</v>
      </c>
      <c r="C18" s="10">
        <f>+D18+E18</f>
        <v>5000</v>
      </c>
      <c r="D18" s="10"/>
      <c r="E18" s="10">
        <f>+'[1]5, HTMT'!$N$16</f>
        <v>5000</v>
      </c>
      <c r="F18" s="9"/>
      <c r="G18" s="9"/>
      <c r="H18" s="9"/>
      <c r="I18" s="9"/>
      <c r="J18" s="9"/>
      <c r="K18" s="9"/>
      <c r="L18" s="9"/>
      <c r="M18" s="9"/>
      <c r="N18" s="9"/>
      <c r="O18" s="9"/>
      <c r="P18" s="9"/>
      <c r="Q18" s="9"/>
      <c r="R18" s="9"/>
      <c r="S18" s="9"/>
    </row>
    <row r="19" spans="1:19" ht="25.5" customHeight="1" x14ac:dyDescent="0.25">
      <c r="A19" s="19" t="s">
        <v>4</v>
      </c>
      <c r="B19" s="23" t="s">
        <v>38</v>
      </c>
      <c r="C19" s="10"/>
      <c r="D19" s="10"/>
      <c r="E19" s="10"/>
      <c r="F19" s="9"/>
      <c r="G19" s="9"/>
      <c r="H19" s="9"/>
      <c r="I19" s="9"/>
      <c r="J19" s="9"/>
      <c r="K19" s="9"/>
      <c r="L19" s="9"/>
      <c r="M19" s="9"/>
      <c r="N19" s="9"/>
      <c r="O19" s="9"/>
      <c r="P19" s="9"/>
      <c r="Q19" s="9"/>
      <c r="R19" s="9"/>
      <c r="S19" s="9"/>
    </row>
    <row r="20" spans="1:19" ht="19.5" customHeight="1" x14ac:dyDescent="0.25">
      <c r="A20" s="21"/>
      <c r="B20" s="24" t="s">
        <v>39</v>
      </c>
      <c r="C20" s="11">
        <f t="shared" ref="C20" si="1">SUM(D20:E20)</f>
        <v>6990000</v>
      </c>
      <c r="D20" s="11">
        <f>+D21</f>
        <v>6990000</v>
      </c>
      <c r="E20" s="10"/>
      <c r="F20" s="9"/>
      <c r="G20" s="9"/>
      <c r="H20" s="9"/>
      <c r="I20" s="9"/>
      <c r="J20" s="9"/>
      <c r="K20" s="9"/>
      <c r="L20" s="9"/>
      <c r="M20" s="9"/>
      <c r="N20" s="9"/>
      <c r="O20" s="9"/>
      <c r="P20" s="9"/>
      <c r="Q20" s="9"/>
      <c r="R20" s="9"/>
      <c r="S20" s="9"/>
    </row>
    <row r="21" spans="1:19" ht="32.25" thickBot="1" x14ac:dyDescent="0.3">
      <c r="A21" s="25">
        <v>1</v>
      </c>
      <c r="B21" s="26" t="s">
        <v>30</v>
      </c>
      <c r="C21" s="10">
        <f>+D21+E21</f>
        <v>6990000</v>
      </c>
      <c r="D21" s="10">
        <f>+'[1]5, HTMT'!$N$19</f>
        <v>6990000</v>
      </c>
      <c r="E21" s="11"/>
      <c r="F21" s="12"/>
      <c r="G21" s="12"/>
      <c r="H21" s="12"/>
      <c r="I21" s="12"/>
      <c r="J21" s="12"/>
      <c r="K21" s="12"/>
      <c r="L21" s="12"/>
      <c r="M21" s="12"/>
      <c r="N21" s="12"/>
      <c r="O21" s="12"/>
      <c r="P21" s="12"/>
      <c r="Q21" s="12"/>
      <c r="R21" s="12"/>
      <c r="S21" s="12"/>
    </row>
    <row r="22" spans="1:19" ht="15.75" thickTop="1" x14ac:dyDescent="0.25"/>
  </sheetData>
  <mergeCells count="18">
    <mergeCell ref="G10:I10"/>
    <mergeCell ref="J10:L10"/>
    <mergeCell ref="M10:M11"/>
    <mergeCell ref="D1:E1"/>
    <mergeCell ref="Q1:S1"/>
    <mergeCell ref="A4:S4"/>
    <mergeCell ref="A5:S5"/>
    <mergeCell ref="A9:A11"/>
    <mergeCell ref="B9:B11"/>
    <mergeCell ref="C9:C11"/>
    <mergeCell ref="D9:E9"/>
    <mergeCell ref="F9:L9"/>
    <mergeCell ref="M9:S9"/>
    <mergeCell ref="N10:P10"/>
    <mergeCell ref="Q10:S10"/>
    <mergeCell ref="D10:D11"/>
    <mergeCell ref="E10:E11"/>
    <mergeCell ref="F10:F11"/>
  </mergeCells>
  <printOptions horizontalCentered="1"/>
  <pageMargins left="0" right="0" top="0.75" bottom="0.75" header="0.3" footer="0.3"/>
  <pageSetup paperSize="9" scale="9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5B6D22-32A4-476E-BC85-E6207DA13E64}"/>
</file>

<file path=customXml/itemProps2.xml><?xml version="1.0" encoding="utf-8"?>
<ds:datastoreItem xmlns:ds="http://schemas.openxmlformats.org/officeDocument/2006/customXml" ds:itemID="{63BD62BB-21D7-49AB-8075-EB128D3F2073}"/>
</file>

<file path=customXml/itemProps3.xml><?xml version="1.0" encoding="utf-8"?>
<ds:datastoreItem xmlns:ds="http://schemas.openxmlformats.org/officeDocument/2006/customXml" ds:itemID="{80E4F2C6-F072-400E-BEC5-4A5051CC0E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DT-2019-N-B57-TT343-75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2019-12-02T03:12:13Z</cp:lastPrinted>
  <dcterms:created xsi:type="dcterms:W3CDTF">2017-12-20T08:12:08Z</dcterms:created>
  <dcterms:modified xsi:type="dcterms:W3CDTF">2019-12-25T07:24:30Z</dcterms:modified>
</cp:coreProperties>
</file>