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85"/>
  </bookViews>
  <sheets>
    <sheet name="DT-2019-N-B51-TT343-33" sheetId="14" r:id="rId1"/>
  </sheets>
  <definedNames>
    <definedName name="_xlnm.Print_Titles" localSheetId="0">'DT-2019-N-B51-TT343-33'!$7:$9</definedName>
    <definedName name="_xlnm.Print_Titles">#N/A</definedName>
  </definedNames>
  <calcPr calcId="124519"/>
</workbook>
</file>

<file path=xl/calcChain.xml><?xml version="1.0" encoding="utf-8"?>
<calcChain xmlns="http://schemas.openxmlformats.org/spreadsheetml/2006/main">
  <c r="N229" i="14"/>
  <c r="C229" s="1"/>
  <c r="C227"/>
  <c r="C226"/>
  <c r="C225"/>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K10"/>
  <c r="I10"/>
  <c r="H10"/>
  <c r="G10"/>
  <c r="F10"/>
  <c r="E10"/>
  <c r="D10"/>
  <c r="C10"/>
</calcChain>
</file>

<file path=xl/sharedStrings.xml><?xml version="1.0" encoding="utf-8"?>
<sst xmlns="http://schemas.openxmlformats.org/spreadsheetml/2006/main" count="412" uniqueCount="406">
  <si>
    <t>STT</t>
  </si>
  <si>
    <t>A</t>
  </si>
  <si>
    <t>B</t>
  </si>
  <si>
    <t>1.1</t>
  </si>
  <si>
    <t>1.2</t>
  </si>
  <si>
    <t>2.1</t>
  </si>
  <si>
    <t>2.2</t>
  </si>
  <si>
    <t>Chi thường xuyên</t>
  </si>
  <si>
    <t>UBND TỈNH HƯNG YÊN</t>
  </si>
  <si>
    <t>Đơn vị: Triệu đồng</t>
  </si>
  <si>
    <t>I</t>
  </si>
  <si>
    <t>II</t>
  </si>
  <si>
    <t>2.3</t>
  </si>
  <si>
    <t>Sự nghiệp giao thông</t>
  </si>
  <si>
    <t>3.1</t>
  </si>
  <si>
    <t>3.2</t>
  </si>
  <si>
    <t>11.1</t>
  </si>
  <si>
    <t>11.2</t>
  </si>
  <si>
    <t>III</t>
  </si>
  <si>
    <t>IV</t>
  </si>
  <si>
    <t>V</t>
  </si>
  <si>
    <t>VI</t>
  </si>
  <si>
    <t>Chi quốc phòng</t>
  </si>
  <si>
    <t>Tổng số</t>
  </si>
  <si>
    <t>TỔNG SỐ</t>
  </si>
  <si>
    <t>VII</t>
  </si>
  <si>
    <t>VIII</t>
  </si>
  <si>
    <t>Thanh tra giao thông</t>
  </si>
  <si>
    <t>BQL bến xe, bến thủy</t>
  </si>
  <si>
    <t>Cơ quan Sở Nông nghiệp và PTNT</t>
  </si>
  <si>
    <t>Chi cục Bảo vệ thực vật</t>
  </si>
  <si>
    <t>Chi cục Kiểm lâm</t>
  </si>
  <si>
    <t>TT Khuyến nông</t>
  </si>
  <si>
    <t>Chi cục thủy lợi</t>
  </si>
  <si>
    <t>Trung tâm Giám định Y khoa</t>
  </si>
  <si>
    <t>TT Chăm sóc sức khoẻ sinh sản</t>
  </si>
  <si>
    <t>Viện điều dưỡng cán bộ</t>
  </si>
  <si>
    <t>Nhà hát chèo</t>
  </si>
  <si>
    <t>Trung tâm Văn hoá tỉnh</t>
  </si>
  <si>
    <t>Thư viện tỉnh</t>
  </si>
  <si>
    <t>TT phát hành phim và chiếu bóng</t>
  </si>
  <si>
    <t>Trung tâm Công nghệ thông tin</t>
  </si>
  <si>
    <t>Văn phòng đăng ký đất đai</t>
  </si>
  <si>
    <t>Quỹ bảo vệ môi trường</t>
  </si>
  <si>
    <t>Trung tâm Dịch vụ việc làm</t>
  </si>
  <si>
    <t>Trung tâm điều dưỡng tâm thần kinh</t>
  </si>
  <si>
    <t>Chi cục phòng chống tệ nạn xã hội</t>
  </si>
  <si>
    <t>Văn phòng UBND tỉnh</t>
  </si>
  <si>
    <t>Cơ quan Văn phòng UBND tỉnh</t>
  </si>
  <si>
    <t>Trung tâm Hội nghị tỉnh</t>
  </si>
  <si>
    <t>Thanh tra tỉnh</t>
  </si>
  <si>
    <t>Sở Xây dựng</t>
  </si>
  <si>
    <t>Thanh tra Xây dựng</t>
  </si>
  <si>
    <t>Chi cục Tiêu chuẩn đo lường chất lượng</t>
  </si>
  <si>
    <t>Sở Tư pháp</t>
  </si>
  <si>
    <t>Cơ quan Sở Tư pháp</t>
  </si>
  <si>
    <t>Trung tâm trợ giúp pháp lý</t>
  </si>
  <si>
    <t>Sở Nội vụ</t>
  </si>
  <si>
    <t>Cơ quan Sở Nội vụ</t>
  </si>
  <si>
    <t>Ban thi đua khen thưởng</t>
  </si>
  <si>
    <t>Ban Tôn giáo</t>
  </si>
  <si>
    <t>Chi cục Văn thư Lưu trữ</t>
  </si>
  <si>
    <t>Cơ quan Tỉnh đoàn</t>
  </si>
  <si>
    <t>Nhà thiếu nhi</t>
  </si>
  <si>
    <t>Hội Văn học - Nghệ thuật</t>
  </si>
  <si>
    <t>Hội Chữ thập đỏ</t>
  </si>
  <si>
    <t>Hội Đông y</t>
  </si>
  <si>
    <t>Hội Nhà báo</t>
  </si>
  <si>
    <t>Hội Người mù</t>
  </si>
  <si>
    <t>Liên minh Hợp tác xã</t>
  </si>
  <si>
    <t>Hội Luật gia</t>
  </si>
  <si>
    <t>Chi tạo nguồn, điều chỉnh tiền lương</t>
  </si>
  <si>
    <t>Sở Nông nghiệp và PTNT</t>
  </si>
  <si>
    <t xml:space="preserve">Cơ quan Sở Giáo dục và Đào tạo </t>
  </si>
  <si>
    <t>Trường THPT Kim Động</t>
  </si>
  <si>
    <t>Trường THPT Nghĩa Dân</t>
  </si>
  <si>
    <t>Quỹ Khám chữa bệnh cho người nghèo (Trong đó, KP hoạt động của quỹ 200trđ)</t>
  </si>
  <si>
    <t xml:space="preserve">Trung tâm Truyền thông Giáo dục Sức khoẻ </t>
  </si>
  <si>
    <t xml:space="preserve">Trung tâm Y tế Dự phòng </t>
  </si>
  <si>
    <t xml:space="preserve">TT KN dược phẩm, mỹ phẩm, thực phẩm </t>
  </si>
  <si>
    <t>Chi cục dân số KHHGĐ</t>
  </si>
  <si>
    <t>Chi cục An toàn vệ sinh thực phẩm</t>
  </si>
  <si>
    <t xml:space="preserve"> Trung tâm y tế TP Hưng Yên </t>
  </si>
  <si>
    <t xml:space="preserve"> Trung tâm y tế huyện Tiên Lữ </t>
  </si>
  <si>
    <t xml:space="preserve"> Trung tâm y tế huyện Phù Cừ </t>
  </si>
  <si>
    <t xml:space="preserve"> Trung tâm y tế huyện Kim Động </t>
  </si>
  <si>
    <t xml:space="preserve"> Trung tâm y tế huyện Mỹ Hào </t>
  </si>
  <si>
    <t xml:space="preserve"> Trung tâm y tế huyện Văn Giang </t>
  </si>
  <si>
    <t>Trung tâm Bảo trợ xã hội và công tác xã hội</t>
  </si>
  <si>
    <t>Ban quản lý di tích tỉnh</t>
  </si>
  <si>
    <t>Chi cục bảo vệ môi trường</t>
  </si>
  <si>
    <t>Chi cục quản lý đất đai</t>
  </si>
  <si>
    <t>Trung tâm ứng dụng tiến bộ Khoa học và Công nghệ</t>
  </si>
  <si>
    <t>Trung tâm Thông tin và Thống kê Khoa học và Công nghệ</t>
  </si>
  <si>
    <t>Cơ quan Sở Xây dựng</t>
  </si>
  <si>
    <t>Văn phòng HĐND tỉnh</t>
  </si>
  <si>
    <t xml:space="preserve">Trường Chính trị Nguyễn Văn Linh </t>
  </si>
  <si>
    <t>Hội Nông dân tỉnh</t>
  </si>
  <si>
    <t>Hội Phụ nữ</t>
  </si>
  <si>
    <t>Hội Cựu chiến binh</t>
  </si>
  <si>
    <t>Chi thường xuyên khác</t>
  </si>
  <si>
    <t>Tên đơn vị</t>
  </si>
  <si>
    <t>Sở Giao thông Vận tải</t>
  </si>
  <si>
    <t>Cơ quan Sở Giao thông Vận tải</t>
  </si>
  <si>
    <t>1.3</t>
  </si>
  <si>
    <t>Ban ATGT</t>
  </si>
  <si>
    <t>1.4</t>
  </si>
  <si>
    <t>- Đường bộ</t>
  </si>
  <si>
    <t>- Đường sông</t>
  </si>
  <si>
    <t>1.5</t>
  </si>
  <si>
    <t>1.6</t>
  </si>
  <si>
    <t>TT đăng kiểm xe cơ giới HY</t>
  </si>
  <si>
    <t>Các đơn vị trực thuộc</t>
  </si>
  <si>
    <t>2.2.1</t>
  </si>
  <si>
    <t>Chi cục Thú y</t>
  </si>
  <si>
    <t>2.2.2</t>
  </si>
  <si>
    <t>2.2.3</t>
  </si>
  <si>
    <t>2.2.4</t>
  </si>
  <si>
    <t>2.2.5</t>
  </si>
  <si>
    <t>Chi cục QL đê điều và PCLB</t>
  </si>
  <si>
    <t>2.2.6</t>
  </si>
  <si>
    <t>Trung tâm Nước sinh hoạt và VSMT</t>
  </si>
  <si>
    <t>2.2.7</t>
  </si>
  <si>
    <t>2.2.8</t>
  </si>
  <si>
    <t>Chi cục phát triển nông thôn</t>
  </si>
  <si>
    <t>2.2.9</t>
  </si>
  <si>
    <t>Văn phòng Điều phối NTN</t>
  </si>
  <si>
    <t>2.2.10</t>
  </si>
  <si>
    <t>Chi cục QLCL nông lâm sản và thủy sản</t>
  </si>
  <si>
    <t>2.2.11</t>
  </si>
  <si>
    <t>Chi cục thủy sản</t>
  </si>
  <si>
    <t>Các Đề án do Sở NN&amp;PTNT thực hiện</t>
  </si>
  <si>
    <t xml:space="preserve">Sở Giáo dục và Đào tạo </t>
  </si>
  <si>
    <t>3.2.1</t>
  </si>
  <si>
    <t>Trường THPT Văn Lâm</t>
  </si>
  <si>
    <t>3.2.2</t>
  </si>
  <si>
    <t>Trường THPT Trưng Vương</t>
  </si>
  <si>
    <t>3.2.3</t>
  </si>
  <si>
    <t>Trường THPT Mỹ Hào</t>
  </si>
  <si>
    <t>3.2.4</t>
  </si>
  <si>
    <t>Trường THPT Nguyễn Thiện Thuật</t>
  </si>
  <si>
    <t>3.2.5</t>
  </si>
  <si>
    <t>Trường THPT Yên Mỹ</t>
  </si>
  <si>
    <t>3.2.6</t>
  </si>
  <si>
    <t>Trường THPT Triệu Quang Phục</t>
  </si>
  <si>
    <t>3.2.7</t>
  </si>
  <si>
    <t>Trường THPT Minh Châu</t>
  </si>
  <si>
    <t>3.2.8</t>
  </si>
  <si>
    <t>Trường THPT Văn Giang</t>
  </si>
  <si>
    <t>3.2.9</t>
  </si>
  <si>
    <t>Trường THPT Dương Quảng Hàm</t>
  </si>
  <si>
    <t>3.2.10</t>
  </si>
  <si>
    <t>Trường THPT Khoái Châu</t>
  </si>
  <si>
    <t>3.2.11</t>
  </si>
  <si>
    <t>Trường THPT Nam Khoái Châu</t>
  </si>
  <si>
    <t>3.2.12</t>
  </si>
  <si>
    <t>Trường THPT Trần Quang Khải</t>
  </si>
  <si>
    <t>3.2.13</t>
  </si>
  <si>
    <t>Trường THPT Nguyễn Siêu</t>
  </si>
  <si>
    <t>3.2.14</t>
  </si>
  <si>
    <t>3.2.15</t>
  </si>
  <si>
    <t>Trường THPT  Đức Hợp</t>
  </si>
  <si>
    <t>3.2.16</t>
  </si>
  <si>
    <t>3.2.17</t>
  </si>
  <si>
    <t>Trường THPT Ân Thi</t>
  </si>
  <si>
    <t>3.2.18</t>
  </si>
  <si>
    <t>Trường THPT Nguyễn Trung Ngạn</t>
  </si>
  <si>
    <t>3.2.19</t>
  </si>
  <si>
    <t>Trường THPT Phạm Ngũ Lão</t>
  </si>
  <si>
    <t>3.2.20</t>
  </si>
  <si>
    <t>Trường THPT Phù Cừ</t>
  </si>
  <si>
    <t>3.2.21</t>
  </si>
  <si>
    <t>Trường THPT Nam Phù Cừ</t>
  </si>
  <si>
    <t>3.2.22</t>
  </si>
  <si>
    <t>Trường THPT Tiên Lữ</t>
  </si>
  <si>
    <t>3.2.23</t>
  </si>
  <si>
    <t>Trường THPT Trần Hưng Đạo</t>
  </si>
  <si>
    <t>3.2.24</t>
  </si>
  <si>
    <t>Trường THPT Hoàng Hoa Thám</t>
  </si>
  <si>
    <t>3.2.25</t>
  </si>
  <si>
    <t>Trường THPT TP Hưng Yên</t>
  </si>
  <si>
    <t>3.2.26</t>
  </si>
  <si>
    <t>Trường THPT Chuyên HY</t>
  </si>
  <si>
    <t>3.2.27</t>
  </si>
  <si>
    <t>Trung tâm giáo dục thường xuyên tỉnh</t>
  </si>
  <si>
    <t>3.2.28</t>
  </si>
  <si>
    <t>Trung tâm giáo dục thường xuyên Phố Nối</t>
  </si>
  <si>
    <t>Trường Cao đẳng sư phạm</t>
  </si>
  <si>
    <t>Trường Cao đẳng y tế</t>
  </si>
  <si>
    <t xml:space="preserve"> Sở Y tế</t>
  </si>
  <si>
    <t>7.1</t>
  </si>
  <si>
    <t>Cơ quan Sở Y tế</t>
  </si>
  <si>
    <t>7.2</t>
  </si>
  <si>
    <t xml:space="preserve">Bệnh viện đa khoa tỉnh Hưng Yên </t>
  </si>
  <si>
    <t>Bệnh viện đa khoa Phố Nối</t>
  </si>
  <si>
    <t xml:space="preserve">Bệnh viện Sản - Nhi </t>
  </si>
  <si>
    <t xml:space="preserve">Bệnh viện Mắt </t>
  </si>
  <si>
    <t xml:space="preserve">Bệnh viện tâm thần kinh </t>
  </si>
  <si>
    <t>Bệnh viện Y dược cổ truyền</t>
  </si>
  <si>
    <t>Văn phòng Chi cục</t>
  </si>
  <si>
    <t>Trung tâm DSKHHGĐ 10 huyện, thành phố</t>
  </si>
  <si>
    <t>Trung tâm pháp y</t>
  </si>
  <si>
    <t xml:space="preserve"> Trung tâm y tế huyện Ân Thi </t>
  </si>
  <si>
    <t xml:space="preserve"> Trung tâm y tế huyện Khoái Châu </t>
  </si>
  <si>
    <t xml:space="preserve"> Trung tâm y tế huyện Yên Mỹ</t>
  </si>
  <si>
    <t xml:space="preserve"> Trung tâm y tế huyện Văn Lâm</t>
  </si>
  <si>
    <t>Hoạt động thi đua, khen thưởng ngành Y tế</t>
  </si>
  <si>
    <t>Mua sắm vật tư, hóa chất, tài sản, TTB y tế …</t>
  </si>
  <si>
    <t>Sở Khoa học và Công nghệ</t>
  </si>
  <si>
    <t>8.1</t>
  </si>
  <si>
    <t>Cơ quan Sở Khoa học và Công nghệ</t>
  </si>
  <si>
    <t>8.2</t>
  </si>
  <si>
    <t>8.3</t>
  </si>
  <si>
    <t>Trung tâm kỹ thuật TC đo lường chất lượng.</t>
  </si>
  <si>
    <t>8.4</t>
  </si>
  <si>
    <t>Sự nghiệp khoa học và công nghệ</t>
  </si>
  <si>
    <t>Sở Văn hoá - Thể thao và Du lịch</t>
  </si>
  <si>
    <t>Cơ quan Sở Văn hoá - Thể thao và Du lịch</t>
  </si>
  <si>
    <t>Bảo tàng tỉnh</t>
  </si>
  <si>
    <t>Trung tâm Thông tin Xúc tiến Du lịch</t>
  </si>
  <si>
    <t>Trường Trung cấp Văn hóa Nghệ thuật và Du lịch</t>
  </si>
  <si>
    <t>TT Huấn luyện và thi đấu TDTT</t>
  </si>
  <si>
    <t>Sở Tài nguyên - Môi trường</t>
  </si>
  <si>
    <t>Cơ quan Sở Tài nguyên - Môi trường</t>
  </si>
  <si>
    <t>11.3</t>
  </si>
  <si>
    <t>SN tài nguyên</t>
  </si>
  <si>
    <t>Sở Lao động, Thương binh và Xã hội</t>
  </si>
  <si>
    <t>Cơ quan Sở Lao động, Thương binh và Xã hội</t>
  </si>
  <si>
    <t>Chi Sự nghiệp (Sở LĐTBXH)</t>
  </si>
  <si>
    <t>TT điều dưỡng, chăm sóc Người có công</t>
  </si>
  <si>
    <t>Cơ sở Điều trị Nghiện ma túy</t>
  </si>
  <si>
    <t>Trường PHCN và dạy nghề cho NKT Tiên Lữ</t>
  </si>
  <si>
    <t>Trường PHCN và dạy nghề cho NKT Khoái Châu</t>
  </si>
  <si>
    <t>14.1</t>
  </si>
  <si>
    <t>14.2</t>
  </si>
  <si>
    <t>Trung tâm Tin học - Công báo</t>
  </si>
  <si>
    <t>Sở công thương</t>
  </si>
  <si>
    <t>Cơ quan Sở Công thương</t>
  </si>
  <si>
    <t>TT khuyến công và xúc tiến thương mại</t>
  </si>
  <si>
    <t>17.1</t>
  </si>
  <si>
    <t>17.2</t>
  </si>
  <si>
    <t>Sở Kế hoạch &amp; Đầu tư</t>
  </si>
  <si>
    <t>18.1</t>
  </si>
  <si>
    <t>Cơ quan Sở Kế hoạch &amp; Đầu tư</t>
  </si>
  <si>
    <t>18.2</t>
  </si>
  <si>
    <t>TT Xúc tiến đầu tư và hỗ trợ doanh nghiệp</t>
  </si>
  <si>
    <t>Sở Tài chính</t>
  </si>
  <si>
    <t>TT Lưu trữ lịch sử</t>
  </si>
  <si>
    <t>Kinh phí khen thưởng tỉnh (Ban Thi đua Khen thưởng - Sở Nội vụ)</t>
  </si>
  <si>
    <t>BQL các khu công nghiệp</t>
  </si>
  <si>
    <t>BQL Khu Đại học Phố Hiến</t>
  </si>
  <si>
    <t>Sở Thông tin và Truyền thông</t>
  </si>
  <si>
    <t>Cơ quan Sở Thông tin và Truyền thông</t>
  </si>
  <si>
    <t>TT Công nghệ thông tin và Truyền thông</t>
  </si>
  <si>
    <t>Quỹ phát triển đất HY</t>
  </si>
  <si>
    <t>Tỉnh ủy</t>
  </si>
  <si>
    <t>Kinh phí Đảng</t>
  </si>
  <si>
    <t>Ủy ban Mặt trận tổ quốc</t>
  </si>
  <si>
    <t>Ban đại diện người cao tuổi</t>
  </si>
  <si>
    <t>Tỉnh đoàn thanh niên</t>
  </si>
  <si>
    <t>Liên Hiệp các Hội KH&amp;KT</t>
  </si>
  <si>
    <t>Hội Cựu Thanh niên xung phong</t>
  </si>
  <si>
    <t>Hội khuyến học</t>
  </si>
  <si>
    <t>Hội Nạn nhân chất độc da cam</t>
  </si>
  <si>
    <t xml:space="preserve">Hỗ trợ các Hội, đơn vị khác </t>
  </si>
  <si>
    <t>45.1</t>
  </si>
  <si>
    <t>Bộ chỉ huy quân sự tỉnh</t>
  </si>
  <si>
    <t>45.2</t>
  </si>
  <si>
    <t>Huấn luyện và xây dựng lực lượng Dự bị động viên</t>
  </si>
  <si>
    <t>45.3</t>
  </si>
  <si>
    <t>Huấn luyện và xây dựng lực lượng Dân quân tự vệ</t>
  </si>
  <si>
    <t>45.4</t>
  </si>
  <si>
    <t>Trường Quân sự tỉnh</t>
  </si>
  <si>
    <t>47.1</t>
  </si>
  <si>
    <t>47.2</t>
  </si>
  <si>
    <t>47.3</t>
  </si>
  <si>
    <t xml:space="preserve">Bù thuỷ lợi phí </t>
  </si>
  <si>
    <t>47.4</t>
  </si>
  <si>
    <t>Chi sự nghiệp kinh tế khác, các quy hoạch ngành, lĩnh vực:</t>
  </si>
  <si>
    <t>47.5</t>
  </si>
  <si>
    <t>Đề án "Dạy và học ngoại ngữ trong hệ thống giáo dục quốc dân giai đoạn 2008-2020"</t>
  </si>
  <si>
    <t>Bồi dưỡng thường xuyên CB QL, GV các bậc học (Sở Tài chính chủ trì, phối hợp với Sở Giáo dục và Đào tạo thẩm định, phân bổ cho các đơn vị theo QĐ giao chỉ tiêu đào tạo của UBND tỉnh)</t>
  </si>
  <si>
    <t>47.7</t>
  </si>
  <si>
    <t>47.8</t>
  </si>
  <si>
    <t>Khác</t>
  </si>
  <si>
    <t>Chi đầu tư phát triển</t>
  </si>
  <si>
    <t>10.1</t>
  </si>
  <si>
    <t>10.2</t>
  </si>
  <si>
    <t>10.3</t>
  </si>
  <si>
    <t>10.4</t>
  </si>
  <si>
    <t>DỰ TOÁN CHI NGÂN SÁCH CẤP TỈNH CHO TỪNG CƠ QUAN, TỔ CHỨC NĂM 2019</t>
  </si>
  <si>
    <r>
      <t xml:space="preserve">Chi đầu tư phát triển </t>
    </r>
    <r>
      <rPr>
        <sz val="7"/>
        <color rgb="FF000000"/>
        <rFont val="Times New Roman"/>
        <family val="1"/>
        <charset val="163"/>
        <scheme val="major"/>
      </rPr>
      <t>(Không kể chương trình MTQG)</t>
    </r>
  </si>
  <si>
    <r>
      <t xml:space="preserve">Chi thường xuyên </t>
    </r>
    <r>
      <rPr>
        <sz val="7"/>
        <color rgb="FF000000"/>
        <rFont val="Times New Roman"/>
        <family val="1"/>
        <charset val="163"/>
        <scheme val="major"/>
      </rPr>
      <t>(Không kể chương trình MTQG)</t>
    </r>
  </si>
  <si>
    <t>Chi trả nợ lãi do chính quyền địa phương vay (1)</t>
  </si>
  <si>
    <t>Chi bổ sung quỹ dự trữ tài chính (1)</t>
  </si>
  <si>
    <t>Chi dự phòng ngân sách</t>
  </si>
  <si>
    <t>Chi bổ sung có mục tiêu các dự án (vốn ngoài nước)</t>
  </si>
  <si>
    <t>Chi chương trình MTQG</t>
  </si>
  <si>
    <t>Chi các nhiệm vụ năm trước</t>
  </si>
  <si>
    <t>CÁC CƠ QUAN, TỔ CHỨC</t>
  </si>
  <si>
    <t>- Chi hoạt động Trạm KTTT xe lưu động</t>
  </si>
  <si>
    <t>3.2.29</t>
  </si>
  <si>
    <t>3.2.30</t>
  </si>
  <si>
    <t>3.2.31</t>
  </si>
  <si>
    <t>Đề án "Tăng cường ứng dụng công nghệ thông tin trong quản lý và hỗ trợ các hoạt động dạy - học, nghiên cứu khoa học góp phần nâng cao chất lượng GD&amp;ĐT giai đoạn 2016-2020, định hướng đến năm 2025"</t>
  </si>
  <si>
    <t>Trường CĐ KTKT Tô Hiệu</t>
  </si>
  <si>
    <t>6.1</t>
  </si>
  <si>
    <t>6.2</t>
  </si>
  <si>
    <t>6.2.1</t>
  </si>
  <si>
    <t>6.2.2</t>
  </si>
  <si>
    <t>6.2.3</t>
  </si>
  <si>
    <t>6.2.4</t>
  </si>
  <si>
    <t>6.2.5</t>
  </si>
  <si>
    <t>6.2.6</t>
  </si>
  <si>
    <t xml:space="preserve">Bệnh viện Phổi </t>
  </si>
  <si>
    <t>6.2.7</t>
  </si>
  <si>
    <t>6.2.8</t>
  </si>
  <si>
    <t xml:space="preserve">Bệnh viện Bệnh nhiệt đới </t>
  </si>
  <si>
    <t>6.2.9</t>
  </si>
  <si>
    <t>6.2.10</t>
  </si>
  <si>
    <t>6.2.11</t>
  </si>
  <si>
    <t>6.2.12</t>
  </si>
  <si>
    <t>6.2.13</t>
  </si>
  <si>
    <t>6.2.14</t>
  </si>
  <si>
    <t>6.2.15</t>
  </si>
  <si>
    <t>6.2.16</t>
  </si>
  <si>
    <t>6.2.17</t>
  </si>
  <si>
    <t>6.2.18</t>
  </si>
  <si>
    <t>6.2.19</t>
  </si>
  <si>
    <t>6.2.20</t>
  </si>
  <si>
    <t>6.2.21</t>
  </si>
  <si>
    <t>6.2.22</t>
  </si>
  <si>
    <t>6.2.23</t>
  </si>
  <si>
    <t>6.2.24</t>
  </si>
  <si>
    <t>6.2.25</t>
  </si>
  <si>
    <t>6.2.26</t>
  </si>
  <si>
    <t>6.2.27</t>
  </si>
  <si>
    <t>6.2.28</t>
  </si>
  <si>
    <t>6.2.29</t>
  </si>
  <si>
    <t>6.2.30</t>
  </si>
  <si>
    <t>Kinh phí triển khai lập hồ sơ khám, quản lý sức khỏe toàn dân trên địa bàn tỉnh Hyên</t>
  </si>
  <si>
    <t>7.3</t>
  </si>
  <si>
    <t>7.4</t>
  </si>
  <si>
    <t>7.5</t>
  </si>
  <si>
    <t>7.6</t>
  </si>
  <si>
    <t>8.2.1</t>
  </si>
  <si>
    <t>8.2.2</t>
  </si>
  <si>
    <t>8.2.3</t>
  </si>
  <si>
    <t>8.2.4</t>
  </si>
  <si>
    <t>8.2.5</t>
  </si>
  <si>
    <t>8.2.6</t>
  </si>
  <si>
    <t>8.2.7</t>
  </si>
  <si>
    <t>8.2.8</t>
  </si>
  <si>
    <t>8.2.9</t>
  </si>
  <si>
    <t xml:space="preserve">Tôn tạo, tu bổ và chống xuống cấp di tích cấp Quốc gia theo Đề án UBND tỉnh phê duyệt </t>
  </si>
  <si>
    <r>
      <t xml:space="preserve">Sự nghiệp Thể dục thể thao </t>
    </r>
    <r>
      <rPr>
        <sz val="7"/>
        <rFont val="Times New Roman"/>
        <family val="1"/>
        <charset val="163"/>
        <scheme val="major"/>
      </rPr>
      <t>(Trong đó, chi hỗ trợ cho Liên đoàn Bóng bàn 100trđ, Liên đoàn Cầu lông 100trđ, Liên đoàn Quần vợt 100trđ)</t>
    </r>
  </si>
  <si>
    <t>Đài phát thanh &amp; truyền hình</t>
  </si>
  <si>
    <t>10.2.1</t>
  </si>
  <si>
    <t>10.2.2</t>
  </si>
  <si>
    <t>10.2.3</t>
  </si>
  <si>
    <t>10.2.4</t>
  </si>
  <si>
    <t>10.2.5</t>
  </si>
  <si>
    <t>Lĩnh vực Bảo vệ môi trường</t>
  </si>
  <si>
    <t>11.3.1</t>
  </si>
  <si>
    <t>11.3.2</t>
  </si>
  <si>
    <t>11.3.3</t>
  </si>
  <si>
    <t>11.3.4</t>
  </si>
  <si>
    <t>11.3.5</t>
  </si>
  <si>
    <t>11.3.6</t>
  </si>
  <si>
    <t>11.3.7</t>
  </si>
  <si>
    <t>11.3.8</t>
  </si>
  <si>
    <t>13.1</t>
  </si>
  <si>
    <t>13.2</t>
  </si>
  <si>
    <t>13.3</t>
  </si>
  <si>
    <t>16.1</t>
  </si>
  <si>
    <t>16.2</t>
  </si>
  <si>
    <t>20.1</t>
  </si>
  <si>
    <t>20.2</t>
  </si>
  <si>
    <t>20.3</t>
  </si>
  <si>
    <t>20.4</t>
  </si>
  <si>
    <t>20.5</t>
  </si>
  <si>
    <t>20.6</t>
  </si>
  <si>
    <t>23.1</t>
  </si>
  <si>
    <t>23.2</t>
  </si>
  <si>
    <t>25.1</t>
  </si>
  <si>
    <t>25.2</t>
  </si>
  <si>
    <t>25.3</t>
  </si>
  <si>
    <t>29.1</t>
  </si>
  <si>
    <t>29.2</t>
  </si>
  <si>
    <t>Hiệp Hội doanh nghiệp</t>
  </si>
  <si>
    <t>Chi an ninh (Công an tỉnh)</t>
  </si>
  <si>
    <t>Mua thẻ BHYT học sinh, sinh viên</t>
  </si>
  <si>
    <t>Kinh phí bảo vệ đất trồng lúa</t>
  </si>
  <si>
    <r>
      <t>NSNN bảo đảm phần chi thường xuyên còn thiếu để bảo đảm chế độ cho người lao động và hoạt động bình thường của các đơn vị có giường bệnh ngành y tế</t>
    </r>
    <r>
      <rPr>
        <sz val="7"/>
        <rFont val="Times New Roman"/>
        <family val="1"/>
        <charset val="163"/>
      </rPr>
      <t xml:space="preserve"> (giao Sở Tài chính chủ trì, phối hợp với Sở Y tế thẩm định, phân bổ cho các đơn vị nếu thiếu)</t>
    </r>
  </si>
  <si>
    <t>Xây dựng nhà vệ sinh các bệnh viện</t>
  </si>
  <si>
    <t>47.9</t>
  </si>
  <si>
    <t>CHI TRẢ NỢ LÃI CÁC KHOẢN DO CHÍNH QUYỀN ĐỊA PHƯƠNG VAY (1)</t>
  </si>
  <si>
    <t>CHI BỔ SUNG QUỸ DỰ TRỮ TÀI CHÍNH (1)</t>
  </si>
  <si>
    <t>CHI DỰ PHÒNG NGÂN SÁCH</t>
  </si>
  <si>
    <t>CHI TẠO NGUỒN, ĐIỀU CHỈNH TIỀN LƯƠNG</t>
  </si>
  <si>
    <t>CHI BỔ SUNG CÓ MỤC TIÊU CHO NGÂN SÁCH CẤP DƯỚI (2)</t>
  </si>
  <si>
    <t>KP THỰC HIỆN CÁC NV CHI NĂM TRƯỚC GIÃN SANG NĂM 2019</t>
  </si>
  <si>
    <t>CHI CHUYỂN NGUỒN SANG NGÂN SÁCH NĂM SAU</t>
  </si>
  <si>
    <t>Biểu số 51/CK-NSNN</t>
  </si>
  <si>
    <t>SỞ TÀI CHÍNH</t>
  </si>
  <si>
    <t>(Kèm theo Tờ trình số          /TTr-STC ngày      /      /2018 của Sở Tài chính tỉnh Hưng Yên)</t>
  </si>
</sst>
</file>

<file path=xl/styles.xml><?xml version="1.0" encoding="utf-8"?>
<styleSheet xmlns="http://schemas.openxmlformats.org/spreadsheetml/2006/main">
  <numFmts count="3">
    <numFmt numFmtId="164" formatCode="_(* #,##0.00_);_(* \(#,##0.00\);_(* &quot;-&quot;??_);_(@_)"/>
    <numFmt numFmtId="169" formatCode="_-* #,##0\ _₫_-;\-* #,##0\ _₫_-;_-* &quot;-&quot;??\ _₫_-;_-@_-"/>
    <numFmt numFmtId="170" formatCode="_(* #,##0.00_);_(* \(#,##0.00\);_(* \-??_);_(@_)"/>
  </numFmts>
  <fonts count="28">
    <font>
      <sz val="11"/>
      <color theme="1"/>
      <name val="Arial"/>
      <family val="2"/>
      <scheme val="minor"/>
    </font>
    <font>
      <sz val="12"/>
      <name val=".VnTime"/>
    </font>
    <font>
      <i/>
      <sz val="13"/>
      <color theme="1"/>
      <name val="Times New Roman"/>
      <family val="1"/>
    </font>
    <font>
      <b/>
      <sz val="12"/>
      <name val="Arial"/>
      <family val="2"/>
    </font>
    <font>
      <sz val="12"/>
      <name val=".VnTime"/>
      <family val="2"/>
    </font>
    <font>
      <sz val="13"/>
      <color theme="1"/>
      <name val="Times New Roman"/>
      <family val="1"/>
      <charset val="163"/>
    </font>
    <font>
      <b/>
      <sz val="13"/>
      <color theme="1"/>
      <name val="Times New Roman"/>
      <family val="1"/>
      <charset val="163"/>
    </font>
    <font>
      <sz val="13"/>
      <name val=".VnTime"/>
      <family val="2"/>
    </font>
    <font>
      <sz val="10"/>
      <name val="Arial"/>
      <family val="2"/>
      <charset val="163"/>
    </font>
    <font>
      <sz val="10"/>
      <name val="Arial"/>
      <family val="2"/>
    </font>
    <font>
      <sz val="11"/>
      <color indexed="8"/>
      <name val="Calibri"/>
      <family val="2"/>
    </font>
    <font>
      <sz val="11"/>
      <color indexed="8"/>
      <name val="Helvetica Neue"/>
    </font>
    <font>
      <sz val="10"/>
      <name val="Arial"/>
    </font>
    <font>
      <sz val="12"/>
      <name val="Times New Roman"/>
      <charset val="163"/>
    </font>
    <font>
      <sz val="11"/>
      <color theme="1"/>
      <name val="Arial"/>
      <family val="2"/>
      <scheme val="minor"/>
    </font>
    <font>
      <b/>
      <sz val="7"/>
      <color rgb="FF000000"/>
      <name val="Times New Roman"/>
      <family val="1"/>
      <charset val="163"/>
      <scheme val="major"/>
    </font>
    <font>
      <sz val="7"/>
      <name val="Times New Roman"/>
      <family val="1"/>
      <charset val="163"/>
      <scheme val="major"/>
    </font>
    <font>
      <b/>
      <sz val="7"/>
      <name val="Times New Roman"/>
      <family val="1"/>
      <charset val="163"/>
      <scheme val="major"/>
    </font>
    <font>
      <i/>
      <sz val="7"/>
      <name val="Times New Roman"/>
      <family val="1"/>
      <charset val="163"/>
      <scheme val="major"/>
    </font>
    <font>
      <sz val="7"/>
      <name val="Times New Roman"/>
      <family val="1"/>
      <charset val="163"/>
    </font>
    <font>
      <b/>
      <sz val="11"/>
      <name val="Times New Roman"/>
      <family val="1"/>
      <charset val="163"/>
    </font>
    <font>
      <sz val="11"/>
      <name val="Times New Roman"/>
      <family val="1"/>
      <charset val="163"/>
    </font>
    <font>
      <sz val="11"/>
      <color indexed="8"/>
      <name val="Calibri"/>
      <family val="2"/>
      <charset val="1"/>
    </font>
    <font>
      <sz val="7"/>
      <color theme="1"/>
      <name val="Times New Roman"/>
      <family val="1"/>
      <charset val="163"/>
      <scheme val="major"/>
    </font>
    <font>
      <b/>
      <sz val="7"/>
      <color theme="1"/>
      <name val="Times New Roman"/>
      <family val="1"/>
      <charset val="163"/>
      <scheme val="major"/>
    </font>
    <font>
      <i/>
      <sz val="13"/>
      <color rgb="FF000000"/>
      <name val="Times New Roman"/>
      <family val="1"/>
      <charset val="163"/>
      <scheme val="major"/>
    </font>
    <font>
      <sz val="7"/>
      <color rgb="FF000000"/>
      <name val="Times New Roman"/>
      <family val="1"/>
      <charset val="163"/>
      <scheme val="major"/>
    </font>
    <font>
      <b/>
      <sz val="13"/>
      <color rgb="FF000000"/>
      <name val="Times New Roman"/>
      <family val="1"/>
      <charset val="163"/>
      <scheme val="major"/>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diagonal/>
    </border>
    <border>
      <left/>
      <right/>
      <top/>
      <bottom style="thin">
        <color indexed="64"/>
      </bottom>
      <diagonal/>
    </border>
  </borders>
  <cellStyleXfs count="35">
    <xf numFmtId="0" fontId="0" fillId="0" borderId="0"/>
    <xf numFmtId="3" fontId="1" fillId="0" borderId="0"/>
    <xf numFmtId="0" fontId="3" fillId="0" borderId="3" applyNumberFormat="0" applyAlignment="0" applyProtection="0">
      <alignment horizontal="left" vertical="center"/>
    </xf>
    <xf numFmtId="0" fontId="3" fillId="0" borderId="4">
      <alignment horizontal="left" vertical="center"/>
    </xf>
    <xf numFmtId="3" fontId="4" fillId="0" borderId="0"/>
    <xf numFmtId="0" fontId="7" fillId="0" borderId="0"/>
    <xf numFmtId="0" fontId="8" fillId="0" borderId="0"/>
    <xf numFmtId="0" fontId="8" fillId="0" borderId="0" applyFont="0" applyFill="0" applyBorder="0" applyAlignment="0" applyProtection="0"/>
    <xf numFmtId="164" fontId="9" fillId="0" borderId="0" applyFont="0" applyFill="0" applyBorder="0" applyAlignment="0" applyProtection="0"/>
    <xf numFmtId="164" fontId="10" fillId="0" borderId="0" applyFont="0" applyFill="0" applyBorder="0" applyAlignment="0" applyProtection="0"/>
    <xf numFmtId="164" fontId="9" fillId="0" borderId="0" applyFont="0" applyFill="0" applyBorder="0" applyAlignment="0" applyProtection="0"/>
    <xf numFmtId="164" fontId="4" fillId="0" borderId="0" applyFont="0" applyFill="0" applyBorder="0" applyAlignment="0" applyProtection="0"/>
    <xf numFmtId="0" fontId="9" fillId="0" borderId="0"/>
    <xf numFmtId="0" fontId="10" fillId="0" borderId="0"/>
    <xf numFmtId="0" fontId="10" fillId="0" borderId="0"/>
    <xf numFmtId="0" fontId="9" fillId="0" borderId="0"/>
    <xf numFmtId="0" fontId="11" fillId="0" borderId="0" applyNumberFormat="0" applyFill="0" applyBorder="0" applyProtection="0">
      <alignment vertical="top"/>
    </xf>
    <xf numFmtId="0" fontId="4" fillId="0" borderId="0"/>
    <xf numFmtId="0" fontId="10" fillId="0" borderId="0"/>
    <xf numFmtId="0" fontId="9" fillId="0" borderId="0"/>
    <xf numFmtId="0" fontId="9" fillId="0" borderId="0"/>
    <xf numFmtId="9" fontId="9" fillId="0" borderId="0" applyFont="0" applyFill="0" applyBorder="0" applyAlignment="0" applyProtection="0"/>
    <xf numFmtId="0" fontId="12" fillId="0" borderId="0"/>
    <xf numFmtId="0" fontId="13" fillId="0" borderId="0"/>
    <xf numFmtId="3" fontId="1" fillId="0" borderId="0"/>
    <xf numFmtId="164" fontId="8" fillId="0" borderId="0" applyFont="0" applyFill="0" applyBorder="0" applyAlignment="0" applyProtection="0"/>
    <xf numFmtId="0" fontId="9" fillId="0" borderId="0" applyFill="0" applyBorder="0" applyAlignment="0" applyProtection="0"/>
    <xf numFmtId="164" fontId="12" fillId="0" borderId="0" applyFont="0" applyFill="0" applyBorder="0" applyAlignment="0" applyProtection="0"/>
    <xf numFmtId="0" fontId="14" fillId="0" borderId="0"/>
    <xf numFmtId="170" fontId="8" fillId="0" borderId="0" applyFont="0" applyFill="0" applyBorder="0" applyAlignment="0" applyProtection="0"/>
    <xf numFmtId="0" fontId="8" fillId="0" borderId="0"/>
    <xf numFmtId="3" fontId="4" fillId="0" borderId="0"/>
    <xf numFmtId="0" fontId="8" fillId="0" borderId="0" applyFont="0" applyFill="0" applyBorder="0" applyAlignment="0" applyProtection="0"/>
    <xf numFmtId="169" fontId="8" fillId="0" borderId="0" applyFont="0" applyFill="0" applyBorder="0" applyAlignment="0" applyProtection="0"/>
    <xf numFmtId="169" fontId="10" fillId="0" borderId="0" applyFont="0" applyFill="0" applyBorder="0" applyAlignment="0" applyProtection="0"/>
  </cellStyleXfs>
  <cellXfs count="45">
    <xf numFmtId="0" fontId="0" fillId="0" borderId="0" xfId="0"/>
    <xf numFmtId="3" fontId="17" fillId="2" borderId="7" xfId="24" applyNumberFormat="1" applyFont="1" applyFill="1" applyBorder="1" applyAlignment="1" applyProtection="1">
      <protection locked="0"/>
    </xf>
    <xf numFmtId="3" fontId="16" fillId="2" borderId="2" xfId="24" applyNumberFormat="1" applyFont="1" applyFill="1" applyBorder="1" applyAlignment="1" applyProtection="1">
      <protection locked="0"/>
    </xf>
    <xf numFmtId="3" fontId="18" fillId="2" borderId="2" xfId="24" applyNumberFormat="1" applyFont="1" applyFill="1" applyBorder="1" applyAlignment="1" applyProtection="1">
      <protection locked="0"/>
    </xf>
    <xf numFmtId="3" fontId="17" fillId="2" borderId="2" xfId="24" applyNumberFormat="1" applyFont="1" applyFill="1" applyBorder="1" applyAlignment="1" applyProtection="1">
      <protection locked="0"/>
    </xf>
    <xf numFmtId="0" fontId="15" fillId="0" borderId="5" xfId="0" applyFont="1" applyBorder="1" applyAlignment="1">
      <alignment horizontal="center" vertical="center" wrapText="1"/>
    </xf>
    <xf numFmtId="0" fontId="23" fillId="0" borderId="0" xfId="0" applyFont="1" applyAlignment="1">
      <alignment vertical="center" wrapText="1"/>
    </xf>
    <xf numFmtId="3" fontId="24" fillId="0" borderId="0" xfId="0" applyNumberFormat="1" applyFont="1" applyAlignment="1">
      <alignment horizontal="right" vertical="center"/>
    </xf>
    <xf numFmtId="3" fontId="23" fillId="0" borderId="0" xfId="0" applyNumberFormat="1" applyFont="1" applyAlignment="1">
      <alignment horizontal="right" vertical="center"/>
    </xf>
    <xf numFmtId="0" fontId="23" fillId="0" borderId="0" xfId="0" applyFont="1" applyAlignment="1">
      <alignment vertical="center"/>
    </xf>
    <xf numFmtId="3" fontId="15" fillId="0" borderId="5" xfId="0" applyNumberFormat="1" applyFont="1" applyBorder="1" applyAlignment="1">
      <alignment horizontal="center" vertical="center" wrapText="1"/>
    </xf>
    <xf numFmtId="0" fontId="26" fillId="0" borderId="5" xfId="0" applyFont="1" applyBorder="1" applyAlignment="1">
      <alignment horizontal="center" vertical="center" wrapText="1"/>
    </xf>
    <xf numFmtId="3" fontId="17" fillId="2" borderId="2" xfId="24" applyNumberFormat="1" applyFont="1" applyFill="1" applyBorder="1" applyAlignment="1" applyProtection="1">
      <alignment horizontal="center" vertical="center"/>
      <protection locked="0"/>
    </xf>
    <xf numFmtId="3" fontId="17" fillId="2" borderId="2" xfId="24" applyNumberFormat="1" applyFont="1" applyFill="1" applyBorder="1" applyAlignment="1" applyProtection="1">
      <alignment vertical="center"/>
      <protection locked="0"/>
    </xf>
    <xf numFmtId="3" fontId="15" fillId="0" borderId="2" xfId="0" applyNumberFormat="1" applyFont="1" applyBorder="1" applyAlignment="1">
      <alignment horizontal="right" vertical="center" wrapText="1"/>
    </xf>
    <xf numFmtId="3" fontId="17" fillId="2" borderId="9" xfId="24" applyNumberFormat="1" applyFont="1" applyFill="1" applyBorder="1" applyAlignment="1" applyProtection="1">
      <alignment vertical="center"/>
      <protection locked="0"/>
    </xf>
    <xf numFmtId="3" fontId="26" fillId="0" borderId="2" xfId="0" applyNumberFormat="1" applyFont="1" applyBorder="1" applyAlignment="1">
      <alignment horizontal="right" vertical="center" wrapText="1"/>
    </xf>
    <xf numFmtId="3" fontId="16" fillId="2" borderId="2" xfId="24" applyNumberFormat="1" applyFont="1" applyFill="1" applyBorder="1" applyAlignment="1" applyProtection="1">
      <alignment horizontal="center" vertical="center"/>
      <protection locked="0"/>
    </xf>
    <xf numFmtId="3" fontId="16" fillId="2" borderId="2" xfId="24" applyNumberFormat="1" applyFont="1" applyFill="1" applyBorder="1" applyAlignment="1" applyProtection="1">
      <alignment vertical="center"/>
      <protection locked="0"/>
    </xf>
    <xf numFmtId="3" fontId="18" fillId="2" borderId="2" xfId="24" applyNumberFormat="1" applyFont="1" applyFill="1" applyBorder="1" applyAlignment="1" applyProtection="1">
      <alignment horizontal="center" vertical="center"/>
      <protection locked="0"/>
    </xf>
    <xf numFmtId="3" fontId="18" fillId="2" borderId="2" xfId="24" quotePrefix="1" applyNumberFormat="1" applyFont="1" applyFill="1" applyBorder="1" applyAlignment="1" applyProtection="1">
      <alignment vertical="center"/>
      <protection locked="0"/>
    </xf>
    <xf numFmtId="3" fontId="18" fillId="2" borderId="2" xfId="24" applyNumberFormat="1" applyFont="1" applyFill="1" applyBorder="1" applyAlignment="1" applyProtection="1">
      <alignment vertical="center"/>
      <protection locked="0"/>
    </xf>
    <xf numFmtId="3" fontId="16" fillId="2" borderId="2" xfId="24" applyNumberFormat="1" applyFont="1" applyFill="1" applyBorder="1" applyAlignment="1" applyProtection="1">
      <alignment vertical="center" wrapText="1"/>
      <protection locked="0"/>
    </xf>
    <xf numFmtId="3" fontId="17" fillId="2" borderId="2" xfId="24" applyNumberFormat="1" applyFont="1" applyFill="1" applyBorder="1" applyAlignment="1" applyProtection="1">
      <alignment vertical="center" wrapText="1"/>
      <protection locked="0"/>
    </xf>
    <xf numFmtId="3" fontId="17" fillId="2" borderId="2" xfId="0" applyNumberFormat="1" applyFont="1" applyFill="1" applyBorder="1" applyAlignment="1">
      <alignment vertical="center"/>
    </xf>
    <xf numFmtId="3" fontId="17" fillId="2" borderId="9" xfId="24" applyNumberFormat="1" applyFont="1" applyFill="1" applyBorder="1" applyAlignment="1" applyProtection="1">
      <alignment horizontal="center" vertical="center"/>
      <protection locked="0"/>
    </xf>
    <xf numFmtId="3" fontId="17" fillId="2" borderId="9" xfId="24" applyNumberFormat="1" applyFont="1" applyFill="1" applyBorder="1" applyAlignment="1" applyProtection="1">
      <alignment vertical="center" wrapText="1"/>
      <protection locked="0"/>
    </xf>
    <xf numFmtId="3" fontId="15" fillId="0" borderId="9" xfId="0" applyNumberFormat="1" applyFont="1" applyBorder="1" applyAlignment="1">
      <alignment horizontal="right" vertical="center" wrapText="1"/>
    </xf>
    <xf numFmtId="3" fontId="17" fillId="2" borderId="6" xfId="24" applyNumberFormat="1" applyFont="1" applyFill="1" applyBorder="1" applyAlignment="1" applyProtection="1">
      <alignment horizontal="center" vertical="center"/>
      <protection locked="0"/>
    </xf>
    <xf numFmtId="3" fontId="17" fillId="2" borderId="6" xfId="24" applyNumberFormat="1" applyFont="1" applyFill="1" applyBorder="1" applyAlignment="1" applyProtection="1">
      <alignment vertical="center" wrapText="1"/>
      <protection locked="0"/>
    </xf>
    <xf numFmtId="3" fontId="15" fillId="0" borderId="6" xfId="0" applyNumberFormat="1" applyFont="1" applyBorder="1" applyAlignment="1">
      <alignment horizontal="right" vertical="center" wrapText="1"/>
    </xf>
    <xf numFmtId="3" fontId="17" fillId="2" borderId="6" xfId="24" applyNumberFormat="1" applyFont="1" applyFill="1" applyBorder="1" applyAlignment="1" applyProtection="1">
      <alignment vertical="center"/>
      <protection locked="0"/>
    </xf>
    <xf numFmtId="0" fontId="21" fillId="0" borderId="0" xfId="0" applyFont="1" applyAlignment="1">
      <alignment horizontal="center" vertical="center" wrapText="1"/>
    </xf>
    <xf numFmtId="3" fontId="6" fillId="0" borderId="0" xfId="31" applyNumberFormat="1" applyFont="1" applyBorder="1" applyAlignment="1">
      <alignment horizontal="center" vertical="center"/>
    </xf>
    <xf numFmtId="3" fontId="2" fillId="0" borderId="0" xfId="1" applyNumberFormat="1" applyFont="1" applyAlignment="1">
      <alignment horizontal="center" vertical="center"/>
    </xf>
    <xf numFmtId="3" fontId="15" fillId="0" borderId="5" xfId="0" applyNumberFormat="1" applyFont="1" applyBorder="1" applyAlignment="1">
      <alignment horizontal="center" vertical="center" wrapText="1"/>
    </xf>
    <xf numFmtId="3" fontId="5" fillId="0" borderId="0" xfId="31" applyNumberFormat="1" applyFont="1" applyBorder="1" applyAlignment="1">
      <alignment horizontal="center" vertical="center"/>
    </xf>
    <xf numFmtId="3" fontId="15" fillId="0" borderId="8" xfId="0" applyNumberFormat="1" applyFont="1" applyBorder="1" applyAlignment="1">
      <alignment horizontal="center" vertical="center" wrapText="1"/>
    </xf>
    <xf numFmtId="3" fontId="15" fillId="0" borderId="1" xfId="0" applyNumberFormat="1" applyFont="1" applyBorder="1" applyAlignment="1">
      <alignment horizontal="center" vertical="center" wrapText="1"/>
    </xf>
    <xf numFmtId="0" fontId="15" fillId="0" borderId="5" xfId="0" applyFont="1" applyBorder="1" applyAlignment="1">
      <alignment horizontal="center" vertical="center" wrapText="1"/>
    </xf>
    <xf numFmtId="0" fontId="26" fillId="0" borderId="5" xfId="0" applyFont="1" applyBorder="1" applyAlignment="1">
      <alignment horizontal="center" vertical="center" wrapText="1"/>
    </xf>
    <xf numFmtId="3" fontId="6" fillId="0" borderId="0" xfId="31" applyNumberFormat="1" applyFont="1" applyBorder="1" applyAlignment="1">
      <alignment horizontal="center" vertical="center"/>
    </xf>
    <xf numFmtId="3" fontId="25" fillId="0" borderId="10" xfId="0" applyNumberFormat="1" applyFont="1" applyBorder="1" applyAlignment="1">
      <alignment horizontal="right"/>
    </xf>
    <xf numFmtId="0" fontId="20" fillId="0" borderId="0" xfId="0" applyFont="1" applyAlignment="1">
      <alignment horizontal="right" vertical="center" wrapText="1"/>
    </xf>
    <xf numFmtId="0" fontId="27" fillId="0" borderId="0" xfId="0" applyFont="1" applyAlignment="1">
      <alignment horizontal="center" vertical="center" wrapText="1"/>
    </xf>
  </cellXfs>
  <cellStyles count="35">
    <cellStyle name="Comma 10" xfId="27"/>
    <cellStyle name="Comma 10 11" xfId="33"/>
    <cellStyle name="Comma 10 2" xfId="32"/>
    <cellStyle name="Comma 11" xfId="25"/>
    <cellStyle name="Comma 2" xfId="7"/>
    <cellStyle name="Comma 2 10" xfId="34"/>
    <cellStyle name="Comma 3" xfId="8"/>
    <cellStyle name="Comma 4" xfId="9"/>
    <cellStyle name="Comma 5" xfId="26"/>
    <cellStyle name="Comma 5 3" xfId="29"/>
    <cellStyle name="Comma 6" xfId="10"/>
    <cellStyle name="Comma 7" xfId="11"/>
    <cellStyle name="Header1" xfId="2"/>
    <cellStyle name="Header2" xfId="3"/>
    <cellStyle name="Normal" xfId="0" builtinId="0"/>
    <cellStyle name="Normal 10" xfId="22"/>
    <cellStyle name="Normal 11" xfId="23"/>
    <cellStyle name="Normal 13" xfId="28"/>
    <cellStyle name="Normal 2" xfId="1"/>
    <cellStyle name="Normal 2 2" xfId="12"/>
    <cellStyle name="Normal 2 3" xfId="13"/>
    <cellStyle name="Normal 2 5" xfId="31"/>
    <cellStyle name="Normal 2_GIAI NGAN" xfId="14"/>
    <cellStyle name="Normal 3" xfId="4"/>
    <cellStyle name="Normal 34" xfId="30"/>
    <cellStyle name="Normal 4" xfId="5"/>
    <cellStyle name="Normal 4 2" xfId="15"/>
    <cellStyle name="Normal 5" xfId="6"/>
    <cellStyle name="Normal 6" xfId="16"/>
    <cellStyle name="Normal 7" xfId="17"/>
    <cellStyle name="Normal 8" xfId="18"/>
    <cellStyle name="Normal 9" xfId="19"/>
    <cellStyle name="Normal 9 2" xfId="20"/>
    <cellStyle name="Normal_Sheet5" xfId="24"/>
    <cellStyle name="Percent 2" xf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230"/>
  <sheetViews>
    <sheetView tabSelected="1" workbookViewId="0">
      <selection activeCell="A3" sqref="A3:XFD3"/>
    </sheetView>
  </sheetViews>
  <sheetFormatPr defaultRowHeight="14.25"/>
  <cols>
    <col min="1" max="1" width="4.25" customWidth="1"/>
    <col min="2" max="2" width="29.25" customWidth="1"/>
    <col min="3" max="3" width="7.25" customWidth="1"/>
    <col min="4" max="4" width="10.875" customWidth="1"/>
    <col min="5" max="5" width="11.125" customWidth="1"/>
    <col min="6" max="6" width="8" customWidth="1"/>
    <col min="7" max="7" width="6.625" customWidth="1"/>
    <col min="8" max="8" width="7.5" customWidth="1"/>
    <col min="9" max="9" width="10" customWidth="1"/>
    <col min="10" max="10" width="7.875" customWidth="1"/>
    <col min="11" max="11" width="5.125" customWidth="1"/>
    <col min="12" max="12" width="6.125" customWidth="1"/>
    <col min="13" max="14" width="6.375" customWidth="1"/>
  </cols>
  <sheetData>
    <row r="1" spans="1:14" ht="16.5">
      <c r="A1" s="36" t="s">
        <v>8</v>
      </c>
      <c r="B1" s="36"/>
      <c r="C1" s="7"/>
      <c r="D1" s="8"/>
      <c r="E1" s="8"/>
      <c r="F1" s="8"/>
      <c r="G1" s="8"/>
      <c r="H1" s="8"/>
      <c r="I1" s="8"/>
      <c r="J1" s="8"/>
      <c r="K1" s="8"/>
      <c r="L1" s="43" t="s">
        <v>403</v>
      </c>
      <c r="M1" s="43"/>
      <c r="N1" s="43"/>
    </row>
    <row r="2" spans="1:14" ht="16.5">
      <c r="A2" s="41" t="s">
        <v>404</v>
      </c>
      <c r="B2" s="41"/>
      <c r="C2" s="7"/>
      <c r="D2" s="8"/>
      <c r="E2" s="8"/>
      <c r="F2" s="8"/>
      <c r="G2" s="8"/>
      <c r="H2" s="8"/>
      <c r="I2" s="8"/>
      <c r="J2" s="8"/>
      <c r="K2" s="8"/>
      <c r="L2" s="32"/>
      <c r="M2" s="32"/>
      <c r="N2" s="32"/>
    </row>
    <row r="3" spans="1:14" ht="6" customHeight="1">
      <c r="A3" s="33"/>
      <c r="B3" s="33"/>
      <c r="C3" s="7"/>
      <c r="D3" s="8"/>
      <c r="E3" s="8"/>
      <c r="F3" s="8"/>
      <c r="G3" s="8"/>
      <c r="H3" s="8"/>
      <c r="I3" s="8"/>
      <c r="J3" s="8"/>
      <c r="K3" s="8"/>
      <c r="L3" s="32"/>
      <c r="M3" s="32"/>
      <c r="N3" s="32"/>
    </row>
    <row r="4" spans="1:14" ht="16.5">
      <c r="A4" s="44" t="s">
        <v>290</v>
      </c>
      <c r="B4" s="44"/>
      <c r="C4" s="44"/>
      <c r="D4" s="44"/>
      <c r="E4" s="44"/>
      <c r="F4" s="44"/>
      <c r="G4" s="44"/>
      <c r="H4" s="44"/>
      <c r="I4" s="44"/>
      <c r="J4" s="44"/>
      <c r="K4" s="44"/>
      <c r="L4" s="44"/>
      <c r="M4" s="44"/>
      <c r="N4" s="44"/>
    </row>
    <row r="5" spans="1:14" ht="20.25" customHeight="1">
      <c r="A5" s="34" t="s">
        <v>405</v>
      </c>
      <c r="B5" s="34"/>
      <c r="C5" s="34"/>
      <c r="D5" s="34"/>
      <c r="E5" s="34"/>
      <c r="F5" s="34"/>
      <c r="G5" s="34"/>
      <c r="H5" s="34"/>
      <c r="I5" s="34"/>
      <c r="J5" s="34"/>
      <c r="K5" s="34"/>
      <c r="L5" s="34"/>
      <c r="M5" s="34"/>
      <c r="N5" s="34"/>
    </row>
    <row r="6" spans="1:14" ht="16.5">
      <c r="A6" s="9"/>
      <c r="B6" s="6"/>
      <c r="C6" s="7"/>
      <c r="D6" s="8"/>
      <c r="E6" s="8"/>
      <c r="F6" s="8"/>
      <c r="G6" s="8"/>
      <c r="H6" s="8"/>
      <c r="I6" s="8"/>
      <c r="J6" s="8"/>
      <c r="K6" s="8"/>
      <c r="L6" s="42" t="s">
        <v>9</v>
      </c>
      <c r="M6" s="42"/>
      <c r="N6" s="42"/>
    </row>
    <row r="7" spans="1:14">
      <c r="A7" s="39" t="s">
        <v>0</v>
      </c>
      <c r="B7" s="40" t="s">
        <v>101</v>
      </c>
      <c r="C7" s="35" t="s">
        <v>23</v>
      </c>
      <c r="D7" s="35" t="s">
        <v>291</v>
      </c>
      <c r="E7" s="35" t="s">
        <v>292</v>
      </c>
      <c r="F7" s="35" t="s">
        <v>293</v>
      </c>
      <c r="G7" s="35" t="s">
        <v>294</v>
      </c>
      <c r="H7" s="35" t="s">
        <v>295</v>
      </c>
      <c r="I7" s="35" t="s">
        <v>71</v>
      </c>
      <c r="J7" s="37" t="s">
        <v>296</v>
      </c>
      <c r="K7" s="35" t="s">
        <v>297</v>
      </c>
      <c r="L7" s="35"/>
      <c r="M7" s="35"/>
      <c r="N7" s="35" t="s">
        <v>298</v>
      </c>
    </row>
    <row r="8" spans="1:14" ht="30.75" customHeight="1">
      <c r="A8" s="39"/>
      <c r="B8" s="40"/>
      <c r="C8" s="35"/>
      <c r="D8" s="35"/>
      <c r="E8" s="35"/>
      <c r="F8" s="35"/>
      <c r="G8" s="35"/>
      <c r="H8" s="35"/>
      <c r="I8" s="35"/>
      <c r="J8" s="38"/>
      <c r="K8" s="10" t="s">
        <v>23</v>
      </c>
      <c r="L8" s="10" t="s">
        <v>285</v>
      </c>
      <c r="M8" s="10" t="s">
        <v>7</v>
      </c>
      <c r="N8" s="35"/>
    </row>
    <row r="9" spans="1:14">
      <c r="A9" s="5" t="s">
        <v>1</v>
      </c>
      <c r="B9" s="11" t="s">
        <v>2</v>
      </c>
      <c r="C9" s="10">
        <v>1</v>
      </c>
      <c r="D9" s="10">
        <v>2</v>
      </c>
      <c r="E9" s="10">
        <v>3</v>
      </c>
      <c r="F9" s="10">
        <v>4</v>
      </c>
      <c r="G9" s="10">
        <v>5</v>
      </c>
      <c r="H9" s="10">
        <v>6</v>
      </c>
      <c r="I9" s="10">
        <v>7</v>
      </c>
      <c r="J9" s="10"/>
      <c r="K9" s="10">
        <v>8</v>
      </c>
      <c r="L9" s="10">
        <v>9</v>
      </c>
      <c r="M9" s="10">
        <v>10</v>
      </c>
      <c r="N9" s="10">
        <v>11</v>
      </c>
    </row>
    <row r="10" spans="1:14">
      <c r="A10" s="12"/>
      <c r="B10" s="13" t="s">
        <v>24</v>
      </c>
      <c r="C10" s="14">
        <f>SUM(D10:K10)+N10</f>
        <v>3883959</v>
      </c>
      <c r="D10" s="13">
        <f>1367752-L10</f>
        <v>1232852</v>
      </c>
      <c r="E10" s="15">
        <f>E11</f>
        <v>2278915</v>
      </c>
      <c r="F10" s="14">
        <f>F11+SUM(F224:F230)</f>
        <v>7050</v>
      </c>
      <c r="G10" s="14">
        <f>G11+SUM(G224:G230)</f>
        <v>1000</v>
      </c>
      <c r="H10" s="14">
        <f>H11+SUM(H224:H230)</f>
        <v>81000</v>
      </c>
      <c r="I10" s="14">
        <f>25000+5000</f>
        <v>30000</v>
      </c>
      <c r="J10" s="14">
        <v>19000</v>
      </c>
      <c r="K10" s="14">
        <f>SUM(L10:M10)</f>
        <v>172700</v>
      </c>
      <c r="L10" s="14">
        <v>134900</v>
      </c>
      <c r="M10" s="14">
        <v>37800</v>
      </c>
      <c r="N10" s="14">
        <v>61442</v>
      </c>
    </row>
    <row r="11" spans="1:14">
      <c r="A11" s="12" t="s">
        <v>10</v>
      </c>
      <c r="B11" s="13" t="s">
        <v>299</v>
      </c>
      <c r="C11" s="14">
        <v>2281065</v>
      </c>
      <c r="D11" s="13"/>
      <c r="E11" s="4">
        <v>2278915</v>
      </c>
      <c r="F11" s="16"/>
      <c r="G11" s="16"/>
      <c r="H11" s="16"/>
      <c r="I11" s="16"/>
      <c r="J11" s="16"/>
      <c r="K11" s="16"/>
      <c r="L11" s="16"/>
      <c r="M11" s="16"/>
      <c r="N11" s="16"/>
    </row>
    <row r="12" spans="1:14">
      <c r="A12" s="12">
        <v>1</v>
      </c>
      <c r="B12" s="13" t="s">
        <v>102</v>
      </c>
      <c r="C12" s="14">
        <f t="shared" ref="C12:C75" si="0">SUM(D12:K12)+N12</f>
        <v>114638</v>
      </c>
      <c r="D12" s="13"/>
      <c r="E12" s="1">
        <v>114638</v>
      </c>
      <c r="F12" s="16"/>
      <c r="G12" s="16"/>
      <c r="H12" s="16"/>
      <c r="I12" s="16"/>
      <c r="J12" s="16"/>
      <c r="K12" s="16"/>
      <c r="L12" s="16"/>
      <c r="M12" s="16"/>
      <c r="N12" s="16"/>
    </row>
    <row r="13" spans="1:14">
      <c r="A13" s="17" t="s">
        <v>3</v>
      </c>
      <c r="B13" s="18" t="s">
        <v>103</v>
      </c>
      <c r="C13" s="14">
        <f>SUM(D13:K13)+N13</f>
        <v>10988</v>
      </c>
      <c r="D13" s="18"/>
      <c r="E13" s="2">
        <v>10988</v>
      </c>
      <c r="F13" s="16"/>
      <c r="G13" s="16"/>
      <c r="H13" s="16"/>
      <c r="I13" s="16"/>
      <c r="J13" s="16"/>
      <c r="K13" s="16"/>
      <c r="L13" s="16"/>
      <c r="M13" s="16"/>
      <c r="N13" s="16"/>
    </row>
    <row r="14" spans="1:14">
      <c r="A14" s="17" t="s">
        <v>4</v>
      </c>
      <c r="B14" s="18" t="s">
        <v>27</v>
      </c>
      <c r="C14" s="14">
        <f t="shared" si="0"/>
        <v>4713</v>
      </c>
      <c r="D14" s="18"/>
      <c r="E14" s="2">
        <v>4713</v>
      </c>
      <c r="F14" s="16"/>
      <c r="G14" s="16"/>
      <c r="H14" s="16"/>
      <c r="I14" s="16"/>
      <c r="J14" s="16"/>
      <c r="K14" s="16"/>
      <c r="L14" s="16"/>
      <c r="M14" s="16"/>
      <c r="N14" s="16"/>
    </row>
    <row r="15" spans="1:14">
      <c r="A15" s="17" t="s">
        <v>104</v>
      </c>
      <c r="B15" s="18" t="s">
        <v>105</v>
      </c>
      <c r="C15" s="14">
        <f t="shared" si="0"/>
        <v>3379</v>
      </c>
      <c r="D15" s="18"/>
      <c r="E15" s="2">
        <v>3379</v>
      </c>
      <c r="F15" s="16"/>
      <c r="G15" s="16"/>
      <c r="H15" s="16"/>
      <c r="I15" s="16"/>
      <c r="J15" s="16"/>
      <c r="K15" s="16"/>
      <c r="L15" s="16"/>
      <c r="M15" s="16"/>
      <c r="N15" s="16"/>
    </row>
    <row r="16" spans="1:14">
      <c r="A16" s="17" t="s">
        <v>106</v>
      </c>
      <c r="B16" s="18" t="s">
        <v>13</v>
      </c>
      <c r="C16" s="14">
        <f t="shared" si="0"/>
        <v>93358</v>
      </c>
      <c r="D16" s="18"/>
      <c r="E16" s="2">
        <v>93358</v>
      </c>
      <c r="F16" s="16"/>
      <c r="G16" s="16"/>
      <c r="H16" s="16"/>
      <c r="I16" s="16"/>
      <c r="J16" s="16"/>
      <c r="K16" s="16"/>
      <c r="L16" s="16"/>
      <c r="M16" s="16"/>
      <c r="N16" s="16"/>
    </row>
    <row r="17" spans="1:14">
      <c r="A17" s="19"/>
      <c r="B17" s="20" t="s">
        <v>107</v>
      </c>
      <c r="C17" s="14">
        <f t="shared" si="0"/>
        <v>86612</v>
      </c>
      <c r="D17" s="21"/>
      <c r="E17" s="3">
        <v>86612</v>
      </c>
      <c r="F17" s="16"/>
      <c r="G17" s="16"/>
      <c r="H17" s="16"/>
      <c r="I17" s="16"/>
      <c r="J17" s="16"/>
      <c r="K17" s="16"/>
      <c r="L17" s="16"/>
      <c r="M17" s="16"/>
      <c r="N17" s="16"/>
    </row>
    <row r="18" spans="1:14">
      <c r="A18" s="19"/>
      <c r="B18" s="20" t="s">
        <v>108</v>
      </c>
      <c r="C18" s="14">
        <f t="shared" si="0"/>
        <v>4946</v>
      </c>
      <c r="D18" s="21"/>
      <c r="E18" s="3">
        <v>4946</v>
      </c>
      <c r="F18" s="16"/>
      <c r="G18" s="16"/>
      <c r="H18" s="16"/>
      <c r="I18" s="16"/>
      <c r="J18" s="16"/>
      <c r="K18" s="16"/>
      <c r="L18" s="16"/>
      <c r="M18" s="16"/>
      <c r="N18" s="16"/>
    </row>
    <row r="19" spans="1:14">
      <c r="A19" s="19"/>
      <c r="B19" s="20" t="s">
        <v>300</v>
      </c>
      <c r="C19" s="14">
        <f t="shared" si="0"/>
        <v>1800</v>
      </c>
      <c r="D19" s="21"/>
      <c r="E19" s="3">
        <v>1800</v>
      </c>
      <c r="F19" s="16"/>
      <c r="G19" s="16"/>
      <c r="H19" s="16"/>
      <c r="I19" s="16"/>
      <c r="J19" s="16"/>
      <c r="K19" s="16"/>
      <c r="L19" s="16"/>
      <c r="M19" s="16"/>
      <c r="N19" s="16"/>
    </row>
    <row r="20" spans="1:14">
      <c r="A20" s="17" t="s">
        <v>109</v>
      </c>
      <c r="B20" s="18" t="s">
        <v>28</v>
      </c>
      <c r="C20" s="14">
        <f t="shared" si="0"/>
        <v>2000</v>
      </c>
      <c r="D20" s="18"/>
      <c r="E20" s="2">
        <v>2000</v>
      </c>
      <c r="F20" s="16"/>
      <c r="G20" s="16"/>
      <c r="H20" s="16"/>
      <c r="I20" s="16"/>
      <c r="J20" s="16"/>
      <c r="K20" s="16"/>
      <c r="L20" s="16"/>
      <c r="M20" s="16"/>
      <c r="N20" s="16"/>
    </row>
    <row r="21" spans="1:14">
      <c r="A21" s="17" t="s">
        <v>110</v>
      </c>
      <c r="B21" s="18" t="s">
        <v>111</v>
      </c>
      <c r="C21" s="14">
        <f t="shared" si="0"/>
        <v>200</v>
      </c>
      <c r="D21" s="18"/>
      <c r="E21" s="2">
        <v>200</v>
      </c>
      <c r="F21" s="16"/>
      <c r="G21" s="16"/>
      <c r="H21" s="16"/>
      <c r="I21" s="16"/>
      <c r="J21" s="16"/>
      <c r="K21" s="16"/>
      <c r="L21" s="16"/>
      <c r="M21" s="16"/>
      <c r="N21" s="16"/>
    </row>
    <row r="22" spans="1:14">
      <c r="A22" s="12">
        <v>2</v>
      </c>
      <c r="B22" s="13" t="s">
        <v>72</v>
      </c>
      <c r="C22" s="14">
        <f t="shared" si="0"/>
        <v>125624</v>
      </c>
      <c r="D22" s="13"/>
      <c r="E22" s="4">
        <v>125624</v>
      </c>
      <c r="F22" s="16"/>
      <c r="G22" s="16"/>
      <c r="H22" s="16"/>
      <c r="I22" s="16"/>
      <c r="J22" s="16"/>
      <c r="K22" s="16"/>
      <c r="L22" s="16"/>
      <c r="M22" s="16"/>
      <c r="N22" s="16"/>
    </row>
    <row r="23" spans="1:14">
      <c r="A23" s="12" t="s">
        <v>5</v>
      </c>
      <c r="B23" s="13" t="s">
        <v>29</v>
      </c>
      <c r="C23" s="14">
        <f t="shared" si="0"/>
        <v>12075</v>
      </c>
      <c r="D23" s="13"/>
      <c r="E23" s="4">
        <v>12075</v>
      </c>
      <c r="F23" s="16"/>
      <c r="G23" s="16"/>
      <c r="H23" s="16"/>
      <c r="I23" s="16"/>
      <c r="J23" s="16"/>
      <c r="K23" s="16"/>
      <c r="L23" s="16"/>
      <c r="M23" s="16"/>
      <c r="N23" s="16"/>
    </row>
    <row r="24" spans="1:14">
      <c r="A24" s="12" t="s">
        <v>6</v>
      </c>
      <c r="B24" s="13" t="s">
        <v>112</v>
      </c>
      <c r="C24" s="14">
        <f t="shared" si="0"/>
        <v>99549</v>
      </c>
      <c r="D24" s="13"/>
      <c r="E24" s="4">
        <v>99549</v>
      </c>
      <c r="F24" s="16"/>
      <c r="G24" s="16"/>
      <c r="H24" s="16"/>
      <c r="I24" s="16"/>
      <c r="J24" s="16"/>
      <c r="K24" s="16"/>
      <c r="L24" s="16"/>
      <c r="M24" s="16"/>
      <c r="N24" s="16"/>
    </row>
    <row r="25" spans="1:14">
      <c r="A25" s="17" t="s">
        <v>113</v>
      </c>
      <c r="B25" s="18" t="s">
        <v>114</v>
      </c>
      <c r="C25" s="14">
        <f t="shared" si="0"/>
        <v>35897</v>
      </c>
      <c r="D25" s="18"/>
      <c r="E25" s="2">
        <v>35897</v>
      </c>
      <c r="F25" s="16"/>
      <c r="G25" s="16"/>
      <c r="H25" s="16"/>
      <c r="I25" s="16"/>
      <c r="J25" s="16"/>
      <c r="K25" s="16"/>
      <c r="L25" s="16"/>
      <c r="M25" s="16"/>
      <c r="N25" s="16"/>
    </row>
    <row r="26" spans="1:14">
      <c r="A26" s="17" t="s">
        <v>115</v>
      </c>
      <c r="B26" s="18" t="s">
        <v>30</v>
      </c>
      <c r="C26" s="14">
        <f t="shared" si="0"/>
        <v>10165</v>
      </c>
      <c r="D26" s="18"/>
      <c r="E26" s="2">
        <v>10165</v>
      </c>
      <c r="F26" s="16"/>
      <c r="G26" s="16"/>
      <c r="H26" s="16"/>
      <c r="I26" s="16"/>
      <c r="J26" s="16"/>
      <c r="K26" s="16"/>
      <c r="L26" s="16"/>
      <c r="M26" s="16"/>
      <c r="N26" s="16"/>
    </row>
    <row r="27" spans="1:14">
      <c r="A27" s="17" t="s">
        <v>116</v>
      </c>
      <c r="B27" s="18" t="s">
        <v>31</v>
      </c>
      <c r="C27" s="14">
        <f t="shared" si="0"/>
        <v>2060</v>
      </c>
      <c r="D27" s="18"/>
      <c r="E27" s="2">
        <v>2060</v>
      </c>
      <c r="F27" s="16"/>
      <c r="G27" s="16"/>
      <c r="H27" s="16"/>
      <c r="I27" s="16"/>
      <c r="J27" s="16"/>
      <c r="K27" s="16"/>
      <c r="L27" s="16"/>
      <c r="M27" s="16"/>
      <c r="N27" s="16"/>
    </row>
    <row r="28" spans="1:14">
      <c r="A28" s="17" t="s">
        <v>117</v>
      </c>
      <c r="B28" s="18" t="s">
        <v>32</v>
      </c>
      <c r="C28" s="14">
        <f t="shared" si="0"/>
        <v>10620</v>
      </c>
      <c r="D28" s="18"/>
      <c r="E28" s="2">
        <v>10620</v>
      </c>
      <c r="F28" s="16"/>
      <c r="G28" s="16"/>
      <c r="H28" s="16"/>
      <c r="I28" s="16"/>
      <c r="J28" s="16"/>
      <c r="K28" s="16"/>
      <c r="L28" s="16"/>
      <c r="M28" s="16"/>
      <c r="N28" s="16"/>
    </row>
    <row r="29" spans="1:14">
      <c r="A29" s="17" t="s">
        <v>118</v>
      </c>
      <c r="B29" s="18" t="s">
        <v>119</v>
      </c>
      <c r="C29" s="14">
        <f t="shared" si="0"/>
        <v>8555</v>
      </c>
      <c r="D29" s="18"/>
      <c r="E29" s="2">
        <v>8555</v>
      </c>
      <c r="F29" s="16"/>
      <c r="G29" s="16"/>
      <c r="H29" s="16"/>
      <c r="I29" s="16"/>
      <c r="J29" s="16"/>
      <c r="K29" s="16"/>
      <c r="L29" s="16"/>
      <c r="M29" s="16"/>
      <c r="N29" s="16"/>
    </row>
    <row r="30" spans="1:14">
      <c r="A30" s="17" t="s">
        <v>120</v>
      </c>
      <c r="B30" s="18" t="s">
        <v>121</v>
      </c>
      <c r="C30" s="14">
        <f t="shared" si="0"/>
        <v>1913</v>
      </c>
      <c r="D30" s="18"/>
      <c r="E30" s="2">
        <v>1913</v>
      </c>
      <c r="F30" s="16"/>
      <c r="G30" s="16"/>
      <c r="H30" s="16"/>
      <c r="I30" s="16"/>
      <c r="J30" s="16"/>
      <c r="K30" s="16"/>
      <c r="L30" s="16"/>
      <c r="M30" s="16"/>
      <c r="N30" s="16"/>
    </row>
    <row r="31" spans="1:14">
      <c r="A31" s="17" t="s">
        <v>122</v>
      </c>
      <c r="B31" s="18" t="s">
        <v>33</v>
      </c>
      <c r="C31" s="14">
        <f t="shared" si="0"/>
        <v>1447</v>
      </c>
      <c r="D31" s="18"/>
      <c r="E31" s="2">
        <v>1447</v>
      </c>
      <c r="F31" s="16"/>
      <c r="G31" s="16"/>
      <c r="H31" s="16"/>
      <c r="I31" s="16"/>
      <c r="J31" s="16"/>
      <c r="K31" s="16"/>
      <c r="L31" s="16"/>
      <c r="M31" s="16"/>
      <c r="N31" s="16"/>
    </row>
    <row r="32" spans="1:14">
      <c r="A32" s="17" t="s">
        <v>123</v>
      </c>
      <c r="B32" s="18" t="s">
        <v>124</v>
      </c>
      <c r="C32" s="14">
        <f t="shared" si="0"/>
        <v>13681</v>
      </c>
      <c r="D32" s="18"/>
      <c r="E32" s="2">
        <v>13681</v>
      </c>
      <c r="F32" s="16"/>
      <c r="G32" s="16"/>
      <c r="H32" s="16"/>
      <c r="I32" s="16"/>
      <c r="J32" s="16"/>
      <c r="K32" s="16"/>
      <c r="L32" s="16"/>
      <c r="M32" s="16"/>
      <c r="N32" s="16"/>
    </row>
    <row r="33" spans="1:14">
      <c r="A33" s="17" t="s">
        <v>125</v>
      </c>
      <c r="B33" s="18" t="s">
        <v>126</v>
      </c>
      <c r="C33" s="14">
        <f t="shared" si="0"/>
        <v>2766</v>
      </c>
      <c r="D33" s="18"/>
      <c r="E33" s="2">
        <v>2766</v>
      </c>
      <c r="F33" s="16"/>
      <c r="G33" s="16"/>
      <c r="H33" s="16"/>
      <c r="I33" s="16"/>
      <c r="J33" s="16"/>
      <c r="K33" s="16"/>
      <c r="L33" s="16"/>
      <c r="M33" s="16"/>
      <c r="N33" s="16"/>
    </row>
    <row r="34" spans="1:14">
      <c r="A34" s="17" t="s">
        <v>127</v>
      </c>
      <c r="B34" s="18" t="s">
        <v>128</v>
      </c>
      <c r="C34" s="14">
        <f t="shared" si="0"/>
        <v>8498</v>
      </c>
      <c r="D34" s="18"/>
      <c r="E34" s="2">
        <v>8498</v>
      </c>
      <c r="F34" s="16"/>
      <c r="G34" s="16"/>
      <c r="H34" s="16"/>
      <c r="I34" s="16"/>
      <c r="J34" s="16"/>
      <c r="K34" s="16"/>
      <c r="L34" s="16"/>
      <c r="M34" s="16"/>
      <c r="N34" s="16"/>
    </row>
    <row r="35" spans="1:14">
      <c r="A35" s="17" t="s">
        <v>129</v>
      </c>
      <c r="B35" s="18" t="s">
        <v>130</v>
      </c>
      <c r="C35" s="14">
        <f t="shared" si="0"/>
        <v>3947</v>
      </c>
      <c r="D35" s="18"/>
      <c r="E35" s="2">
        <v>3947</v>
      </c>
      <c r="F35" s="16"/>
      <c r="G35" s="16"/>
      <c r="H35" s="16"/>
      <c r="I35" s="16"/>
      <c r="J35" s="16"/>
      <c r="K35" s="16"/>
      <c r="L35" s="16"/>
      <c r="M35" s="16"/>
      <c r="N35" s="16"/>
    </row>
    <row r="36" spans="1:14">
      <c r="A36" s="12" t="s">
        <v>12</v>
      </c>
      <c r="B36" s="13" t="s">
        <v>131</v>
      </c>
      <c r="C36" s="14">
        <f t="shared" si="0"/>
        <v>14000</v>
      </c>
      <c r="D36" s="13"/>
      <c r="E36" s="4">
        <v>14000</v>
      </c>
      <c r="F36" s="16"/>
      <c r="G36" s="16"/>
      <c r="H36" s="16"/>
      <c r="I36" s="16"/>
      <c r="J36" s="16"/>
      <c r="K36" s="16"/>
      <c r="L36" s="16"/>
      <c r="M36" s="16"/>
      <c r="N36" s="16"/>
    </row>
    <row r="37" spans="1:14">
      <c r="A37" s="12">
        <v>3</v>
      </c>
      <c r="B37" s="13" t="s">
        <v>132</v>
      </c>
      <c r="C37" s="14">
        <f t="shared" si="0"/>
        <v>376496</v>
      </c>
      <c r="D37" s="13"/>
      <c r="E37" s="4">
        <v>376496</v>
      </c>
      <c r="F37" s="16"/>
      <c r="G37" s="16"/>
      <c r="H37" s="16"/>
      <c r="I37" s="16"/>
      <c r="J37" s="16"/>
      <c r="K37" s="16"/>
      <c r="L37" s="16"/>
      <c r="M37" s="16"/>
      <c r="N37" s="16"/>
    </row>
    <row r="38" spans="1:14">
      <c r="A38" s="12" t="s">
        <v>14</v>
      </c>
      <c r="B38" s="13" t="s">
        <v>73</v>
      </c>
      <c r="C38" s="14">
        <f t="shared" si="0"/>
        <v>24110</v>
      </c>
      <c r="D38" s="13"/>
      <c r="E38" s="4">
        <v>24110</v>
      </c>
      <c r="F38" s="16"/>
      <c r="G38" s="16"/>
      <c r="H38" s="16"/>
      <c r="I38" s="16"/>
      <c r="J38" s="16"/>
      <c r="K38" s="16"/>
      <c r="L38" s="16"/>
      <c r="M38" s="16"/>
      <c r="N38" s="16"/>
    </row>
    <row r="39" spans="1:14">
      <c r="A39" s="12" t="s">
        <v>15</v>
      </c>
      <c r="B39" s="13" t="s">
        <v>112</v>
      </c>
      <c r="C39" s="14">
        <f t="shared" si="0"/>
        <v>352386</v>
      </c>
      <c r="D39" s="13"/>
      <c r="E39" s="4">
        <v>352386</v>
      </c>
      <c r="F39" s="16"/>
      <c r="G39" s="16"/>
      <c r="H39" s="16"/>
      <c r="I39" s="16"/>
      <c r="J39" s="16"/>
      <c r="K39" s="16"/>
      <c r="L39" s="16"/>
      <c r="M39" s="16"/>
      <c r="N39" s="16"/>
    </row>
    <row r="40" spans="1:14">
      <c r="A40" s="19" t="s">
        <v>133</v>
      </c>
      <c r="B40" s="21" t="s">
        <v>134</v>
      </c>
      <c r="C40" s="14">
        <f t="shared" si="0"/>
        <v>12471</v>
      </c>
      <c r="D40" s="21"/>
      <c r="E40" s="3">
        <v>12471</v>
      </c>
      <c r="F40" s="16"/>
      <c r="G40" s="16"/>
      <c r="H40" s="16"/>
      <c r="I40" s="16"/>
      <c r="J40" s="16"/>
      <c r="K40" s="16"/>
      <c r="L40" s="16"/>
      <c r="M40" s="16"/>
      <c r="N40" s="16"/>
    </row>
    <row r="41" spans="1:14">
      <c r="A41" s="19" t="s">
        <v>135</v>
      </c>
      <c r="B41" s="21" t="s">
        <v>136</v>
      </c>
      <c r="C41" s="14">
        <f t="shared" si="0"/>
        <v>11037</v>
      </c>
      <c r="D41" s="21"/>
      <c r="E41" s="3">
        <v>11037</v>
      </c>
      <c r="F41" s="16"/>
      <c r="G41" s="16"/>
      <c r="H41" s="16"/>
      <c r="I41" s="16"/>
      <c r="J41" s="16"/>
      <c r="K41" s="16"/>
      <c r="L41" s="16"/>
      <c r="M41" s="16"/>
      <c r="N41" s="16"/>
    </row>
    <row r="42" spans="1:14">
      <c r="A42" s="19" t="s">
        <v>137</v>
      </c>
      <c r="B42" s="21" t="s">
        <v>138</v>
      </c>
      <c r="C42" s="14">
        <f t="shared" si="0"/>
        <v>12438</v>
      </c>
      <c r="D42" s="21"/>
      <c r="E42" s="3">
        <v>12438</v>
      </c>
      <c r="F42" s="16"/>
      <c r="G42" s="16"/>
      <c r="H42" s="16"/>
      <c r="I42" s="16"/>
      <c r="J42" s="16"/>
      <c r="K42" s="16"/>
      <c r="L42" s="16"/>
      <c r="M42" s="16"/>
      <c r="N42" s="16"/>
    </row>
    <row r="43" spans="1:14">
      <c r="A43" s="19" t="s">
        <v>139</v>
      </c>
      <c r="B43" s="21" t="s">
        <v>140</v>
      </c>
      <c r="C43" s="14">
        <f t="shared" si="0"/>
        <v>10231</v>
      </c>
      <c r="D43" s="21"/>
      <c r="E43" s="3">
        <v>10231</v>
      </c>
      <c r="F43" s="16"/>
      <c r="G43" s="16"/>
      <c r="H43" s="16"/>
      <c r="I43" s="16"/>
      <c r="J43" s="16"/>
      <c r="K43" s="16"/>
      <c r="L43" s="16"/>
      <c r="M43" s="16"/>
      <c r="N43" s="16"/>
    </row>
    <row r="44" spans="1:14">
      <c r="A44" s="19" t="s">
        <v>141</v>
      </c>
      <c r="B44" s="21" t="s">
        <v>142</v>
      </c>
      <c r="C44" s="14">
        <f t="shared" si="0"/>
        <v>11678</v>
      </c>
      <c r="D44" s="21"/>
      <c r="E44" s="3">
        <v>11678</v>
      </c>
      <c r="F44" s="16"/>
      <c r="G44" s="16"/>
      <c r="H44" s="16"/>
      <c r="I44" s="16"/>
      <c r="J44" s="16"/>
      <c r="K44" s="16"/>
      <c r="L44" s="16"/>
      <c r="M44" s="16"/>
      <c r="N44" s="16"/>
    </row>
    <row r="45" spans="1:14">
      <c r="A45" s="19" t="s">
        <v>143</v>
      </c>
      <c r="B45" s="21" t="s">
        <v>144</v>
      </c>
      <c r="C45" s="14">
        <f t="shared" si="0"/>
        <v>8807</v>
      </c>
      <c r="D45" s="21"/>
      <c r="E45" s="3">
        <v>8807</v>
      </c>
      <c r="F45" s="16"/>
      <c r="G45" s="16"/>
      <c r="H45" s="16"/>
      <c r="I45" s="16"/>
      <c r="J45" s="16"/>
      <c r="K45" s="16"/>
      <c r="L45" s="16"/>
      <c r="M45" s="16"/>
      <c r="N45" s="16"/>
    </row>
    <row r="46" spans="1:14">
      <c r="A46" s="19" t="s">
        <v>145</v>
      </c>
      <c r="B46" s="21" t="s">
        <v>146</v>
      </c>
      <c r="C46" s="14">
        <f t="shared" si="0"/>
        <v>8616</v>
      </c>
      <c r="D46" s="21"/>
      <c r="E46" s="3">
        <v>8616</v>
      </c>
      <c r="F46" s="16"/>
      <c r="G46" s="16"/>
      <c r="H46" s="16"/>
      <c r="I46" s="16"/>
      <c r="J46" s="16"/>
      <c r="K46" s="16"/>
      <c r="L46" s="16"/>
      <c r="M46" s="16"/>
      <c r="N46" s="16"/>
    </row>
    <row r="47" spans="1:14">
      <c r="A47" s="19" t="s">
        <v>147</v>
      </c>
      <c r="B47" s="21" t="s">
        <v>148</v>
      </c>
      <c r="C47" s="14">
        <f t="shared" si="0"/>
        <v>13142</v>
      </c>
      <c r="D47" s="21"/>
      <c r="E47" s="3">
        <v>13142</v>
      </c>
      <c r="F47" s="16"/>
      <c r="G47" s="16"/>
      <c r="H47" s="16"/>
      <c r="I47" s="16"/>
      <c r="J47" s="16"/>
      <c r="K47" s="16"/>
      <c r="L47" s="16"/>
      <c r="M47" s="16"/>
      <c r="N47" s="16"/>
    </row>
    <row r="48" spans="1:14">
      <c r="A48" s="19" t="s">
        <v>149</v>
      </c>
      <c r="B48" s="21" t="s">
        <v>150</v>
      </c>
      <c r="C48" s="14">
        <f t="shared" si="0"/>
        <v>8971</v>
      </c>
      <c r="D48" s="21"/>
      <c r="E48" s="3">
        <v>8971</v>
      </c>
      <c r="F48" s="16"/>
      <c r="G48" s="16"/>
      <c r="H48" s="16"/>
      <c r="I48" s="16"/>
      <c r="J48" s="16"/>
      <c r="K48" s="16"/>
      <c r="L48" s="16"/>
      <c r="M48" s="16"/>
      <c r="N48" s="16"/>
    </row>
    <row r="49" spans="1:14">
      <c r="A49" s="19" t="s">
        <v>151</v>
      </c>
      <c r="B49" s="21" t="s">
        <v>152</v>
      </c>
      <c r="C49" s="14">
        <f t="shared" si="0"/>
        <v>12353</v>
      </c>
      <c r="D49" s="21"/>
      <c r="E49" s="3">
        <v>12353</v>
      </c>
      <c r="F49" s="16"/>
      <c r="G49" s="16"/>
      <c r="H49" s="16"/>
      <c r="I49" s="16"/>
      <c r="J49" s="16"/>
      <c r="K49" s="16"/>
      <c r="L49" s="16"/>
      <c r="M49" s="16"/>
      <c r="N49" s="16"/>
    </row>
    <row r="50" spans="1:14">
      <c r="A50" s="19" t="s">
        <v>153</v>
      </c>
      <c r="B50" s="21" t="s">
        <v>154</v>
      </c>
      <c r="C50" s="14">
        <f t="shared" si="0"/>
        <v>11011</v>
      </c>
      <c r="D50" s="21"/>
      <c r="E50" s="3">
        <v>11011</v>
      </c>
      <c r="F50" s="16"/>
      <c r="G50" s="16"/>
      <c r="H50" s="16"/>
      <c r="I50" s="16"/>
      <c r="J50" s="16"/>
      <c r="K50" s="16"/>
      <c r="L50" s="16"/>
      <c r="M50" s="16"/>
      <c r="N50" s="16"/>
    </row>
    <row r="51" spans="1:14">
      <c r="A51" s="19" t="s">
        <v>155</v>
      </c>
      <c r="B51" s="21" t="s">
        <v>156</v>
      </c>
      <c r="C51" s="14">
        <f t="shared" si="0"/>
        <v>9604</v>
      </c>
      <c r="D51" s="21"/>
      <c r="E51" s="3">
        <v>9604</v>
      </c>
      <c r="F51" s="16"/>
      <c r="G51" s="16"/>
      <c r="H51" s="16"/>
      <c r="I51" s="16"/>
      <c r="J51" s="16"/>
      <c r="K51" s="16"/>
      <c r="L51" s="16"/>
      <c r="M51" s="16"/>
      <c r="N51" s="16"/>
    </row>
    <row r="52" spans="1:14">
      <c r="A52" s="19" t="s">
        <v>157</v>
      </c>
      <c r="B52" s="21" t="s">
        <v>158</v>
      </c>
      <c r="C52" s="14">
        <f t="shared" si="0"/>
        <v>9971</v>
      </c>
      <c r="D52" s="21"/>
      <c r="E52" s="3">
        <v>9971</v>
      </c>
      <c r="F52" s="16"/>
      <c r="G52" s="16"/>
      <c r="H52" s="16"/>
      <c r="I52" s="16"/>
      <c r="J52" s="16"/>
      <c r="K52" s="16"/>
      <c r="L52" s="16"/>
      <c r="M52" s="16"/>
      <c r="N52" s="16"/>
    </row>
    <row r="53" spans="1:14">
      <c r="A53" s="19" t="s">
        <v>159</v>
      </c>
      <c r="B53" s="21" t="s">
        <v>74</v>
      </c>
      <c r="C53" s="14">
        <f t="shared" si="0"/>
        <v>11160</v>
      </c>
      <c r="D53" s="21"/>
      <c r="E53" s="3">
        <v>11160</v>
      </c>
      <c r="F53" s="16"/>
      <c r="G53" s="16"/>
      <c r="H53" s="16"/>
      <c r="I53" s="16"/>
      <c r="J53" s="16"/>
      <c r="K53" s="16"/>
      <c r="L53" s="16"/>
      <c r="M53" s="16"/>
      <c r="N53" s="16"/>
    </row>
    <row r="54" spans="1:14">
      <c r="A54" s="19" t="s">
        <v>160</v>
      </c>
      <c r="B54" s="21" t="s">
        <v>161</v>
      </c>
      <c r="C54" s="14">
        <f t="shared" si="0"/>
        <v>9076</v>
      </c>
      <c r="D54" s="21"/>
      <c r="E54" s="3">
        <v>9076</v>
      </c>
      <c r="F54" s="16"/>
      <c r="G54" s="16"/>
      <c r="H54" s="16"/>
      <c r="I54" s="16"/>
      <c r="J54" s="16"/>
      <c r="K54" s="16"/>
      <c r="L54" s="16"/>
      <c r="M54" s="16"/>
      <c r="N54" s="16"/>
    </row>
    <row r="55" spans="1:14">
      <c r="A55" s="19" t="s">
        <v>162</v>
      </c>
      <c r="B55" s="21" t="s">
        <v>75</v>
      </c>
      <c r="C55" s="14">
        <f t="shared" si="0"/>
        <v>7412</v>
      </c>
      <c r="D55" s="21"/>
      <c r="E55" s="3">
        <v>7412</v>
      </c>
      <c r="F55" s="16"/>
      <c r="G55" s="16"/>
      <c r="H55" s="16"/>
      <c r="I55" s="16"/>
      <c r="J55" s="16"/>
      <c r="K55" s="16"/>
      <c r="L55" s="16"/>
      <c r="M55" s="16"/>
      <c r="N55" s="16"/>
    </row>
    <row r="56" spans="1:14">
      <c r="A56" s="19" t="s">
        <v>163</v>
      </c>
      <c r="B56" s="21" t="s">
        <v>164</v>
      </c>
      <c r="C56" s="14">
        <f t="shared" si="0"/>
        <v>12679</v>
      </c>
      <c r="D56" s="21"/>
      <c r="E56" s="3">
        <v>12679</v>
      </c>
      <c r="F56" s="16"/>
      <c r="G56" s="16"/>
      <c r="H56" s="16"/>
      <c r="I56" s="16"/>
      <c r="J56" s="16"/>
      <c r="K56" s="16"/>
      <c r="L56" s="16"/>
      <c r="M56" s="16"/>
      <c r="N56" s="16"/>
    </row>
    <row r="57" spans="1:14">
      <c r="A57" s="19" t="s">
        <v>165</v>
      </c>
      <c r="B57" s="21" t="s">
        <v>166</v>
      </c>
      <c r="C57" s="14">
        <f t="shared" si="0"/>
        <v>9438</v>
      </c>
      <c r="D57" s="21"/>
      <c r="E57" s="3">
        <v>9438</v>
      </c>
      <c r="F57" s="16"/>
      <c r="G57" s="16"/>
      <c r="H57" s="16"/>
      <c r="I57" s="16"/>
      <c r="J57" s="16"/>
      <c r="K57" s="16"/>
      <c r="L57" s="16"/>
      <c r="M57" s="16"/>
      <c r="N57" s="16"/>
    </row>
    <row r="58" spans="1:14">
      <c r="A58" s="19" t="s">
        <v>167</v>
      </c>
      <c r="B58" s="21" t="s">
        <v>168</v>
      </c>
      <c r="C58" s="14">
        <f t="shared" si="0"/>
        <v>8204</v>
      </c>
      <c r="D58" s="21"/>
      <c r="E58" s="3">
        <v>8204</v>
      </c>
      <c r="F58" s="16"/>
      <c r="G58" s="16"/>
      <c r="H58" s="16"/>
      <c r="I58" s="16"/>
      <c r="J58" s="16"/>
      <c r="K58" s="16"/>
      <c r="L58" s="16"/>
      <c r="M58" s="16"/>
      <c r="N58" s="16"/>
    </row>
    <row r="59" spans="1:14">
      <c r="A59" s="19" t="s">
        <v>169</v>
      </c>
      <c r="B59" s="21" t="s">
        <v>170</v>
      </c>
      <c r="C59" s="14">
        <f t="shared" si="0"/>
        <v>12741</v>
      </c>
      <c r="D59" s="21"/>
      <c r="E59" s="3">
        <v>12741</v>
      </c>
      <c r="F59" s="16"/>
      <c r="G59" s="16"/>
      <c r="H59" s="16"/>
      <c r="I59" s="16"/>
      <c r="J59" s="16"/>
      <c r="K59" s="16"/>
      <c r="L59" s="16"/>
      <c r="M59" s="16"/>
      <c r="N59" s="16"/>
    </row>
    <row r="60" spans="1:14">
      <c r="A60" s="19" t="s">
        <v>171</v>
      </c>
      <c r="B60" s="21" t="s">
        <v>172</v>
      </c>
      <c r="C60" s="14">
        <f t="shared" si="0"/>
        <v>8229</v>
      </c>
      <c r="D60" s="21"/>
      <c r="E60" s="3">
        <v>8229</v>
      </c>
      <c r="F60" s="16"/>
      <c r="G60" s="16"/>
      <c r="H60" s="16"/>
      <c r="I60" s="16"/>
      <c r="J60" s="16"/>
      <c r="K60" s="16"/>
      <c r="L60" s="16"/>
      <c r="M60" s="16"/>
      <c r="N60" s="16"/>
    </row>
    <row r="61" spans="1:14">
      <c r="A61" s="19" t="s">
        <v>173</v>
      </c>
      <c r="B61" s="21" t="s">
        <v>174</v>
      </c>
      <c r="C61" s="14">
        <f t="shared" si="0"/>
        <v>12571</v>
      </c>
      <c r="D61" s="21"/>
      <c r="E61" s="3">
        <v>12571</v>
      </c>
      <c r="F61" s="16"/>
      <c r="G61" s="16"/>
      <c r="H61" s="16"/>
      <c r="I61" s="16"/>
      <c r="J61" s="16"/>
      <c r="K61" s="16"/>
      <c r="L61" s="16"/>
      <c r="M61" s="16"/>
      <c r="N61" s="16"/>
    </row>
    <row r="62" spans="1:14">
      <c r="A62" s="19" t="s">
        <v>175</v>
      </c>
      <c r="B62" s="21" t="s">
        <v>176</v>
      </c>
      <c r="C62" s="14">
        <f t="shared" si="0"/>
        <v>8522</v>
      </c>
      <c r="D62" s="21"/>
      <c r="E62" s="3">
        <v>8522</v>
      </c>
      <c r="F62" s="16"/>
      <c r="G62" s="16"/>
      <c r="H62" s="16"/>
      <c r="I62" s="16"/>
      <c r="J62" s="16"/>
      <c r="K62" s="16"/>
      <c r="L62" s="16"/>
      <c r="M62" s="16"/>
      <c r="N62" s="16"/>
    </row>
    <row r="63" spans="1:14">
      <c r="A63" s="19" t="s">
        <v>177</v>
      </c>
      <c r="B63" s="21" t="s">
        <v>178</v>
      </c>
      <c r="C63" s="14">
        <f t="shared" si="0"/>
        <v>8313</v>
      </c>
      <c r="D63" s="21"/>
      <c r="E63" s="3">
        <v>8313</v>
      </c>
      <c r="F63" s="16"/>
      <c r="G63" s="16"/>
      <c r="H63" s="16"/>
      <c r="I63" s="16"/>
      <c r="J63" s="16"/>
      <c r="K63" s="16"/>
      <c r="L63" s="16"/>
      <c r="M63" s="16"/>
      <c r="N63" s="16"/>
    </row>
    <row r="64" spans="1:14">
      <c r="A64" s="19" t="s">
        <v>179</v>
      </c>
      <c r="B64" s="21" t="s">
        <v>180</v>
      </c>
      <c r="C64" s="14">
        <f t="shared" si="0"/>
        <v>12390</v>
      </c>
      <c r="D64" s="21"/>
      <c r="E64" s="3">
        <v>12390</v>
      </c>
      <c r="F64" s="16"/>
      <c r="G64" s="16"/>
      <c r="H64" s="16"/>
      <c r="I64" s="16"/>
      <c r="J64" s="16"/>
      <c r="K64" s="16"/>
      <c r="L64" s="16"/>
      <c r="M64" s="16"/>
      <c r="N64" s="16"/>
    </row>
    <row r="65" spans="1:14">
      <c r="A65" s="19" t="s">
        <v>181</v>
      </c>
      <c r="B65" s="21" t="s">
        <v>182</v>
      </c>
      <c r="C65" s="14">
        <f t="shared" si="0"/>
        <v>24677</v>
      </c>
      <c r="D65" s="21"/>
      <c r="E65" s="3">
        <v>24677</v>
      </c>
      <c r="F65" s="16"/>
      <c r="G65" s="16"/>
      <c r="H65" s="16"/>
      <c r="I65" s="16"/>
      <c r="J65" s="16"/>
      <c r="K65" s="16"/>
      <c r="L65" s="16"/>
      <c r="M65" s="16"/>
      <c r="N65" s="16"/>
    </row>
    <row r="66" spans="1:14">
      <c r="A66" s="19" t="s">
        <v>183</v>
      </c>
      <c r="B66" s="21" t="s">
        <v>184</v>
      </c>
      <c r="C66" s="14">
        <f t="shared" si="0"/>
        <v>3375</v>
      </c>
      <c r="D66" s="21"/>
      <c r="E66" s="3">
        <v>3375</v>
      </c>
      <c r="F66" s="16"/>
      <c r="G66" s="16"/>
      <c r="H66" s="16"/>
      <c r="I66" s="16"/>
      <c r="J66" s="16"/>
      <c r="K66" s="16"/>
      <c r="L66" s="16"/>
      <c r="M66" s="16"/>
      <c r="N66" s="16"/>
    </row>
    <row r="67" spans="1:14">
      <c r="A67" s="19" t="s">
        <v>185</v>
      </c>
      <c r="B67" s="21" t="s">
        <v>186</v>
      </c>
      <c r="C67" s="14">
        <f t="shared" si="0"/>
        <v>4093</v>
      </c>
      <c r="D67" s="21"/>
      <c r="E67" s="3">
        <v>4093</v>
      </c>
      <c r="F67" s="16"/>
      <c r="G67" s="16"/>
      <c r="H67" s="16"/>
      <c r="I67" s="16"/>
      <c r="J67" s="16"/>
      <c r="K67" s="16"/>
      <c r="L67" s="16"/>
      <c r="M67" s="16"/>
      <c r="N67" s="16"/>
    </row>
    <row r="68" spans="1:14">
      <c r="A68" s="19" t="s">
        <v>301</v>
      </c>
      <c r="B68" s="21" t="s">
        <v>187</v>
      </c>
      <c r="C68" s="14">
        <f t="shared" si="0"/>
        <v>19676</v>
      </c>
      <c r="D68" s="21"/>
      <c r="E68" s="3">
        <v>19676</v>
      </c>
      <c r="F68" s="16"/>
      <c r="G68" s="16"/>
      <c r="H68" s="16"/>
      <c r="I68" s="16"/>
      <c r="J68" s="16"/>
      <c r="K68" s="16"/>
      <c r="L68" s="16"/>
      <c r="M68" s="16"/>
      <c r="N68" s="16"/>
    </row>
    <row r="69" spans="1:14" ht="23.25" customHeight="1">
      <c r="A69" s="19" t="s">
        <v>302</v>
      </c>
      <c r="B69" s="22" t="s">
        <v>280</v>
      </c>
      <c r="C69" s="14">
        <f t="shared" si="0"/>
        <v>30000</v>
      </c>
      <c r="D69" s="21"/>
      <c r="E69" s="21">
        <v>30000</v>
      </c>
      <c r="F69" s="16"/>
      <c r="G69" s="16"/>
      <c r="H69" s="16"/>
      <c r="I69" s="16"/>
      <c r="J69" s="16"/>
      <c r="K69" s="16"/>
      <c r="L69" s="16"/>
      <c r="M69" s="16"/>
      <c r="N69" s="16"/>
    </row>
    <row r="70" spans="1:14" ht="55.5" customHeight="1">
      <c r="A70" s="19" t="s">
        <v>303</v>
      </c>
      <c r="B70" s="22" t="s">
        <v>304</v>
      </c>
      <c r="C70" s="14">
        <f t="shared" si="0"/>
        <v>9500</v>
      </c>
      <c r="D70" s="21"/>
      <c r="E70" s="21">
        <v>9500</v>
      </c>
      <c r="F70" s="16"/>
      <c r="G70" s="16"/>
      <c r="H70" s="16"/>
      <c r="I70" s="16"/>
      <c r="J70" s="16"/>
      <c r="K70" s="16"/>
      <c r="L70" s="16"/>
      <c r="M70" s="16"/>
      <c r="N70" s="16"/>
    </row>
    <row r="71" spans="1:14">
      <c r="A71" s="12">
        <v>4</v>
      </c>
      <c r="B71" s="13" t="s">
        <v>305</v>
      </c>
      <c r="C71" s="14">
        <f t="shared" si="0"/>
        <v>23953</v>
      </c>
      <c r="D71" s="13"/>
      <c r="E71" s="4">
        <v>23953</v>
      </c>
      <c r="F71" s="16"/>
      <c r="G71" s="16"/>
      <c r="H71" s="16"/>
      <c r="I71" s="16"/>
      <c r="J71" s="16"/>
      <c r="K71" s="16"/>
      <c r="L71" s="16"/>
      <c r="M71" s="16"/>
      <c r="N71" s="16"/>
    </row>
    <row r="72" spans="1:14">
      <c r="A72" s="12">
        <v>5</v>
      </c>
      <c r="B72" s="13" t="s">
        <v>188</v>
      </c>
      <c r="C72" s="14">
        <f t="shared" si="0"/>
        <v>8245</v>
      </c>
      <c r="D72" s="13"/>
      <c r="E72" s="4">
        <v>8245</v>
      </c>
      <c r="F72" s="16"/>
      <c r="G72" s="16"/>
      <c r="H72" s="16"/>
      <c r="I72" s="16"/>
      <c r="J72" s="16"/>
      <c r="K72" s="16"/>
      <c r="L72" s="16"/>
      <c r="M72" s="16"/>
      <c r="N72" s="16"/>
    </row>
    <row r="73" spans="1:14">
      <c r="A73" s="12">
        <v>6</v>
      </c>
      <c r="B73" s="13" t="s">
        <v>189</v>
      </c>
      <c r="C73" s="14">
        <f t="shared" si="0"/>
        <v>374046</v>
      </c>
      <c r="D73" s="13"/>
      <c r="E73" s="4">
        <v>374046</v>
      </c>
      <c r="F73" s="16"/>
      <c r="G73" s="16"/>
      <c r="H73" s="16"/>
      <c r="I73" s="16"/>
      <c r="J73" s="16"/>
      <c r="K73" s="16"/>
      <c r="L73" s="16"/>
      <c r="M73" s="16"/>
      <c r="N73" s="16"/>
    </row>
    <row r="74" spans="1:14">
      <c r="A74" s="12" t="s">
        <v>306</v>
      </c>
      <c r="B74" s="13" t="s">
        <v>191</v>
      </c>
      <c r="C74" s="14">
        <f t="shared" si="0"/>
        <v>17922</v>
      </c>
      <c r="D74" s="13"/>
      <c r="E74" s="4">
        <v>17922</v>
      </c>
      <c r="F74" s="16"/>
      <c r="G74" s="16"/>
      <c r="H74" s="16"/>
      <c r="I74" s="16"/>
      <c r="J74" s="16"/>
      <c r="K74" s="16"/>
      <c r="L74" s="16"/>
      <c r="M74" s="16"/>
      <c r="N74" s="16"/>
    </row>
    <row r="75" spans="1:14">
      <c r="A75" s="12" t="s">
        <v>307</v>
      </c>
      <c r="B75" s="13" t="s">
        <v>112</v>
      </c>
      <c r="C75" s="14">
        <f t="shared" si="0"/>
        <v>356124</v>
      </c>
      <c r="D75" s="13"/>
      <c r="E75" s="4">
        <v>356124</v>
      </c>
      <c r="F75" s="16"/>
      <c r="G75" s="16"/>
      <c r="H75" s="16"/>
      <c r="I75" s="16"/>
      <c r="J75" s="16"/>
      <c r="K75" s="16"/>
      <c r="L75" s="16"/>
      <c r="M75" s="16"/>
      <c r="N75" s="16"/>
    </row>
    <row r="76" spans="1:14">
      <c r="A76" s="17" t="s">
        <v>308</v>
      </c>
      <c r="B76" s="18" t="s">
        <v>193</v>
      </c>
      <c r="C76" s="14">
        <f t="shared" ref="C76:C139" si="1">SUM(D76:K76)+N76</f>
        <v>1537</v>
      </c>
      <c r="D76" s="18"/>
      <c r="E76" s="2">
        <v>1537</v>
      </c>
      <c r="F76" s="16"/>
      <c r="G76" s="16"/>
      <c r="H76" s="16"/>
      <c r="I76" s="16"/>
      <c r="J76" s="16"/>
      <c r="K76" s="16"/>
      <c r="L76" s="16"/>
      <c r="M76" s="16"/>
      <c r="N76" s="16"/>
    </row>
    <row r="77" spans="1:14">
      <c r="A77" s="17" t="s">
        <v>309</v>
      </c>
      <c r="B77" s="18" t="s">
        <v>194</v>
      </c>
      <c r="C77" s="14">
        <f t="shared" si="1"/>
        <v>6902</v>
      </c>
      <c r="D77" s="18"/>
      <c r="E77" s="2">
        <v>6902</v>
      </c>
      <c r="F77" s="16"/>
      <c r="G77" s="16"/>
      <c r="H77" s="16"/>
      <c r="I77" s="16"/>
      <c r="J77" s="16"/>
      <c r="K77" s="16"/>
      <c r="L77" s="16"/>
      <c r="M77" s="16"/>
      <c r="N77" s="16"/>
    </row>
    <row r="78" spans="1:14">
      <c r="A78" s="17" t="s">
        <v>310</v>
      </c>
      <c r="B78" s="18" t="s">
        <v>195</v>
      </c>
      <c r="C78" s="14">
        <f t="shared" si="1"/>
        <v>4000</v>
      </c>
      <c r="D78" s="18"/>
      <c r="E78" s="2">
        <v>4000</v>
      </c>
      <c r="F78" s="16"/>
      <c r="G78" s="16"/>
      <c r="H78" s="16"/>
      <c r="I78" s="16"/>
      <c r="J78" s="16"/>
      <c r="K78" s="16"/>
      <c r="L78" s="16"/>
      <c r="M78" s="16"/>
      <c r="N78" s="16"/>
    </row>
    <row r="79" spans="1:14">
      <c r="A79" s="17" t="s">
        <v>311</v>
      </c>
      <c r="B79" s="18" t="s">
        <v>196</v>
      </c>
      <c r="C79" s="14">
        <f t="shared" si="1"/>
        <v>5869</v>
      </c>
      <c r="D79" s="18"/>
      <c r="E79" s="2">
        <v>5869</v>
      </c>
      <c r="F79" s="16"/>
      <c r="G79" s="16"/>
      <c r="H79" s="16"/>
      <c r="I79" s="16"/>
      <c r="J79" s="16"/>
      <c r="K79" s="16"/>
      <c r="L79" s="16"/>
      <c r="M79" s="16"/>
      <c r="N79" s="16"/>
    </row>
    <row r="80" spans="1:14">
      <c r="A80" s="17" t="s">
        <v>312</v>
      </c>
      <c r="B80" s="18" t="s">
        <v>197</v>
      </c>
      <c r="C80" s="14">
        <f t="shared" si="1"/>
        <v>9446</v>
      </c>
      <c r="D80" s="18"/>
      <c r="E80" s="2">
        <v>9446</v>
      </c>
      <c r="F80" s="16"/>
      <c r="G80" s="16"/>
      <c r="H80" s="16"/>
      <c r="I80" s="16"/>
      <c r="J80" s="16"/>
      <c r="K80" s="16"/>
      <c r="L80" s="16"/>
      <c r="M80" s="16"/>
      <c r="N80" s="16"/>
    </row>
    <row r="81" spans="1:14">
      <c r="A81" s="17" t="s">
        <v>313</v>
      </c>
      <c r="B81" s="18" t="s">
        <v>314</v>
      </c>
      <c r="C81" s="14">
        <f t="shared" si="1"/>
        <v>7968</v>
      </c>
      <c r="D81" s="18"/>
      <c r="E81" s="2">
        <v>7968</v>
      </c>
      <c r="F81" s="16"/>
      <c r="G81" s="16"/>
      <c r="H81" s="16"/>
      <c r="I81" s="16"/>
      <c r="J81" s="16"/>
      <c r="K81" s="16"/>
      <c r="L81" s="16"/>
      <c r="M81" s="16"/>
      <c r="N81" s="16"/>
    </row>
    <row r="82" spans="1:14">
      <c r="A82" s="17" t="s">
        <v>315</v>
      </c>
      <c r="B82" s="18" t="s">
        <v>198</v>
      </c>
      <c r="C82" s="14">
        <f t="shared" si="1"/>
        <v>13996</v>
      </c>
      <c r="D82" s="18"/>
      <c r="E82" s="2">
        <v>13996</v>
      </c>
      <c r="F82" s="16"/>
      <c r="G82" s="16"/>
      <c r="H82" s="16"/>
      <c r="I82" s="16"/>
      <c r="J82" s="16"/>
      <c r="K82" s="16"/>
      <c r="L82" s="16"/>
      <c r="M82" s="16"/>
      <c r="N82" s="16"/>
    </row>
    <row r="83" spans="1:14">
      <c r="A83" s="17" t="s">
        <v>316</v>
      </c>
      <c r="B83" s="18" t="s">
        <v>317</v>
      </c>
      <c r="C83" s="14">
        <f t="shared" si="1"/>
        <v>16201</v>
      </c>
      <c r="D83" s="18"/>
      <c r="E83" s="2">
        <v>16201</v>
      </c>
      <c r="F83" s="16"/>
      <c r="G83" s="16"/>
      <c r="H83" s="16"/>
      <c r="I83" s="16"/>
      <c r="J83" s="16"/>
      <c r="K83" s="16"/>
      <c r="L83" s="16"/>
      <c r="M83" s="16"/>
      <c r="N83" s="16"/>
    </row>
    <row r="84" spans="1:14">
      <c r="A84" s="17" t="s">
        <v>318</v>
      </c>
      <c r="B84" s="18" t="s">
        <v>77</v>
      </c>
      <c r="C84" s="14">
        <f t="shared" si="1"/>
        <v>2210</v>
      </c>
      <c r="D84" s="18"/>
      <c r="E84" s="2">
        <v>2210</v>
      </c>
      <c r="F84" s="16"/>
      <c r="G84" s="16"/>
      <c r="H84" s="16"/>
      <c r="I84" s="16"/>
      <c r="J84" s="16"/>
      <c r="K84" s="16"/>
      <c r="L84" s="16"/>
      <c r="M84" s="16"/>
      <c r="N84" s="16"/>
    </row>
    <row r="85" spans="1:14">
      <c r="A85" s="17" t="s">
        <v>319</v>
      </c>
      <c r="B85" s="18" t="s">
        <v>34</v>
      </c>
      <c r="C85" s="14">
        <f t="shared" si="1"/>
        <v>1519</v>
      </c>
      <c r="D85" s="18"/>
      <c r="E85" s="2">
        <v>1519</v>
      </c>
      <c r="F85" s="16"/>
      <c r="G85" s="16"/>
      <c r="H85" s="16"/>
      <c r="I85" s="16"/>
      <c r="J85" s="16"/>
      <c r="K85" s="16"/>
      <c r="L85" s="16"/>
      <c r="M85" s="16"/>
      <c r="N85" s="16"/>
    </row>
    <row r="86" spans="1:14">
      <c r="A86" s="17" t="s">
        <v>320</v>
      </c>
      <c r="B86" s="18" t="s">
        <v>78</v>
      </c>
      <c r="C86" s="14">
        <f t="shared" si="1"/>
        <v>17929</v>
      </c>
      <c r="D86" s="18"/>
      <c r="E86" s="2">
        <v>17929</v>
      </c>
      <c r="F86" s="16"/>
      <c r="G86" s="16"/>
      <c r="H86" s="16"/>
      <c r="I86" s="16"/>
      <c r="J86" s="16"/>
      <c r="K86" s="16"/>
      <c r="L86" s="16"/>
      <c r="M86" s="16"/>
      <c r="N86" s="16"/>
    </row>
    <row r="87" spans="1:14">
      <c r="A87" s="17" t="s">
        <v>321</v>
      </c>
      <c r="B87" s="18" t="s">
        <v>79</v>
      </c>
      <c r="C87" s="14">
        <f t="shared" si="1"/>
        <v>3406</v>
      </c>
      <c r="D87" s="18"/>
      <c r="E87" s="2">
        <v>3406</v>
      </c>
      <c r="F87" s="16"/>
      <c r="G87" s="16"/>
      <c r="H87" s="16"/>
      <c r="I87" s="16"/>
      <c r="J87" s="16"/>
      <c r="K87" s="16"/>
      <c r="L87" s="16"/>
      <c r="M87" s="16"/>
      <c r="N87" s="16"/>
    </row>
    <row r="88" spans="1:14">
      <c r="A88" s="17" t="s">
        <v>322</v>
      </c>
      <c r="B88" s="18" t="s">
        <v>35</v>
      </c>
      <c r="C88" s="14">
        <f t="shared" si="1"/>
        <v>5711</v>
      </c>
      <c r="D88" s="18"/>
      <c r="E88" s="2">
        <v>5711</v>
      </c>
      <c r="F88" s="16"/>
      <c r="G88" s="16"/>
      <c r="H88" s="16"/>
      <c r="I88" s="16"/>
      <c r="J88" s="16"/>
      <c r="K88" s="16"/>
      <c r="L88" s="16"/>
      <c r="M88" s="16"/>
      <c r="N88" s="16"/>
    </row>
    <row r="89" spans="1:14">
      <c r="A89" s="17" t="s">
        <v>323</v>
      </c>
      <c r="B89" s="18" t="s">
        <v>201</v>
      </c>
      <c r="C89" s="14">
        <f t="shared" si="1"/>
        <v>3279</v>
      </c>
      <c r="D89" s="18"/>
      <c r="E89" s="2">
        <v>3279</v>
      </c>
      <c r="F89" s="16"/>
      <c r="G89" s="16"/>
      <c r="H89" s="16"/>
      <c r="I89" s="16"/>
      <c r="J89" s="16"/>
      <c r="K89" s="16"/>
      <c r="L89" s="16"/>
      <c r="M89" s="16"/>
      <c r="N89" s="16"/>
    </row>
    <row r="90" spans="1:14">
      <c r="A90" s="17" t="s">
        <v>324</v>
      </c>
      <c r="B90" s="18" t="s">
        <v>80</v>
      </c>
      <c r="C90" s="14">
        <f t="shared" si="1"/>
        <v>17508</v>
      </c>
      <c r="D90" s="18"/>
      <c r="E90" s="2">
        <v>17508</v>
      </c>
      <c r="F90" s="16"/>
      <c r="G90" s="16"/>
      <c r="H90" s="16"/>
      <c r="I90" s="16"/>
      <c r="J90" s="16"/>
      <c r="K90" s="16"/>
      <c r="L90" s="16"/>
      <c r="M90" s="16"/>
      <c r="N90" s="16"/>
    </row>
    <row r="91" spans="1:14">
      <c r="A91" s="19"/>
      <c r="B91" s="21" t="s">
        <v>199</v>
      </c>
      <c r="C91" s="14">
        <f t="shared" si="1"/>
        <v>4186</v>
      </c>
      <c r="D91" s="21"/>
      <c r="E91" s="3">
        <v>4186</v>
      </c>
      <c r="F91" s="16"/>
      <c r="G91" s="16"/>
      <c r="H91" s="16"/>
      <c r="I91" s="16"/>
      <c r="J91" s="16"/>
      <c r="K91" s="16"/>
      <c r="L91" s="16"/>
      <c r="M91" s="16"/>
      <c r="N91" s="16"/>
    </row>
    <row r="92" spans="1:14">
      <c r="A92" s="19"/>
      <c r="B92" s="21" t="s">
        <v>200</v>
      </c>
      <c r="C92" s="14">
        <f t="shared" si="1"/>
        <v>13322</v>
      </c>
      <c r="D92" s="21"/>
      <c r="E92" s="3">
        <v>13322</v>
      </c>
      <c r="F92" s="16"/>
      <c r="G92" s="16"/>
      <c r="H92" s="16"/>
      <c r="I92" s="16"/>
      <c r="J92" s="16"/>
      <c r="K92" s="16"/>
      <c r="L92" s="16"/>
      <c r="M92" s="16"/>
      <c r="N92" s="16"/>
    </row>
    <row r="93" spans="1:14">
      <c r="A93" s="17" t="s">
        <v>325</v>
      </c>
      <c r="B93" s="18" t="s">
        <v>81</v>
      </c>
      <c r="C93" s="14">
        <f t="shared" si="1"/>
        <v>4575</v>
      </c>
      <c r="D93" s="18"/>
      <c r="E93" s="2">
        <v>4575</v>
      </c>
      <c r="F93" s="16"/>
      <c r="G93" s="16"/>
      <c r="H93" s="16"/>
      <c r="I93" s="16"/>
      <c r="J93" s="16"/>
      <c r="K93" s="16"/>
      <c r="L93" s="16"/>
      <c r="M93" s="16"/>
      <c r="N93" s="16"/>
    </row>
    <row r="94" spans="1:14">
      <c r="A94" s="17" t="s">
        <v>326</v>
      </c>
      <c r="B94" s="18" t="s">
        <v>82</v>
      </c>
      <c r="C94" s="14">
        <f t="shared" si="1"/>
        <v>14382</v>
      </c>
      <c r="D94" s="18"/>
      <c r="E94" s="2">
        <v>14382</v>
      </c>
      <c r="F94" s="16"/>
      <c r="G94" s="16"/>
      <c r="H94" s="16"/>
      <c r="I94" s="16"/>
      <c r="J94" s="16"/>
      <c r="K94" s="16"/>
      <c r="L94" s="16"/>
      <c r="M94" s="16"/>
      <c r="N94" s="16"/>
    </row>
    <row r="95" spans="1:14">
      <c r="A95" s="17" t="s">
        <v>327</v>
      </c>
      <c r="B95" s="18" t="s">
        <v>83</v>
      </c>
      <c r="C95" s="14">
        <f t="shared" si="1"/>
        <v>16624</v>
      </c>
      <c r="D95" s="18"/>
      <c r="E95" s="2">
        <v>16624</v>
      </c>
      <c r="F95" s="16"/>
      <c r="G95" s="16"/>
      <c r="H95" s="16"/>
      <c r="I95" s="16"/>
      <c r="J95" s="16"/>
      <c r="K95" s="16"/>
      <c r="L95" s="16"/>
      <c r="M95" s="16"/>
      <c r="N95" s="16"/>
    </row>
    <row r="96" spans="1:14">
      <c r="A96" s="17" t="s">
        <v>328</v>
      </c>
      <c r="B96" s="18" t="s">
        <v>84</v>
      </c>
      <c r="C96" s="14">
        <f t="shared" si="1"/>
        <v>15585</v>
      </c>
      <c r="D96" s="18"/>
      <c r="E96" s="2">
        <v>15585</v>
      </c>
      <c r="F96" s="16"/>
      <c r="G96" s="16"/>
      <c r="H96" s="16"/>
      <c r="I96" s="16"/>
      <c r="J96" s="16"/>
      <c r="K96" s="16"/>
      <c r="L96" s="16"/>
      <c r="M96" s="16"/>
      <c r="N96" s="16"/>
    </row>
    <row r="97" spans="1:14">
      <c r="A97" s="17" t="s">
        <v>329</v>
      </c>
      <c r="B97" s="18" t="s">
        <v>202</v>
      </c>
      <c r="C97" s="14">
        <f t="shared" si="1"/>
        <v>21209</v>
      </c>
      <c r="D97" s="18"/>
      <c r="E97" s="2">
        <v>21209</v>
      </c>
      <c r="F97" s="16"/>
      <c r="G97" s="16"/>
      <c r="H97" s="16"/>
      <c r="I97" s="16"/>
      <c r="J97" s="16"/>
      <c r="K97" s="16"/>
      <c r="L97" s="16"/>
      <c r="M97" s="16"/>
      <c r="N97" s="16"/>
    </row>
    <row r="98" spans="1:14">
      <c r="A98" s="17" t="s">
        <v>330</v>
      </c>
      <c r="B98" s="18" t="s">
        <v>85</v>
      </c>
      <c r="C98" s="14">
        <f t="shared" si="1"/>
        <v>17801</v>
      </c>
      <c r="D98" s="18"/>
      <c r="E98" s="2">
        <v>17801</v>
      </c>
      <c r="F98" s="16"/>
      <c r="G98" s="16"/>
      <c r="H98" s="16"/>
      <c r="I98" s="16"/>
      <c r="J98" s="16"/>
      <c r="K98" s="16"/>
      <c r="L98" s="16"/>
      <c r="M98" s="16"/>
      <c r="N98" s="16"/>
    </row>
    <row r="99" spans="1:14">
      <c r="A99" s="17" t="s">
        <v>331</v>
      </c>
      <c r="B99" s="18" t="s">
        <v>203</v>
      </c>
      <c r="C99" s="14">
        <f t="shared" si="1"/>
        <v>26851</v>
      </c>
      <c r="D99" s="18"/>
      <c r="E99" s="2">
        <v>26851</v>
      </c>
      <c r="F99" s="16"/>
      <c r="G99" s="16"/>
      <c r="H99" s="16"/>
      <c r="I99" s="16"/>
      <c r="J99" s="16"/>
      <c r="K99" s="16"/>
      <c r="L99" s="16"/>
      <c r="M99" s="16"/>
      <c r="N99" s="16"/>
    </row>
    <row r="100" spans="1:14">
      <c r="A100" s="17" t="s">
        <v>332</v>
      </c>
      <c r="B100" s="18" t="s">
        <v>86</v>
      </c>
      <c r="C100" s="14">
        <f t="shared" si="1"/>
        <v>12825</v>
      </c>
      <c r="D100" s="18"/>
      <c r="E100" s="2">
        <v>12825</v>
      </c>
      <c r="F100" s="16"/>
      <c r="G100" s="16"/>
      <c r="H100" s="16"/>
      <c r="I100" s="16"/>
      <c r="J100" s="16"/>
      <c r="K100" s="16"/>
      <c r="L100" s="16"/>
      <c r="M100" s="16"/>
      <c r="N100" s="16"/>
    </row>
    <row r="101" spans="1:14">
      <c r="A101" s="17" t="s">
        <v>333</v>
      </c>
      <c r="B101" s="18" t="s">
        <v>204</v>
      </c>
      <c r="C101" s="14">
        <f t="shared" si="1"/>
        <v>16203</v>
      </c>
      <c r="D101" s="18"/>
      <c r="E101" s="2">
        <v>16203</v>
      </c>
      <c r="F101" s="16"/>
      <c r="G101" s="16"/>
      <c r="H101" s="16"/>
      <c r="I101" s="16"/>
      <c r="J101" s="16"/>
      <c r="K101" s="16"/>
      <c r="L101" s="16"/>
      <c r="M101" s="16"/>
      <c r="N101" s="16"/>
    </row>
    <row r="102" spans="1:14">
      <c r="A102" s="17" t="s">
        <v>334</v>
      </c>
      <c r="B102" s="18" t="s">
        <v>205</v>
      </c>
      <c r="C102" s="14">
        <f t="shared" si="1"/>
        <v>16081</v>
      </c>
      <c r="D102" s="18"/>
      <c r="E102" s="2">
        <v>16081</v>
      </c>
      <c r="F102" s="16"/>
      <c r="G102" s="16"/>
      <c r="H102" s="16"/>
      <c r="I102" s="16"/>
      <c r="J102" s="16"/>
      <c r="K102" s="16"/>
      <c r="L102" s="16"/>
      <c r="M102" s="16"/>
      <c r="N102" s="16"/>
    </row>
    <row r="103" spans="1:14">
      <c r="A103" s="17" t="s">
        <v>335</v>
      </c>
      <c r="B103" s="18" t="s">
        <v>87</v>
      </c>
      <c r="C103" s="14">
        <f t="shared" si="1"/>
        <v>14007</v>
      </c>
      <c r="D103" s="18"/>
      <c r="E103" s="2">
        <v>14007</v>
      </c>
      <c r="F103" s="16"/>
      <c r="G103" s="16"/>
      <c r="H103" s="16"/>
      <c r="I103" s="16"/>
      <c r="J103" s="16"/>
      <c r="K103" s="16"/>
      <c r="L103" s="16"/>
      <c r="M103" s="16"/>
      <c r="N103" s="16"/>
    </row>
    <row r="104" spans="1:14">
      <c r="A104" s="17" t="s">
        <v>336</v>
      </c>
      <c r="B104" s="18" t="s">
        <v>206</v>
      </c>
      <c r="C104" s="14">
        <f t="shared" si="1"/>
        <v>1000</v>
      </c>
      <c r="D104" s="18"/>
      <c r="E104" s="2">
        <v>1000</v>
      </c>
      <c r="F104" s="16"/>
      <c r="G104" s="16"/>
      <c r="H104" s="16"/>
      <c r="I104" s="16"/>
      <c r="J104" s="16"/>
      <c r="K104" s="16"/>
      <c r="L104" s="16"/>
      <c r="M104" s="16"/>
      <c r="N104" s="16"/>
    </row>
    <row r="105" spans="1:14" ht="24.75" customHeight="1">
      <c r="A105" s="17" t="s">
        <v>337</v>
      </c>
      <c r="B105" s="22" t="s">
        <v>76</v>
      </c>
      <c r="C105" s="14">
        <f t="shared" si="1"/>
        <v>2500</v>
      </c>
      <c r="D105" s="18"/>
      <c r="E105" s="18">
        <v>2500</v>
      </c>
      <c r="F105" s="16"/>
      <c r="G105" s="16"/>
      <c r="H105" s="16"/>
      <c r="I105" s="16"/>
      <c r="J105" s="16"/>
      <c r="K105" s="16"/>
      <c r="L105" s="16"/>
      <c r="M105" s="16"/>
      <c r="N105" s="16"/>
    </row>
    <row r="106" spans="1:14">
      <c r="A106" s="17" t="s">
        <v>338</v>
      </c>
      <c r="B106" s="18" t="s">
        <v>207</v>
      </c>
      <c r="C106" s="14">
        <f t="shared" si="1"/>
        <v>50000</v>
      </c>
      <c r="D106" s="18"/>
      <c r="E106" s="2">
        <v>50000</v>
      </c>
      <c r="F106" s="16"/>
      <c r="G106" s="16"/>
      <c r="H106" s="16"/>
      <c r="I106" s="16"/>
      <c r="J106" s="16"/>
      <c r="K106" s="16"/>
      <c r="L106" s="16"/>
      <c r="M106" s="16"/>
      <c r="N106" s="16"/>
    </row>
    <row r="107" spans="1:14" ht="24" customHeight="1">
      <c r="A107" s="17" t="s">
        <v>339</v>
      </c>
      <c r="B107" s="22" t="s">
        <v>340</v>
      </c>
      <c r="C107" s="14">
        <f t="shared" si="1"/>
        <v>9000</v>
      </c>
      <c r="D107" s="18"/>
      <c r="E107" s="18">
        <v>9000</v>
      </c>
      <c r="F107" s="16"/>
      <c r="G107" s="16"/>
      <c r="H107" s="16"/>
      <c r="I107" s="16"/>
      <c r="J107" s="16"/>
      <c r="K107" s="16"/>
      <c r="L107" s="16"/>
      <c r="M107" s="16"/>
      <c r="N107" s="16"/>
    </row>
    <row r="108" spans="1:14">
      <c r="A108" s="12">
        <v>7</v>
      </c>
      <c r="B108" s="13" t="s">
        <v>208</v>
      </c>
      <c r="C108" s="14">
        <f t="shared" si="1"/>
        <v>37584</v>
      </c>
      <c r="D108" s="13"/>
      <c r="E108" s="4">
        <v>37584</v>
      </c>
      <c r="F108" s="16"/>
      <c r="G108" s="16"/>
      <c r="H108" s="16"/>
      <c r="I108" s="16"/>
      <c r="J108" s="16"/>
      <c r="K108" s="16"/>
      <c r="L108" s="16"/>
      <c r="M108" s="16"/>
      <c r="N108" s="16"/>
    </row>
    <row r="109" spans="1:14">
      <c r="A109" s="17" t="s">
        <v>190</v>
      </c>
      <c r="B109" s="18" t="s">
        <v>210</v>
      </c>
      <c r="C109" s="14">
        <f t="shared" si="1"/>
        <v>4803</v>
      </c>
      <c r="D109" s="18"/>
      <c r="E109" s="2">
        <v>4803</v>
      </c>
      <c r="F109" s="16"/>
      <c r="G109" s="16"/>
      <c r="H109" s="16"/>
      <c r="I109" s="16"/>
      <c r="J109" s="16"/>
      <c r="K109" s="16"/>
      <c r="L109" s="16"/>
      <c r="M109" s="16"/>
      <c r="N109" s="16"/>
    </row>
    <row r="110" spans="1:14">
      <c r="A110" s="17" t="s">
        <v>192</v>
      </c>
      <c r="B110" s="18" t="s">
        <v>53</v>
      </c>
      <c r="C110" s="14">
        <f t="shared" si="1"/>
        <v>2680</v>
      </c>
      <c r="D110" s="18"/>
      <c r="E110" s="2">
        <v>2680</v>
      </c>
      <c r="F110" s="16"/>
      <c r="G110" s="16"/>
      <c r="H110" s="16"/>
      <c r="I110" s="16"/>
      <c r="J110" s="16"/>
      <c r="K110" s="16"/>
      <c r="L110" s="16"/>
      <c r="M110" s="16"/>
      <c r="N110" s="16"/>
    </row>
    <row r="111" spans="1:14">
      <c r="A111" s="17" t="s">
        <v>341</v>
      </c>
      <c r="B111" s="18" t="s">
        <v>213</v>
      </c>
      <c r="C111" s="14">
        <f t="shared" si="1"/>
        <v>1948</v>
      </c>
      <c r="D111" s="18"/>
      <c r="E111" s="2">
        <v>1948</v>
      </c>
      <c r="F111" s="16"/>
      <c r="G111" s="16"/>
      <c r="H111" s="16"/>
      <c r="I111" s="16"/>
      <c r="J111" s="16"/>
      <c r="K111" s="16"/>
      <c r="L111" s="16"/>
      <c r="M111" s="16"/>
      <c r="N111" s="16"/>
    </row>
    <row r="112" spans="1:14">
      <c r="A112" s="17" t="s">
        <v>342</v>
      </c>
      <c r="B112" s="18" t="s">
        <v>92</v>
      </c>
      <c r="C112" s="14">
        <f t="shared" si="1"/>
        <v>2034</v>
      </c>
      <c r="D112" s="18"/>
      <c r="E112" s="2">
        <v>2034</v>
      </c>
      <c r="F112" s="16"/>
      <c r="G112" s="16"/>
      <c r="H112" s="16"/>
      <c r="I112" s="16"/>
      <c r="J112" s="16"/>
      <c r="K112" s="16"/>
      <c r="L112" s="16"/>
      <c r="M112" s="16"/>
      <c r="N112" s="16"/>
    </row>
    <row r="113" spans="1:14">
      <c r="A113" s="17" t="s">
        <v>343</v>
      </c>
      <c r="B113" s="18" t="s">
        <v>93</v>
      </c>
      <c r="C113" s="14">
        <f t="shared" si="1"/>
        <v>1604</v>
      </c>
      <c r="D113" s="18"/>
      <c r="E113" s="2">
        <v>1604</v>
      </c>
      <c r="F113" s="16"/>
      <c r="G113" s="16"/>
      <c r="H113" s="16"/>
      <c r="I113" s="16"/>
      <c r="J113" s="16"/>
      <c r="K113" s="16"/>
      <c r="L113" s="16"/>
      <c r="M113" s="16"/>
      <c r="N113" s="16"/>
    </row>
    <row r="114" spans="1:14">
      <c r="A114" s="17" t="s">
        <v>344</v>
      </c>
      <c r="B114" s="18" t="s">
        <v>215</v>
      </c>
      <c r="C114" s="14">
        <f t="shared" si="1"/>
        <v>24515</v>
      </c>
      <c r="D114" s="18"/>
      <c r="E114" s="2">
        <v>24515</v>
      </c>
      <c r="F114" s="16"/>
      <c r="G114" s="16"/>
      <c r="H114" s="16"/>
      <c r="I114" s="16"/>
      <c r="J114" s="16"/>
      <c r="K114" s="16"/>
      <c r="L114" s="16"/>
      <c r="M114" s="16"/>
      <c r="N114" s="16"/>
    </row>
    <row r="115" spans="1:14">
      <c r="A115" s="12">
        <v>8</v>
      </c>
      <c r="B115" s="13" t="s">
        <v>216</v>
      </c>
      <c r="C115" s="14">
        <f t="shared" si="1"/>
        <v>83946</v>
      </c>
      <c r="D115" s="13"/>
      <c r="E115" s="4">
        <v>83946</v>
      </c>
      <c r="F115" s="16"/>
      <c r="G115" s="16"/>
      <c r="H115" s="16"/>
      <c r="I115" s="16"/>
      <c r="J115" s="16"/>
      <c r="K115" s="16"/>
      <c r="L115" s="16"/>
      <c r="M115" s="16"/>
      <c r="N115" s="16"/>
    </row>
    <row r="116" spans="1:14">
      <c r="A116" s="12" t="s">
        <v>209</v>
      </c>
      <c r="B116" s="13" t="s">
        <v>217</v>
      </c>
      <c r="C116" s="14">
        <f t="shared" si="1"/>
        <v>8789</v>
      </c>
      <c r="D116" s="13"/>
      <c r="E116" s="4">
        <v>8789</v>
      </c>
      <c r="F116" s="16"/>
      <c r="G116" s="16"/>
      <c r="H116" s="16"/>
      <c r="I116" s="16"/>
      <c r="J116" s="16"/>
      <c r="K116" s="16"/>
      <c r="L116" s="16"/>
      <c r="M116" s="16"/>
      <c r="N116" s="16"/>
    </row>
    <row r="117" spans="1:14">
      <c r="A117" s="12" t="s">
        <v>211</v>
      </c>
      <c r="B117" s="13" t="s">
        <v>112</v>
      </c>
      <c r="C117" s="14">
        <f t="shared" si="1"/>
        <v>55157</v>
      </c>
      <c r="D117" s="13"/>
      <c r="E117" s="4">
        <v>55157</v>
      </c>
      <c r="F117" s="16"/>
      <c r="G117" s="16"/>
      <c r="H117" s="16"/>
      <c r="I117" s="16"/>
      <c r="J117" s="16"/>
      <c r="K117" s="16"/>
      <c r="L117" s="16"/>
      <c r="M117" s="16"/>
      <c r="N117" s="16"/>
    </row>
    <row r="118" spans="1:14">
      <c r="A118" s="17" t="s">
        <v>345</v>
      </c>
      <c r="B118" s="18" t="s">
        <v>37</v>
      </c>
      <c r="C118" s="14">
        <f t="shared" si="1"/>
        <v>11700</v>
      </c>
      <c r="D118" s="18"/>
      <c r="E118" s="2">
        <v>11700</v>
      </c>
      <c r="F118" s="16"/>
      <c r="G118" s="16"/>
      <c r="H118" s="16"/>
      <c r="I118" s="16"/>
      <c r="J118" s="16"/>
      <c r="K118" s="16"/>
      <c r="L118" s="16"/>
      <c r="M118" s="16"/>
      <c r="N118" s="16"/>
    </row>
    <row r="119" spans="1:14">
      <c r="A119" s="17" t="s">
        <v>346</v>
      </c>
      <c r="B119" s="18" t="s">
        <v>38</v>
      </c>
      <c r="C119" s="14">
        <f t="shared" si="1"/>
        <v>3740</v>
      </c>
      <c r="D119" s="18"/>
      <c r="E119" s="2">
        <v>3740</v>
      </c>
      <c r="F119" s="16"/>
      <c r="G119" s="16"/>
      <c r="H119" s="16"/>
      <c r="I119" s="16"/>
      <c r="J119" s="16"/>
      <c r="K119" s="16"/>
      <c r="L119" s="16"/>
      <c r="M119" s="16"/>
      <c r="N119" s="16"/>
    </row>
    <row r="120" spans="1:14">
      <c r="A120" s="17" t="s">
        <v>347</v>
      </c>
      <c r="B120" s="18" t="s">
        <v>39</v>
      </c>
      <c r="C120" s="14">
        <f t="shared" si="1"/>
        <v>3594</v>
      </c>
      <c r="D120" s="18"/>
      <c r="E120" s="2">
        <v>3594</v>
      </c>
      <c r="F120" s="16"/>
      <c r="G120" s="16"/>
      <c r="H120" s="16"/>
      <c r="I120" s="16"/>
      <c r="J120" s="16"/>
      <c r="K120" s="16"/>
      <c r="L120" s="16"/>
      <c r="M120" s="16"/>
      <c r="N120" s="16"/>
    </row>
    <row r="121" spans="1:14">
      <c r="A121" s="17" t="s">
        <v>348</v>
      </c>
      <c r="B121" s="18" t="s">
        <v>218</v>
      </c>
      <c r="C121" s="14">
        <f t="shared" si="1"/>
        <v>4151</v>
      </c>
      <c r="D121" s="18"/>
      <c r="E121" s="2">
        <v>4151</v>
      </c>
      <c r="F121" s="16"/>
      <c r="G121" s="16"/>
      <c r="H121" s="16"/>
      <c r="I121" s="16"/>
      <c r="J121" s="16"/>
      <c r="K121" s="16"/>
      <c r="L121" s="16"/>
      <c r="M121" s="16"/>
      <c r="N121" s="16"/>
    </row>
    <row r="122" spans="1:14">
      <c r="A122" s="17" t="s">
        <v>349</v>
      </c>
      <c r="B122" s="18" t="s">
        <v>40</v>
      </c>
      <c r="C122" s="14">
        <f t="shared" si="1"/>
        <v>2862</v>
      </c>
      <c r="D122" s="18"/>
      <c r="E122" s="2">
        <v>2862</v>
      </c>
      <c r="F122" s="16"/>
      <c r="G122" s="16"/>
      <c r="H122" s="16"/>
      <c r="I122" s="16"/>
      <c r="J122" s="16"/>
      <c r="K122" s="16"/>
      <c r="L122" s="16"/>
      <c r="M122" s="16"/>
      <c r="N122" s="16"/>
    </row>
    <row r="123" spans="1:14">
      <c r="A123" s="17" t="s">
        <v>350</v>
      </c>
      <c r="B123" s="18" t="s">
        <v>89</v>
      </c>
      <c r="C123" s="14">
        <f t="shared" si="1"/>
        <v>2489</v>
      </c>
      <c r="D123" s="18"/>
      <c r="E123" s="2">
        <v>2489</v>
      </c>
      <c r="F123" s="16"/>
      <c r="G123" s="16"/>
      <c r="H123" s="16"/>
      <c r="I123" s="16"/>
      <c r="J123" s="16"/>
      <c r="K123" s="16"/>
      <c r="L123" s="16"/>
      <c r="M123" s="16"/>
      <c r="N123" s="16"/>
    </row>
    <row r="124" spans="1:14">
      <c r="A124" s="17" t="s">
        <v>351</v>
      </c>
      <c r="B124" s="18" t="s">
        <v>219</v>
      </c>
      <c r="C124" s="14">
        <f t="shared" si="1"/>
        <v>3056</v>
      </c>
      <c r="D124" s="18"/>
      <c r="E124" s="2">
        <v>3056</v>
      </c>
      <c r="F124" s="16"/>
      <c r="G124" s="16"/>
      <c r="H124" s="16"/>
      <c r="I124" s="16"/>
      <c r="J124" s="16"/>
      <c r="K124" s="16"/>
      <c r="L124" s="16"/>
      <c r="M124" s="16"/>
      <c r="N124" s="16"/>
    </row>
    <row r="125" spans="1:14">
      <c r="A125" s="17" t="s">
        <v>352</v>
      </c>
      <c r="B125" s="18" t="s">
        <v>220</v>
      </c>
      <c r="C125" s="14">
        <f t="shared" si="1"/>
        <v>6016</v>
      </c>
      <c r="D125" s="18"/>
      <c r="E125" s="2">
        <v>6016</v>
      </c>
      <c r="F125" s="16"/>
      <c r="G125" s="16"/>
      <c r="H125" s="16"/>
      <c r="I125" s="16"/>
      <c r="J125" s="16"/>
      <c r="K125" s="16"/>
      <c r="L125" s="16"/>
      <c r="M125" s="16"/>
      <c r="N125" s="16"/>
    </row>
    <row r="126" spans="1:14">
      <c r="A126" s="17" t="s">
        <v>353</v>
      </c>
      <c r="B126" s="18" t="s">
        <v>221</v>
      </c>
      <c r="C126" s="14">
        <f t="shared" si="1"/>
        <v>17549</v>
      </c>
      <c r="D126" s="18"/>
      <c r="E126" s="2">
        <v>17549</v>
      </c>
      <c r="F126" s="16"/>
      <c r="G126" s="16"/>
      <c r="H126" s="16"/>
      <c r="I126" s="16"/>
      <c r="J126" s="16"/>
      <c r="K126" s="16"/>
      <c r="L126" s="16"/>
      <c r="M126" s="16"/>
      <c r="N126" s="16"/>
    </row>
    <row r="127" spans="1:14" ht="22.5" customHeight="1">
      <c r="A127" s="12" t="s">
        <v>212</v>
      </c>
      <c r="B127" s="23" t="s">
        <v>354</v>
      </c>
      <c r="C127" s="14">
        <f t="shared" si="1"/>
        <v>9000</v>
      </c>
      <c r="D127" s="13"/>
      <c r="E127" s="13">
        <v>9000</v>
      </c>
      <c r="F127" s="16"/>
      <c r="G127" s="16"/>
      <c r="H127" s="16"/>
      <c r="I127" s="16"/>
      <c r="J127" s="16"/>
      <c r="K127" s="16"/>
      <c r="L127" s="16"/>
      <c r="M127" s="16"/>
      <c r="N127" s="16"/>
    </row>
    <row r="128" spans="1:14" ht="33" customHeight="1">
      <c r="A128" s="12" t="s">
        <v>214</v>
      </c>
      <c r="B128" s="23" t="s">
        <v>355</v>
      </c>
      <c r="C128" s="14">
        <f t="shared" si="1"/>
        <v>11000</v>
      </c>
      <c r="D128" s="13"/>
      <c r="E128" s="13">
        <v>11000</v>
      </c>
      <c r="F128" s="16"/>
      <c r="G128" s="16"/>
      <c r="H128" s="16"/>
      <c r="I128" s="16"/>
      <c r="J128" s="16"/>
      <c r="K128" s="16"/>
      <c r="L128" s="16"/>
      <c r="M128" s="16"/>
      <c r="N128" s="16"/>
    </row>
    <row r="129" spans="1:14">
      <c r="A129" s="12">
        <v>9</v>
      </c>
      <c r="B129" s="13" t="s">
        <v>356</v>
      </c>
      <c r="C129" s="14">
        <f t="shared" si="1"/>
        <v>31527</v>
      </c>
      <c r="D129" s="13"/>
      <c r="E129" s="4">
        <v>31527</v>
      </c>
      <c r="F129" s="16"/>
      <c r="G129" s="16"/>
      <c r="H129" s="16"/>
      <c r="I129" s="16"/>
      <c r="J129" s="16"/>
      <c r="K129" s="16"/>
      <c r="L129" s="16"/>
      <c r="M129" s="16"/>
      <c r="N129" s="16"/>
    </row>
    <row r="130" spans="1:14">
      <c r="A130" s="12">
        <v>10</v>
      </c>
      <c r="B130" s="13" t="s">
        <v>222</v>
      </c>
      <c r="C130" s="14">
        <f t="shared" si="1"/>
        <v>64407</v>
      </c>
      <c r="D130" s="13"/>
      <c r="E130" s="4">
        <v>64407</v>
      </c>
      <c r="F130" s="16"/>
      <c r="G130" s="16"/>
      <c r="H130" s="16"/>
      <c r="I130" s="16"/>
      <c r="J130" s="16"/>
      <c r="K130" s="16"/>
      <c r="L130" s="16"/>
      <c r="M130" s="16"/>
      <c r="N130" s="16"/>
    </row>
    <row r="131" spans="1:14">
      <c r="A131" s="12" t="s">
        <v>286</v>
      </c>
      <c r="B131" s="13" t="s">
        <v>223</v>
      </c>
      <c r="C131" s="14">
        <f t="shared" si="1"/>
        <v>5450</v>
      </c>
      <c r="D131" s="13"/>
      <c r="E131" s="4">
        <v>5450</v>
      </c>
      <c r="F131" s="16"/>
      <c r="G131" s="16"/>
      <c r="H131" s="16"/>
      <c r="I131" s="16"/>
      <c r="J131" s="16"/>
      <c r="K131" s="16"/>
      <c r="L131" s="16"/>
      <c r="M131" s="16"/>
      <c r="N131" s="16"/>
    </row>
    <row r="132" spans="1:14">
      <c r="A132" s="12" t="s">
        <v>287</v>
      </c>
      <c r="B132" s="24" t="s">
        <v>112</v>
      </c>
      <c r="C132" s="14">
        <f t="shared" si="1"/>
        <v>15473</v>
      </c>
      <c r="D132" s="13"/>
      <c r="E132" s="4">
        <v>15473</v>
      </c>
      <c r="F132" s="16"/>
      <c r="G132" s="16"/>
      <c r="H132" s="16"/>
      <c r="I132" s="16"/>
      <c r="J132" s="16"/>
      <c r="K132" s="16"/>
      <c r="L132" s="16"/>
      <c r="M132" s="16"/>
      <c r="N132" s="16"/>
    </row>
    <row r="133" spans="1:14">
      <c r="A133" s="17" t="s">
        <v>357</v>
      </c>
      <c r="B133" s="18" t="s">
        <v>41</v>
      </c>
      <c r="C133" s="14">
        <f t="shared" si="1"/>
        <v>855</v>
      </c>
      <c r="D133" s="18"/>
      <c r="E133" s="2">
        <v>855</v>
      </c>
      <c r="F133" s="16"/>
      <c r="G133" s="16"/>
      <c r="H133" s="16"/>
      <c r="I133" s="16"/>
      <c r="J133" s="16"/>
      <c r="K133" s="16"/>
      <c r="L133" s="16"/>
      <c r="M133" s="16"/>
      <c r="N133" s="16"/>
    </row>
    <row r="134" spans="1:14">
      <c r="A134" s="17" t="s">
        <v>358</v>
      </c>
      <c r="B134" s="18" t="s">
        <v>42</v>
      </c>
      <c r="C134" s="14">
        <f t="shared" si="1"/>
        <v>7900</v>
      </c>
      <c r="D134" s="18"/>
      <c r="E134" s="2">
        <v>7900</v>
      </c>
      <c r="F134" s="16"/>
      <c r="G134" s="16"/>
      <c r="H134" s="16"/>
      <c r="I134" s="16"/>
      <c r="J134" s="16"/>
      <c r="K134" s="16"/>
      <c r="L134" s="16"/>
      <c r="M134" s="16"/>
      <c r="N134" s="16"/>
    </row>
    <row r="135" spans="1:14">
      <c r="A135" s="17" t="s">
        <v>359</v>
      </c>
      <c r="B135" s="18" t="s">
        <v>43</v>
      </c>
      <c r="C135" s="14">
        <f t="shared" si="1"/>
        <v>2600</v>
      </c>
      <c r="D135" s="18"/>
      <c r="E135" s="2">
        <v>2600</v>
      </c>
      <c r="F135" s="16"/>
      <c r="G135" s="16"/>
      <c r="H135" s="16"/>
      <c r="I135" s="16"/>
      <c r="J135" s="16"/>
      <c r="K135" s="16"/>
      <c r="L135" s="16"/>
      <c r="M135" s="16"/>
      <c r="N135" s="16"/>
    </row>
    <row r="136" spans="1:14">
      <c r="A136" s="17" t="s">
        <v>360</v>
      </c>
      <c r="B136" s="18" t="s">
        <v>90</v>
      </c>
      <c r="C136" s="14">
        <f t="shared" si="1"/>
        <v>1606</v>
      </c>
      <c r="D136" s="18"/>
      <c r="E136" s="2">
        <v>1606</v>
      </c>
      <c r="F136" s="16"/>
      <c r="G136" s="16"/>
      <c r="H136" s="16"/>
      <c r="I136" s="16"/>
      <c r="J136" s="16"/>
      <c r="K136" s="16"/>
      <c r="L136" s="16"/>
      <c r="M136" s="16"/>
      <c r="N136" s="16"/>
    </row>
    <row r="137" spans="1:14">
      <c r="A137" s="17" t="s">
        <v>361</v>
      </c>
      <c r="B137" s="18" t="s">
        <v>91</v>
      </c>
      <c r="C137" s="14">
        <f t="shared" si="1"/>
        <v>2512</v>
      </c>
      <c r="D137" s="18"/>
      <c r="E137" s="2">
        <v>2512</v>
      </c>
      <c r="F137" s="16"/>
      <c r="G137" s="16"/>
      <c r="H137" s="16"/>
      <c r="I137" s="16"/>
      <c r="J137" s="16"/>
      <c r="K137" s="16"/>
      <c r="L137" s="16"/>
      <c r="M137" s="16"/>
      <c r="N137" s="16"/>
    </row>
    <row r="138" spans="1:14">
      <c r="A138" s="12" t="s">
        <v>288</v>
      </c>
      <c r="B138" s="13" t="s">
        <v>225</v>
      </c>
      <c r="C138" s="14">
        <f t="shared" si="1"/>
        <v>5506</v>
      </c>
      <c r="D138" s="13"/>
      <c r="E138" s="4">
        <v>5506</v>
      </c>
      <c r="F138" s="16"/>
      <c r="G138" s="16"/>
      <c r="H138" s="16"/>
      <c r="I138" s="16"/>
      <c r="J138" s="16"/>
      <c r="K138" s="16"/>
      <c r="L138" s="16"/>
      <c r="M138" s="16"/>
      <c r="N138" s="16"/>
    </row>
    <row r="139" spans="1:14">
      <c r="A139" s="12" t="s">
        <v>289</v>
      </c>
      <c r="B139" s="13" t="s">
        <v>362</v>
      </c>
      <c r="C139" s="14">
        <f t="shared" si="1"/>
        <v>37978</v>
      </c>
      <c r="D139" s="13"/>
      <c r="E139" s="4">
        <v>37978</v>
      </c>
      <c r="F139" s="16"/>
      <c r="G139" s="16"/>
      <c r="H139" s="16"/>
      <c r="I139" s="16"/>
      <c r="J139" s="16"/>
      <c r="K139" s="16"/>
      <c r="L139" s="16"/>
      <c r="M139" s="16"/>
      <c r="N139" s="16"/>
    </row>
    <row r="140" spans="1:14">
      <c r="A140" s="12">
        <v>11</v>
      </c>
      <c r="B140" s="13" t="s">
        <v>226</v>
      </c>
      <c r="C140" s="14">
        <f t="shared" ref="C140:C203" si="2">SUM(D140:K140)+N140</f>
        <v>142328</v>
      </c>
      <c r="D140" s="13"/>
      <c r="E140" s="4">
        <v>142328</v>
      </c>
      <c r="F140" s="16"/>
      <c r="G140" s="16"/>
      <c r="H140" s="16"/>
      <c r="I140" s="16"/>
      <c r="J140" s="16"/>
      <c r="K140" s="16"/>
      <c r="L140" s="16"/>
      <c r="M140" s="16"/>
      <c r="N140" s="16"/>
    </row>
    <row r="141" spans="1:14">
      <c r="A141" s="12" t="s">
        <v>16</v>
      </c>
      <c r="B141" s="13" t="s">
        <v>227</v>
      </c>
      <c r="C141" s="14">
        <f t="shared" si="2"/>
        <v>13522</v>
      </c>
      <c r="D141" s="13"/>
      <c r="E141" s="4">
        <v>13522</v>
      </c>
      <c r="F141" s="16"/>
      <c r="G141" s="16"/>
      <c r="H141" s="16"/>
      <c r="I141" s="16"/>
      <c r="J141" s="16"/>
      <c r="K141" s="16"/>
      <c r="L141" s="16"/>
      <c r="M141" s="16"/>
      <c r="N141" s="16"/>
    </row>
    <row r="142" spans="1:14">
      <c r="A142" s="12" t="s">
        <v>17</v>
      </c>
      <c r="B142" s="13" t="s">
        <v>228</v>
      </c>
      <c r="C142" s="14">
        <f t="shared" si="2"/>
        <v>45440</v>
      </c>
      <c r="D142" s="13"/>
      <c r="E142" s="4">
        <v>45440</v>
      </c>
      <c r="F142" s="16"/>
      <c r="G142" s="16"/>
      <c r="H142" s="16"/>
      <c r="I142" s="16"/>
      <c r="J142" s="16"/>
      <c r="K142" s="16"/>
      <c r="L142" s="16"/>
      <c r="M142" s="16"/>
      <c r="N142" s="16"/>
    </row>
    <row r="143" spans="1:14">
      <c r="A143" s="12" t="s">
        <v>224</v>
      </c>
      <c r="B143" s="13" t="s">
        <v>112</v>
      </c>
      <c r="C143" s="14">
        <f t="shared" si="2"/>
        <v>83366</v>
      </c>
      <c r="D143" s="13"/>
      <c r="E143" s="4">
        <v>83366</v>
      </c>
      <c r="F143" s="16"/>
      <c r="G143" s="16"/>
      <c r="H143" s="16"/>
      <c r="I143" s="16"/>
      <c r="J143" s="16"/>
      <c r="K143" s="16"/>
      <c r="L143" s="16"/>
      <c r="M143" s="16"/>
      <c r="N143" s="16"/>
    </row>
    <row r="144" spans="1:14">
      <c r="A144" s="17" t="s">
        <v>363</v>
      </c>
      <c r="B144" s="18" t="s">
        <v>88</v>
      </c>
      <c r="C144" s="14">
        <f t="shared" si="2"/>
        <v>8033</v>
      </c>
      <c r="D144" s="18"/>
      <c r="E144" s="2">
        <v>8033</v>
      </c>
      <c r="F144" s="16"/>
      <c r="G144" s="16"/>
      <c r="H144" s="16"/>
      <c r="I144" s="16"/>
      <c r="J144" s="16"/>
      <c r="K144" s="16"/>
      <c r="L144" s="16"/>
      <c r="M144" s="16"/>
      <c r="N144" s="16"/>
    </row>
    <row r="145" spans="1:14">
      <c r="A145" s="17" t="s">
        <v>364</v>
      </c>
      <c r="B145" s="18" t="s">
        <v>229</v>
      </c>
      <c r="C145" s="14">
        <f t="shared" si="2"/>
        <v>3853</v>
      </c>
      <c r="D145" s="18"/>
      <c r="E145" s="2">
        <v>3853</v>
      </c>
      <c r="F145" s="16"/>
      <c r="G145" s="16"/>
      <c r="H145" s="16"/>
      <c r="I145" s="16"/>
      <c r="J145" s="16"/>
      <c r="K145" s="16"/>
      <c r="L145" s="16"/>
      <c r="M145" s="16"/>
      <c r="N145" s="16"/>
    </row>
    <row r="146" spans="1:14">
      <c r="A146" s="17" t="s">
        <v>365</v>
      </c>
      <c r="B146" s="18" t="s">
        <v>44</v>
      </c>
      <c r="C146" s="14">
        <f t="shared" si="2"/>
        <v>3546</v>
      </c>
      <c r="D146" s="18"/>
      <c r="E146" s="2">
        <v>3546</v>
      </c>
      <c r="F146" s="16"/>
      <c r="G146" s="16"/>
      <c r="H146" s="16"/>
      <c r="I146" s="16"/>
      <c r="J146" s="16"/>
      <c r="K146" s="16"/>
      <c r="L146" s="16"/>
      <c r="M146" s="16"/>
      <c r="N146" s="16"/>
    </row>
    <row r="147" spans="1:14">
      <c r="A147" s="17" t="s">
        <v>366</v>
      </c>
      <c r="B147" s="18" t="s">
        <v>230</v>
      </c>
      <c r="C147" s="14">
        <f t="shared" si="2"/>
        <v>10348</v>
      </c>
      <c r="D147" s="18"/>
      <c r="E147" s="2">
        <v>10348</v>
      </c>
      <c r="F147" s="16"/>
      <c r="G147" s="16"/>
      <c r="H147" s="16"/>
      <c r="I147" s="16"/>
      <c r="J147" s="16"/>
      <c r="K147" s="16"/>
      <c r="L147" s="16"/>
      <c r="M147" s="16"/>
      <c r="N147" s="16"/>
    </row>
    <row r="148" spans="1:14">
      <c r="A148" s="17" t="s">
        <v>367</v>
      </c>
      <c r="B148" s="18" t="s">
        <v>231</v>
      </c>
      <c r="C148" s="14">
        <f t="shared" si="2"/>
        <v>11373</v>
      </c>
      <c r="D148" s="18"/>
      <c r="E148" s="2">
        <v>11373</v>
      </c>
      <c r="F148" s="16"/>
      <c r="G148" s="16"/>
      <c r="H148" s="16"/>
      <c r="I148" s="16"/>
      <c r="J148" s="16"/>
      <c r="K148" s="16"/>
      <c r="L148" s="16"/>
      <c r="M148" s="16"/>
      <c r="N148" s="16"/>
    </row>
    <row r="149" spans="1:14">
      <c r="A149" s="17" t="s">
        <v>368</v>
      </c>
      <c r="B149" s="18" t="s">
        <v>232</v>
      </c>
      <c r="C149" s="14">
        <f t="shared" si="2"/>
        <v>12820</v>
      </c>
      <c r="D149" s="18"/>
      <c r="E149" s="2">
        <v>12820</v>
      </c>
      <c r="F149" s="16"/>
      <c r="G149" s="16"/>
      <c r="H149" s="16"/>
      <c r="I149" s="16"/>
      <c r="J149" s="16"/>
      <c r="K149" s="16"/>
      <c r="L149" s="16"/>
      <c r="M149" s="16"/>
      <c r="N149" s="16"/>
    </row>
    <row r="150" spans="1:14">
      <c r="A150" s="17" t="s">
        <v>369</v>
      </c>
      <c r="B150" s="18" t="s">
        <v>45</v>
      </c>
      <c r="C150" s="14">
        <f t="shared" si="2"/>
        <v>29943</v>
      </c>
      <c r="D150" s="18"/>
      <c r="E150" s="2">
        <v>29943</v>
      </c>
      <c r="F150" s="16"/>
      <c r="G150" s="16"/>
      <c r="H150" s="16"/>
      <c r="I150" s="16"/>
      <c r="J150" s="16"/>
      <c r="K150" s="16"/>
      <c r="L150" s="16"/>
      <c r="M150" s="16"/>
      <c r="N150" s="16"/>
    </row>
    <row r="151" spans="1:14">
      <c r="A151" s="17" t="s">
        <v>370</v>
      </c>
      <c r="B151" s="18" t="s">
        <v>46</v>
      </c>
      <c r="C151" s="14">
        <f t="shared" si="2"/>
        <v>3450</v>
      </c>
      <c r="D151" s="18"/>
      <c r="E151" s="2">
        <v>3450</v>
      </c>
      <c r="F151" s="16"/>
      <c r="G151" s="16"/>
      <c r="H151" s="16"/>
      <c r="I151" s="16"/>
      <c r="J151" s="16"/>
      <c r="K151" s="16"/>
      <c r="L151" s="16"/>
      <c r="M151" s="16"/>
      <c r="N151" s="16"/>
    </row>
    <row r="152" spans="1:14">
      <c r="A152" s="12">
        <v>12</v>
      </c>
      <c r="B152" s="13" t="s">
        <v>95</v>
      </c>
      <c r="C152" s="14">
        <f t="shared" si="2"/>
        <v>19939</v>
      </c>
      <c r="D152" s="13"/>
      <c r="E152" s="4">
        <v>19939</v>
      </c>
      <c r="F152" s="16"/>
      <c r="G152" s="16"/>
      <c r="H152" s="16"/>
      <c r="I152" s="16"/>
      <c r="J152" s="16"/>
      <c r="K152" s="16"/>
      <c r="L152" s="16"/>
      <c r="M152" s="16"/>
      <c r="N152" s="16"/>
    </row>
    <row r="153" spans="1:14">
      <c r="A153" s="12">
        <v>13</v>
      </c>
      <c r="B153" s="13" t="s">
        <v>47</v>
      </c>
      <c r="C153" s="14">
        <f t="shared" si="2"/>
        <v>38091</v>
      </c>
      <c r="D153" s="13"/>
      <c r="E153" s="4">
        <v>38091</v>
      </c>
      <c r="F153" s="16"/>
      <c r="G153" s="16"/>
      <c r="H153" s="16"/>
      <c r="I153" s="16"/>
      <c r="J153" s="16"/>
      <c r="K153" s="16"/>
      <c r="L153" s="16"/>
      <c r="M153" s="16"/>
      <c r="N153" s="16"/>
    </row>
    <row r="154" spans="1:14">
      <c r="A154" s="17" t="s">
        <v>371</v>
      </c>
      <c r="B154" s="18" t="s">
        <v>48</v>
      </c>
      <c r="C154" s="14">
        <f t="shared" si="2"/>
        <v>33787</v>
      </c>
      <c r="D154" s="18"/>
      <c r="E154" s="2">
        <v>33787</v>
      </c>
      <c r="F154" s="16"/>
      <c r="G154" s="16"/>
      <c r="H154" s="16"/>
      <c r="I154" s="16"/>
      <c r="J154" s="16"/>
      <c r="K154" s="16"/>
      <c r="L154" s="16"/>
      <c r="M154" s="16"/>
      <c r="N154" s="16"/>
    </row>
    <row r="155" spans="1:14">
      <c r="A155" s="17" t="s">
        <v>372</v>
      </c>
      <c r="B155" s="18" t="s">
        <v>235</v>
      </c>
      <c r="C155" s="14">
        <f t="shared" si="2"/>
        <v>3004</v>
      </c>
      <c r="D155" s="18"/>
      <c r="E155" s="2">
        <v>3004</v>
      </c>
      <c r="F155" s="16"/>
      <c r="G155" s="16"/>
      <c r="H155" s="16"/>
      <c r="I155" s="16"/>
      <c r="J155" s="16"/>
      <c r="K155" s="16"/>
      <c r="L155" s="16"/>
      <c r="M155" s="16"/>
      <c r="N155" s="16"/>
    </row>
    <row r="156" spans="1:14">
      <c r="A156" s="17" t="s">
        <v>373</v>
      </c>
      <c r="B156" s="18" t="s">
        <v>49</v>
      </c>
      <c r="C156" s="14">
        <f t="shared" si="2"/>
        <v>1300</v>
      </c>
      <c r="D156" s="18"/>
      <c r="E156" s="2">
        <v>1300</v>
      </c>
      <c r="F156" s="16"/>
      <c r="G156" s="16"/>
      <c r="H156" s="16"/>
      <c r="I156" s="16"/>
      <c r="J156" s="16"/>
      <c r="K156" s="16"/>
      <c r="L156" s="16"/>
      <c r="M156" s="16"/>
      <c r="N156" s="16"/>
    </row>
    <row r="157" spans="1:14">
      <c r="A157" s="12">
        <v>14</v>
      </c>
      <c r="B157" s="13" t="s">
        <v>236</v>
      </c>
      <c r="C157" s="14">
        <f t="shared" si="2"/>
        <v>25759</v>
      </c>
      <c r="D157" s="13"/>
      <c r="E157" s="4">
        <v>25759</v>
      </c>
      <c r="F157" s="16"/>
      <c r="G157" s="16"/>
      <c r="H157" s="16"/>
      <c r="I157" s="16"/>
      <c r="J157" s="16"/>
      <c r="K157" s="16"/>
      <c r="L157" s="16"/>
      <c r="M157" s="16"/>
      <c r="N157" s="16"/>
    </row>
    <row r="158" spans="1:14">
      <c r="A158" s="17" t="s">
        <v>233</v>
      </c>
      <c r="B158" s="18" t="s">
        <v>237</v>
      </c>
      <c r="C158" s="14">
        <f t="shared" si="2"/>
        <v>24727</v>
      </c>
      <c r="D158" s="18"/>
      <c r="E158" s="2">
        <v>24727</v>
      </c>
      <c r="F158" s="16"/>
      <c r="G158" s="16"/>
      <c r="H158" s="16"/>
      <c r="I158" s="16"/>
      <c r="J158" s="16"/>
      <c r="K158" s="16"/>
      <c r="L158" s="16"/>
      <c r="M158" s="16"/>
      <c r="N158" s="16"/>
    </row>
    <row r="159" spans="1:14">
      <c r="A159" s="17" t="s">
        <v>234</v>
      </c>
      <c r="B159" s="18" t="s">
        <v>238</v>
      </c>
      <c r="C159" s="14">
        <f t="shared" si="2"/>
        <v>1032</v>
      </c>
      <c r="D159" s="18"/>
      <c r="E159" s="2">
        <v>1032</v>
      </c>
      <c r="F159" s="16"/>
      <c r="G159" s="16"/>
      <c r="H159" s="16"/>
      <c r="I159" s="16"/>
      <c r="J159" s="16"/>
      <c r="K159" s="16"/>
      <c r="L159" s="16"/>
      <c r="M159" s="16"/>
      <c r="N159" s="16"/>
    </row>
    <row r="160" spans="1:14">
      <c r="A160" s="12">
        <v>15</v>
      </c>
      <c r="B160" s="13" t="s">
        <v>50</v>
      </c>
      <c r="C160" s="14">
        <f t="shared" si="2"/>
        <v>8574</v>
      </c>
      <c r="D160" s="13"/>
      <c r="E160" s="4">
        <v>8574</v>
      </c>
      <c r="F160" s="16"/>
      <c r="G160" s="16"/>
      <c r="H160" s="16"/>
      <c r="I160" s="16"/>
      <c r="J160" s="16"/>
      <c r="K160" s="16"/>
      <c r="L160" s="16"/>
      <c r="M160" s="16"/>
      <c r="N160" s="16"/>
    </row>
    <row r="161" spans="1:14">
      <c r="A161" s="12">
        <v>16</v>
      </c>
      <c r="B161" s="13" t="s">
        <v>51</v>
      </c>
      <c r="C161" s="14">
        <f t="shared" si="2"/>
        <v>7130</v>
      </c>
      <c r="D161" s="13"/>
      <c r="E161" s="4">
        <v>7130</v>
      </c>
      <c r="F161" s="16"/>
      <c r="G161" s="16"/>
      <c r="H161" s="16"/>
      <c r="I161" s="16"/>
      <c r="J161" s="16"/>
      <c r="K161" s="16"/>
      <c r="L161" s="16"/>
      <c r="M161" s="16"/>
      <c r="N161" s="16"/>
    </row>
    <row r="162" spans="1:14">
      <c r="A162" s="17" t="s">
        <v>374</v>
      </c>
      <c r="B162" s="18" t="s">
        <v>94</v>
      </c>
      <c r="C162" s="14">
        <f t="shared" si="2"/>
        <v>5656</v>
      </c>
      <c r="D162" s="18"/>
      <c r="E162" s="2">
        <v>5656</v>
      </c>
      <c r="F162" s="16"/>
      <c r="G162" s="16"/>
      <c r="H162" s="16"/>
      <c r="I162" s="16"/>
      <c r="J162" s="16"/>
      <c r="K162" s="16"/>
      <c r="L162" s="16"/>
      <c r="M162" s="16"/>
      <c r="N162" s="16"/>
    </row>
    <row r="163" spans="1:14">
      <c r="A163" s="17" t="s">
        <v>375</v>
      </c>
      <c r="B163" s="18" t="s">
        <v>52</v>
      </c>
      <c r="C163" s="14">
        <f t="shared" si="2"/>
        <v>1474</v>
      </c>
      <c r="D163" s="18"/>
      <c r="E163" s="2">
        <v>1474</v>
      </c>
      <c r="F163" s="16"/>
      <c r="G163" s="16"/>
      <c r="H163" s="16"/>
      <c r="I163" s="16"/>
      <c r="J163" s="16"/>
      <c r="K163" s="16"/>
      <c r="L163" s="16"/>
      <c r="M163" s="16"/>
      <c r="N163" s="16"/>
    </row>
    <row r="164" spans="1:14">
      <c r="A164" s="12">
        <v>17</v>
      </c>
      <c r="B164" s="13" t="s">
        <v>241</v>
      </c>
      <c r="C164" s="14">
        <f t="shared" si="2"/>
        <v>10473</v>
      </c>
      <c r="D164" s="13"/>
      <c r="E164" s="4">
        <v>10473</v>
      </c>
      <c r="F164" s="16"/>
      <c r="G164" s="16"/>
      <c r="H164" s="16"/>
      <c r="I164" s="16"/>
      <c r="J164" s="16"/>
      <c r="K164" s="16"/>
      <c r="L164" s="16"/>
      <c r="M164" s="16"/>
      <c r="N164" s="16"/>
    </row>
    <row r="165" spans="1:14">
      <c r="A165" s="17" t="s">
        <v>239</v>
      </c>
      <c r="B165" s="18" t="s">
        <v>243</v>
      </c>
      <c r="C165" s="14">
        <f t="shared" si="2"/>
        <v>7050</v>
      </c>
      <c r="D165" s="18"/>
      <c r="E165" s="2">
        <v>7050</v>
      </c>
      <c r="F165" s="16"/>
      <c r="G165" s="16"/>
      <c r="H165" s="16"/>
      <c r="I165" s="16"/>
      <c r="J165" s="16"/>
      <c r="K165" s="16"/>
      <c r="L165" s="16"/>
      <c r="M165" s="16"/>
      <c r="N165" s="16"/>
    </row>
    <row r="166" spans="1:14">
      <c r="A166" s="17" t="s">
        <v>240</v>
      </c>
      <c r="B166" s="18" t="s">
        <v>245</v>
      </c>
      <c r="C166" s="14">
        <f t="shared" si="2"/>
        <v>3423</v>
      </c>
      <c r="D166" s="18"/>
      <c r="E166" s="2">
        <v>3423</v>
      </c>
      <c r="F166" s="16"/>
      <c r="G166" s="16"/>
      <c r="H166" s="16"/>
      <c r="I166" s="16"/>
      <c r="J166" s="16"/>
      <c r="K166" s="16"/>
      <c r="L166" s="16"/>
      <c r="M166" s="16"/>
      <c r="N166" s="16"/>
    </row>
    <row r="167" spans="1:14">
      <c r="A167" s="12">
        <v>18</v>
      </c>
      <c r="B167" s="13" t="s">
        <v>54</v>
      </c>
      <c r="C167" s="14">
        <f t="shared" si="2"/>
        <v>19299</v>
      </c>
      <c r="D167" s="13"/>
      <c r="E167" s="4">
        <v>19299</v>
      </c>
      <c r="F167" s="16"/>
      <c r="G167" s="16"/>
      <c r="H167" s="16"/>
      <c r="I167" s="16"/>
      <c r="J167" s="16"/>
      <c r="K167" s="16"/>
      <c r="L167" s="16"/>
      <c r="M167" s="16"/>
      <c r="N167" s="16"/>
    </row>
    <row r="168" spans="1:14">
      <c r="A168" s="17" t="s">
        <v>242</v>
      </c>
      <c r="B168" s="18" t="s">
        <v>55</v>
      </c>
      <c r="C168" s="14">
        <f t="shared" si="2"/>
        <v>15570</v>
      </c>
      <c r="D168" s="18"/>
      <c r="E168" s="2">
        <v>15570</v>
      </c>
      <c r="F168" s="16"/>
      <c r="G168" s="16"/>
      <c r="H168" s="16"/>
      <c r="I168" s="16"/>
      <c r="J168" s="16"/>
      <c r="K168" s="16"/>
      <c r="L168" s="16"/>
      <c r="M168" s="16"/>
      <c r="N168" s="16"/>
    </row>
    <row r="169" spans="1:14">
      <c r="A169" s="17" t="s">
        <v>244</v>
      </c>
      <c r="B169" s="18" t="s">
        <v>56</v>
      </c>
      <c r="C169" s="14">
        <f t="shared" si="2"/>
        <v>3729</v>
      </c>
      <c r="D169" s="18"/>
      <c r="E169" s="2">
        <v>3729</v>
      </c>
      <c r="F169" s="16"/>
      <c r="G169" s="16"/>
      <c r="H169" s="16"/>
      <c r="I169" s="16"/>
      <c r="J169" s="16"/>
      <c r="K169" s="16"/>
      <c r="L169" s="16"/>
      <c r="M169" s="16"/>
      <c r="N169" s="16"/>
    </row>
    <row r="170" spans="1:14">
      <c r="A170" s="12">
        <v>19</v>
      </c>
      <c r="B170" s="13" t="s">
        <v>246</v>
      </c>
      <c r="C170" s="14">
        <f t="shared" si="2"/>
        <v>19337</v>
      </c>
      <c r="D170" s="13"/>
      <c r="E170" s="4">
        <v>19337</v>
      </c>
      <c r="F170" s="16"/>
      <c r="G170" s="16"/>
      <c r="H170" s="16"/>
      <c r="I170" s="16"/>
      <c r="J170" s="16"/>
      <c r="K170" s="16"/>
      <c r="L170" s="16"/>
      <c r="M170" s="16"/>
      <c r="N170" s="16"/>
    </row>
    <row r="171" spans="1:14">
      <c r="A171" s="12">
        <v>20</v>
      </c>
      <c r="B171" s="13" t="s">
        <v>57</v>
      </c>
      <c r="C171" s="14">
        <f t="shared" si="2"/>
        <v>25462</v>
      </c>
      <c r="D171" s="13"/>
      <c r="E171" s="4">
        <v>25462</v>
      </c>
      <c r="F171" s="16"/>
      <c r="G171" s="16"/>
      <c r="H171" s="16"/>
      <c r="I171" s="16"/>
      <c r="J171" s="16"/>
      <c r="K171" s="16"/>
      <c r="L171" s="16"/>
      <c r="M171" s="16"/>
      <c r="N171" s="16"/>
    </row>
    <row r="172" spans="1:14">
      <c r="A172" s="17" t="s">
        <v>376</v>
      </c>
      <c r="B172" s="18" t="s">
        <v>58</v>
      </c>
      <c r="C172" s="14">
        <f t="shared" si="2"/>
        <v>13090</v>
      </c>
      <c r="D172" s="18"/>
      <c r="E172" s="2">
        <v>13090</v>
      </c>
      <c r="F172" s="16"/>
      <c r="G172" s="16"/>
      <c r="H172" s="16"/>
      <c r="I172" s="16"/>
      <c r="J172" s="16"/>
      <c r="K172" s="16"/>
      <c r="L172" s="16"/>
      <c r="M172" s="16"/>
      <c r="N172" s="16"/>
    </row>
    <row r="173" spans="1:14">
      <c r="A173" s="17" t="s">
        <v>377</v>
      </c>
      <c r="B173" s="18" t="s">
        <v>59</v>
      </c>
      <c r="C173" s="14">
        <f t="shared" si="2"/>
        <v>2284</v>
      </c>
      <c r="D173" s="18"/>
      <c r="E173" s="2">
        <v>2284</v>
      </c>
      <c r="F173" s="16"/>
      <c r="G173" s="16"/>
      <c r="H173" s="16"/>
      <c r="I173" s="16"/>
      <c r="J173" s="16"/>
      <c r="K173" s="16"/>
      <c r="L173" s="16"/>
      <c r="M173" s="16"/>
      <c r="N173" s="16"/>
    </row>
    <row r="174" spans="1:14">
      <c r="A174" s="17" t="s">
        <v>378</v>
      </c>
      <c r="B174" s="18" t="s">
        <v>60</v>
      </c>
      <c r="C174" s="14">
        <f t="shared" si="2"/>
        <v>1774</v>
      </c>
      <c r="D174" s="18"/>
      <c r="E174" s="2">
        <v>1774</v>
      </c>
      <c r="F174" s="16"/>
      <c r="G174" s="16"/>
      <c r="H174" s="16"/>
      <c r="I174" s="16"/>
      <c r="J174" s="16"/>
      <c r="K174" s="16"/>
      <c r="L174" s="16"/>
      <c r="M174" s="16"/>
      <c r="N174" s="16"/>
    </row>
    <row r="175" spans="1:14">
      <c r="A175" s="17" t="s">
        <v>379</v>
      </c>
      <c r="B175" s="18" t="s">
        <v>61</v>
      </c>
      <c r="C175" s="14">
        <f t="shared" si="2"/>
        <v>1251</v>
      </c>
      <c r="D175" s="18"/>
      <c r="E175" s="2">
        <v>1251</v>
      </c>
      <c r="F175" s="16"/>
      <c r="G175" s="16"/>
      <c r="H175" s="16"/>
      <c r="I175" s="16"/>
      <c r="J175" s="16"/>
      <c r="K175" s="16"/>
      <c r="L175" s="16"/>
      <c r="M175" s="16"/>
      <c r="N175" s="16"/>
    </row>
    <row r="176" spans="1:14">
      <c r="A176" s="17" t="s">
        <v>380</v>
      </c>
      <c r="B176" s="18" t="s">
        <v>247</v>
      </c>
      <c r="C176" s="14">
        <f t="shared" si="2"/>
        <v>1063</v>
      </c>
      <c r="D176" s="18"/>
      <c r="E176" s="2">
        <v>1063</v>
      </c>
      <c r="F176" s="16"/>
      <c r="G176" s="16"/>
      <c r="H176" s="16"/>
      <c r="I176" s="16"/>
      <c r="J176" s="16"/>
      <c r="K176" s="16"/>
      <c r="L176" s="16"/>
      <c r="M176" s="16"/>
      <c r="N176" s="16"/>
    </row>
    <row r="177" spans="1:14" ht="24" customHeight="1">
      <c r="A177" s="17" t="s">
        <v>381</v>
      </c>
      <c r="B177" s="22" t="s">
        <v>248</v>
      </c>
      <c r="C177" s="14">
        <f t="shared" si="2"/>
        <v>6000</v>
      </c>
      <c r="D177" s="18"/>
      <c r="E177" s="2">
        <v>6000</v>
      </c>
      <c r="F177" s="16"/>
      <c r="G177" s="16"/>
      <c r="H177" s="16"/>
      <c r="I177" s="16"/>
      <c r="J177" s="16"/>
      <c r="K177" s="16"/>
      <c r="L177" s="16"/>
      <c r="M177" s="16"/>
      <c r="N177" s="16"/>
    </row>
    <row r="178" spans="1:14">
      <c r="A178" s="12">
        <v>21</v>
      </c>
      <c r="B178" s="13" t="s">
        <v>249</v>
      </c>
      <c r="C178" s="14">
        <f t="shared" si="2"/>
        <v>3643</v>
      </c>
      <c r="D178" s="13"/>
      <c r="E178" s="4">
        <v>3643</v>
      </c>
      <c r="F178" s="16"/>
      <c r="G178" s="16"/>
      <c r="H178" s="16"/>
      <c r="I178" s="16"/>
      <c r="J178" s="16"/>
      <c r="K178" s="16"/>
      <c r="L178" s="16"/>
      <c r="M178" s="16"/>
      <c r="N178" s="16"/>
    </row>
    <row r="179" spans="1:14">
      <c r="A179" s="12">
        <v>22</v>
      </c>
      <c r="B179" s="13" t="s">
        <v>250</v>
      </c>
      <c r="C179" s="14">
        <f t="shared" si="2"/>
        <v>2401</v>
      </c>
      <c r="D179" s="13"/>
      <c r="E179" s="4">
        <v>2401</v>
      </c>
      <c r="F179" s="16"/>
      <c r="G179" s="16"/>
      <c r="H179" s="16"/>
      <c r="I179" s="16"/>
      <c r="J179" s="16"/>
      <c r="K179" s="16"/>
      <c r="L179" s="16"/>
      <c r="M179" s="16"/>
      <c r="N179" s="16"/>
    </row>
    <row r="180" spans="1:14">
      <c r="A180" s="12">
        <v>23</v>
      </c>
      <c r="B180" s="13" t="s">
        <v>251</v>
      </c>
      <c r="C180" s="14">
        <f t="shared" si="2"/>
        <v>16529</v>
      </c>
      <c r="D180" s="13"/>
      <c r="E180" s="4">
        <v>16529</v>
      </c>
      <c r="F180" s="16"/>
      <c r="G180" s="16"/>
      <c r="H180" s="16"/>
      <c r="I180" s="16"/>
      <c r="J180" s="16"/>
      <c r="K180" s="16"/>
      <c r="L180" s="16"/>
      <c r="M180" s="16"/>
      <c r="N180" s="16"/>
    </row>
    <row r="181" spans="1:14">
      <c r="A181" s="17" t="s">
        <v>382</v>
      </c>
      <c r="B181" s="18" t="s">
        <v>252</v>
      </c>
      <c r="C181" s="14">
        <f t="shared" si="2"/>
        <v>12179</v>
      </c>
      <c r="D181" s="18"/>
      <c r="E181" s="2">
        <v>12179</v>
      </c>
      <c r="F181" s="16"/>
      <c r="G181" s="16"/>
      <c r="H181" s="16"/>
      <c r="I181" s="16"/>
      <c r="J181" s="16"/>
      <c r="K181" s="16"/>
      <c r="L181" s="16"/>
      <c r="M181" s="16"/>
      <c r="N181" s="16"/>
    </row>
    <row r="182" spans="1:14">
      <c r="A182" s="17" t="s">
        <v>383</v>
      </c>
      <c r="B182" s="18" t="s">
        <v>253</v>
      </c>
      <c r="C182" s="14">
        <f t="shared" si="2"/>
        <v>4350</v>
      </c>
      <c r="D182" s="18"/>
      <c r="E182" s="2">
        <v>4350</v>
      </c>
      <c r="F182" s="16"/>
      <c r="G182" s="16"/>
      <c r="H182" s="16"/>
      <c r="I182" s="16"/>
      <c r="J182" s="16"/>
      <c r="K182" s="16"/>
      <c r="L182" s="16"/>
      <c r="M182" s="16"/>
      <c r="N182" s="16"/>
    </row>
    <row r="183" spans="1:14">
      <c r="A183" s="12">
        <v>24</v>
      </c>
      <c r="B183" s="13" t="s">
        <v>254</v>
      </c>
      <c r="C183" s="14">
        <f t="shared" si="2"/>
        <v>1045</v>
      </c>
      <c r="D183" s="13"/>
      <c r="E183" s="4">
        <v>1045</v>
      </c>
      <c r="F183" s="16"/>
      <c r="G183" s="16"/>
      <c r="H183" s="16"/>
      <c r="I183" s="16"/>
      <c r="J183" s="16"/>
      <c r="K183" s="16"/>
      <c r="L183" s="16"/>
      <c r="M183" s="16"/>
      <c r="N183" s="16"/>
    </row>
    <row r="184" spans="1:14">
      <c r="A184" s="12">
        <v>25</v>
      </c>
      <c r="B184" s="13" t="s">
        <v>255</v>
      </c>
      <c r="C184" s="14">
        <f t="shared" si="2"/>
        <v>177793</v>
      </c>
      <c r="D184" s="13"/>
      <c r="E184" s="4">
        <v>177793</v>
      </c>
      <c r="F184" s="16"/>
      <c r="G184" s="16"/>
      <c r="H184" s="16"/>
      <c r="I184" s="16"/>
      <c r="J184" s="16"/>
      <c r="K184" s="16"/>
      <c r="L184" s="16"/>
      <c r="M184" s="16"/>
      <c r="N184" s="16"/>
    </row>
    <row r="185" spans="1:14">
      <c r="A185" s="17" t="s">
        <v>384</v>
      </c>
      <c r="B185" s="18" t="s">
        <v>256</v>
      </c>
      <c r="C185" s="14">
        <f t="shared" si="2"/>
        <v>154711</v>
      </c>
      <c r="D185" s="18"/>
      <c r="E185" s="2">
        <v>154711</v>
      </c>
      <c r="F185" s="16"/>
      <c r="G185" s="16"/>
      <c r="H185" s="16"/>
      <c r="I185" s="16"/>
      <c r="J185" s="16"/>
      <c r="K185" s="16"/>
      <c r="L185" s="16"/>
      <c r="M185" s="16"/>
      <c r="N185" s="16"/>
    </row>
    <row r="186" spans="1:14">
      <c r="A186" s="17" t="s">
        <v>385</v>
      </c>
      <c r="B186" s="18" t="s">
        <v>96</v>
      </c>
      <c r="C186" s="14">
        <f t="shared" si="2"/>
        <v>17627</v>
      </c>
      <c r="D186" s="18"/>
      <c r="E186" s="2">
        <v>17627</v>
      </c>
      <c r="F186" s="16"/>
      <c r="G186" s="16"/>
      <c r="H186" s="16"/>
      <c r="I186" s="16"/>
      <c r="J186" s="16"/>
      <c r="K186" s="16"/>
      <c r="L186" s="16"/>
      <c r="M186" s="16"/>
      <c r="N186" s="16"/>
    </row>
    <row r="187" spans="1:14">
      <c r="A187" s="17" t="s">
        <v>386</v>
      </c>
      <c r="B187" s="18" t="s">
        <v>36</v>
      </c>
      <c r="C187" s="14">
        <f t="shared" si="2"/>
        <v>5455</v>
      </c>
      <c r="D187" s="18"/>
      <c r="E187" s="2">
        <v>5455</v>
      </c>
      <c r="F187" s="16"/>
      <c r="G187" s="16"/>
      <c r="H187" s="16"/>
      <c r="I187" s="16"/>
      <c r="J187" s="16"/>
      <c r="K187" s="16"/>
      <c r="L187" s="16"/>
      <c r="M187" s="16"/>
      <c r="N187" s="16"/>
    </row>
    <row r="188" spans="1:14">
      <c r="A188" s="12">
        <v>26</v>
      </c>
      <c r="B188" s="13" t="s">
        <v>257</v>
      </c>
      <c r="C188" s="14">
        <f t="shared" si="2"/>
        <v>9221</v>
      </c>
      <c r="D188" s="13"/>
      <c r="E188" s="4">
        <v>9221</v>
      </c>
      <c r="F188" s="16"/>
      <c r="G188" s="16"/>
      <c r="H188" s="16"/>
      <c r="I188" s="16"/>
      <c r="J188" s="16"/>
      <c r="K188" s="16"/>
      <c r="L188" s="16"/>
      <c r="M188" s="16"/>
      <c r="N188" s="16"/>
    </row>
    <row r="189" spans="1:14">
      <c r="A189" s="12">
        <v>27</v>
      </c>
      <c r="B189" s="13" t="s">
        <v>258</v>
      </c>
      <c r="C189" s="14">
        <f t="shared" si="2"/>
        <v>938</v>
      </c>
      <c r="D189" s="13"/>
      <c r="E189" s="4">
        <v>938</v>
      </c>
      <c r="F189" s="16"/>
      <c r="G189" s="16"/>
      <c r="H189" s="16"/>
      <c r="I189" s="16"/>
      <c r="J189" s="16"/>
      <c r="K189" s="16"/>
      <c r="L189" s="16"/>
      <c r="M189" s="16"/>
      <c r="N189" s="16"/>
    </row>
    <row r="190" spans="1:14">
      <c r="A190" s="12">
        <v>28</v>
      </c>
      <c r="B190" s="13" t="s">
        <v>97</v>
      </c>
      <c r="C190" s="14">
        <f t="shared" si="2"/>
        <v>10801</v>
      </c>
      <c r="D190" s="13"/>
      <c r="E190" s="4">
        <v>10801</v>
      </c>
      <c r="F190" s="16"/>
      <c r="G190" s="16"/>
      <c r="H190" s="16"/>
      <c r="I190" s="16"/>
      <c r="J190" s="16"/>
      <c r="K190" s="16"/>
      <c r="L190" s="16"/>
      <c r="M190" s="16"/>
      <c r="N190" s="16"/>
    </row>
    <row r="191" spans="1:14">
      <c r="A191" s="12">
        <v>29</v>
      </c>
      <c r="B191" s="13" t="s">
        <v>259</v>
      </c>
      <c r="C191" s="14">
        <f t="shared" si="2"/>
        <v>11583</v>
      </c>
      <c r="D191" s="13"/>
      <c r="E191" s="4">
        <v>11583</v>
      </c>
      <c r="F191" s="16"/>
      <c r="G191" s="16"/>
      <c r="H191" s="16"/>
      <c r="I191" s="16"/>
      <c r="J191" s="16"/>
      <c r="K191" s="16"/>
      <c r="L191" s="16"/>
      <c r="M191" s="16"/>
      <c r="N191" s="16"/>
    </row>
    <row r="192" spans="1:14">
      <c r="A192" s="17" t="s">
        <v>387</v>
      </c>
      <c r="B192" s="18" t="s">
        <v>62</v>
      </c>
      <c r="C192" s="14">
        <f t="shared" si="2"/>
        <v>8583</v>
      </c>
      <c r="D192" s="18"/>
      <c r="E192" s="2">
        <v>8583</v>
      </c>
      <c r="F192" s="16"/>
      <c r="G192" s="16"/>
      <c r="H192" s="16"/>
      <c r="I192" s="16"/>
      <c r="J192" s="16"/>
      <c r="K192" s="16"/>
      <c r="L192" s="16"/>
      <c r="M192" s="16"/>
      <c r="N192" s="16"/>
    </row>
    <row r="193" spans="1:14">
      <c r="A193" s="17" t="s">
        <v>388</v>
      </c>
      <c r="B193" s="18" t="s">
        <v>63</v>
      </c>
      <c r="C193" s="14">
        <f t="shared" si="2"/>
        <v>3000</v>
      </c>
      <c r="D193" s="18"/>
      <c r="E193" s="2">
        <v>3000</v>
      </c>
      <c r="F193" s="16"/>
      <c r="G193" s="16"/>
      <c r="H193" s="16"/>
      <c r="I193" s="16"/>
      <c r="J193" s="16"/>
      <c r="K193" s="16"/>
      <c r="L193" s="16"/>
      <c r="M193" s="16"/>
      <c r="N193" s="16"/>
    </row>
    <row r="194" spans="1:14">
      <c r="A194" s="12">
        <v>30</v>
      </c>
      <c r="B194" s="13" t="s">
        <v>98</v>
      </c>
      <c r="C194" s="14">
        <f t="shared" si="2"/>
        <v>9722</v>
      </c>
      <c r="D194" s="13"/>
      <c r="E194" s="4">
        <v>9722</v>
      </c>
      <c r="F194" s="16"/>
      <c r="G194" s="16"/>
      <c r="H194" s="16"/>
      <c r="I194" s="16"/>
      <c r="J194" s="16"/>
      <c r="K194" s="16"/>
      <c r="L194" s="16"/>
      <c r="M194" s="16"/>
      <c r="N194" s="16"/>
    </row>
    <row r="195" spans="1:14">
      <c r="A195" s="12">
        <v>31</v>
      </c>
      <c r="B195" s="13" t="s">
        <v>99</v>
      </c>
      <c r="C195" s="14">
        <f t="shared" si="2"/>
        <v>3162</v>
      </c>
      <c r="D195" s="13"/>
      <c r="E195" s="4">
        <v>3162</v>
      </c>
      <c r="F195" s="16"/>
      <c r="G195" s="16"/>
      <c r="H195" s="16"/>
      <c r="I195" s="16"/>
      <c r="J195" s="16"/>
      <c r="K195" s="16"/>
      <c r="L195" s="16"/>
      <c r="M195" s="16"/>
      <c r="N195" s="16"/>
    </row>
    <row r="196" spans="1:14">
      <c r="A196" s="12">
        <v>32</v>
      </c>
      <c r="B196" s="13" t="s">
        <v>64</v>
      </c>
      <c r="C196" s="14">
        <f t="shared" si="2"/>
        <v>2747</v>
      </c>
      <c r="D196" s="13"/>
      <c r="E196" s="4">
        <v>2747</v>
      </c>
      <c r="F196" s="16"/>
      <c r="G196" s="16"/>
      <c r="H196" s="16"/>
      <c r="I196" s="16"/>
      <c r="J196" s="16"/>
      <c r="K196" s="16"/>
      <c r="L196" s="16"/>
      <c r="M196" s="16"/>
      <c r="N196" s="16"/>
    </row>
    <row r="197" spans="1:14">
      <c r="A197" s="12">
        <v>33</v>
      </c>
      <c r="B197" s="13" t="s">
        <v>65</v>
      </c>
      <c r="C197" s="14">
        <f t="shared" si="2"/>
        <v>4479</v>
      </c>
      <c r="D197" s="13"/>
      <c r="E197" s="4">
        <v>4479</v>
      </c>
      <c r="F197" s="16"/>
      <c r="G197" s="16"/>
      <c r="H197" s="16"/>
      <c r="I197" s="16"/>
      <c r="J197" s="16"/>
      <c r="K197" s="16"/>
      <c r="L197" s="16"/>
      <c r="M197" s="16"/>
      <c r="N197" s="16"/>
    </row>
    <row r="198" spans="1:14">
      <c r="A198" s="12">
        <v>34</v>
      </c>
      <c r="B198" s="13" t="s">
        <v>66</v>
      </c>
      <c r="C198" s="14">
        <f t="shared" si="2"/>
        <v>1654</v>
      </c>
      <c r="D198" s="13"/>
      <c r="E198" s="4">
        <v>1654</v>
      </c>
      <c r="F198" s="16"/>
      <c r="G198" s="16"/>
      <c r="H198" s="16"/>
      <c r="I198" s="16"/>
      <c r="J198" s="16"/>
      <c r="K198" s="16"/>
      <c r="L198" s="16"/>
      <c r="M198" s="16"/>
      <c r="N198" s="16"/>
    </row>
    <row r="199" spans="1:14">
      <c r="A199" s="12">
        <v>35</v>
      </c>
      <c r="B199" s="13" t="s">
        <v>67</v>
      </c>
      <c r="C199" s="14">
        <f t="shared" si="2"/>
        <v>2312</v>
      </c>
      <c r="D199" s="13"/>
      <c r="E199" s="4">
        <v>2312</v>
      </c>
      <c r="F199" s="16"/>
      <c r="G199" s="16"/>
      <c r="H199" s="16"/>
      <c r="I199" s="16"/>
      <c r="J199" s="16"/>
      <c r="K199" s="16"/>
      <c r="L199" s="16"/>
      <c r="M199" s="16"/>
      <c r="N199" s="16"/>
    </row>
    <row r="200" spans="1:14">
      <c r="A200" s="12">
        <v>36</v>
      </c>
      <c r="B200" s="13" t="s">
        <v>68</v>
      </c>
      <c r="C200" s="14">
        <f t="shared" si="2"/>
        <v>1261</v>
      </c>
      <c r="D200" s="13"/>
      <c r="E200" s="4">
        <v>1261</v>
      </c>
      <c r="F200" s="16"/>
      <c r="G200" s="16"/>
      <c r="H200" s="16"/>
      <c r="I200" s="16"/>
      <c r="J200" s="16"/>
      <c r="K200" s="16"/>
      <c r="L200" s="16"/>
      <c r="M200" s="16"/>
      <c r="N200" s="16"/>
    </row>
    <row r="201" spans="1:14">
      <c r="A201" s="12">
        <v>37</v>
      </c>
      <c r="B201" s="13" t="s">
        <v>69</v>
      </c>
      <c r="C201" s="14">
        <f t="shared" si="2"/>
        <v>2866</v>
      </c>
      <c r="D201" s="13"/>
      <c r="E201" s="4">
        <v>2866</v>
      </c>
      <c r="F201" s="16"/>
      <c r="G201" s="16"/>
      <c r="H201" s="16"/>
      <c r="I201" s="16"/>
      <c r="J201" s="16"/>
      <c r="K201" s="16"/>
      <c r="L201" s="16"/>
      <c r="M201" s="16"/>
      <c r="N201" s="16"/>
    </row>
    <row r="202" spans="1:14">
      <c r="A202" s="12">
        <v>38</v>
      </c>
      <c r="B202" s="13" t="s">
        <v>260</v>
      </c>
      <c r="C202" s="14">
        <f t="shared" si="2"/>
        <v>1448</v>
      </c>
      <c r="D202" s="13"/>
      <c r="E202" s="4">
        <v>1448</v>
      </c>
      <c r="F202" s="16"/>
      <c r="G202" s="16"/>
      <c r="H202" s="16"/>
      <c r="I202" s="16"/>
      <c r="J202" s="16"/>
      <c r="K202" s="16"/>
      <c r="L202" s="16"/>
      <c r="M202" s="16"/>
      <c r="N202" s="16"/>
    </row>
    <row r="203" spans="1:14">
      <c r="A203" s="12">
        <v>39</v>
      </c>
      <c r="B203" s="13" t="s">
        <v>261</v>
      </c>
      <c r="C203" s="14">
        <f t="shared" si="2"/>
        <v>300</v>
      </c>
      <c r="D203" s="13"/>
      <c r="E203" s="4">
        <v>300</v>
      </c>
      <c r="F203" s="16"/>
      <c r="G203" s="16"/>
      <c r="H203" s="16"/>
      <c r="I203" s="16"/>
      <c r="J203" s="16"/>
      <c r="K203" s="16"/>
      <c r="L203" s="16"/>
      <c r="M203" s="16"/>
      <c r="N203" s="16"/>
    </row>
    <row r="204" spans="1:14">
      <c r="A204" s="12">
        <v>40</v>
      </c>
      <c r="B204" s="13" t="s">
        <v>70</v>
      </c>
      <c r="C204" s="14">
        <f t="shared" ref="C204:C220" si="3">SUM(D204:K204)+N204</f>
        <v>400</v>
      </c>
      <c r="D204" s="13"/>
      <c r="E204" s="4">
        <v>400</v>
      </c>
      <c r="F204" s="16"/>
      <c r="G204" s="16"/>
      <c r="H204" s="16"/>
      <c r="I204" s="16"/>
      <c r="J204" s="16"/>
      <c r="K204" s="16"/>
      <c r="L204" s="16"/>
      <c r="M204" s="16"/>
      <c r="N204" s="16"/>
    </row>
    <row r="205" spans="1:14">
      <c r="A205" s="12">
        <v>41</v>
      </c>
      <c r="B205" s="13" t="s">
        <v>262</v>
      </c>
      <c r="C205" s="14">
        <f t="shared" si="3"/>
        <v>300</v>
      </c>
      <c r="D205" s="13"/>
      <c r="E205" s="4">
        <v>300</v>
      </c>
      <c r="F205" s="16"/>
      <c r="G205" s="16"/>
      <c r="H205" s="16"/>
      <c r="I205" s="16"/>
      <c r="J205" s="16"/>
      <c r="K205" s="16"/>
      <c r="L205" s="16"/>
      <c r="M205" s="16"/>
      <c r="N205" s="16"/>
    </row>
    <row r="206" spans="1:14">
      <c r="A206" s="12">
        <v>42</v>
      </c>
      <c r="B206" s="13" t="s">
        <v>263</v>
      </c>
      <c r="C206" s="14">
        <f t="shared" si="3"/>
        <v>300</v>
      </c>
      <c r="D206" s="13"/>
      <c r="E206" s="4">
        <v>300</v>
      </c>
      <c r="F206" s="16"/>
      <c r="G206" s="16"/>
      <c r="H206" s="16"/>
      <c r="I206" s="16"/>
      <c r="J206" s="16"/>
      <c r="K206" s="16"/>
      <c r="L206" s="16"/>
      <c r="M206" s="16"/>
      <c r="N206" s="16"/>
    </row>
    <row r="207" spans="1:14">
      <c r="A207" s="12">
        <v>43</v>
      </c>
      <c r="B207" s="13" t="s">
        <v>389</v>
      </c>
      <c r="C207" s="14">
        <f t="shared" si="3"/>
        <v>450</v>
      </c>
      <c r="D207" s="13"/>
      <c r="E207" s="4">
        <v>450</v>
      </c>
      <c r="F207" s="16"/>
      <c r="G207" s="16"/>
      <c r="H207" s="16"/>
      <c r="I207" s="16"/>
      <c r="J207" s="16"/>
      <c r="K207" s="16"/>
      <c r="L207" s="16"/>
      <c r="M207" s="16"/>
      <c r="N207" s="16"/>
    </row>
    <row r="208" spans="1:14">
      <c r="A208" s="12">
        <v>44</v>
      </c>
      <c r="B208" s="13" t="s">
        <v>264</v>
      </c>
      <c r="C208" s="14">
        <f t="shared" si="3"/>
        <v>5030</v>
      </c>
      <c r="D208" s="13"/>
      <c r="E208" s="4">
        <v>5030</v>
      </c>
      <c r="F208" s="16"/>
      <c r="G208" s="16"/>
      <c r="H208" s="16"/>
      <c r="I208" s="16"/>
      <c r="J208" s="16"/>
      <c r="K208" s="16"/>
      <c r="L208" s="16"/>
      <c r="M208" s="16"/>
      <c r="N208" s="16"/>
    </row>
    <row r="209" spans="1:14">
      <c r="A209" s="12">
        <v>45</v>
      </c>
      <c r="B209" s="13" t="s">
        <v>22</v>
      </c>
      <c r="C209" s="14">
        <f t="shared" si="3"/>
        <v>162800</v>
      </c>
      <c r="D209" s="13"/>
      <c r="E209" s="4">
        <v>162800</v>
      </c>
      <c r="F209" s="16"/>
      <c r="G209" s="16"/>
      <c r="H209" s="16"/>
      <c r="I209" s="16"/>
      <c r="J209" s="16"/>
      <c r="K209" s="16"/>
      <c r="L209" s="16"/>
      <c r="M209" s="16"/>
      <c r="N209" s="16"/>
    </row>
    <row r="210" spans="1:14">
      <c r="A210" s="17" t="s">
        <v>265</v>
      </c>
      <c r="B210" s="18" t="s">
        <v>266</v>
      </c>
      <c r="C210" s="14">
        <f t="shared" si="3"/>
        <v>65110</v>
      </c>
      <c r="D210" s="18"/>
      <c r="E210" s="2">
        <v>65110</v>
      </c>
      <c r="F210" s="16"/>
      <c r="G210" s="16"/>
      <c r="H210" s="16"/>
      <c r="I210" s="16"/>
      <c r="J210" s="16"/>
      <c r="K210" s="16"/>
      <c r="L210" s="16"/>
      <c r="M210" s="16"/>
      <c r="N210" s="16"/>
    </row>
    <row r="211" spans="1:14">
      <c r="A211" s="17" t="s">
        <v>267</v>
      </c>
      <c r="B211" s="18" t="s">
        <v>268</v>
      </c>
      <c r="C211" s="14">
        <f t="shared" si="3"/>
        <v>22600</v>
      </c>
      <c r="D211" s="18"/>
      <c r="E211" s="2">
        <v>22600</v>
      </c>
      <c r="F211" s="16"/>
      <c r="G211" s="16"/>
      <c r="H211" s="16"/>
      <c r="I211" s="16"/>
      <c r="J211" s="16"/>
      <c r="K211" s="16"/>
      <c r="L211" s="16"/>
      <c r="M211" s="16"/>
      <c r="N211" s="16"/>
    </row>
    <row r="212" spans="1:14">
      <c r="A212" s="17" t="s">
        <v>269</v>
      </c>
      <c r="B212" s="18" t="s">
        <v>270</v>
      </c>
      <c r="C212" s="14">
        <f t="shared" si="3"/>
        <v>50900</v>
      </c>
      <c r="D212" s="18"/>
      <c r="E212" s="2">
        <v>50900</v>
      </c>
      <c r="F212" s="16"/>
      <c r="G212" s="16"/>
      <c r="H212" s="16"/>
      <c r="I212" s="16"/>
      <c r="J212" s="16"/>
      <c r="K212" s="16"/>
      <c r="L212" s="16"/>
      <c r="M212" s="16"/>
      <c r="N212" s="16"/>
    </row>
    <row r="213" spans="1:14">
      <c r="A213" s="17" t="s">
        <v>271</v>
      </c>
      <c r="B213" s="18" t="s">
        <v>272</v>
      </c>
      <c r="C213" s="14">
        <f t="shared" si="3"/>
        <v>24190</v>
      </c>
      <c r="D213" s="18"/>
      <c r="E213" s="2">
        <v>24190</v>
      </c>
      <c r="F213" s="16"/>
      <c r="G213" s="16"/>
      <c r="H213" s="16"/>
      <c r="I213" s="16"/>
      <c r="J213" s="16"/>
      <c r="K213" s="16"/>
      <c r="L213" s="16"/>
      <c r="M213" s="16"/>
      <c r="N213" s="16"/>
    </row>
    <row r="214" spans="1:14">
      <c r="A214" s="12">
        <v>46</v>
      </c>
      <c r="B214" s="13" t="s">
        <v>390</v>
      </c>
      <c r="C214" s="14">
        <f t="shared" si="3"/>
        <v>54812</v>
      </c>
      <c r="D214" s="13"/>
      <c r="E214" s="4">
        <v>54812</v>
      </c>
      <c r="F214" s="16"/>
      <c r="G214" s="16"/>
      <c r="H214" s="16"/>
      <c r="I214" s="16"/>
      <c r="J214" s="16"/>
      <c r="K214" s="16"/>
      <c r="L214" s="16"/>
      <c r="M214" s="16"/>
      <c r="N214" s="16"/>
    </row>
    <row r="215" spans="1:14">
      <c r="A215" s="12">
        <v>47</v>
      </c>
      <c r="B215" s="13" t="s">
        <v>100</v>
      </c>
      <c r="C215" s="14">
        <f t="shared" si="3"/>
        <v>234060</v>
      </c>
      <c r="D215" s="13"/>
      <c r="E215" s="4">
        <v>234060</v>
      </c>
      <c r="F215" s="16"/>
      <c r="G215" s="16"/>
      <c r="H215" s="16"/>
      <c r="I215" s="16"/>
      <c r="J215" s="16"/>
      <c r="K215" s="16"/>
      <c r="L215" s="16"/>
      <c r="M215" s="16"/>
      <c r="N215" s="16"/>
    </row>
    <row r="216" spans="1:14">
      <c r="A216" s="17" t="s">
        <v>273</v>
      </c>
      <c r="B216" s="18" t="s">
        <v>391</v>
      </c>
      <c r="C216" s="14">
        <f t="shared" si="3"/>
        <v>500</v>
      </c>
      <c r="D216" s="18"/>
      <c r="E216" s="2">
        <v>500</v>
      </c>
      <c r="F216" s="16"/>
      <c r="G216" s="16"/>
      <c r="H216" s="16"/>
      <c r="I216" s="16"/>
      <c r="J216" s="16"/>
      <c r="K216" s="16"/>
      <c r="L216" s="16"/>
      <c r="M216" s="16"/>
      <c r="N216" s="16"/>
    </row>
    <row r="217" spans="1:14">
      <c r="A217" s="17" t="s">
        <v>274</v>
      </c>
      <c r="B217" s="18" t="s">
        <v>276</v>
      </c>
      <c r="C217" s="14">
        <f t="shared" si="3"/>
        <v>150000</v>
      </c>
      <c r="D217" s="18"/>
      <c r="E217" s="2">
        <v>150000</v>
      </c>
      <c r="F217" s="16"/>
      <c r="G217" s="16"/>
      <c r="H217" s="16"/>
      <c r="I217" s="16"/>
      <c r="J217" s="16"/>
      <c r="K217" s="16"/>
      <c r="L217" s="16"/>
      <c r="M217" s="16"/>
      <c r="N217" s="16"/>
    </row>
    <row r="218" spans="1:14">
      <c r="A218" s="17" t="s">
        <v>275</v>
      </c>
      <c r="B218" s="18" t="s">
        <v>392</v>
      </c>
      <c r="C218" s="14">
        <f t="shared" si="3"/>
        <v>12000</v>
      </c>
      <c r="D218" s="18"/>
      <c r="E218" s="2">
        <v>12000</v>
      </c>
      <c r="F218" s="16"/>
      <c r="G218" s="16"/>
      <c r="H218" s="16"/>
      <c r="I218" s="16"/>
      <c r="J218" s="16"/>
      <c r="K218" s="16"/>
      <c r="L218" s="16"/>
      <c r="M218" s="16"/>
      <c r="N218" s="16"/>
    </row>
    <row r="219" spans="1:14">
      <c r="A219" s="17" t="s">
        <v>277</v>
      </c>
      <c r="B219" s="18" t="s">
        <v>278</v>
      </c>
      <c r="C219" s="14">
        <f t="shared" si="3"/>
        <v>12560</v>
      </c>
      <c r="D219" s="18"/>
      <c r="E219" s="2">
        <v>12560</v>
      </c>
      <c r="F219" s="16"/>
      <c r="G219" s="16"/>
      <c r="H219" s="16"/>
      <c r="I219" s="16"/>
      <c r="J219" s="16"/>
      <c r="K219" s="16"/>
      <c r="L219" s="16"/>
      <c r="M219" s="16"/>
      <c r="N219" s="16"/>
    </row>
    <row r="220" spans="1:14" ht="45" customHeight="1">
      <c r="A220" s="17" t="s">
        <v>279</v>
      </c>
      <c r="B220" s="22" t="s">
        <v>281</v>
      </c>
      <c r="C220" s="14">
        <f t="shared" si="3"/>
        <v>9000</v>
      </c>
      <c r="D220" s="18"/>
      <c r="E220" s="18">
        <v>9000</v>
      </c>
      <c r="F220" s="16"/>
      <c r="G220" s="16"/>
      <c r="H220" s="16"/>
      <c r="I220" s="16"/>
      <c r="J220" s="16"/>
      <c r="K220" s="16"/>
      <c r="L220" s="16"/>
      <c r="M220" s="16"/>
      <c r="N220" s="16"/>
    </row>
    <row r="221" spans="1:14" ht="54.75" customHeight="1">
      <c r="A221" s="17" t="s">
        <v>282</v>
      </c>
      <c r="B221" s="22" t="s">
        <v>393</v>
      </c>
      <c r="C221" s="14"/>
      <c r="D221" s="18"/>
      <c r="E221" s="18">
        <v>20000</v>
      </c>
      <c r="F221" s="16"/>
      <c r="G221" s="16"/>
      <c r="H221" s="16"/>
      <c r="I221" s="16"/>
      <c r="J221" s="16"/>
      <c r="K221" s="16"/>
      <c r="L221" s="16"/>
      <c r="M221" s="16"/>
      <c r="N221" s="16"/>
    </row>
    <row r="222" spans="1:14">
      <c r="A222" s="17" t="s">
        <v>283</v>
      </c>
      <c r="B222" s="22" t="s">
        <v>394</v>
      </c>
      <c r="C222" s="14"/>
      <c r="D222" s="18"/>
      <c r="E222" s="18">
        <v>5000</v>
      </c>
      <c r="F222" s="16"/>
      <c r="G222" s="16"/>
      <c r="H222" s="16"/>
      <c r="I222" s="16"/>
      <c r="J222" s="16"/>
      <c r="K222" s="16"/>
      <c r="L222" s="16"/>
      <c r="M222" s="16"/>
      <c r="N222" s="16"/>
    </row>
    <row r="223" spans="1:14">
      <c r="A223" s="17" t="s">
        <v>395</v>
      </c>
      <c r="B223" s="18" t="s">
        <v>284</v>
      </c>
      <c r="C223" s="14"/>
      <c r="D223" s="18"/>
      <c r="E223" s="18">
        <v>25000</v>
      </c>
      <c r="F223" s="16"/>
      <c r="G223" s="16"/>
      <c r="H223" s="16"/>
      <c r="I223" s="16"/>
      <c r="J223" s="16"/>
      <c r="K223" s="16"/>
      <c r="L223" s="16"/>
      <c r="M223" s="16"/>
      <c r="N223" s="16"/>
    </row>
    <row r="224" spans="1:14" ht="23.25" customHeight="1">
      <c r="A224" s="12" t="s">
        <v>11</v>
      </c>
      <c r="B224" s="23" t="s">
        <v>396</v>
      </c>
      <c r="C224" s="14">
        <v>7050</v>
      </c>
      <c r="D224" s="13"/>
      <c r="E224" s="13"/>
      <c r="F224" s="14">
        <v>7050</v>
      </c>
      <c r="G224" s="14"/>
      <c r="H224" s="14"/>
      <c r="I224" s="14"/>
      <c r="J224" s="14"/>
      <c r="K224" s="14"/>
      <c r="L224" s="14"/>
      <c r="M224" s="14"/>
      <c r="N224" s="14"/>
    </row>
    <row r="225" spans="1:14">
      <c r="A225" s="12" t="s">
        <v>18</v>
      </c>
      <c r="B225" s="23" t="s">
        <v>397</v>
      </c>
      <c r="C225" s="14">
        <f>SUM(D225:K225)+N225</f>
        <v>1000</v>
      </c>
      <c r="D225" s="13"/>
      <c r="E225" s="13"/>
      <c r="F225" s="14"/>
      <c r="G225" s="14">
        <v>1000</v>
      </c>
      <c r="H225" s="14"/>
      <c r="I225" s="14"/>
      <c r="J225" s="14"/>
      <c r="K225" s="14"/>
      <c r="L225" s="14"/>
      <c r="M225" s="14"/>
      <c r="N225" s="14"/>
    </row>
    <row r="226" spans="1:14">
      <c r="A226" s="12" t="s">
        <v>19</v>
      </c>
      <c r="B226" s="23" t="s">
        <v>398</v>
      </c>
      <c r="C226" s="14">
        <f>SUM(D226:K226)+N226</f>
        <v>81000</v>
      </c>
      <c r="D226" s="13"/>
      <c r="E226" s="13"/>
      <c r="F226" s="14"/>
      <c r="G226" s="14"/>
      <c r="H226" s="14">
        <v>81000</v>
      </c>
      <c r="I226" s="14"/>
      <c r="J226" s="14"/>
      <c r="K226" s="14"/>
      <c r="L226" s="14"/>
      <c r="M226" s="14"/>
      <c r="N226" s="14"/>
    </row>
    <row r="227" spans="1:14">
      <c r="A227" s="12" t="s">
        <v>20</v>
      </c>
      <c r="B227" s="23" t="s">
        <v>399</v>
      </c>
      <c r="C227" s="14">
        <f>SUM(D227:K227)+N227</f>
        <v>25000</v>
      </c>
      <c r="D227" s="13"/>
      <c r="E227" s="13"/>
      <c r="F227" s="14"/>
      <c r="G227" s="14"/>
      <c r="H227" s="14"/>
      <c r="I227" s="14"/>
      <c r="J227" s="14"/>
      <c r="K227" s="14">
        <v>25000</v>
      </c>
      <c r="L227" s="14"/>
      <c r="M227" s="14"/>
      <c r="N227" s="14"/>
    </row>
    <row r="228" spans="1:14" ht="26.25" customHeight="1">
      <c r="A228" s="12" t="s">
        <v>21</v>
      </c>
      <c r="B228" s="23" t="s">
        <v>400</v>
      </c>
      <c r="C228" s="14">
        <v>96200</v>
      </c>
      <c r="D228" s="13"/>
      <c r="E228" s="13"/>
      <c r="F228" s="14"/>
      <c r="G228" s="14"/>
      <c r="H228" s="14"/>
      <c r="I228" s="14"/>
      <c r="J228" s="14"/>
      <c r="K228" s="14"/>
      <c r="L228" s="14"/>
      <c r="M228" s="14"/>
      <c r="N228" s="14"/>
    </row>
    <row r="229" spans="1:14" ht="24" customHeight="1">
      <c r="A229" s="25" t="s">
        <v>25</v>
      </c>
      <c r="B229" s="26" t="s">
        <v>401</v>
      </c>
      <c r="C229" s="27">
        <f>N229</f>
        <v>61442</v>
      </c>
      <c r="D229" s="15"/>
      <c r="E229" s="15"/>
      <c r="F229" s="27"/>
      <c r="G229" s="27"/>
      <c r="H229" s="27"/>
      <c r="I229" s="27"/>
      <c r="J229" s="27"/>
      <c r="K229" s="27"/>
      <c r="L229" s="27"/>
      <c r="M229" s="27"/>
      <c r="N229" s="27">
        <f>N10</f>
        <v>61442</v>
      </c>
    </row>
    <row r="230" spans="1:14" ht="21">
      <c r="A230" s="28" t="s">
        <v>26</v>
      </c>
      <c r="B230" s="29" t="s">
        <v>402</v>
      </c>
      <c r="C230" s="30"/>
      <c r="D230" s="31"/>
      <c r="E230" s="31"/>
      <c r="F230" s="30"/>
      <c r="G230" s="30"/>
      <c r="H230" s="30"/>
      <c r="I230" s="30"/>
      <c r="J230" s="30"/>
      <c r="K230" s="30"/>
      <c r="L230" s="30"/>
      <c r="M230" s="30"/>
      <c r="N230" s="30"/>
    </row>
  </sheetData>
  <mergeCells count="18">
    <mergeCell ref="A4:N4"/>
    <mergeCell ref="A5:N5"/>
    <mergeCell ref="K7:M7"/>
    <mergeCell ref="N7:N8"/>
    <mergeCell ref="A1:B1"/>
    <mergeCell ref="F7:F8"/>
    <mergeCell ref="G7:G8"/>
    <mergeCell ref="H7:H8"/>
    <mergeCell ref="I7:I8"/>
    <mergeCell ref="J7:J8"/>
    <mergeCell ref="A7:A8"/>
    <mergeCell ref="B7:B8"/>
    <mergeCell ref="C7:C8"/>
    <mergeCell ref="D7:D8"/>
    <mergeCell ref="E7:E8"/>
    <mergeCell ref="A2:B2"/>
    <mergeCell ref="L6:N6"/>
    <mergeCell ref="L1:N1"/>
  </mergeCells>
  <pageMargins left="0.55118110236220474" right="0.31496062992125984" top="0.47" bottom="0.45" header="0.31496062992125984" footer="0.24"/>
  <pageSetup paperSize="9" orientation="landscape" verticalDpi="0" r:id="rId1"/>
  <headerFooter>
    <oddFooter>&amp;C1/&amp;P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F9B8E03-032A-4F7F-ADB7-327BA86F8F3A}"/>
</file>

<file path=customXml/itemProps2.xml><?xml version="1.0" encoding="utf-8"?>
<ds:datastoreItem xmlns:ds="http://schemas.openxmlformats.org/officeDocument/2006/customXml" ds:itemID="{05A37503-E92D-4420-A193-9B5DD9290D87}"/>
</file>

<file path=customXml/itemProps3.xml><?xml version="1.0" encoding="utf-8"?>
<ds:datastoreItem xmlns:ds="http://schemas.openxmlformats.org/officeDocument/2006/customXml" ds:itemID="{4558EFE8-5C6F-4E1A-96E4-6D2D49C4F0D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DT-2019-N-B51-TT343-33</vt:lpstr>
      <vt:lpstr>'DT-2019-N-B51-TT343-33'!Print_Titles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2020-06-10T09:12:13Z</dcterms:modified>
</cp:coreProperties>
</file>