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 dia D\#Phanleloanthao\THẢO 2018\9 QT CHI 2017 &amp; PHÊ CHUẨN HĐND&amp;CÔNG KHAI\3 CÔNG KHAI THEO TT343\3 CK DỰ TOÁN 2019 VÀ QT 2017\CÔNG KHAI QT VÀ DT FILE GỬI BTC\"/>
    </mc:Choice>
  </mc:AlternateContent>
  <bookViews>
    <workbookView xWindow="0" yWindow="0" windowWidth="24000" windowHeight="8730"/>
  </bookViews>
  <sheets>
    <sheet name="Bao cao" sheetId="1" r:id="rId1"/>
  </sheets>
  <definedNames>
    <definedName name="_xlnm.Print_Titles" localSheetId="0">'Bao cao'!$8:$11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7" i="1" l="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s="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4" i="1" s="1"/>
  <c r="C13" i="1" s="1"/>
  <c r="C17" i="1"/>
  <c r="C16" i="1"/>
  <c r="C15" i="1"/>
  <c r="R14" i="1"/>
  <c r="Q14" i="1"/>
  <c r="P14" i="1"/>
  <c r="O14" i="1"/>
  <c r="N14" i="1"/>
  <c r="M14" i="1"/>
  <c r="L14" i="1"/>
  <c r="K14" i="1"/>
  <c r="J14" i="1"/>
  <c r="I14" i="1"/>
  <c r="H14" i="1"/>
  <c r="G14" i="1"/>
  <c r="F14" i="1"/>
  <c r="E14" i="1"/>
  <c r="D14" i="1"/>
  <c r="R13" i="1"/>
  <c r="Q13" i="1"/>
  <c r="P13" i="1"/>
  <c r="O13" i="1"/>
  <c r="N13" i="1"/>
  <c r="M13" i="1"/>
  <c r="L13" i="1"/>
  <c r="K13" i="1"/>
  <c r="J13" i="1"/>
  <c r="I13" i="1"/>
  <c r="H13" i="1"/>
  <c r="G13" i="1"/>
  <c r="F13" i="1"/>
  <c r="E13" i="1"/>
  <c r="D13" i="1"/>
  <c r="D12" i="1"/>
  <c r="E12" i="1" s="1"/>
  <c r="F12" i="1" s="1"/>
  <c r="G12" i="1" s="1"/>
  <c r="H12" i="1" s="1"/>
  <c r="I12" i="1" s="1"/>
  <c r="J12" i="1" s="1"/>
  <c r="K12" i="1" s="1"/>
  <c r="L12" i="1" s="1"/>
  <c r="M12" i="1" s="1"/>
  <c r="N12" i="1" s="1"/>
  <c r="O12" i="1" s="1"/>
  <c r="P12" i="1" s="1"/>
  <c r="Q12" i="1" s="1"/>
  <c r="R12" i="1" s="1"/>
</calcChain>
</file>

<file path=xl/comments1.xml><?xml version="1.0" encoding="utf-8"?>
<comments xmlns="http://schemas.openxmlformats.org/spreadsheetml/2006/main">
  <authors>
    <author>Trang Vu Em</author>
  </authors>
  <commentList>
    <comment ref="D65" authorId="0" shapeId="0">
      <text>
        <r>
          <rPr>
            <b/>
            <sz val="9"/>
            <color indexed="81"/>
            <rFont val="Tahoma"/>
            <family val="2"/>
          </rPr>
          <t>Trang Vu Em:</t>
        </r>
        <r>
          <rPr>
            <sz val="9"/>
            <color indexed="81"/>
            <rFont val="Tahoma"/>
            <family val="2"/>
          </rPr>
          <t xml:space="preserve">
Thêm 1 triệu đồng để bằng bảng cân đối chi sự nghiệp giáo dục</t>
        </r>
      </text>
    </comment>
  </commentList>
</comments>
</file>

<file path=xl/sharedStrings.xml><?xml version="1.0" encoding="utf-8"?>
<sst xmlns="http://schemas.openxmlformats.org/spreadsheetml/2006/main" count="139" uniqueCount="138">
  <si>
    <t>UỶ BAN NHÂN DÂN</t>
  </si>
  <si>
    <t>CỘNG HOÀ XÃ HỘI CHỦ NGHĨA VIỆT NAM</t>
  </si>
  <si>
    <t>Biểu số 53/CK-NSNN</t>
  </si>
  <si>
    <t>TỈNH KIÊN GIANG</t>
  </si>
  <si>
    <t>Độc lập - Tự do - Hạnh phúc</t>
  </si>
  <si>
    <t>DỰ TOÁN CHI THƯỜNG XUYÊN CỦA NGÂN SÁCH CẤP TỈNH CHO TỪNG CƠ QUAN, TỔ CHỨC THEO LĨNH VỰC NĂM 2019</t>
  </si>
  <si>
    <t>(Kèm theo Quyết định số          /QĐ-UBND ngày           tháng       năm 2018  của UBND tỉnh Kiên Giang)</t>
  </si>
  <si>
    <t>ĐVT: Triệu đồng.</t>
  </si>
  <si>
    <t>STT</t>
  </si>
  <si>
    <t>Tên đơn vị</t>
  </si>
  <si>
    <t>Tổng số</t>
  </si>
  <si>
    <t xml:space="preserve"> Chi giáo dục - đào tạo và dạy nghề</t>
  </si>
  <si>
    <t xml:space="preserve"> Chi khoa học và công nghệ</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</si>
  <si>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</si>
  <si>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</si>
  <si>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</si>
  <si>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</si>
  <si>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</si>
  <si>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</si>
  <si>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</si>
  <si>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</si>
  <si>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</si>
  <si>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</si>
  <si>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</si>
  <si>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thường xuyên khác</t>
  </si>
  <si>
    <t>Chi giao thông</t>
  </si>
  <si>
    <t>Chi nông nghiệp, lâm nghiệp, thủy lợi, thủy sản</t>
  </si>
  <si>
    <t>A</t>
  </si>
  <si>
    <t>B</t>
  </si>
  <si>
    <t>TỔNG CỘNG</t>
  </si>
  <si>
    <t>I</t>
  </si>
  <si>
    <t>ĐƠN VỊ QUẢN LÝ NHÀ NƯỚC,
 ĐOÀN THỂ</t>
  </si>
  <si>
    <t>Sở Lao động - Thương binh và Xã hội</t>
  </si>
  <si>
    <t>Sở Kế hoạch và Đầu tư</t>
  </si>
  <si>
    <t>Sở Tài nguyên và Môi trường</t>
  </si>
  <si>
    <t xml:space="preserve">Sở Tài chính </t>
  </si>
  <si>
    <t>Sở Tư pháp</t>
  </si>
  <si>
    <t xml:space="preserve">Sở Văn hoá và Thể thao </t>
  </si>
  <si>
    <t>Sở Du lịch</t>
  </si>
  <si>
    <t>Sở Y tế</t>
  </si>
  <si>
    <t>Sở Giáo dục và Đào tạo</t>
  </si>
  <si>
    <t>Sở Nông nghiệp và Phát triển nông thôn</t>
  </si>
  <si>
    <t>Văn phòng Điều phối nông thôn mới</t>
  </si>
  <si>
    <t>Sở Xây dựng</t>
  </si>
  <si>
    <t>Sở Giao thông vận tải</t>
  </si>
  <si>
    <t xml:space="preserve">Sở Nội vụ </t>
  </si>
  <si>
    <t>Văn phòng UBND tỉnh</t>
  </si>
  <si>
    <t>Thanh tra tỉnh</t>
  </si>
  <si>
    <t xml:space="preserve">Tỉnh đoàn </t>
  </si>
  <si>
    <t>Sở Khoa học và Công nghệ</t>
  </si>
  <si>
    <t>Sở Công Thương</t>
  </si>
  <si>
    <t>Văn phòng HĐND tỉnh</t>
  </si>
  <si>
    <t>Ban Dân tộc</t>
  </si>
  <si>
    <t>Sở Thông tin và Truyền thông</t>
  </si>
  <si>
    <t>Sở Ngoại vụ</t>
  </si>
  <si>
    <t>Ban Quản lý Khu kinh tế Phú Quốc</t>
  </si>
  <si>
    <t>Ban Quản lý Khu kinh tế tỉnh</t>
  </si>
  <si>
    <t>Ban An toàn giao thông</t>
  </si>
  <si>
    <t>Hội Cựu chiến binh tỉnh</t>
  </si>
  <si>
    <t>Ủy ban Mặt trận Tổ Quốc Việt Nam tỉnh</t>
  </si>
  <si>
    <t>Hội Nông dân tỉnh</t>
  </si>
  <si>
    <t>Hội Liên hiệp Phụ nữ tỉnh</t>
  </si>
  <si>
    <t>Hội Chữ thập đỏ tỉnh</t>
  </si>
  <si>
    <t>Liên minh hợp tác xã tỉnh</t>
  </si>
  <si>
    <t>Liên hiệp Các Hội Khoa học và Kỹ thuật</t>
  </si>
  <si>
    <t>Hội Nhà báo</t>
  </si>
  <si>
    <t>Hội Văn nghệ</t>
  </si>
  <si>
    <t>Hội Đông y</t>
  </si>
  <si>
    <t>Hội Luật gia</t>
  </si>
  <si>
    <t>Liên hiệp Các Tổ chức hữu nghị</t>
  </si>
  <si>
    <t>Hội Người cao tuổi</t>
  </si>
  <si>
    <t>II</t>
  </si>
  <si>
    <t>NGÂN SÁCH ĐẢNG</t>
  </si>
  <si>
    <t>III</t>
  </si>
  <si>
    <t>ĐƠN VỊ SỰ NGHIỆP VÀ KHÁC</t>
  </si>
  <si>
    <t>Nhà thiếu nhi tỉnh</t>
  </si>
  <si>
    <t>Trung tâm hoạt động thanh thiếu niên</t>
  </si>
  <si>
    <t>Trung tâm Xúc tiến Đầu tư, Thương mại và Du lịch tỉnh</t>
  </si>
  <si>
    <t>Vườn Quốc gia Phú Quốc</t>
  </si>
  <si>
    <t>Vườn Quốc gia U Minh Thượng</t>
  </si>
  <si>
    <t>Trường Cao đẳng Kiên Giang</t>
  </si>
  <si>
    <t>Trường Cao đẳng Nghề Kiên Giang</t>
  </si>
  <si>
    <t>Trường Cao đẳng Y tế Kiên Giang</t>
  </si>
  <si>
    <t>Trường Cao đẳng Sư phạm Kiên Giang</t>
  </si>
  <si>
    <t>Trường Chính trị tỉnh</t>
  </si>
  <si>
    <t>Đào tạo, đào tạo nghề và đào tạo lại cán bộ</t>
  </si>
  <si>
    <t>Bộ Chỉ huy Quân sự tỉnh</t>
  </si>
  <si>
    <t>Bộ Chỉ huy Bộ đội Biên phòng tỉnh</t>
  </si>
  <si>
    <t>Công an tỉnh</t>
  </si>
  <si>
    <t xml:space="preserve"> Trung tâm Dạy nghề Thanh niên</t>
  </si>
  <si>
    <t xml:space="preserve"> Trung tâm Lưu trữ </t>
  </si>
  <si>
    <t>Nhà khách UBND tỉnh</t>
  </si>
  <si>
    <t xml:space="preserve"> Trung tâm Tin học - Công báo</t>
  </si>
  <si>
    <t>Trung tâm Trợ giúp pháp lý</t>
  </si>
  <si>
    <t>CHI HỖ TRỢ THUỘC NS TỈNH</t>
  </si>
  <si>
    <t>Cục Thống kê</t>
  </si>
  <si>
    <t>Hội Khuyến học tỉnh</t>
  </si>
  <si>
    <t>Hội Bảo vệ người tiêu dùng</t>
  </si>
  <si>
    <t>Hội Làm vườn</t>
  </si>
  <si>
    <t>Hội Nạn nhân chất độc da cam/dioxin</t>
  </si>
  <si>
    <t>Hội Cựu thanh niên xung phong</t>
  </si>
  <si>
    <t>Liên đoàn Lao động tỉnh</t>
  </si>
  <si>
    <t>Hỗ trợ khác</t>
  </si>
  <si>
    <t>IV</t>
  </si>
  <si>
    <t>CÁC NHIỆM VỤ KHÁC</t>
  </si>
  <si>
    <t>Chi lập quỹ dự trữ tài chính</t>
  </si>
  <si>
    <t>Dự phòng ngân sách</t>
  </si>
  <si>
    <t>Vốn thực hiện chương trình mục tiêu quốc gia (bao gồm vốn đối ứng)</t>
  </si>
  <si>
    <t>Kinh phí quy họach</t>
  </si>
  <si>
    <t>Chi hỗ trợ bảo trợ xã hội (Nghị định số 136/2013/NĐ-CP)</t>
  </si>
  <si>
    <t>Kinh phí mua thẻ bảo hiểm y tế các đối tượng (trẻ em dưới 6 tuổi, người nghèo, dân tộc thiểu số vùng khó khăn, người đang sinh sống tại vùng đặc biệt khó khăn, xã đảo, huyện đảo, cựu chiến binh, thanh niên xung phong, bảo trọ xã hội, học sinh sinh viên, hộ cận nghèo)</t>
  </si>
  <si>
    <t>Qũy khám chữa bệnh người nghèo</t>
  </si>
  <si>
    <t>Kinh phí thực hiện chương trình ISO</t>
  </si>
  <si>
    <t>Chi thực hiện một số nhiệm vụ khác</t>
  </si>
  <si>
    <t>Chương trình dự án bò của Hội Nông dân</t>
  </si>
  <si>
    <t>Thực hiện các chương trình về xúc tiến thương mại, xuất khẩu</t>
  </si>
  <si>
    <t>Chi thực hiện các ngày lễ lớn</t>
  </si>
  <si>
    <t>Kinh phí duy tu, sữa chữa thường xuyên</t>
  </si>
  <si>
    <t>Kinh phí đoàn ra, đoàn vào</t>
  </si>
  <si>
    <t>Kinh phí thực hiện công tác đối ngoại</t>
  </si>
  <si>
    <t>Kinh phí thực hiện Đề án 513</t>
  </si>
  <si>
    <t>Đầu tư lò đốt rác xã đảo</t>
  </si>
  <si>
    <t>Kinh phí chuyển qua Ngân hàng Chính sách xã hội</t>
  </si>
  <si>
    <t>Kinh phí thực hiện hỗ trợ sản xuất lúa theo Nghị định số 35/2015/NĐ-CP</t>
  </si>
  <si>
    <t>Kinh phí thực nhiệm vụ đảm bảo an toàn giao thông</t>
  </si>
  <si>
    <t>Kinh phí thực hiện Quyết định số 102/2009/QĐ-TTg</t>
  </si>
  <si>
    <t>Kinh phí cho công tác tuần tra, kiểm soát</t>
  </si>
  <si>
    <t>Chi trợ giá, trợ cước</t>
  </si>
  <si>
    <t>Phân bổ theo số gia đình thuộc diện chính sách</t>
  </si>
  <si>
    <t>Hỗ trợ chi phí học tập và miễn giảm học phí</t>
  </si>
  <si>
    <t>Hỗ trợ thực hiện chính sách đối với đối tượng bảo trợ xã hội; hỗ trợ tiền điện hộ nghèo, hộ chính sách xã hội; trợ giá trực tiếp cho người dân tộc thiểu số nghèo ở vùng khó khăn; hỗ trợ chính sách đối với người có uy tín trong đồng bào dân tộc thiểu số; hỗ trợ tổ chức, đơn vị sử dụng lao động là người dân tộc thiểu số;...</t>
  </si>
  <si>
    <t>Chương trình Giáo dục nghề nghiệp - việc làm và an toàn lao động</t>
  </si>
  <si>
    <t>Chương trình phát triển hệ thống trợ giúp xã hội</t>
  </si>
  <si>
    <t>Chương trình phát triển văn hóa</t>
  </si>
  <si>
    <t>Chương trình đảm bảo trật tự an toàn giao thông, phòng cháy chữa cháy, phòng chống tội phạm và ma túy</t>
  </si>
  <si>
    <t xml:space="preserve"> Chương trình phát triển lâm nghiệp bền vững</t>
  </si>
  <si>
    <t>Chương trình tái cơ cấu kinh tế nông nghiệp và phòng chống giảm nhẹ thiên tai, ổn định đời sống dân cư</t>
  </si>
  <si>
    <t>Kinh phí hỗ trợ tiền ăn trưa trẻ em từ 3 đến 5 tuổi và hỗ trợ học sinh phổ thông, tiểu học vùng đặc biệt khó khăn.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</si>
</sst>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Red]\-#,###"/>
  </numFmts>
  <fonts count="23">
    <font>
      <sz val="11"/>
      <color theme="1"/>
      <name val="Calibri"/>
      <family val="2"/>
      <charset val="163"/>
      <scheme val="minor"/>
    </font>
    <font>
      <sz val="11"/>
      <color theme="1"/>
      <name val="Calibri"/>
      <family val="2"/>
      <scheme val="minor"/>
    </font>
    <font>
      <sz val="10"/>
      <name val="Arial"/>
      <family val="2"/>
    </font>
    <font>
      <b/>
      <sz val="13"/>
      <color theme="1"/>
      <name val="Times New Roman"/>
      <family val="1"/>
    </font>
    <font>
      <sz val="11"/>
      <color theme="1"/>
      <name val="Calibri"/>
      <family val="2"/>
      <charset val="163"/>
      <scheme val="minor"/>
    </font>
    <font>
      <sz val="12"/>
      <color theme="1"/>
      <name val="Times New Roman"/>
      <family val="1"/>
    </font>
    <font>
      <b/>
      <sz val="11"/>
      <name val="Times New Roman"/>
      <family val="1"/>
    </font>
    <font>
      <sz val="13"/>
      <color theme="1"/>
      <name val="Times New Roman"/>
      <family val="1"/>
    </font>
    <font>
      <b/>
      <u/>
      <sz val="13"/>
      <color theme="1"/>
      <name val="Times New Roman"/>
      <family val="1"/>
    </font>
    <font>
      <b/>
      <sz val="14"/>
      <color theme="1"/>
      <name val="Times New Roman"/>
      <family val="1"/>
    </font>
    <font>
      <b/>
      <sz val="16"/>
      <color theme="1"/>
      <name val="Times New Roman"/>
      <family val="1"/>
    </font>
    <font>
      <u/>
      <sz val="13"/>
      <color theme="1"/>
      <name val="Times New Roman"/>
      <family val="1"/>
    </font>
    <font>
      <i/>
      <sz val="12"/>
      <color theme="1"/>
      <name val="Times New Roman"/>
      <family val="1"/>
    </font>
    <font>
      <b/>
      <sz val="11"/>
      <color theme="1"/>
      <name val="Times New Roman"/>
      <family val="1"/>
    </font>
    <font>
      <sz val="11"/>
      <color theme="1"/>
      <name val="Times New Roman"/>
      <family val="1"/>
    </font>
    <font>
      <i/>
      <sz val="11"/>
      <color theme="1"/>
      <name val="Times New Roman"/>
      <family val="1"/>
    </font>
    <font>
      <b/>
      <sz val="10"/>
      <color theme="1"/>
      <name val="Times New Roman"/>
      <family val="1"/>
    </font>
    <font>
      <b/>
      <sz val="12"/>
      <color theme="1"/>
      <name val="Times New Roman"/>
      <family val="1"/>
    </font>
    <font>
      <sz val="12"/>
      <name val=".VnArial Narrow"/>
      <family val="2"/>
    </font>
    <font>
      <sz val="11"/>
      <name val=".VnArial Narrow"/>
      <family val="2"/>
    </font>
    <font>
      <sz val="14"/>
      <color theme="1"/>
      <name val="Times New Roman"/>
      <family val="1"/>
    </font>
    <font>
      <b/>
      <sz val="9"/>
      <color indexed="81"/>
      <name val="Tahoma"/>
      <family val="2"/>
    </font>
    <font>
      <sz val="9"/>
      <color indexed="81"/>
      <name val="Tahoma"/>
      <family val="2"/>
    </font>
  </fonts>
  <fills count="3">
    <fill>
      <patternFill patternType="none"/>
    </fill>
    <fill>
      <patternFill patternType="gray125"/>
    </fill>
    <fill>
      <patternFill patternType="solid">
        <fgColor theme="0"/>
        <bgColor indexed="64"/>
      </patternFill>
    </fill>
  </fills>
  <borders count="23">
    <border>
      <left/>
      <right/>
      <top/>
      <bottom/>
      <diagonal/>
    </border>
    <border>
      <left/>
      <right/>
      <top/>
      <bottom style="medium">
        <color indexed="64"/>
      </bottom>
      <diagonal/>
    </border>
    <border>
      <left style="medium">
        <color indexed="64"/>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s>
  <cellStyleXfs count="6">
    <xf numFmtId="0" fontId="0" fillId="0" borderId="0"/>
    <xf numFmtId="43" fontId="4" fillId="0" borderId="0" applyFont="0" applyFill="0" applyBorder="0" applyAlignment="0" applyProtection="0"/>
    <xf numFmtId="0" fontId="2" fillId="0" borderId="0"/>
    <xf numFmtId="0" fontId="1" fillId="0" borderId="0"/>
    <xf numFmtId="0" fontId="18" fillId="0" borderId="0"/>
    <xf numFmtId="0" fontId="19" fillId="0" borderId="0"/>
  </cellStyleXfs>
  <cellXfs count="85">
    <xf numFmtId="0" fontId="0" fillId="0" borderId="0" xfId="0"/>
    <xf numFmtId="0" fontId="3" fillId="0" borderId="0" xfId="2" applyFont="1" applyFill="1" applyAlignment="1">
      <alignment horizontal="center" vertical="center"/>
    </xf>
    <xf numFmtId="0" fontId="5" fillId="0" borderId="0" xfId="0" applyFont="1" applyFill="1"/>
    <xf numFmtId="0" fontId="3" fillId="0" borderId="0" xfId="2" applyFont="1" applyFill="1" applyAlignment="1">
      <alignment vertical="center"/>
    </xf>
    <xf numFmtId="0" fontId="6" fillId="0" borderId="0" xfId="3" applyFont="1" applyAlignment="1">
      <alignment horizontal="left"/>
    </xf>
    <xf numFmtId="0" fontId="7" fillId="0" borderId="0" xfId="2" applyFont="1" applyFill="1" applyAlignment="1">
      <alignment vertical="center"/>
    </xf>
    <xf numFmtId="0" fontId="8" fillId="0" borderId="0" xfId="2" applyFont="1" applyFill="1" applyAlignment="1">
      <alignment vertical="center"/>
    </xf>
    <xf numFmtId="0" fontId="9" fillId="0" borderId="0" xfId="2" applyFont="1" applyFill="1" applyAlignment="1">
      <alignment horizontal="center" vertical="center"/>
    </xf>
    <xf numFmtId="0" fontId="9" fillId="0" borderId="0" xfId="2" applyFont="1" applyFill="1" applyAlignment="1">
      <alignment vertical="center"/>
    </xf>
    <xf numFmtId="0" fontId="3" fillId="0" borderId="0" xfId="2" applyFont="1" applyFill="1" applyAlignment="1">
      <alignment horizontal="center" vertical="center"/>
    </xf>
    <xf numFmtId="0" fontId="3" fillId="0" borderId="0" xfId="2" applyFont="1" applyFill="1" applyAlignment="1">
      <alignment horizontal="center" vertical="center" wrapText="1" shrinkToFit="1"/>
    </xf>
    <xf numFmtId="0" fontId="10" fillId="0" borderId="0" xfId="2" applyFont="1" applyFill="1" applyAlignment="1">
      <alignment vertical="center"/>
    </xf>
    <xf numFmtId="0" fontId="11" fillId="0" borderId="0" xfId="2" applyFont="1" applyFill="1" applyAlignment="1">
      <alignment horizontal="center" vertical="center"/>
    </xf>
    <xf numFmtId="0" fontId="12" fillId="0" borderId="0" xfId="2" applyFont="1" applyFill="1" applyBorder="1" applyAlignment="1">
      <alignment horizontal="center" vertical="center"/>
    </xf>
    <xf numFmtId="0" fontId="12" fillId="0" borderId="0" xfId="2" applyFont="1" applyFill="1" applyAlignment="1">
      <alignment vertical="center"/>
    </xf>
    <xf numFmtId="0" fontId="12" fillId="0" borderId="0" xfId="2" applyFont="1" applyFill="1" applyAlignment="1">
      <alignment horizontal="center" vertical="center"/>
    </xf>
    <xf numFmtId="0" fontId="12" fillId="0" borderId="0" xfId="2" applyFont="1" applyFill="1" applyBorder="1" applyAlignment="1">
      <alignment horizontal="center" vertical="center"/>
    </xf>
    <xf numFmtId="0" fontId="12" fillId="0" borderId="0" xfId="2" applyFont="1" applyFill="1" applyBorder="1" applyAlignment="1">
      <alignment horizontal="center" vertical="center" wrapText="1" shrinkToFit="1"/>
    </xf>
    <xf numFmtId="0" fontId="5" fillId="0" borderId="0" xfId="0" applyFont="1" applyFill="1" applyAlignment="1">
      <alignment wrapText="1" shrinkToFit="1"/>
    </xf>
    <xf numFmtId="0" fontId="12" fillId="0" borderId="1" xfId="2" applyFont="1" applyFill="1" applyBorder="1" applyAlignment="1">
      <alignment horizontal="center" vertical="center"/>
    </xf>
    <xf numFmtId="0" fontId="13" fillId="0" borderId="2" xfId="0" applyFont="1" applyFill="1" applyBorder="1" applyAlignment="1">
      <alignment horizontal="center" vertical="center"/>
    </xf>
    <xf numFmtId="0" fontId="13" fillId="0" borderId="3" xfId="0" applyFont="1" applyFill="1" applyBorder="1" applyAlignment="1">
      <alignment horizontal="center" vertical="center" wrapText="1" shrinkToFit="1"/>
    </xf>
    <xf numFmtId="0" fontId="1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4" fillId="0" borderId="0" xfId="0" applyFont="1" applyFill="1"/>
    <xf numFmtId="0" fontId="15" fillId="0" borderId="0" xfId="2" applyFont="1" applyFill="1" applyAlignment="1">
      <alignment horizontal="center" vertical="center"/>
    </xf>
    <xf numFmtId="0" fontId="14" fillId="0" borderId="0" xfId="2" applyFont="1" applyFill="1" applyAlignment="1">
      <alignment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wrapText="1" shrinkToFit="1"/>
    </xf>
    <xf numFmtId="0" fontId="13" fillId="0" borderId="7" xfId="0" applyFont="1" applyFill="1" applyBorder="1" applyAlignment="1">
      <alignment horizontal="center" vertical="center"/>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10" xfId="0" applyFont="1" applyFill="1" applyBorder="1" applyAlignment="1">
      <alignment horizontal="center" vertical="center"/>
    </xf>
    <xf numFmtId="0" fontId="13" fillId="0" borderId="11" xfId="0" applyFont="1" applyFill="1" applyBorder="1" applyAlignment="1">
      <alignment horizontal="center" vertical="center" wrapText="1" shrinkToFit="1"/>
    </xf>
    <xf numFmtId="0" fontId="13" fillId="0" borderId="11" xfId="0" applyFont="1" applyFill="1" applyBorder="1" applyAlignment="1">
      <alignment horizontal="center" vertical="center"/>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6" fillId="0" borderId="13" xfId="0" applyFont="1" applyFill="1" applyBorder="1" applyAlignment="1">
      <alignment horizontal="center"/>
    </xf>
    <xf numFmtId="0" fontId="16" fillId="0" borderId="14" xfId="0" applyFont="1" applyFill="1" applyBorder="1" applyAlignment="1">
      <alignment horizontal="center" wrapText="1" shrinkToFit="1"/>
    </xf>
    <xf numFmtId="0" fontId="13" fillId="0" borderId="14" xfId="0" applyFont="1" applyFill="1" applyBorder="1" applyAlignment="1">
      <alignment horizontal="center" vertical="center"/>
    </xf>
    <xf numFmtId="0" fontId="13" fillId="0" borderId="14" xfId="0" quotePrefix="1" applyFont="1" applyFill="1" applyBorder="1" applyAlignment="1">
      <alignment horizontal="center" vertical="center"/>
    </xf>
    <xf numFmtId="0" fontId="13" fillId="0" borderId="15" xfId="0" quotePrefix="1" applyFont="1" applyFill="1" applyBorder="1" applyAlignment="1">
      <alignment horizontal="center" vertical="center"/>
    </xf>
    <xf numFmtId="0" fontId="16" fillId="0" borderId="0" xfId="0" applyFont="1" applyFill="1"/>
    <xf numFmtId="0" fontId="17" fillId="0" borderId="16" xfId="2" applyFont="1" applyFill="1" applyBorder="1" applyAlignment="1">
      <alignment horizontal="center" vertical="center"/>
    </xf>
    <xf numFmtId="0" fontId="17" fillId="0" borderId="17" xfId="2" applyFont="1" applyFill="1" applyBorder="1" applyAlignment="1">
      <alignment horizontal="center" vertical="center"/>
    </xf>
    <xf numFmtId="164" fontId="13" fillId="0" borderId="14" xfId="1" quotePrefix="1" applyNumberFormat="1" applyFont="1" applyFill="1" applyBorder="1" applyAlignment="1">
      <alignment horizontal="right" vertical="center"/>
    </xf>
    <xf numFmtId="164" fontId="13" fillId="0" borderId="15" xfId="1" quotePrefix="1" applyNumberFormat="1" applyFont="1" applyFill="1" applyBorder="1" applyAlignment="1">
      <alignment horizontal="right" vertical="center"/>
    </xf>
    <xf numFmtId="3" fontId="16" fillId="0" borderId="0" xfId="0" applyNumberFormat="1" applyFont="1" applyFill="1"/>
    <xf numFmtId="0" fontId="17" fillId="0" borderId="18" xfId="2" applyFont="1" applyFill="1" applyBorder="1" applyAlignment="1">
      <alignment horizontal="center" vertical="center"/>
    </xf>
    <xf numFmtId="0" fontId="17" fillId="0" borderId="8" xfId="2" applyFont="1" applyFill="1" applyBorder="1" applyAlignment="1">
      <alignment horizontal="left" vertical="center" wrapText="1" shrinkToFit="1"/>
    </xf>
    <xf numFmtId="164" fontId="13" fillId="0" borderId="8" xfId="1" quotePrefix="1" applyNumberFormat="1" applyFont="1" applyFill="1" applyBorder="1" applyAlignment="1">
      <alignment horizontal="right" vertical="center"/>
    </xf>
    <xf numFmtId="164" fontId="13" fillId="0" borderId="19" xfId="1" quotePrefix="1" applyNumberFormat="1" applyFont="1" applyFill="1" applyBorder="1" applyAlignment="1">
      <alignment horizontal="right" vertical="center"/>
    </xf>
    <xf numFmtId="0" fontId="5" fillId="0" borderId="6" xfId="4" applyFont="1" applyFill="1" applyBorder="1" applyAlignment="1">
      <alignment horizontal="center" vertical="center"/>
    </xf>
    <xf numFmtId="3" fontId="5" fillId="0" borderId="7" xfId="4" applyNumberFormat="1" applyFont="1" applyFill="1" applyBorder="1" applyAlignment="1">
      <alignment vertical="center" wrapText="1" shrinkToFit="1"/>
    </xf>
    <xf numFmtId="164" fontId="14" fillId="0" borderId="7" xfId="1" applyNumberFormat="1" applyFont="1" applyFill="1" applyBorder="1" applyAlignment="1">
      <alignment horizontal="right" vertical="center"/>
    </xf>
    <xf numFmtId="164" fontId="14" fillId="0" borderId="7" xfId="1" quotePrefix="1" applyNumberFormat="1" applyFont="1" applyFill="1" applyBorder="1" applyAlignment="1">
      <alignment horizontal="right" vertical="center"/>
    </xf>
    <xf numFmtId="164" fontId="14" fillId="0" borderId="9" xfId="1" quotePrefix="1" applyNumberFormat="1" applyFont="1" applyFill="1" applyBorder="1" applyAlignment="1">
      <alignment horizontal="right" vertical="center"/>
    </xf>
    <xf numFmtId="49" fontId="5" fillId="0" borderId="7" xfId="4" applyNumberFormat="1" applyFont="1" applyFill="1" applyBorder="1" applyAlignment="1">
      <alignment vertical="center" wrapText="1" shrinkToFit="1"/>
    </xf>
    <xf numFmtId="0" fontId="17" fillId="0" borderId="6" xfId="4" applyFont="1" applyFill="1" applyBorder="1" applyAlignment="1">
      <alignment horizontal="center" vertical="center"/>
    </xf>
    <xf numFmtId="49" fontId="17" fillId="0" borderId="7" xfId="4" applyNumberFormat="1" applyFont="1" applyFill="1" applyBorder="1" applyAlignment="1">
      <alignment vertical="center" wrapText="1" shrinkToFit="1"/>
    </xf>
    <xf numFmtId="164" fontId="13" fillId="0" borderId="7" xfId="1" applyNumberFormat="1" applyFont="1" applyFill="1" applyBorder="1" applyAlignment="1">
      <alignment horizontal="right" vertical="center"/>
    </xf>
    <xf numFmtId="164" fontId="13" fillId="0" borderId="7" xfId="1" quotePrefix="1" applyNumberFormat="1" applyFont="1" applyFill="1" applyBorder="1" applyAlignment="1">
      <alignment horizontal="right" vertical="center"/>
    </xf>
    <xf numFmtId="164" fontId="13" fillId="0" borderId="9" xfId="1" quotePrefix="1" applyNumberFormat="1" applyFont="1" applyFill="1" applyBorder="1" applyAlignment="1">
      <alignment horizontal="right" vertical="center"/>
    </xf>
    <xf numFmtId="0" fontId="17" fillId="0" borderId="6" xfId="2" applyFont="1" applyFill="1" applyBorder="1" applyAlignment="1">
      <alignment horizontal="center" vertical="center"/>
    </xf>
    <xf numFmtId="0" fontId="17" fillId="0" borderId="7" xfId="2" applyFont="1" applyFill="1" applyBorder="1" applyAlignment="1">
      <alignment vertical="center" wrapText="1" shrinkToFit="1"/>
    </xf>
    <xf numFmtId="0" fontId="5" fillId="0" borderId="6" xfId="2" applyFont="1" applyFill="1" applyBorder="1" applyAlignment="1">
      <alignment horizontal="center" vertical="center"/>
    </xf>
    <xf numFmtId="3" fontId="5" fillId="0" borderId="7" xfId="2" applyNumberFormat="1" applyFont="1" applyFill="1" applyBorder="1" applyAlignment="1">
      <alignment vertical="center" wrapText="1" shrinkToFit="1"/>
    </xf>
    <xf numFmtId="0" fontId="5" fillId="0" borderId="7" xfId="2" applyFont="1" applyFill="1" applyBorder="1" applyAlignment="1">
      <alignment vertical="center" wrapText="1" shrinkToFit="1"/>
    </xf>
    <xf numFmtId="3" fontId="5" fillId="2" borderId="7" xfId="2" applyNumberFormat="1" applyFont="1" applyFill="1" applyBorder="1" applyAlignment="1">
      <alignment vertical="center" wrapText="1" shrinkToFit="1"/>
    </xf>
    <xf numFmtId="3" fontId="14" fillId="2" borderId="7" xfId="1" quotePrefix="1" applyNumberFormat="1" applyFont="1" applyFill="1" applyBorder="1" applyAlignment="1">
      <alignment horizontal="right" vertical="center"/>
    </xf>
    <xf numFmtId="3" fontId="5" fillId="0" borderId="7" xfId="2" applyNumberFormat="1" applyFont="1" applyFill="1" applyBorder="1" applyAlignment="1">
      <alignment horizontal="left" vertical="center" wrapText="1" shrinkToFit="1"/>
    </xf>
    <xf numFmtId="165" fontId="5" fillId="0" borderId="7" xfId="5" applyNumberFormat="1" applyFont="1" applyFill="1" applyBorder="1" applyAlignment="1">
      <alignment horizontal="left" wrapText="1" shrinkToFit="1"/>
    </xf>
    <xf numFmtId="3" fontId="5" fillId="0" borderId="7" xfId="2" applyNumberFormat="1" applyFont="1" applyFill="1" applyBorder="1" applyAlignment="1">
      <alignment wrapText="1" shrinkToFit="1"/>
    </xf>
    <xf numFmtId="49" fontId="5" fillId="0" borderId="7" xfId="4" applyNumberFormat="1" applyFont="1" applyFill="1" applyBorder="1" applyAlignment="1">
      <alignment wrapText="1" shrinkToFit="1"/>
    </xf>
    <xf numFmtId="164" fontId="20" fillId="0" borderId="7" xfId="1" applyNumberFormat="1" applyFont="1" applyFill="1" applyBorder="1" applyAlignment="1">
      <alignment horizontal="right"/>
    </xf>
    <xf numFmtId="3" fontId="5" fillId="0" borderId="7" xfId="0" applyNumberFormat="1" applyFont="1" applyFill="1" applyBorder="1" applyAlignment="1">
      <alignment vertical="center" wrapText="1" shrinkToFit="1"/>
    </xf>
    <xf numFmtId="49" fontId="5" fillId="0" borderId="7" xfId="0" applyNumberFormat="1" applyFont="1" applyFill="1" applyBorder="1" applyAlignment="1">
      <alignment vertical="center" wrapText="1" shrinkToFit="1"/>
    </xf>
    <xf numFmtId="0" fontId="5" fillId="0" borderId="20" xfId="0" applyFont="1" applyFill="1" applyBorder="1"/>
    <xf numFmtId="0" fontId="5" fillId="0" borderId="21" xfId="0" applyFont="1" applyFill="1" applyBorder="1" applyAlignment="1">
      <alignment wrapText="1" shrinkToFit="1"/>
    </xf>
    <xf numFmtId="164" fontId="20" fillId="0" borderId="21" xfId="1" applyNumberFormat="1" applyFont="1" applyFill="1" applyBorder="1"/>
    <xf numFmtId="164" fontId="20" fillId="0" borderId="22" xfId="1" applyNumberFormat="1" applyFont="1" applyFill="1" applyBorder="1"/>
    <xf numFmtId="0" fontId="20" fillId="0" borderId="0" xfId="0" applyFont="1" applyFill="1"/>
  </cellXfs>
  <cellStyles count="6">
    <cellStyle name="Comma" xfId="1" builtinId="3"/>
    <cellStyle name="Normal" xfId="0" builtinId="0"/>
    <cellStyle name="Normal 25" xfId="3"/>
    <cellStyle name="Normal_Dutoanchi2006(Theochitiettungdonvithuoc NS cap tinh) 2" xfId="2"/>
    <cellStyle name="Normal_Sheet1 2_160715 Mau bieu du toan vong I va vong II Kien Giang nam 2017" xfId="5"/>
    <cellStyle name="Normal_Tổng hợp tiền lương mới (khongke PCUD+Thuhut)"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664369</xdr:colOff>
      <xdr:row>2</xdr:row>
      <xdr:rowOff>0</xdr:rowOff>
    </xdr:from>
    <xdr:to>
      <xdr:col>1</xdr:col>
      <xdr:colOff>1366838</xdr:colOff>
      <xdr:row>2</xdr:row>
      <xdr:rowOff>0</xdr:rowOff>
    </xdr:to>
    <xdr:cxnSp macro="">
      <xdr:nvCxnSpPr>
        <xdr:cNvPr id="2" name="Straight Connector 1"/>
        <xdr:cNvCxnSpPr/>
      </xdr:nvCxnSpPr>
      <xdr:spPr>
        <a:xfrm>
          <a:off x="1102519" y="504825"/>
          <a:ext cx="70246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247650</xdr:colOff>
      <xdr:row>2</xdr:row>
      <xdr:rowOff>0</xdr:rowOff>
    </xdr:from>
    <xdr:to>
      <xdr:col>11</xdr:col>
      <xdr:colOff>219075</xdr:colOff>
      <xdr:row>2</xdr:row>
      <xdr:rowOff>0</xdr:rowOff>
    </xdr:to>
    <xdr:cxnSp macro="">
      <xdr:nvCxnSpPr>
        <xdr:cNvPr id="3" name="Straight Connector 2"/>
        <xdr:cNvCxnSpPr/>
      </xdr:nvCxnSpPr>
      <xdr:spPr>
        <a:xfrm>
          <a:off x="7362825" y="504825"/>
          <a:ext cx="1819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400050</xdr:colOff>
      <xdr:row>5</xdr:row>
      <xdr:rowOff>9525</xdr:rowOff>
    </xdr:from>
    <xdr:to>
      <xdr:col>9</xdr:col>
      <xdr:colOff>295275</xdr:colOff>
      <xdr:row>5</xdr:row>
      <xdr:rowOff>9525</xdr:rowOff>
    </xdr:to>
    <xdr:cxnSp macro="">
      <xdr:nvCxnSpPr>
        <xdr:cNvPr id="4" name="Straight Connector 3"/>
        <xdr:cNvCxnSpPr/>
      </xdr:nvCxnSpPr>
      <xdr:spPr>
        <a:xfrm>
          <a:off x="5553075" y="1238250"/>
          <a:ext cx="25146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Z120"/>
  <sheetViews>
    <sheetView tabSelected="1" topLeftCell="C4" workbookViewId="0">
      <selection activeCell="G14" sqref="G14"/>
    </sheetView>
  </sheetViews>
  <sheetFormatPr defaultRowHeight="15.75"/>
  <cols>
    <col min="1" max="1" width="6.5703125" style="2" customWidth="1"/>
    <col min="2" max="2" width="38.28515625" style="18" customWidth="1"/>
    <col min="3" max="3" width="11.85546875" style="2" customWidth="1"/>
    <col min="4" max="4" width="10.85546875" style="2" customWidth="1"/>
    <col min="5" max="5" width="9.7109375" style="2" customWidth="1"/>
    <col min="6" max="6" width="10.140625" style="2" customWidth="1"/>
    <col min="7" max="7" width="9.42578125" style="2" customWidth="1"/>
    <col min="8" max="9" width="9.85546875" style="2" customWidth="1"/>
    <col min="10" max="10" width="8.5703125" style="2" customWidth="1"/>
    <col min="11" max="11" width="9.28515625" style="2" customWidth="1"/>
    <col min="12" max="12" width="8.85546875" style="2" customWidth="1"/>
    <col min="13" max="16" width="9.85546875" style="2" customWidth="1"/>
    <col min="17" max="17" width="9" style="2" customWidth="1"/>
    <col min="18" max="18" width="9.85546875" style="2" customWidth="1"/>
    <col min="19" max="19" width="29.5703125" style="2" customWidth="1"/>
    <col min="20" max="256" width="9.140625" style="2"/>
    <col min="257" max="257" width="6.5703125" style="2" customWidth="1"/>
    <col min="258" max="258" width="38.28515625" style="2" customWidth="1"/>
    <col min="259" max="260" width="11.85546875" style="2" customWidth="1"/>
    <col min="261" max="261" width="10.5703125" style="2" customWidth="1"/>
    <col min="262" max="274" width="9.85546875" style="2" customWidth="1"/>
    <col min="275" max="512" width="9.140625" style="2"/>
    <col min="513" max="513" width="6.5703125" style="2" customWidth="1"/>
    <col min="514" max="514" width="38.28515625" style="2" customWidth="1"/>
    <col min="515" max="516" width="11.85546875" style="2" customWidth="1"/>
    <col min="517" max="517" width="10.5703125" style="2" customWidth="1"/>
    <col min="518" max="530" width="9.85546875" style="2" customWidth="1"/>
    <col min="531" max="768" width="9.140625" style="2"/>
    <col min="769" max="769" width="6.5703125" style="2" customWidth="1"/>
    <col min="770" max="770" width="38.28515625" style="2" customWidth="1"/>
    <col min="771" max="772" width="11.85546875" style="2" customWidth="1"/>
    <col min="773" max="773" width="10.5703125" style="2" customWidth="1"/>
    <col min="774" max="786" width="9.85546875" style="2" customWidth="1"/>
    <col min="787" max="1024" width="9.140625" style="2"/>
    <col min="1025" max="1025" width="6.5703125" style="2" customWidth="1"/>
    <col min="1026" max="1026" width="38.28515625" style="2" customWidth="1"/>
    <col min="1027" max="1028" width="11.85546875" style="2" customWidth="1"/>
    <col min="1029" max="1029" width="10.5703125" style="2" customWidth="1"/>
    <col min="1030" max="1042" width="9.85546875" style="2" customWidth="1"/>
    <col min="1043" max="1280" width="9.140625" style="2"/>
    <col min="1281" max="1281" width="6.5703125" style="2" customWidth="1"/>
    <col min="1282" max="1282" width="38.28515625" style="2" customWidth="1"/>
    <col min="1283" max="1284" width="11.85546875" style="2" customWidth="1"/>
    <col min="1285" max="1285" width="10.5703125" style="2" customWidth="1"/>
    <col min="1286" max="1298" width="9.85546875" style="2" customWidth="1"/>
    <col min="1299" max="1536" width="9.140625" style="2"/>
    <col min="1537" max="1537" width="6.5703125" style="2" customWidth="1"/>
    <col min="1538" max="1538" width="38.28515625" style="2" customWidth="1"/>
    <col min="1539" max="1540" width="11.85546875" style="2" customWidth="1"/>
    <col min="1541" max="1541" width="10.5703125" style="2" customWidth="1"/>
    <col min="1542" max="1554" width="9.85546875" style="2" customWidth="1"/>
    <col min="1555" max="1792" width="9.140625" style="2"/>
    <col min="1793" max="1793" width="6.5703125" style="2" customWidth="1"/>
    <col min="1794" max="1794" width="38.28515625" style="2" customWidth="1"/>
    <col min="1795" max="1796" width="11.85546875" style="2" customWidth="1"/>
    <col min="1797" max="1797" width="10.5703125" style="2" customWidth="1"/>
    <col min="1798" max="1810" width="9.85546875" style="2" customWidth="1"/>
    <col min="1811" max="2048" width="9.140625" style="2"/>
    <col min="2049" max="2049" width="6.5703125" style="2" customWidth="1"/>
    <col min="2050" max="2050" width="38.28515625" style="2" customWidth="1"/>
    <col min="2051" max="2052" width="11.85546875" style="2" customWidth="1"/>
    <col min="2053" max="2053" width="10.5703125" style="2" customWidth="1"/>
    <col min="2054" max="2066" width="9.85546875" style="2" customWidth="1"/>
    <col min="2067" max="2304" width="9.140625" style="2"/>
    <col min="2305" max="2305" width="6.5703125" style="2" customWidth="1"/>
    <col min="2306" max="2306" width="38.28515625" style="2" customWidth="1"/>
    <col min="2307" max="2308" width="11.85546875" style="2" customWidth="1"/>
    <col min="2309" max="2309" width="10.5703125" style="2" customWidth="1"/>
    <col min="2310" max="2322" width="9.85546875" style="2" customWidth="1"/>
    <col min="2323" max="2560" width="9.140625" style="2"/>
    <col min="2561" max="2561" width="6.5703125" style="2" customWidth="1"/>
    <col min="2562" max="2562" width="38.28515625" style="2" customWidth="1"/>
    <col min="2563" max="2564" width="11.85546875" style="2" customWidth="1"/>
    <col min="2565" max="2565" width="10.5703125" style="2" customWidth="1"/>
    <col min="2566" max="2578" width="9.85546875" style="2" customWidth="1"/>
    <col min="2579" max="2816" width="9.140625" style="2"/>
    <col min="2817" max="2817" width="6.5703125" style="2" customWidth="1"/>
    <col min="2818" max="2818" width="38.28515625" style="2" customWidth="1"/>
    <col min="2819" max="2820" width="11.85546875" style="2" customWidth="1"/>
    <col min="2821" max="2821" width="10.5703125" style="2" customWidth="1"/>
    <col min="2822" max="2834" width="9.85546875" style="2" customWidth="1"/>
    <col min="2835" max="3072" width="9.140625" style="2"/>
    <col min="3073" max="3073" width="6.5703125" style="2" customWidth="1"/>
    <col min="3074" max="3074" width="38.28515625" style="2" customWidth="1"/>
    <col min="3075" max="3076" width="11.85546875" style="2" customWidth="1"/>
    <col min="3077" max="3077" width="10.5703125" style="2" customWidth="1"/>
    <col min="3078" max="3090" width="9.85546875" style="2" customWidth="1"/>
    <col min="3091" max="3328" width="9.140625" style="2"/>
    <col min="3329" max="3329" width="6.5703125" style="2" customWidth="1"/>
    <col min="3330" max="3330" width="38.28515625" style="2" customWidth="1"/>
    <col min="3331" max="3332" width="11.85546875" style="2" customWidth="1"/>
    <col min="3333" max="3333" width="10.5703125" style="2" customWidth="1"/>
    <col min="3334" max="3346" width="9.85546875" style="2" customWidth="1"/>
    <col min="3347" max="3584" width="9.140625" style="2"/>
    <col min="3585" max="3585" width="6.5703125" style="2" customWidth="1"/>
    <col min="3586" max="3586" width="38.28515625" style="2" customWidth="1"/>
    <col min="3587" max="3588" width="11.85546875" style="2" customWidth="1"/>
    <col min="3589" max="3589" width="10.5703125" style="2" customWidth="1"/>
    <col min="3590" max="3602" width="9.85546875" style="2" customWidth="1"/>
    <col min="3603" max="3840" width="9.140625" style="2"/>
    <col min="3841" max="3841" width="6.5703125" style="2" customWidth="1"/>
    <col min="3842" max="3842" width="38.28515625" style="2" customWidth="1"/>
    <col min="3843" max="3844" width="11.85546875" style="2" customWidth="1"/>
    <col min="3845" max="3845" width="10.5703125" style="2" customWidth="1"/>
    <col min="3846" max="3858" width="9.85546875" style="2" customWidth="1"/>
    <col min="3859" max="4096" width="9.140625" style="2"/>
    <col min="4097" max="4097" width="6.5703125" style="2" customWidth="1"/>
    <col min="4098" max="4098" width="38.28515625" style="2" customWidth="1"/>
    <col min="4099" max="4100" width="11.85546875" style="2" customWidth="1"/>
    <col min="4101" max="4101" width="10.5703125" style="2" customWidth="1"/>
    <col min="4102" max="4114" width="9.85546875" style="2" customWidth="1"/>
    <col min="4115" max="4352" width="9.140625" style="2"/>
    <col min="4353" max="4353" width="6.5703125" style="2" customWidth="1"/>
    <col min="4354" max="4354" width="38.28515625" style="2" customWidth="1"/>
    <col min="4355" max="4356" width="11.85546875" style="2" customWidth="1"/>
    <col min="4357" max="4357" width="10.5703125" style="2" customWidth="1"/>
    <col min="4358" max="4370" width="9.85546875" style="2" customWidth="1"/>
    <col min="4371" max="4608" width="9.140625" style="2"/>
    <col min="4609" max="4609" width="6.5703125" style="2" customWidth="1"/>
    <col min="4610" max="4610" width="38.28515625" style="2" customWidth="1"/>
    <col min="4611" max="4612" width="11.85546875" style="2" customWidth="1"/>
    <col min="4613" max="4613" width="10.5703125" style="2" customWidth="1"/>
    <col min="4614" max="4626" width="9.85546875" style="2" customWidth="1"/>
    <col min="4627" max="4864" width="9.140625" style="2"/>
    <col min="4865" max="4865" width="6.5703125" style="2" customWidth="1"/>
    <col min="4866" max="4866" width="38.28515625" style="2" customWidth="1"/>
    <col min="4867" max="4868" width="11.85546875" style="2" customWidth="1"/>
    <col min="4869" max="4869" width="10.5703125" style="2" customWidth="1"/>
    <col min="4870" max="4882" width="9.85546875" style="2" customWidth="1"/>
    <col min="4883" max="5120" width="9.140625" style="2"/>
    <col min="5121" max="5121" width="6.5703125" style="2" customWidth="1"/>
    <col min="5122" max="5122" width="38.28515625" style="2" customWidth="1"/>
    <col min="5123" max="5124" width="11.85546875" style="2" customWidth="1"/>
    <col min="5125" max="5125" width="10.5703125" style="2" customWidth="1"/>
    <col min="5126" max="5138" width="9.85546875" style="2" customWidth="1"/>
    <col min="5139" max="5376" width="9.140625" style="2"/>
    <col min="5377" max="5377" width="6.5703125" style="2" customWidth="1"/>
    <col min="5378" max="5378" width="38.28515625" style="2" customWidth="1"/>
    <col min="5379" max="5380" width="11.85546875" style="2" customWidth="1"/>
    <col min="5381" max="5381" width="10.5703125" style="2" customWidth="1"/>
    <col min="5382" max="5394" width="9.85546875" style="2" customWidth="1"/>
    <col min="5395" max="5632" width="9.140625" style="2"/>
    <col min="5633" max="5633" width="6.5703125" style="2" customWidth="1"/>
    <col min="5634" max="5634" width="38.28515625" style="2" customWidth="1"/>
    <col min="5635" max="5636" width="11.85546875" style="2" customWidth="1"/>
    <col min="5637" max="5637" width="10.5703125" style="2" customWidth="1"/>
    <col min="5638" max="5650" width="9.85546875" style="2" customWidth="1"/>
    <col min="5651" max="5888" width="9.140625" style="2"/>
    <col min="5889" max="5889" width="6.5703125" style="2" customWidth="1"/>
    <col min="5890" max="5890" width="38.28515625" style="2" customWidth="1"/>
    <col min="5891" max="5892" width="11.85546875" style="2" customWidth="1"/>
    <col min="5893" max="5893" width="10.5703125" style="2" customWidth="1"/>
    <col min="5894" max="5906" width="9.85546875" style="2" customWidth="1"/>
    <col min="5907" max="6144" width="9.140625" style="2"/>
    <col min="6145" max="6145" width="6.5703125" style="2" customWidth="1"/>
    <col min="6146" max="6146" width="38.28515625" style="2" customWidth="1"/>
    <col min="6147" max="6148" width="11.85546875" style="2" customWidth="1"/>
    <col min="6149" max="6149" width="10.5703125" style="2" customWidth="1"/>
    <col min="6150" max="6162" width="9.85546875" style="2" customWidth="1"/>
    <col min="6163" max="6400" width="9.140625" style="2"/>
    <col min="6401" max="6401" width="6.5703125" style="2" customWidth="1"/>
    <col min="6402" max="6402" width="38.28515625" style="2" customWidth="1"/>
    <col min="6403" max="6404" width="11.85546875" style="2" customWidth="1"/>
    <col min="6405" max="6405" width="10.5703125" style="2" customWidth="1"/>
    <col min="6406" max="6418" width="9.85546875" style="2" customWidth="1"/>
    <col min="6419" max="6656" width="9.140625" style="2"/>
    <col min="6657" max="6657" width="6.5703125" style="2" customWidth="1"/>
    <col min="6658" max="6658" width="38.28515625" style="2" customWidth="1"/>
    <col min="6659" max="6660" width="11.85546875" style="2" customWidth="1"/>
    <col min="6661" max="6661" width="10.5703125" style="2" customWidth="1"/>
    <col min="6662" max="6674" width="9.85546875" style="2" customWidth="1"/>
    <col min="6675" max="6912" width="9.140625" style="2"/>
    <col min="6913" max="6913" width="6.5703125" style="2" customWidth="1"/>
    <col min="6914" max="6914" width="38.28515625" style="2" customWidth="1"/>
    <col min="6915" max="6916" width="11.85546875" style="2" customWidth="1"/>
    <col min="6917" max="6917" width="10.5703125" style="2" customWidth="1"/>
    <col min="6918" max="6930" width="9.85546875" style="2" customWidth="1"/>
    <col min="6931" max="7168" width="9.140625" style="2"/>
    <col min="7169" max="7169" width="6.5703125" style="2" customWidth="1"/>
    <col min="7170" max="7170" width="38.28515625" style="2" customWidth="1"/>
    <col min="7171" max="7172" width="11.85546875" style="2" customWidth="1"/>
    <col min="7173" max="7173" width="10.5703125" style="2" customWidth="1"/>
    <col min="7174" max="7186" width="9.85546875" style="2" customWidth="1"/>
    <col min="7187" max="7424" width="9.140625" style="2"/>
    <col min="7425" max="7425" width="6.5703125" style="2" customWidth="1"/>
    <col min="7426" max="7426" width="38.28515625" style="2" customWidth="1"/>
    <col min="7427" max="7428" width="11.85546875" style="2" customWidth="1"/>
    <col min="7429" max="7429" width="10.5703125" style="2" customWidth="1"/>
    <col min="7430" max="7442" width="9.85546875" style="2" customWidth="1"/>
    <col min="7443" max="7680" width="9.140625" style="2"/>
    <col min="7681" max="7681" width="6.5703125" style="2" customWidth="1"/>
    <col min="7682" max="7682" width="38.28515625" style="2" customWidth="1"/>
    <col min="7683" max="7684" width="11.85546875" style="2" customWidth="1"/>
    <col min="7685" max="7685" width="10.5703125" style="2" customWidth="1"/>
    <col min="7686" max="7698" width="9.85546875" style="2" customWidth="1"/>
    <col min="7699" max="7936" width="9.140625" style="2"/>
    <col min="7937" max="7937" width="6.5703125" style="2" customWidth="1"/>
    <col min="7938" max="7938" width="38.28515625" style="2" customWidth="1"/>
    <col min="7939" max="7940" width="11.85546875" style="2" customWidth="1"/>
    <col min="7941" max="7941" width="10.5703125" style="2" customWidth="1"/>
    <col min="7942" max="7954" width="9.85546875" style="2" customWidth="1"/>
    <col min="7955" max="8192" width="9.140625" style="2"/>
    <col min="8193" max="8193" width="6.5703125" style="2" customWidth="1"/>
    <col min="8194" max="8194" width="38.28515625" style="2" customWidth="1"/>
    <col min="8195" max="8196" width="11.85546875" style="2" customWidth="1"/>
    <col min="8197" max="8197" width="10.5703125" style="2" customWidth="1"/>
    <col min="8198" max="8210" width="9.85546875" style="2" customWidth="1"/>
    <col min="8211" max="8448" width="9.140625" style="2"/>
    <col min="8449" max="8449" width="6.5703125" style="2" customWidth="1"/>
    <col min="8450" max="8450" width="38.28515625" style="2" customWidth="1"/>
    <col min="8451" max="8452" width="11.85546875" style="2" customWidth="1"/>
    <col min="8453" max="8453" width="10.5703125" style="2" customWidth="1"/>
    <col min="8454" max="8466" width="9.85546875" style="2" customWidth="1"/>
    <col min="8467" max="8704" width="9.140625" style="2"/>
    <col min="8705" max="8705" width="6.5703125" style="2" customWidth="1"/>
    <col min="8706" max="8706" width="38.28515625" style="2" customWidth="1"/>
    <col min="8707" max="8708" width="11.85546875" style="2" customWidth="1"/>
    <col min="8709" max="8709" width="10.5703125" style="2" customWidth="1"/>
    <col min="8710" max="8722" width="9.85546875" style="2" customWidth="1"/>
    <col min="8723" max="8960" width="9.140625" style="2"/>
    <col min="8961" max="8961" width="6.5703125" style="2" customWidth="1"/>
    <col min="8962" max="8962" width="38.28515625" style="2" customWidth="1"/>
    <col min="8963" max="8964" width="11.85546875" style="2" customWidth="1"/>
    <col min="8965" max="8965" width="10.5703125" style="2" customWidth="1"/>
    <col min="8966" max="8978" width="9.85546875" style="2" customWidth="1"/>
    <col min="8979" max="9216" width="9.140625" style="2"/>
    <col min="9217" max="9217" width="6.5703125" style="2" customWidth="1"/>
    <col min="9218" max="9218" width="38.28515625" style="2" customWidth="1"/>
    <col min="9219" max="9220" width="11.85546875" style="2" customWidth="1"/>
    <col min="9221" max="9221" width="10.5703125" style="2" customWidth="1"/>
    <col min="9222" max="9234" width="9.85546875" style="2" customWidth="1"/>
    <col min="9235" max="9472" width="9.140625" style="2"/>
    <col min="9473" max="9473" width="6.5703125" style="2" customWidth="1"/>
    <col min="9474" max="9474" width="38.28515625" style="2" customWidth="1"/>
    <col min="9475" max="9476" width="11.85546875" style="2" customWidth="1"/>
    <col min="9477" max="9477" width="10.5703125" style="2" customWidth="1"/>
    <col min="9478" max="9490" width="9.85546875" style="2" customWidth="1"/>
    <col min="9491" max="9728" width="9.140625" style="2"/>
    <col min="9729" max="9729" width="6.5703125" style="2" customWidth="1"/>
    <col min="9730" max="9730" width="38.28515625" style="2" customWidth="1"/>
    <col min="9731" max="9732" width="11.85546875" style="2" customWidth="1"/>
    <col min="9733" max="9733" width="10.5703125" style="2" customWidth="1"/>
    <col min="9734" max="9746" width="9.85546875" style="2" customWidth="1"/>
    <col min="9747" max="9984" width="9.140625" style="2"/>
    <col min="9985" max="9985" width="6.5703125" style="2" customWidth="1"/>
    <col min="9986" max="9986" width="38.28515625" style="2" customWidth="1"/>
    <col min="9987" max="9988" width="11.85546875" style="2" customWidth="1"/>
    <col min="9989" max="9989" width="10.5703125" style="2" customWidth="1"/>
    <col min="9990" max="10002" width="9.85546875" style="2" customWidth="1"/>
    <col min="10003" max="10240" width="9.140625" style="2"/>
    <col min="10241" max="10241" width="6.5703125" style="2" customWidth="1"/>
    <col min="10242" max="10242" width="38.28515625" style="2" customWidth="1"/>
    <col min="10243" max="10244" width="11.85546875" style="2" customWidth="1"/>
    <col min="10245" max="10245" width="10.5703125" style="2" customWidth="1"/>
    <col min="10246" max="10258" width="9.85546875" style="2" customWidth="1"/>
    <col min="10259" max="10496" width="9.140625" style="2"/>
    <col min="10497" max="10497" width="6.5703125" style="2" customWidth="1"/>
    <col min="10498" max="10498" width="38.28515625" style="2" customWidth="1"/>
    <col min="10499" max="10500" width="11.85546875" style="2" customWidth="1"/>
    <col min="10501" max="10501" width="10.5703125" style="2" customWidth="1"/>
    <col min="10502" max="10514" width="9.85546875" style="2" customWidth="1"/>
    <col min="10515" max="10752" width="9.140625" style="2"/>
    <col min="10753" max="10753" width="6.5703125" style="2" customWidth="1"/>
    <col min="10754" max="10754" width="38.28515625" style="2" customWidth="1"/>
    <col min="10755" max="10756" width="11.85546875" style="2" customWidth="1"/>
    <col min="10757" max="10757" width="10.5703125" style="2" customWidth="1"/>
    <col min="10758" max="10770" width="9.85546875" style="2" customWidth="1"/>
    <col min="10771" max="11008" width="9.140625" style="2"/>
    <col min="11009" max="11009" width="6.5703125" style="2" customWidth="1"/>
    <col min="11010" max="11010" width="38.28515625" style="2" customWidth="1"/>
    <col min="11011" max="11012" width="11.85546875" style="2" customWidth="1"/>
    <col min="11013" max="11013" width="10.5703125" style="2" customWidth="1"/>
    <col min="11014" max="11026" width="9.85546875" style="2" customWidth="1"/>
    <col min="11027" max="11264" width="9.140625" style="2"/>
    <col min="11265" max="11265" width="6.5703125" style="2" customWidth="1"/>
    <col min="11266" max="11266" width="38.28515625" style="2" customWidth="1"/>
    <col min="11267" max="11268" width="11.85546875" style="2" customWidth="1"/>
    <col min="11269" max="11269" width="10.5703125" style="2" customWidth="1"/>
    <col min="11270" max="11282" width="9.85546875" style="2" customWidth="1"/>
    <col min="11283" max="11520" width="9.140625" style="2"/>
    <col min="11521" max="11521" width="6.5703125" style="2" customWidth="1"/>
    <col min="11522" max="11522" width="38.28515625" style="2" customWidth="1"/>
    <col min="11523" max="11524" width="11.85546875" style="2" customWidth="1"/>
    <col min="11525" max="11525" width="10.5703125" style="2" customWidth="1"/>
    <col min="11526" max="11538" width="9.85546875" style="2" customWidth="1"/>
    <col min="11539" max="11776" width="9.140625" style="2"/>
    <col min="11777" max="11777" width="6.5703125" style="2" customWidth="1"/>
    <col min="11778" max="11778" width="38.28515625" style="2" customWidth="1"/>
    <col min="11779" max="11780" width="11.85546875" style="2" customWidth="1"/>
    <col min="11781" max="11781" width="10.5703125" style="2" customWidth="1"/>
    <col min="11782" max="11794" width="9.85546875" style="2" customWidth="1"/>
    <col min="11795" max="12032" width="9.140625" style="2"/>
    <col min="12033" max="12033" width="6.5703125" style="2" customWidth="1"/>
    <col min="12034" max="12034" width="38.28515625" style="2" customWidth="1"/>
    <col min="12035" max="12036" width="11.85546875" style="2" customWidth="1"/>
    <col min="12037" max="12037" width="10.5703125" style="2" customWidth="1"/>
    <col min="12038" max="12050" width="9.85546875" style="2" customWidth="1"/>
    <col min="12051" max="12288" width="9.140625" style="2"/>
    <col min="12289" max="12289" width="6.5703125" style="2" customWidth="1"/>
    <col min="12290" max="12290" width="38.28515625" style="2" customWidth="1"/>
    <col min="12291" max="12292" width="11.85546875" style="2" customWidth="1"/>
    <col min="12293" max="12293" width="10.5703125" style="2" customWidth="1"/>
    <col min="12294" max="12306" width="9.85546875" style="2" customWidth="1"/>
    <col min="12307" max="12544" width="9.140625" style="2"/>
    <col min="12545" max="12545" width="6.5703125" style="2" customWidth="1"/>
    <col min="12546" max="12546" width="38.28515625" style="2" customWidth="1"/>
    <col min="12547" max="12548" width="11.85546875" style="2" customWidth="1"/>
    <col min="12549" max="12549" width="10.5703125" style="2" customWidth="1"/>
    <col min="12550" max="12562" width="9.85546875" style="2" customWidth="1"/>
    <col min="12563" max="12800" width="9.140625" style="2"/>
    <col min="12801" max="12801" width="6.5703125" style="2" customWidth="1"/>
    <col min="12802" max="12802" width="38.28515625" style="2" customWidth="1"/>
    <col min="12803" max="12804" width="11.85546875" style="2" customWidth="1"/>
    <col min="12805" max="12805" width="10.5703125" style="2" customWidth="1"/>
    <col min="12806" max="12818" width="9.85546875" style="2" customWidth="1"/>
    <col min="12819" max="13056" width="9.140625" style="2"/>
    <col min="13057" max="13057" width="6.5703125" style="2" customWidth="1"/>
    <col min="13058" max="13058" width="38.28515625" style="2" customWidth="1"/>
    <col min="13059" max="13060" width="11.85546875" style="2" customWidth="1"/>
    <col min="13061" max="13061" width="10.5703125" style="2" customWidth="1"/>
    <col min="13062" max="13074" width="9.85546875" style="2" customWidth="1"/>
    <col min="13075" max="13312" width="9.140625" style="2"/>
    <col min="13313" max="13313" width="6.5703125" style="2" customWidth="1"/>
    <col min="13314" max="13314" width="38.28515625" style="2" customWidth="1"/>
    <col min="13315" max="13316" width="11.85546875" style="2" customWidth="1"/>
    <col min="13317" max="13317" width="10.5703125" style="2" customWidth="1"/>
    <col min="13318" max="13330" width="9.85546875" style="2" customWidth="1"/>
    <col min="13331" max="13568" width="9.140625" style="2"/>
    <col min="13569" max="13569" width="6.5703125" style="2" customWidth="1"/>
    <col min="13570" max="13570" width="38.28515625" style="2" customWidth="1"/>
    <col min="13571" max="13572" width="11.85546875" style="2" customWidth="1"/>
    <col min="13573" max="13573" width="10.5703125" style="2" customWidth="1"/>
    <col min="13574" max="13586" width="9.85546875" style="2" customWidth="1"/>
    <col min="13587" max="13824" width="9.140625" style="2"/>
    <col min="13825" max="13825" width="6.5703125" style="2" customWidth="1"/>
    <col min="13826" max="13826" width="38.28515625" style="2" customWidth="1"/>
    <col min="13827" max="13828" width="11.85546875" style="2" customWidth="1"/>
    <col min="13829" max="13829" width="10.5703125" style="2" customWidth="1"/>
    <col min="13830" max="13842" width="9.85546875" style="2" customWidth="1"/>
    <col min="13843" max="14080" width="9.140625" style="2"/>
    <col min="14081" max="14081" width="6.5703125" style="2" customWidth="1"/>
    <col min="14082" max="14082" width="38.28515625" style="2" customWidth="1"/>
    <col min="14083" max="14084" width="11.85546875" style="2" customWidth="1"/>
    <col min="14085" max="14085" width="10.5703125" style="2" customWidth="1"/>
    <col min="14086" max="14098" width="9.85546875" style="2" customWidth="1"/>
    <col min="14099" max="14336" width="9.140625" style="2"/>
    <col min="14337" max="14337" width="6.5703125" style="2" customWidth="1"/>
    <col min="14338" max="14338" width="38.28515625" style="2" customWidth="1"/>
    <col min="14339" max="14340" width="11.85546875" style="2" customWidth="1"/>
    <col min="14341" max="14341" width="10.5703125" style="2" customWidth="1"/>
    <col min="14342" max="14354" width="9.85546875" style="2" customWidth="1"/>
    <col min="14355" max="14592" width="9.140625" style="2"/>
    <col min="14593" max="14593" width="6.5703125" style="2" customWidth="1"/>
    <col min="14594" max="14594" width="38.28515625" style="2" customWidth="1"/>
    <col min="14595" max="14596" width="11.85546875" style="2" customWidth="1"/>
    <col min="14597" max="14597" width="10.5703125" style="2" customWidth="1"/>
    <col min="14598" max="14610" width="9.85546875" style="2" customWidth="1"/>
    <col min="14611" max="14848" width="9.140625" style="2"/>
    <col min="14849" max="14849" width="6.5703125" style="2" customWidth="1"/>
    <col min="14850" max="14850" width="38.28515625" style="2" customWidth="1"/>
    <col min="14851" max="14852" width="11.85546875" style="2" customWidth="1"/>
    <col min="14853" max="14853" width="10.5703125" style="2" customWidth="1"/>
    <col min="14854" max="14866" width="9.85546875" style="2" customWidth="1"/>
    <col min="14867" max="15104" width="9.140625" style="2"/>
    <col min="15105" max="15105" width="6.5703125" style="2" customWidth="1"/>
    <col min="15106" max="15106" width="38.28515625" style="2" customWidth="1"/>
    <col min="15107" max="15108" width="11.85546875" style="2" customWidth="1"/>
    <col min="15109" max="15109" width="10.5703125" style="2" customWidth="1"/>
    <col min="15110" max="15122" width="9.85546875" style="2" customWidth="1"/>
    <col min="15123" max="15360" width="9.140625" style="2"/>
    <col min="15361" max="15361" width="6.5703125" style="2" customWidth="1"/>
    <col min="15362" max="15362" width="38.28515625" style="2" customWidth="1"/>
    <col min="15363" max="15364" width="11.85546875" style="2" customWidth="1"/>
    <col min="15365" max="15365" width="10.5703125" style="2" customWidth="1"/>
    <col min="15366" max="15378" width="9.85546875" style="2" customWidth="1"/>
    <col min="15379" max="15616" width="9.140625" style="2"/>
    <col min="15617" max="15617" width="6.5703125" style="2" customWidth="1"/>
    <col min="15618" max="15618" width="38.28515625" style="2" customWidth="1"/>
    <col min="15619" max="15620" width="11.85546875" style="2" customWidth="1"/>
    <col min="15621" max="15621" width="10.5703125" style="2" customWidth="1"/>
    <col min="15622" max="15634" width="9.85546875" style="2" customWidth="1"/>
    <col min="15635" max="15872" width="9.140625" style="2"/>
    <col min="15873" max="15873" width="6.5703125" style="2" customWidth="1"/>
    <col min="15874" max="15874" width="38.28515625" style="2" customWidth="1"/>
    <col min="15875" max="15876" width="11.85546875" style="2" customWidth="1"/>
    <col min="15877" max="15877" width="10.5703125" style="2" customWidth="1"/>
    <col min="15878" max="15890" width="9.85546875" style="2" customWidth="1"/>
    <col min="15891" max="16128" width="9.140625" style="2"/>
    <col min="16129" max="16129" width="6.5703125" style="2" customWidth="1"/>
    <col min="16130" max="16130" width="38.28515625" style="2" customWidth="1"/>
    <col min="16131" max="16132" width="11.85546875" style="2" customWidth="1"/>
    <col min="16133" max="16133" width="10.5703125" style="2" customWidth="1"/>
    <col min="16134" max="16146" width="9.85546875" style="2" customWidth="1"/>
    <col min="16147" max="16384" width="9.140625" style="2"/>
  </cols>
  <sheetData>
    <row r="1" spans="1:26" ht="21" customHeight="1">
      <c r="A1" s="1" t="s">
        <v>0</v>
      </c>
      <c r="B1" s="1"/>
      <c r="D1" s="3"/>
      <c r="F1" s="3"/>
      <c r="G1" s="3"/>
      <c r="H1" s="1" t="s">
        <v>1</v>
      </c>
      <c r="I1" s="1"/>
      <c r="J1" s="1"/>
      <c r="K1" s="1"/>
      <c r="L1" s="1"/>
      <c r="M1" s="1"/>
      <c r="N1" s="3"/>
      <c r="O1" s="3"/>
      <c r="P1" s="3"/>
      <c r="Q1" s="3"/>
      <c r="R1" s="3"/>
      <c r="S1" s="4" t="s">
        <v>2</v>
      </c>
      <c r="T1" s="3"/>
      <c r="U1" s="3"/>
      <c r="V1" s="3"/>
      <c r="W1" s="3"/>
      <c r="X1" s="3"/>
      <c r="Y1" s="3"/>
      <c r="Z1" s="5"/>
    </row>
    <row r="2" spans="1:26" ht="18.75">
      <c r="A2" s="1" t="s">
        <v>3</v>
      </c>
      <c r="B2" s="1"/>
      <c r="D2" s="6"/>
      <c r="F2" s="6"/>
      <c r="G2" s="6"/>
      <c r="H2" s="7" t="s">
        <v>4</v>
      </c>
      <c r="I2" s="7"/>
      <c r="J2" s="7"/>
      <c r="K2" s="7"/>
      <c r="L2" s="7"/>
      <c r="M2" s="7"/>
      <c r="N2" s="8"/>
      <c r="O2" s="8"/>
      <c r="P2" s="8"/>
      <c r="Q2" s="8"/>
      <c r="R2" s="8"/>
      <c r="S2" s="6"/>
      <c r="T2" s="6"/>
      <c r="U2" s="6"/>
      <c r="V2" s="6"/>
      <c r="W2" s="6"/>
      <c r="X2" s="6"/>
      <c r="Y2" s="6"/>
      <c r="Z2" s="5"/>
    </row>
    <row r="3" spans="1:26" ht="16.5">
      <c r="A3" s="9"/>
      <c r="B3" s="10"/>
      <c r="D3" s="6"/>
      <c r="F3" s="6"/>
      <c r="G3" s="6"/>
      <c r="H3" s="9"/>
      <c r="I3" s="9"/>
      <c r="J3" s="9"/>
      <c r="K3" s="9"/>
      <c r="L3" s="9"/>
      <c r="M3" s="9"/>
      <c r="N3" s="9"/>
      <c r="O3" s="9"/>
      <c r="P3" s="9"/>
      <c r="Q3" s="9"/>
      <c r="R3" s="9"/>
      <c r="S3" s="6"/>
      <c r="T3" s="6"/>
      <c r="U3" s="6"/>
      <c r="V3" s="6"/>
      <c r="W3" s="6"/>
      <c r="X3" s="6"/>
      <c r="Y3" s="6"/>
      <c r="Z3" s="5"/>
    </row>
    <row r="4" spans="1:26" ht="20.25">
      <c r="A4" s="7" t="s">
        <v>5</v>
      </c>
      <c r="B4" s="7"/>
      <c r="C4" s="7"/>
      <c r="D4" s="7"/>
      <c r="E4" s="7"/>
      <c r="F4" s="7"/>
      <c r="G4" s="7"/>
      <c r="H4" s="7"/>
      <c r="I4" s="7"/>
      <c r="J4" s="7"/>
      <c r="K4" s="7"/>
      <c r="L4" s="7"/>
      <c r="M4" s="7"/>
      <c r="N4" s="7"/>
      <c r="O4" s="7"/>
      <c r="P4" s="7"/>
      <c r="Q4" s="7"/>
      <c r="R4" s="7"/>
      <c r="S4" s="11"/>
      <c r="T4" s="11"/>
      <c r="U4" s="11"/>
      <c r="V4" s="11"/>
      <c r="W4" s="11"/>
      <c r="X4" s="11"/>
      <c r="Y4" s="12"/>
      <c r="Z4" s="5"/>
    </row>
    <row r="5" spans="1:26" ht="20.25">
      <c r="A5" s="13" t="s">
        <v>6</v>
      </c>
      <c r="B5" s="13"/>
      <c r="C5" s="13"/>
      <c r="D5" s="13"/>
      <c r="E5" s="13"/>
      <c r="F5" s="13"/>
      <c r="G5" s="13"/>
      <c r="H5" s="13"/>
      <c r="I5" s="13"/>
      <c r="J5" s="13"/>
      <c r="K5" s="13"/>
      <c r="L5" s="13"/>
      <c r="M5" s="13"/>
      <c r="N5" s="13"/>
      <c r="O5" s="13"/>
      <c r="P5" s="13"/>
      <c r="Q5" s="13"/>
      <c r="R5" s="13"/>
      <c r="S5" s="14"/>
      <c r="T5" s="15"/>
      <c r="U5" s="15"/>
      <c r="V5" s="15"/>
      <c r="W5" s="15"/>
      <c r="X5" s="15"/>
      <c r="Y5" s="11"/>
      <c r="Z5" s="5"/>
    </row>
    <row r="6" spans="1:26" ht="20.25">
      <c r="A6" s="16"/>
      <c r="B6" s="17"/>
      <c r="C6" s="16"/>
      <c r="D6" s="16"/>
      <c r="E6" s="16"/>
      <c r="F6" s="16"/>
      <c r="G6" s="16"/>
      <c r="H6" s="16"/>
      <c r="I6" s="16"/>
      <c r="J6" s="16"/>
      <c r="K6" s="16"/>
      <c r="L6" s="16"/>
      <c r="M6" s="16"/>
      <c r="N6" s="16"/>
      <c r="O6" s="16"/>
      <c r="P6" s="16"/>
      <c r="Q6" s="16"/>
      <c r="R6" s="16"/>
      <c r="S6" s="14"/>
      <c r="T6" s="15"/>
      <c r="U6" s="15"/>
      <c r="V6" s="15"/>
      <c r="W6" s="15"/>
      <c r="X6" s="15"/>
      <c r="Y6" s="11"/>
      <c r="Z6" s="5"/>
    </row>
    <row r="7" spans="1:26" ht="21" thickBot="1">
      <c r="C7" s="16"/>
      <c r="D7" s="16"/>
      <c r="E7" s="16"/>
      <c r="F7" s="16"/>
      <c r="G7" s="16"/>
      <c r="H7" s="16"/>
      <c r="I7" s="16"/>
      <c r="J7" s="16"/>
      <c r="K7" s="16"/>
      <c r="L7" s="16"/>
      <c r="M7" s="16"/>
      <c r="N7" s="16"/>
      <c r="O7" s="16"/>
      <c r="P7" s="19" t="s">
        <v>7</v>
      </c>
      <c r="Q7" s="19"/>
      <c r="R7" s="19"/>
      <c r="S7" s="14"/>
      <c r="T7" s="15"/>
      <c r="U7" s="15"/>
      <c r="V7" s="15"/>
      <c r="W7" s="15"/>
      <c r="X7" s="15"/>
      <c r="Y7" s="11"/>
      <c r="Z7" s="5"/>
    </row>
    <row r="8" spans="1:26" s="26" customFormat="1" ht="15">
      <c r="A8" s="20" t="s">
        <v>8</v>
      </c>
      <c r="B8" s="21" t="s">
        <v>9</v>
      </c>
      <c r="C8" s="22" t="s">
        <v>10</v>
      </c>
      <c r="D8" s="23" t="s">
        <v>11</v>
      </c>
      <c r="E8" s="23" t="s">
        <v>12</v>
      </c>
      <c r="F8" s="23" t="s">
        <v>13</v>
      </c>
      <c r="G8" s="23" t="s">
        <v>14</v>
      </c>
      <c r="H8" s="23" t="s">
        <v>15</v>
      </c>
      <c r="I8" s="23" t="s">
        <v>16</v>
      </c>
      <c r="J8" s="23" t="s">
        <v>17</v>
      </c>
      <c r="K8" s="23" t="s">
        <v>18</v>
      </c>
      <c r="L8" s="23" t="s">
        <v>19</v>
      </c>
      <c r="M8" s="23" t="s">
        <v>20</v>
      </c>
      <c r="N8" s="24" t="s">
        <v>21</v>
      </c>
      <c r="O8" s="24"/>
      <c r="P8" s="23" t="s">
        <v>22</v>
      </c>
      <c r="Q8" s="23" t="s">
        <v>23</v>
      </c>
      <c r="R8" s="25" t="s">
        <v>24</v>
      </c>
      <c r="Y8" s="27"/>
      <c r="Z8" s="28"/>
    </row>
    <row r="9" spans="1:26" s="26" customFormat="1" ht="15">
      <c r="A9" s="29"/>
      <c r="B9" s="30"/>
      <c r="C9" s="31"/>
      <c r="D9" s="32"/>
      <c r="E9" s="32"/>
      <c r="F9" s="32"/>
      <c r="G9" s="32"/>
      <c r="H9" s="32"/>
      <c r="I9" s="32"/>
      <c r="J9" s="32"/>
      <c r="K9" s="32"/>
      <c r="L9" s="32"/>
      <c r="M9" s="32"/>
      <c r="N9" s="33" t="s">
        <v>25</v>
      </c>
      <c r="O9" s="33" t="s">
        <v>26</v>
      </c>
      <c r="P9" s="32"/>
      <c r="Q9" s="32"/>
      <c r="R9" s="34"/>
    </row>
    <row r="10" spans="1:26" s="26" customFormat="1" ht="15">
      <c r="A10" s="29"/>
      <c r="B10" s="30"/>
      <c r="C10" s="31"/>
      <c r="D10" s="32"/>
      <c r="E10" s="32"/>
      <c r="F10" s="32"/>
      <c r="G10" s="32"/>
      <c r="H10" s="32"/>
      <c r="I10" s="32"/>
      <c r="J10" s="32"/>
      <c r="K10" s="32"/>
      <c r="L10" s="32"/>
      <c r="M10" s="32"/>
      <c r="N10" s="32"/>
      <c r="O10" s="32"/>
      <c r="P10" s="32"/>
      <c r="Q10" s="32"/>
      <c r="R10" s="34"/>
    </row>
    <row r="11" spans="1:26" s="26" customFormat="1" ht="77.25" customHeight="1">
      <c r="A11" s="35"/>
      <c r="B11" s="36"/>
      <c r="C11" s="37"/>
      <c r="D11" s="38"/>
      <c r="E11" s="38"/>
      <c r="F11" s="38"/>
      <c r="G11" s="38"/>
      <c r="H11" s="38"/>
      <c r="I11" s="38"/>
      <c r="J11" s="38"/>
      <c r="K11" s="38"/>
      <c r="L11" s="38"/>
      <c r="M11" s="38"/>
      <c r="N11" s="38"/>
      <c r="O11" s="38"/>
      <c r="P11" s="38"/>
      <c r="Q11" s="38"/>
      <c r="R11" s="39"/>
    </row>
    <row r="12" spans="1:26" s="45" customFormat="1" ht="17.25" customHeight="1">
      <c r="A12" s="40" t="s">
        <v>27</v>
      </c>
      <c r="B12" s="41" t="s">
        <v>28</v>
      </c>
      <c r="C12" s="42">
        <v>1</v>
      </c>
      <c r="D12" s="43">
        <f>C12+1</f>
        <v>2</v>
      </c>
      <c r="E12" s="43">
        <f t="shared" ref="E12:R12" si="0">D12+1</f>
        <v>3</v>
      </c>
      <c r="F12" s="43">
        <f t="shared" si="0"/>
        <v>4</v>
      </c>
      <c r="G12" s="43">
        <f t="shared" si="0"/>
        <v>5</v>
      </c>
      <c r="H12" s="43">
        <f t="shared" si="0"/>
        <v>6</v>
      </c>
      <c r="I12" s="43">
        <f t="shared" si="0"/>
        <v>7</v>
      </c>
      <c r="J12" s="43">
        <f t="shared" si="0"/>
        <v>8</v>
      </c>
      <c r="K12" s="43">
        <f t="shared" si="0"/>
        <v>9</v>
      </c>
      <c r="L12" s="43">
        <f t="shared" si="0"/>
        <v>10</v>
      </c>
      <c r="M12" s="43">
        <f t="shared" si="0"/>
        <v>11</v>
      </c>
      <c r="N12" s="43">
        <f t="shared" si="0"/>
        <v>12</v>
      </c>
      <c r="O12" s="43">
        <f t="shared" si="0"/>
        <v>13</v>
      </c>
      <c r="P12" s="43">
        <f t="shared" si="0"/>
        <v>14</v>
      </c>
      <c r="Q12" s="43">
        <f t="shared" si="0"/>
        <v>15</v>
      </c>
      <c r="R12" s="44">
        <f t="shared" si="0"/>
        <v>16</v>
      </c>
    </row>
    <row r="13" spans="1:26" s="45" customFormat="1" ht="21.75" customHeight="1">
      <c r="A13" s="46" t="s">
        <v>29</v>
      </c>
      <c r="B13" s="47"/>
      <c r="C13" s="48">
        <f t="shared" ref="C13:R13" si="1">C14+C54+C55+C84+C75</f>
        <v>2936001.486948892</v>
      </c>
      <c r="D13" s="48">
        <f t="shared" si="1"/>
        <v>820489.2386556525</v>
      </c>
      <c r="E13" s="48">
        <f t="shared" si="1"/>
        <v>36080</v>
      </c>
      <c r="F13" s="48">
        <f t="shared" si="1"/>
        <v>126485</v>
      </c>
      <c r="G13" s="48">
        <f t="shared" si="1"/>
        <v>21400</v>
      </c>
      <c r="H13" s="48">
        <f t="shared" si="1"/>
        <v>559094.72296599997</v>
      </c>
      <c r="I13" s="48">
        <f t="shared" si="1"/>
        <v>25277.089319040002</v>
      </c>
      <c r="J13" s="48">
        <f t="shared" si="1"/>
        <v>5000</v>
      </c>
      <c r="K13" s="48">
        <f t="shared" si="1"/>
        <v>17952</v>
      </c>
      <c r="L13" s="48">
        <f t="shared" si="1"/>
        <v>18045.458030000002</v>
      </c>
      <c r="M13" s="48">
        <f t="shared" si="1"/>
        <v>802122.55326881981</v>
      </c>
      <c r="N13" s="48">
        <f t="shared" si="1"/>
        <v>119916.639452</v>
      </c>
      <c r="O13" s="48">
        <f t="shared" si="1"/>
        <v>682205.9138168199</v>
      </c>
      <c r="P13" s="48">
        <f t="shared" si="1"/>
        <v>355984.21558108</v>
      </c>
      <c r="Q13" s="48">
        <f t="shared" si="1"/>
        <v>61356.4731283</v>
      </c>
      <c r="R13" s="49">
        <f t="shared" si="1"/>
        <v>86713.736000000004</v>
      </c>
      <c r="S13" s="50"/>
    </row>
    <row r="14" spans="1:26" s="45" customFormat="1" ht="34.5" customHeight="1">
      <c r="A14" s="51" t="s">
        <v>30</v>
      </c>
      <c r="B14" s="52" t="s">
        <v>31</v>
      </c>
      <c r="C14" s="53">
        <f>SUM(C15:C53)</f>
        <v>1515629.0571788191</v>
      </c>
      <c r="D14" s="53">
        <f>SUM(D15:D53)</f>
        <v>627235.09441857936</v>
      </c>
      <c r="E14" s="53">
        <f t="shared" ref="E14:R14" si="2">SUM(E15:E53)</f>
        <v>14380</v>
      </c>
      <c r="F14" s="53">
        <f t="shared" si="2"/>
        <v>0</v>
      </c>
      <c r="G14" s="53">
        <f t="shared" si="2"/>
        <v>0</v>
      </c>
      <c r="H14" s="53">
        <f t="shared" si="2"/>
        <v>137683.72296600003</v>
      </c>
      <c r="I14" s="53">
        <f t="shared" si="2"/>
        <v>18947.089319040002</v>
      </c>
      <c r="J14" s="53">
        <f t="shared" si="2"/>
        <v>0</v>
      </c>
      <c r="K14" s="53">
        <f t="shared" si="2"/>
        <v>14952</v>
      </c>
      <c r="L14" s="53">
        <f>SUM(L15:L53)</f>
        <v>12515.45803</v>
      </c>
      <c r="M14" s="53">
        <f t="shared" si="2"/>
        <v>364091.57439181989</v>
      </c>
      <c r="N14" s="53">
        <f t="shared" si="2"/>
        <v>119916.639452</v>
      </c>
      <c r="O14" s="53">
        <f t="shared" si="2"/>
        <v>244174.93493981997</v>
      </c>
      <c r="P14" s="53">
        <f t="shared" si="2"/>
        <v>250984.64492508001</v>
      </c>
      <c r="Q14" s="53">
        <f t="shared" si="2"/>
        <v>44139.4731283</v>
      </c>
      <c r="R14" s="54">
        <f t="shared" si="2"/>
        <v>30700</v>
      </c>
    </row>
    <row r="15" spans="1:26" s="45" customFormat="1" ht="21.75" customHeight="1">
      <c r="A15" s="55">
        <v>1</v>
      </c>
      <c r="B15" s="56" t="s">
        <v>32</v>
      </c>
      <c r="C15" s="57">
        <f>SUM(D15:R15)-N15-O15</f>
        <v>93719.80514657023</v>
      </c>
      <c r="D15" s="58">
        <v>41742.530375670241</v>
      </c>
      <c r="E15" s="58">
        <v>0</v>
      </c>
      <c r="F15" s="58">
        <v>0</v>
      </c>
      <c r="G15" s="58"/>
      <c r="H15" s="58">
        <v>0</v>
      </c>
      <c r="I15" s="58">
        <v>0</v>
      </c>
      <c r="J15" s="58"/>
      <c r="K15" s="58"/>
      <c r="L15" s="58">
        <v>0</v>
      </c>
      <c r="M15" s="58">
        <v>0</v>
      </c>
      <c r="N15" s="58"/>
      <c r="O15" s="58">
        <v>0</v>
      </c>
      <c r="P15" s="58">
        <v>7137.8016425999986</v>
      </c>
      <c r="Q15" s="58">
        <v>44139.4731283</v>
      </c>
      <c r="R15" s="59">
        <v>700</v>
      </c>
    </row>
    <row r="16" spans="1:26" s="45" customFormat="1" ht="21.75" customHeight="1">
      <c r="A16" s="55">
        <v>2</v>
      </c>
      <c r="B16" s="56" t="s">
        <v>33</v>
      </c>
      <c r="C16" s="57">
        <f t="shared" ref="C16:C78" si="3">SUM(D16:R16)-N16-O16</f>
        <v>8054.2127599999985</v>
      </c>
      <c r="D16" s="58">
        <v>0</v>
      </c>
      <c r="E16" s="58">
        <v>0</v>
      </c>
      <c r="F16" s="58">
        <v>0</v>
      </c>
      <c r="G16" s="58"/>
      <c r="H16" s="58">
        <v>0</v>
      </c>
      <c r="I16" s="58">
        <v>0</v>
      </c>
      <c r="J16" s="58"/>
      <c r="K16" s="58"/>
      <c r="L16" s="58">
        <v>0</v>
      </c>
      <c r="M16" s="58">
        <v>1600</v>
      </c>
      <c r="N16" s="58"/>
      <c r="O16" s="58">
        <v>1600</v>
      </c>
      <c r="P16" s="58">
        <v>6454.2127599999994</v>
      </c>
      <c r="Q16" s="58">
        <v>0</v>
      </c>
      <c r="R16" s="59">
        <v>0</v>
      </c>
    </row>
    <row r="17" spans="1:18" s="45" customFormat="1" ht="21.75" customHeight="1">
      <c r="A17" s="55">
        <v>3</v>
      </c>
      <c r="B17" s="56" t="s">
        <v>34</v>
      </c>
      <c r="C17" s="57">
        <f t="shared" si="3"/>
        <v>35671.265517699998</v>
      </c>
      <c r="D17" s="58">
        <v>0</v>
      </c>
      <c r="E17" s="58">
        <v>0</v>
      </c>
      <c r="F17" s="58">
        <v>0</v>
      </c>
      <c r="G17" s="58"/>
      <c r="H17" s="58">
        <v>0</v>
      </c>
      <c r="I17" s="58">
        <v>0</v>
      </c>
      <c r="J17" s="58"/>
      <c r="K17" s="58"/>
      <c r="L17" s="58">
        <v>8335.4580299999998</v>
      </c>
      <c r="M17" s="58">
        <v>17735.993699999999</v>
      </c>
      <c r="N17" s="58"/>
      <c r="O17" s="58">
        <v>17735.993699999999</v>
      </c>
      <c r="P17" s="58">
        <v>9199.813787699999</v>
      </c>
      <c r="Q17" s="58">
        <v>0</v>
      </c>
      <c r="R17" s="59">
        <v>400</v>
      </c>
    </row>
    <row r="18" spans="1:18" s="45" customFormat="1" ht="21.75" customHeight="1">
      <c r="A18" s="55">
        <v>4</v>
      </c>
      <c r="B18" s="60" t="s">
        <v>35</v>
      </c>
      <c r="C18" s="57">
        <f t="shared" si="3"/>
        <v>12270.259915999999</v>
      </c>
      <c r="D18" s="58">
        <v>0</v>
      </c>
      <c r="E18" s="58">
        <v>0</v>
      </c>
      <c r="F18" s="58">
        <v>0</v>
      </c>
      <c r="G18" s="58"/>
      <c r="H18" s="58">
        <v>0</v>
      </c>
      <c r="I18" s="58">
        <v>0</v>
      </c>
      <c r="J18" s="58"/>
      <c r="K18" s="58"/>
      <c r="L18" s="58">
        <v>0</v>
      </c>
      <c r="M18" s="58">
        <v>1000</v>
      </c>
      <c r="N18" s="58"/>
      <c r="O18" s="58">
        <v>1000</v>
      </c>
      <c r="P18" s="58">
        <v>11270.259915999999</v>
      </c>
      <c r="Q18" s="58">
        <v>0</v>
      </c>
      <c r="R18" s="59">
        <v>0</v>
      </c>
    </row>
    <row r="19" spans="1:18" s="45" customFormat="1" ht="21.75" customHeight="1">
      <c r="A19" s="55">
        <v>5</v>
      </c>
      <c r="B19" s="60" t="s">
        <v>36</v>
      </c>
      <c r="C19" s="57">
        <f t="shared" si="3"/>
        <v>7303.3677819999994</v>
      </c>
      <c r="D19" s="58">
        <v>0</v>
      </c>
      <c r="E19" s="58">
        <v>0</v>
      </c>
      <c r="F19" s="58">
        <v>0</v>
      </c>
      <c r="G19" s="58"/>
      <c r="H19" s="58">
        <v>0</v>
      </c>
      <c r="I19" s="58">
        <v>0</v>
      </c>
      <c r="J19" s="58"/>
      <c r="K19" s="58"/>
      <c r="L19" s="58">
        <v>0</v>
      </c>
      <c r="M19" s="58">
        <v>1250</v>
      </c>
      <c r="N19" s="58"/>
      <c r="O19" s="58">
        <v>1250</v>
      </c>
      <c r="P19" s="58">
        <v>5203.3677819999994</v>
      </c>
      <c r="Q19" s="58">
        <v>0</v>
      </c>
      <c r="R19" s="59">
        <v>850</v>
      </c>
    </row>
    <row r="20" spans="1:18" s="45" customFormat="1" ht="21.75" customHeight="1">
      <c r="A20" s="55">
        <v>6</v>
      </c>
      <c r="B20" s="56" t="s">
        <v>37</v>
      </c>
      <c r="C20" s="57">
        <f t="shared" si="3"/>
        <v>49861.515947673659</v>
      </c>
      <c r="D20" s="58">
        <v>9553.9733619336585</v>
      </c>
      <c r="E20" s="58">
        <v>0</v>
      </c>
      <c r="F20" s="58">
        <v>0</v>
      </c>
      <c r="G20" s="58"/>
      <c r="H20" s="58">
        <v>0</v>
      </c>
      <c r="I20" s="58">
        <v>18947.089319040002</v>
      </c>
      <c r="J20" s="58"/>
      <c r="K20" s="58">
        <v>14952</v>
      </c>
      <c r="L20" s="58">
        <v>0</v>
      </c>
      <c r="M20" s="58">
        <v>0</v>
      </c>
      <c r="N20" s="58"/>
      <c r="O20" s="58">
        <v>0</v>
      </c>
      <c r="P20" s="58">
        <v>6408.4532667000003</v>
      </c>
      <c r="Q20" s="58">
        <v>0</v>
      </c>
      <c r="R20" s="59">
        <v>0</v>
      </c>
    </row>
    <row r="21" spans="1:18" s="45" customFormat="1" ht="21.75" customHeight="1">
      <c r="A21" s="55">
        <v>7</v>
      </c>
      <c r="B21" s="56" t="s">
        <v>38</v>
      </c>
      <c r="C21" s="57">
        <f t="shared" si="3"/>
        <v>6249.5295839999999</v>
      </c>
      <c r="D21" s="58">
        <v>0</v>
      </c>
      <c r="E21" s="58">
        <v>0</v>
      </c>
      <c r="F21" s="58">
        <v>0</v>
      </c>
      <c r="G21" s="58"/>
      <c r="H21" s="58">
        <v>0</v>
      </c>
      <c r="I21" s="58">
        <v>0</v>
      </c>
      <c r="J21" s="58"/>
      <c r="K21" s="58"/>
      <c r="L21" s="58">
        <v>0</v>
      </c>
      <c r="M21" s="58">
        <v>2000</v>
      </c>
      <c r="N21" s="58"/>
      <c r="O21" s="58">
        <v>2000</v>
      </c>
      <c r="P21" s="58">
        <v>4099.5295839999999</v>
      </c>
      <c r="Q21" s="58">
        <v>0</v>
      </c>
      <c r="R21" s="59">
        <v>150</v>
      </c>
    </row>
    <row r="22" spans="1:18" s="45" customFormat="1" ht="21.75" customHeight="1">
      <c r="A22" s="55">
        <v>8</v>
      </c>
      <c r="B22" s="60" t="s">
        <v>39</v>
      </c>
      <c r="C22" s="57">
        <f t="shared" si="3"/>
        <v>153181.56608960003</v>
      </c>
      <c r="D22" s="58">
        <v>5000</v>
      </c>
      <c r="E22" s="58">
        <v>0</v>
      </c>
      <c r="F22" s="58">
        <v>0</v>
      </c>
      <c r="G22" s="58"/>
      <c r="H22" s="58">
        <v>137683.72296600003</v>
      </c>
      <c r="I22" s="58">
        <v>0</v>
      </c>
      <c r="J22" s="58"/>
      <c r="K22" s="58"/>
      <c r="L22" s="58">
        <v>2000</v>
      </c>
      <c r="M22" s="58">
        <v>0</v>
      </c>
      <c r="N22" s="58"/>
      <c r="O22" s="58">
        <v>0</v>
      </c>
      <c r="P22" s="58">
        <v>8497.8431235999997</v>
      </c>
      <c r="Q22" s="58">
        <v>0</v>
      </c>
      <c r="R22" s="59">
        <v>0</v>
      </c>
    </row>
    <row r="23" spans="1:18" s="45" customFormat="1" ht="21.75" customHeight="1">
      <c r="A23" s="55">
        <v>9</v>
      </c>
      <c r="B23" s="56" t="s">
        <v>40</v>
      </c>
      <c r="C23" s="57">
        <f>SUM(D23:R23)-N23-O23</f>
        <v>572447.79587297549</v>
      </c>
      <c r="D23" s="58">
        <v>563688.59068097547</v>
      </c>
      <c r="E23" s="58">
        <v>0</v>
      </c>
      <c r="F23" s="58">
        <v>0</v>
      </c>
      <c r="G23" s="58"/>
      <c r="H23" s="58">
        <v>0</v>
      </c>
      <c r="I23" s="58">
        <v>0</v>
      </c>
      <c r="J23" s="58"/>
      <c r="K23" s="58"/>
      <c r="L23" s="58">
        <v>0</v>
      </c>
      <c r="M23" s="58">
        <v>0</v>
      </c>
      <c r="N23" s="58"/>
      <c r="O23" s="58">
        <v>0</v>
      </c>
      <c r="P23" s="58">
        <v>8759.2051920000013</v>
      </c>
      <c r="Q23" s="58">
        <v>0</v>
      </c>
      <c r="R23" s="59">
        <v>0</v>
      </c>
    </row>
    <row r="24" spans="1:18" s="45" customFormat="1" ht="39" customHeight="1">
      <c r="A24" s="55">
        <v>10</v>
      </c>
      <c r="B24" s="56" t="s">
        <v>41</v>
      </c>
      <c r="C24" s="57">
        <f t="shared" si="3"/>
        <v>229768.20625821996</v>
      </c>
      <c r="D24" s="58">
        <v>0</v>
      </c>
      <c r="E24" s="58">
        <v>0</v>
      </c>
      <c r="F24" s="58">
        <v>0</v>
      </c>
      <c r="G24" s="58"/>
      <c r="H24" s="58">
        <v>0</v>
      </c>
      <c r="I24" s="58">
        <v>0</v>
      </c>
      <c r="J24" s="58"/>
      <c r="K24" s="58"/>
      <c r="L24" s="58">
        <v>450</v>
      </c>
      <c r="M24" s="58">
        <v>191598.73281741998</v>
      </c>
      <c r="N24" s="58"/>
      <c r="O24" s="58">
        <v>191598.73281741998</v>
      </c>
      <c r="P24" s="58">
        <v>37319.4734408</v>
      </c>
      <c r="Q24" s="58">
        <v>0</v>
      </c>
      <c r="R24" s="59">
        <v>400</v>
      </c>
    </row>
    <row r="25" spans="1:18" s="45" customFormat="1" ht="21.75" customHeight="1">
      <c r="A25" s="55">
        <v>11</v>
      </c>
      <c r="B25" s="56" t="s">
        <v>42</v>
      </c>
      <c r="C25" s="57">
        <f t="shared" si="3"/>
        <v>905.10817800000007</v>
      </c>
      <c r="D25" s="58">
        <v>0</v>
      </c>
      <c r="E25" s="58">
        <v>0</v>
      </c>
      <c r="F25" s="58">
        <v>0</v>
      </c>
      <c r="G25" s="58"/>
      <c r="H25" s="58">
        <v>0</v>
      </c>
      <c r="I25" s="58">
        <v>0</v>
      </c>
      <c r="J25" s="58"/>
      <c r="K25" s="58"/>
      <c r="L25" s="58">
        <v>0</v>
      </c>
      <c r="M25" s="58">
        <v>0</v>
      </c>
      <c r="N25" s="58"/>
      <c r="O25" s="58">
        <v>0</v>
      </c>
      <c r="P25" s="58">
        <v>905.10817800000007</v>
      </c>
      <c r="Q25" s="58">
        <v>0</v>
      </c>
      <c r="R25" s="59">
        <v>0</v>
      </c>
    </row>
    <row r="26" spans="1:18" s="45" customFormat="1" ht="21.75" customHeight="1">
      <c r="A26" s="55">
        <v>12</v>
      </c>
      <c r="B26" s="60" t="s">
        <v>43</v>
      </c>
      <c r="C26" s="57">
        <f t="shared" si="3"/>
        <v>6595.3528260000012</v>
      </c>
      <c r="D26" s="58">
        <v>0</v>
      </c>
      <c r="E26" s="58">
        <v>0</v>
      </c>
      <c r="F26" s="58">
        <v>0</v>
      </c>
      <c r="G26" s="58"/>
      <c r="H26" s="58">
        <v>0</v>
      </c>
      <c r="I26" s="58">
        <v>0</v>
      </c>
      <c r="J26" s="58"/>
      <c r="K26" s="58"/>
      <c r="L26" s="58">
        <v>0</v>
      </c>
      <c r="M26" s="58">
        <v>800</v>
      </c>
      <c r="N26" s="58"/>
      <c r="O26" s="58">
        <v>800</v>
      </c>
      <c r="P26" s="58">
        <v>5795.3528260000012</v>
      </c>
      <c r="Q26" s="58">
        <v>0</v>
      </c>
      <c r="R26" s="59">
        <v>0</v>
      </c>
    </row>
    <row r="27" spans="1:18" s="45" customFormat="1" ht="21.75" customHeight="1">
      <c r="A27" s="55">
        <v>13</v>
      </c>
      <c r="B27" s="56" t="s">
        <v>44</v>
      </c>
      <c r="C27" s="57">
        <f t="shared" si="3"/>
        <v>134099.721116</v>
      </c>
      <c r="D27" s="58">
        <v>0</v>
      </c>
      <c r="E27" s="58">
        <v>0</v>
      </c>
      <c r="F27" s="58">
        <v>0</v>
      </c>
      <c r="G27" s="58"/>
      <c r="H27" s="58">
        <v>0</v>
      </c>
      <c r="I27" s="58">
        <v>0</v>
      </c>
      <c r="J27" s="58"/>
      <c r="K27" s="58"/>
      <c r="L27" s="58">
        <v>0</v>
      </c>
      <c r="M27" s="58">
        <v>119916.639452</v>
      </c>
      <c r="N27" s="58">
        <v>119916.639452</v>
      </c>
      <c r="O27" s="58"/>
      <c r="P27" s="58">
        <v>14183.081664000001</v>
      </c>
      <c r="Q27" s="58">
        <v>0</v>
      </c>
      <c r="R27" s="59">
        <v>0</v>
      </c>
    </row>
    <row r="28" spans="1:18" s="45" customFormat="1" ht="21.75" customHeight="1">
      <c r="A28" s="55">
        <v>14</v>
      </c>
      <c r="B28" s="60" t="s">
        <v>45</v>
      </c>
      <c r="C28" s="57">
        <f t="shared" si="3"/>
        <v>44785.916255000004</v>
      </c>
      <c r="D28" s="58">
        <v>5000</v>
      </c>
      <c r="E28" s="58">
        <v>0</v>
      </c>
      <c r="F28" s="58">
        <v>0</v>
      </c>
      <c r="G28" s="58"/>
      <c r="H28" s="58">
        <v>0</v>
      </c>
      <c r="I28" s="58">
        <v>0</v>
      </c>
      <c r="J28" s="58"/>
      <c r="K28" s="58"/>
      <c r="L28" s="58">
        <v>0</v>
      </c>
      <c r="M28" s="58">
        <v>2450</v>
      </c>
      <c r="N28" s="58"/>
      <c r="O28" s="58">
        <v>2450</v>
      </c>
      <c r="P28" s="58">
        <v>11635.916255</v>
      </c>
      <c r="Q28" s="58">
        <v>0</v>
      </c>
      <c r="R28" s="59">
        <v>25700</v>
      </c>
    </row>
    <row r="29" spans="1:18" s="45" customFormat="1" ht="21.75" customHeight="1">
      <c r="A29" s="55">
        <v>15</v>
      </c>
      <c r="B29" s="60" t="s">
        <v>46</v>
      </c>
      <c r="C29" s="57">
        <f t="shared" si="3"/>
        <v>17996.878973999999</v>
      </c>
      <c r="D29" s="58">
        <v>0</v>
      </c>
      <c r="E29" s="58">
        <v>0</v>
      </c>
      <c r="F29" s="58">
        <v>0</v>
      </c>
      <c r="G29" s="58"/>
      <c r="H29" s="58">
        <v>0</v>
      </c>
      <c r="I29" s="58">
        <v>0</v>
      </c>
      <c r="J29" s="58"/>
      <c r="K29" s="58"/>
      <c r="L29" s="58">
        <v>0</v>
      </c>
      <c r="M29" s="58">
        <v>0</v>
      </c>
      <c r="N29" s="58"/>
      <c r="O29" s="58">
        <v>0</v>
      </c>
      <c r="P29" s="58">
        <v>17996.878973999999</v>
      </c>
      <c r="Q29" s="58">
        <v>0</v>
      </c>
      <c r="R29" s="59">
        <v>0</v>
      </c>
    </row>
    <row r="30" spans="1:18" s="45" customFormat="1" ht="21.75" customHeight="1">
      <c r="A30" s="55">
        <v>16</v>
      </c>
      <c r="B30" s="56" t="s">
        <v>47</v>
      </c>
      <c r="C30" s="57">
        <f t="shared" si="3"/>
        <v>9049.7821279999989</v>
      </c>
      <c r="D30" s="58">
        <v>0</v>
      </c>
      <c r="E30" s="58">
        <v>0</v>
      </c>
      <c r="F30" s="58">
        <v>0</v>
      </c>
      <c r="G30" s="58"/>
      <c r="H30" s="58">
        <v>0</v>
      </c>
      <c r="I30" s="58">
        <v>0</v>
      </c>
      <c r="J30" s="58"/>
      <c r="K30" s="58"/>
      <c r="L30" s="58">
        <v>0</v>
      </c>
      <c r="M30" s="58">
        <v>1800</v>
      </c>
      <c r="N30" s="58"/>
      <c r="O30" s="58">
        <v>1800</v>
      </c>
      <c r="P30" s="58">
        <v>7249.7821279999998</v>
      </c>
      <c r="Q30" s="58">
        <v>0</v>
      </c>
      <c r="R30" s="59">
        <v>0</v>
      </c>
    </row>
    <row r="31" spans="1:18" s="45" customFormat="1" ht="21.75" customHeight="1">
      <c r="A31" s="55">
        <v>17</v>
      </c>
      <c r="B31" s="56" t="s">
        <v>48</v>
      </c>
      <c r="C31" s="57">
        <f t="shared" si="3"/>
        <v>11949.208984000001</v>
      </c>
      <c r="D31" s="58">
        <v>1500</v>
      </c>
      <c r="E31" s="58">
        <v>0</v>
      </c>
      <c r="F31" s="58">
        <v>0</v>
      </c>
      <c r="G31" s="58"/>
      <c r="H31" s="58">
        <v>0</v>
      </c>
      <c r="I31" s="58">
        <v>0</v>
      </c>
      <c r="J31" s="58"/>
      <c r="K31" s="58"/>
      <c r="L31" s="58">
        <v>600</v>
      </c>
      <c r="M31" s="58">
        <v>0</v>
      </c>
      <c r="N31" s="58"/>
      <c r="O31" s="58">
        <v>0</v>
      </c>
      <c r="P31" s="58">
        <v>9349.2089840000008</v>
      </c>
      <c r="Q31" s="58">
        <v>0</v>
      </c>
      <c r="R31" s="59">
        <v>500</v>
      </c>
    </row>
    <row r="32" spans="1:18" s="45" customFormat="1" ht="21.75" customHeight="1">
      <c r="A32" s="55">
        <v>18</v>
      </c>
      <c r="B32" s="56" t="s">
        <v>49</v>
      </c>
      <c r="C32" s="57">
        <f t="shared" si="3"/>
        <v>20064.953092</v>
      </c>
      <c r="D32" s="58">
        <v>0</v>
      </c>
      <c r="E32" s="58">
        <v>13000</v>
      </c>
      <c r="F32" s="58">
        <v>0</v>
      </c>
      <c r="G32" s="58"/>
      <c r="H32" s="58">
        <v>0</v>
      </c>
      <c r="I32" s="58">
        <v>0</v>
      </c>
      <c r="J32" s="58"/>
      <c r="K32" s="58"/>
      <c r="L32" s="58">
        <v>120</v>
      </c>
      <c r="M32" s="58">
        <v>2435.599604</v>
      </c>
      <c r="N32" s="58"/>
      <c r="O32" s="58">
        <v>2435.599604</v>
      </c>
      <c r="P32" s="58">
        <v>4509.3534879999997</v>
      </c>
      <c r="Q32" s="58">
        <v>0</v>
      </c>
      <c r="R32" s="59">
        <v>0</v>
      </c>
    </row>
    <row r="33" spans="1:18" s="45" customFormat="1" ht="21.75" customHeight="1">
      <c r="A33" s="55">
        <v>19</v>
      </c>
      <c r="B33" s="56" t="s">
        <v>50</v>
      </c>
      <c r="C33" s="57">
        <f t="shared" si="3"/>
        <v>13121.521597400002</v>
      </c>
      <c r="D33" s="58">
        <v>0</v>
      </c>
      <c r="E33" s="58">
        <v>0</v>
      </c>
      <c r="F33" s="58">
        <v>0</v>
      </c>
      <c r="G33" s="58"/>
      <c r="H33" s="58">
        <v>0</v>
      </c>
      <c r="I33" s="58">
        <v>0</v>
      </c>
      <c r="J33" s="58"/>
      <c r="K33" s="58"/>
      <c r="L33" s="58">
        <v>100</v>
      </c>
      <c r="M33" s="58">
        <v>6248.3699524000003</v>
      </c>
      <c r="N33" s="58"/>
      <c r="O33" s="58">
        <v>6248.3699524000003</v>
      </c>
      <c r="P33" s="58">
        <v>6573.1516450000008</v>
      </c>
      <c r="Q33" s="58">
        <v>0</v>
      </c>
      <c r="R33" s="59">
        <v>200</v>
      </c>
    </row>
    <row r="34" spans="1:18" s="45" customFormat="1">
      <c r="A34" s="55">
        <v>20</v>
      </c>
      <c r="B34" s="56" t="s">
        <v>51</v>
      </c>
      <c r="C34" s="57">
        <f t="shared" si="3"/>
        <v>12337.670509000001</v>
      </c>
      <c r="D34" s="58">
        <v>0</v>
      </c>
      <c r="E34" s="58">
        <v>0</v>
      </c>
      <c r="F34" s="58">
        <v>0</v>
      </c>
      <c r="G34" s="58"/>
      <c r="H34" s="58">
        <v>0</v>
      </c>
      <c r="I34" s="58">
        <v>0</v>
      </c>
      <c r="J34" s="58"/>
      <c r="K34" s="58"/>
      <c r="L34" s="58">
        <v>0</v>
      </c>
      <c r="M34" s="58">
        <v>0</v>
      </c>
      <c r="N34" s="58"/>
      <c r="O34" s="58">
        <v>0</v>
      </c>
      <c r="P34" s="58">
        <v>12337.670509000001</v>
      </c>
      <c r="Q34" s="58">
        <v>0</v>
      </c>
      <c r="R34" s="59">
        <v>0</v>
      </c>
    </row>
    <row r="35" spans="1:18" s="45" customFormat="1" ht="18" customHeight="1">
      <c r="A35" s="55">
        <v>21</v>
      </c>
      <c r="B35" s="60" t="s">
        <v>52</v>
      </c>
      <c r="C35" s="57">
        <f t="shared" si="3"/>
        <v>3148.8769379999999</v>
      </c>
      <c r="D35" s="58">
        <v>0</v>
      </c>
      <c r="E35" s="58">
        <v>0</v>
      </c>
      <c r="F35" s="58">
        <v>0</v>
      </c>
      <c r="G35" s="58"/>
      <c r="H35" s="58">
        <v>0</v>
      </c>
      <c r="I35" s="58">
        <v>0</v>
      </c>
      <c r="J35" s="58"/>
      <c r="K35" s="58"/>
      <c r="L35" s="58">
        <v>0</v>
      </c>
      <c r="M35" s="58">
        <v>0</v>
      </c>
      <c r="N35" s="58"/>
      <c r="O35" s="58">
        <v>0</v>
      </c>
      <c r="P35" s="58">
        <v>2848.8769379999999</v>
      </c>
      <c r="Q35" s="58">
        <v>0</v>
      </c>
      <c r="R35" s="59">
        <v>300</v>
      </c>
    </row>
    <row r="36" spans="1:18" s="45" customFormat="1" ht="21.75" customHeight="1">
      <c r="A36" s="55">
        <v>22</v>
      </c>
      <c r="B36" s="56" t="s">
        <v>53</v>
      </c>
      <c r="C36" s="57">
        <f t="shared" si="3"/>
        <v>7415.5694160000003</v>
      </c>
      <c r="D36" s="58">
        <v>0</v>
      </c>
      <c r="E36" s="58">
        <v>0</v>
      </c>
      <c r="F36" s="58">
        <v>0</v>
      </c>
      <c r="G36" s="58"/>
      <c r="H36" s="58">
        <v>0</v>
      </c>
      <c r="I36" s="58">
        <v>0</v>
      </c>
      <c r="J36" s="58"/>
      <c r="K36" s="58"/>
      <c r="L36" s="58">
        <v>0</v>
      </c>
      <c r="M36" s="58">
        <v>3109.0698140000004</v>
      </c>
      <c r="N36" s="58"/>
      <c r="O36" s="58">
        <v>3109.0698140000004</v>
      </c>
      <c r="P36" s="58">
        <v>4006.4996020000003</v>
      </c>
      <c r="Q36" s="58">
        <v>0</v>
      </c>
      <c r="R36" s="59">
        <v>300</v>
      </c>
    </row>
    <row r="37" spans="1:18" s="45" customFormat="1" ht="21.75" customHeight="1">
      <c r="A37" s="55">
        <v>23</v>
      </c>
      <c r="B37" s="60" t="s">
        <v>54</v>
      </c>
      <c r="C37" s="57">
        <f t="shared" si="3"/>
        <v>4137.6492097999999</v>
      </c>
      <c r="D37" s="58">
        <v>0</v>
      </c>
      <c r="E37" s="58">
        <v>0</v>
      </c>
      <c r="F37" s="58">
        <v>0</v>
      </c>
      <c r="G37" s="58"/>
      <c r="H37" s="58">
        <v>0</v>
      </c>
      <c r="I37" s="58">
        <v>0</v>
      </c>
      <c r="J37" s="58"/>
      <c r="K37" s="58"/>
      <c r="L37" s="58">
        <v>0</v>
      </c>
      <c r="M37" s="58">
        <v>0</v>
      </c>
      <c r="N37" s="58"/>
      <c r="O37" s="58">
        <v>0</v>
      </c>
      <c r="P37" s="58">
        <v>4137.6492097999999</v>
      </c>
      <c r="Q37" s="58">
        <v>0</v>
      </c>
      <c r="R37" s="59">
        <v>0</v>
      </c>
    </row>
    <row r="38" spans="1:18" s="45" customFormat="1" ht="21.75" customHeight="1">
      <c r="A38" s="55">
        <v>24</v>
      </c>
      <c r="B38" s="56" t="s">
        <v>55</v>
      </c>
      <c r="C38" s="57">
        <f t="shared" si="3"/>
        <v>6318.4110289999999</v>
      </c>
      <c r="D38" s="58">
        <v>0</v>
      </c>
      <c r="E38" s="58">
        <v>0</v>
      </c>
      <c r="F38" s="58">
        <v>0</v>
      </c>
      <c r="G38" s="58"/>
      <c r="H38" s="58">
        <v>0</v>
      </c>
      <c r="I38" s="58">
        <v>0</v>
      </c>
      <c r="J38" s="58"/>
      <c r="K38" s="58"/>
      <c r="L38" s="58">
        <v>0</v>
      </c>
      <c r="M38" s="58">
        <v>0</v>
      </c>
      <c r="N38" s="58"/>
      <c r="O38" s="58">
        <v>0</v>
      </c>
      <c r="P38" s="58">
        <v>6318.4110289999999</v>
      </c>
      <c r="Q38" s="58">
        <v>0</v>
      </c>
      <c r="R38" s="59">
        <v>0</v>
      </c>
    </row>
    <row r="39" spans="1:18" s="45" customFormat="1" ht="21.75" customHeight="1">
      <c r="A39" s="55">
        <v>25</v>
      </c>
      <c r="B39" s="56" t="s">
        <v>56</v>
      </c>
      <c r="C39" s="57">
        <f t="shared" si="3"/>
        <v>8293.7253300000011</v>
      </c>
      <c r="D39" s="58">
        <v>0</v>
      </c>
      <c r="E39" s="58">
        <v>0</v>
      </c>
      <c r="F39" s="58">
        <v>0</v>
      </c>
      <c r="G39" s="58"/>
      <c r="H39" s="58">
        <v>0</v>
      </c>
      <c r="I39" s="58">
        <v>0</v>
      </c>
      <c r="J39" s="58"/>
      <c r="K39" s="58"/>
      <c r="L39" s="58">
        <v>50</v>
      </c>
      <c r="M39" s="58">
        <v>4197.1690520000002</v>
      </c>
      <c r="N39" s="58"/>
      <c r="O39" s="58">
        <v>4197.1690520000002</v>
      </c>
      <c r="P39" s="58">
        <v>4046.556278</v>
      </c>
      <c r="Q39" s="58">
        <v>0</v>
      </c>
      <c r="R39" s="59">
        <v>0</v>
      </c>
    </row>
    <row r="40" spans="1:18" s="45" customFormat="1" ht="21.75" customHeight="1">
      <c r="A40" s="55">
        <v>26</v>
      </c>
      <c r="B40" s="56" t="s">
        <v>57</v>
      </c>
      <c r="C40" s="57">
        <f t="shared" si="3"/>
        <v>4877.9689600000002</v>
      </c>
      <c r="D40" s="58">
        <v>0</v>
      </c>
      <c r="E40" s="58">
        <v>0</v>
      </c>
      <c r="F40" s="58">
        <v>0</v>
      </c>
      <c r="G40" s="58"/>
      <c r="H40" s="58">
        <v>0</v>
      </c>
      <c r="I40" s="58">
        <v>0</v>
      </c>
      <c r="J40" s="58"/>
      <c r="K40" s="58"/>
      <c r="L40" s="58">
        <v>0</v>
      </c>
      <c r="M40" s="58">
        <v>4300</v>
      </c>
      <c r="N40" s="58"/>
      <c r="O40" s="58">
        <v>4300</v>
      </c>
      <c r="P40" s="58">
        <v>577.96895999999992</v>
      </c>
      <c r="Q40" s="58">
        <v>0</v>
      </c>
      <c r="R40" s="59">
        <v>0</v>
      </c>
    </row>
    <row r="41" spans="1:18" s="45" customFormat="1" ht="21.75" customHeight="1">
      <c r="A41" s="55">
        <v>27</v>
      </c>
      <c r="B41" s="56" t="s">
        <v>58</v>
      </c>
      <c r="C41" s="57">
        <f t="shared" si="3"/>
        <v>2599.3484000000003</v>
      </c>
      <c r="D41" s="58">
        <v>0</v>
      </c>
      <c r="E41" s="58">
        <v>0</v>
      </c>
      <c r="F41" s="58">
        <v>0</v>
      </c>
      <c r="G41" s="58"/>
      <c r="H41" s="58">
        <v>0</v>
      </c>
      <c r="I41" s="58">
        <v>0</v>
      </c>
      <c r="J41" s="58"/>
      <c r="K41" s="58"/>
      <c r="L41" s="58">
        <v>90</v>
      </c>
      <c r="M41" s="58">
        <v>0</v>
      </c>
      <c r="N41" s="58"/>
      <c r="O41" s="58">
        <v>0</v>
      </c>
      <c r="P41" s="58">
        <v>2509.3484000000003</v>
      </c>
      <c r="Q41" s="58">
        <v>0</v>
      </c>
      <c r="R41" s="59">
        <v>0</v>
      </c>
    </row>
    <row r="42" spans="1:18" s="45" customFormat="1" ht="29.25" customHeight="1">
      <c r="A42" s="55">
        <v>28</v>
      </c>
      <c r="B42" s="56" t="s">
        <v>59</v>
      </c>
      <c r="C42" s="57">
        <f t="shared" si="3"/>
        <v>10899.075959999998</v>
      </c>
      <c r="D42" s="58">
        <v>150</v>
      </c>
      <c r="E42" s="58">
        <v>0</v>
      </c>
      <c r="F42" s="58">
        <v>0</v>
      </c>
      <c r="G42" s="58"/>
      <c r="H42" s="58">
        <v>0</v>
      </c>
      <c r="I42" s="58">
        <v>0</v>
      </c>
      <c r="J42" s="58"/>
      <c r="K42" s="58"/>
      <c r="L42" s="58">
        <v>350</v>
      </c>
      <c r="M42" s="58">
        <v>0</v>
      </c>
      <c r="N42" s="58"/>
      <c r="O42" s="58">
        <v>0</v>
      </c>
      <c r="P42" s="58">
        <v>10199.075959999998</v>
      </c>
      <c r="Q42" s="58">
        <v>0</v>
      </c>
      <c r="R42" s="59">
        <v>200</v>
      </c>
    </row>
    <row r="43" spans="1:18" s="45" customFormat="1" ht="21.75" customHeight="1">
      <c r="A43" s="55">
        <v>29</v>
      </c>
      <c r="B43" s="60" t="s">
        <v>60</v>
      </c>
      <c r="C43" s="57">
        <f t="shared" si="3"/>
        <v>6047.7648800000006</v>
      </c>
      <c r="D43" s="58">
        <v>200</v>
      </c>
      <c r="E43" s="58">
        <v>0</v>
      </c>
      <c r="F43" s="58">
        <v>0</v>
      </c>
      <c r="G43" s="58"/>
      <c r="H43" s="58">
        <v>0</v>
      </c>
      <c r="I43" s="58">
        <v>0</v>
      </c>
      <c r="J43" s="58"/>
      <c r="K43" s="58"/>
      <c r="L43" s="58">
        <v>120</v>
      </c>
      <c r="M43" s="58">
        <v>1700</v>
      </c>
      <c r="N43" s="58"/>
      <c r="O43" s="58">
        <v>1700</v>
      </c>
      <c r="P43" s="58">
        <v>3827.7648800000002</v>
      </c>
      <c r="Q43" s="58">
        <v>0</v>
      </c>
      <c r="R43" s="59">
        <v>200</v>
      </c>
    </row>
    <row r="44" spans="1:18" s="45" customFormat="1" ht="21.75" customHeight="1">
      <c r="A44" s="55">
        <v>30</v>
      </c>
      <c r="B44" s="56" t="s">
        <v>61</v>
      </c>
      <c r="C44" s="57">
        <f t="shared" si="3"/>
        <v>5737.7053819999992</v>
      </c>
      <c r="D44" s="58">
        <v>0</v>
      </c>
      <c r="E44" s="58">
        <v>0</v>
      </c>
      <c r="F44" s="58">
        <v>0</v>
      </c>
      <c r="G44" s="58"/>
      <c r="H44" s="58">
        <v>0</v>
      </c>
      <c r="I44" s="58">
        <v>0</v>
      </c>
      <c r="J44" s="58"/>
      <c r="K44" s="58"/>
      <c r="L44" s="58">
        <v>250</v>
      </c>
      <c r="M44" s="58">
        <v>0</v>
      </c>
      <c r="N44" s="58"/>
      <c r="O44" s="58">
        <v>0</v>
      </c>
      <c r="P44" s="58">
        <v>5087.7053819999992</v>
      </c>
      <c r="Q44" s="58">
        <v>0</v>
      </c>
      <c r="R44" s="59">
        <v>400</v>
      </c>
    </row>
    <row r="45" spans="1:18" s="45" customFormat="1" ht="21.75" customHeight="1">
      <c r="A45" s="55">
        <v>31</v>
      </c>
      <c r="B45" s="56" t="s">
        <v>62</v>
      </c>
      <c r="C45" s="57">
        <f t="shared" si="3"/>
        <v>2649.9915452800001</v>
      </c>
      <c r="D45" s="58">
        <v>0</v>
      </c>
      <c r="E45" s="58">
        <v>0</v>
      </c>
      <c r="F45" s="58">
        <v>0</v>
      </c>
      <c r="G45" s="58"/>
      <c r="H45" s="58">
        <v>0</v>
      </c>
      <c r="I45" s="58">
        <v>0</v>
      </c>
      <c r="J45" s="58"/>
      <c r="K45" s="58"/>
      <c r="L45" s="58">
        <v>0</v>
      </c>
      <c r="M45" s="58">
        <v>0</v>
      </c>
      <c r="N45" s="58"/>
      <c r="O45" s="58">
        <v>0</v>
      </c>
      <c r="P45" s="58">
        <v>2649.9915452800001</v>
      </c>
      <c r="Q45" s="58">
        <v>0</v>
      </c>
      <c r="R45" s="59">
        <v>0</v>
      </c>
    </row>
    <row r="46" spans="1:18" s="45" customFormat="1" ht="21.75" customHeight="1">
      <c r="A46" s="55">
        <v>32</v>
      </c>
      <c r="B46" s="56" t="s">
        <v>63</v>
      </c>
      <c r="C46" s="57">
        <f t="shared" si="3"/>
        <v>2730.6191870000002</v>
      </c>
      <c r="D46" s="58">
        <v>200</v>
      </c>
      <c r="E46" s="58">
        <v>0</v>
      </c>
      <c r="F46" s="58">
        <v>0</v>
      </c>
      <c r="G46" s="58"/>
      <c r="H46" s="58">
        <v>0</v>
      </c>
      <c r="I46" s="58">
        <v>0</v>
      </c>
      <c r="J46" s="58"/>
      <c r="K46" s="58"/>
      <c r="L46" s="58">
        <v>0</v>
      </c>
      <c r="M46" s="58">
        <v>650</v>
      </c>
      <c r="N46" s="58"/>
      <c r="O46" s="58">
        <v>650</v>
      </c>
      <c r="P46" s="58">
        <v>1880.619187</v>
      </c>
      <c r="Q46" s="58">
        <v>0</v>
      </c>
      <c r="R46" s="59">
        <v>0</v>
      </c>
    </row>
    <row r="47" spans="1:18" s="45" customFormat="1" ht="33.75" customHeight="1">
      <c r="A47" s="55">
        <v>33</v>
      </c>
      <c r="B47" s="56" t="s">
        <v>64</v>
      </c>
      <c r="C47" s="57">
        <f t="shared" si="3"/>
        <v>2190.9670700000001</v>
      </c>
      <c r="D47" s="58">
        <v>200</v>
      </c>
      <c r="E47" s="58">
        <v>1380</v>
      </c>
      <c r="F47" s="58">
        <v>0</v>
      </c>
      <c r="G47" s="58"/>
      <c r="H47" s="58">
        <v>0</v>
      </c>
      <c r="I47" s="58">
        <v>0</v>
      </c>
      <c r="J47" s="58"/>
      <c r="K47" s="58"/>
      <c r="L47" s="58">
        <v>0</v>
      </c>
      <c r="M47" s="58">
        <v>0</v>
      </c>
      <c r="N47" s="58"/>
      <c r="O47" s="58">
        <v>0</v>
      </c>
      <c r="P47" s="58">
        <v>610.96707000000004</v>
      </c>
      <c r="Q47" s="58">
        <v>0</v>
      </c>
      <c r="R47" s="59">
        <v>0</v>
      </c>
    </row>
    <row r="48" spans="1:18" s="45" customFormat="1" ht="21.75" customHeight="1">
      <c r="A48" s="55">
        <v>34</v>
      </c>
      <c r="B48" s="60" t="s">
        <v>65</v>
      </c>
      <c r="C48" s="57">
        <f t="shared" si="3"/>
        <v>912.36833700000011</v>
      </c>
      <c r="D48" s="58">
        <v>0</v>
      </c>
      <c r="E48" s="58">
        <v>0</v>
      </c>
      <c r="F48" s="58">
        <v>0</v>
      </c>
      <c r="G48" s="58"/>
      <c r="H48" s="58">
        <v>0</v>
      </c>
      <c r="I48" s="58">
        <v>0</v>
      </c>
      <c r="J48" s="58"/>
      <c r="K48" s="58"/>
      <c r="L48" s="58">
        <v>0</v>
      </c>
      <c r="M48" s="58">
        <v>0</v>
      </c>
      <c r="N48" s="58"/>
      <c r="O48" s="58">
        <v>0</v>
      </c>
      <c r="P48" s="58">
        <v>912.36833700000011</v>
      </c>
      <c r="Q48" s="58">
        <v>0</v>
      </c>
      <c r="R48" s="59">
        <v>0</v>
      </c>
    </row>
    <row r="49" spans="1:18" s="45" customFormat="1" ht="21.75" customHeight="1">
      <c r="A49" s="55">
        <v>35</v>
      </c>
      <c r="B49" s="60" t="s">
        <v>66</v>
      </c>
      <c r="C49" s="57">
        <f t="shared" si="3"/>
        <v>2159.8603705999999</v>
      </c>
      <c r="D49" s="58">
        <v>0</v>
      </c>
      <c r="E49" s="58">
        <v>0</v>
      </c>
      <c r="F49" s="58">
        <v>0</v>
      </c>
      <c r="G49" s="58"/>
      <c r="H49" s="58">
        <v>0</v>
      </c>
      <c r="I49" s="58">
        <v>0</v>
      </c>
      <c r="J49" s="58"/>
      <c r="K49" s="58"/>
      <c r="L49" s="58">
        <v>0</v>
      </c>
      <c r="M49" s="58">
        <v>0</v>
      </c>
      <c r="N49" s="58"/>
      <c r="O49" s="58">
        <v>0</v>
      </c>
      <c r="P49" s="58">
        <v>2159.8603705999999</v>
      </c>
      <c r="Q49" s="58">
        <v>0</v>
      </c>
      <c r="R49" s="59">
        <v>0</v>
      </c>
    </row>
    <row r="50" spans="1:18" s="45" customFormat="1" ht="21.75" customHeight="1">
      <c r="A50" s="55">
        <v>36</v>
      </c>
      <c r="B50" s="60" t="s">
        <v>67</v>
      </c>
      <c r="C50" s="57">
        <f t="shared" si="3"/>
        <v>465.42482999999999</v>
      </c>
      <c r="D50" s="58">
        <v>0</v>
      </c>
      <c r="E50" s="58">
        <v>0</v>
      </c>
      <c r="F50" s="58">
        <v>0</v>
      </c>
      <c r="G50" s="58"/>
      <c r="H50" s="58">
        <v>0</v>
      </c>
      <c r="I50" s="58">
        <v>0</v>
      </c>
      <c r="J50" s="58"/>
      <c r="K50" s="58"/>
      <c r="L50" s="58">
        <v>0</v>
      </c>
      <c r="M50" s="58">
        <v>0</v>
      </c>
      <c r="N50" s="58"/>
      <c r="O50" s="58">
        <v>0</v>
      </c>
      <c r="P50" s="58">
        <v>465.42482999999999</v>
      </c>
      <c r="Q50" s="58">
        <v>0</v>
      </c>
      <c r="R50" s="59">
        <v>0</v>
      </c>
    </row>
    <row r="51" spans="1:18" s="45" customFormat="1" ht="21.75" customHeight="1">
      <c r="A51" s="55">
        <v>37</v>
      </c>
      <c r="B51" s="60" t="s">
        <v>68</v>
      </c>
      <c r="C51" s="57">
        <f t="shared" si="3"/>
        <v>802.63260000000002</v>
      </c>
      <c r="D51" s="58">
        <v>0</v>
      </c>
      <c r="E51" s="58">
        <v>0</v>
      </c>
      <c r="F51" s="58">
        <v>0</v>
      </c>
      <c r="G51" s="58"/>
      <c r="H51" s="58">
        <v>0</v>
      </c>
      <c r="I51" s="58">
        <v>0</v>
      </c>
      <c r="J51" s="58"/>
      <c r="K51" s="58"/>
      <c r="L51" s="58">
        <v>0</v>
      </c>
      <c r="M51" s="58">
        <v>0</v>
      </c>
      <c r="N51" s="58"/>
      <c r="O51" s="58">
        <v>0</v>
      </c>
      <c r="P51" s="58">
        <v>402.63260000000002</v>
      </c>
      <c r="Q51" s="58">
        <v>0</v>
      </c>
      <c r="R51" s="59">
        <v>400</v>
      </c>
    </row>
    <row r="52" spans="1:18" s="45" customFormat="1" ht="21.75" customHeight="1">
      <c r="A52" s="55">
        <v>38</v>
      </c>
      <c r="B52" s="56" t="s">
        <v>69</v>
      </c>
      <c r="C52" s="57">
        <f t="shared" si="3"/>
        <v>3356.817822</v>
      </c>
      <c r="D52" s="58">
        <v>0</v>
      </c>
      <c r="E52" s="58">
        <v>0</v>
      </c>
      <c r="F52" s="58">
        <v>0</v>
      </c>
      <c r="G52" s="58"/>
      <c r="H52" s="58">
        <v>0</v>
      </c>
      <c r="I52" s="58">
        <v>0</v>
      </c>
      <c r="J52" s="58"/>
      <c r="K52" s="58"/>
      <c r="L52" s="58">
        <v>0</v>
      </c>
      <c r="M52" s="58">
        <v>1300</v>
      </c>
      <c r="N52" s="58"/>
      <c r="O52" s="58">
        <v>1300</v>
      </c>
      <c r="P52" s="58">
        <v>2056.817822</v>
      </c>
      <c r="Q52" s="58">
        <v>0</v>
      </c>
      <c r="R52" s="59">
        <v>0</v>
      </c>
    </row>
    <row r="53" spans="1:18" s="45" customFormat="1" ht="21.75" customHeight="1">
      <c r="A53" s="55">
        <v>39</v>
      </c>
      <c r="B53" s="56" t="s">
        <v>70</v>
      </c>
      <c r="C53" s="57">
        <f t="shared" si="3"/>
        <v>1450.641378</v>
      </c>
      <c r="D53" s="58">
        <v>0</v>
      </c>
      <c r="E53" s="58">
        <v>0</v>
      </c>
      <c r="F53" s="58">
        <v>0</v>
      </c>
      <c r="G53" s="58"/>
      <c r="H53" s="58">
        <v>0</v>
      </c>
      <c r="I53" s="58">
        <v>0</v>
      </c>
      <c r="J53" s="58"/>
      <c r="K53" s="58"/>
      <c r="L53" s="58">
        <v>50</v>
      </c>
      <c r="M53" s="58">
        <v>0</v>
      </c>
      <c r="N53" s="58"/>
      <c r="O53" s="58">
        <v>0</v>
      </c>
      <c r="P53" s="58">
        <v>1400.641378</v>
      </c>
      <c r="Q53" s="58">
        <v>0</v>
      </c>
      <c r="R53" s="59">
        <v>0</v>
      </c>
    </row>
    <row r="54" spans="1:18" s="45" customFormat="1" ht="21.75" customHeight="1">
      <c r="A54" s="61" t="s">
        <v>71</v>
      </c>
      <c r="B54" s="62" t="s">
        <v>72</v>
      </c>
      <c r="C54" s="63">
        <f t="shared" si="3"/>
        <v>104999.570656</v>
      </c>
      <c r="D54" s="64"/>
      <c r="E54" s="64"/>
      <c r="F54" s="64"/>
      <c r="G54" s="64"/>
      <c r="H54" s="64"/>
      <c r="I54" s="64"/>
      <c r="J54" s="64"/>
      <c r="K54" s="64"/>
      <c r="L54" s="64"/>
      <c r="M54" s="64"/>
      <c r="N54" s="64"/>
      <c r="O54" s="64">
        <v>0</v>
      </c>
      <c r="P54" s="64">
        <v>104999.570656</v>
      </c>
      <c r="Q54" s="64">
        <v>0</v>
      </c>
      <c r="R54" s="65">
        <v>0</v>
      </c>
    </row>
    <row r="55" spans="1:18" s="45" customFormat="1" ht="22.5" customHeight="1">
      <c r="A55" s="66" t="s">
        <v>73</v>
      </c>
      <c r="B55" s="67" t="s">
        <v>74</v>
      </c>
      <c r="C55" s="64">
        <f>SUM(C56:C74)</f>
        <v>315751.12311407318</v>
      </c>
      <c r="D55" s="64">
        <v>174954.14423707317</v>
      </c>
      <c r="E55" s="64">
        <v>1900</v>
      </c>
      <c r="F55" s="64">
        <v>65485</v>
      </c>
      <c r="G55" s="64">
        <v>21400</v>
      </c>
      <c r="H55" s="64">
        <v>0</v>
      </c>
      <c r="I55" s="64">
        <v>0</v>
      </c>
      <c r="J55" s="64">
        <v>0</v>
      </c>
      <c r="K55" s="64">
        <v>0</v>
      </c>
      <c r="L55" s="64">
        <v>2430</v>
      </c>
      <c r="M55" s="64">
        <v>49080.978877000001</v>
      </c>
      <c r="N55" s="64">
        <v>0</v>
      </c>
      <c r="O55" s="64">
        <v>49080.978877000001</v>
      </c>
      <c r="P55" s="64">
        <v>0</v>
      </c>
      <c r="Q55" s="64">
        <v>0</v>
      </c>
      <c r="R55" s="65">
        <v>500</v>
      </c>
    </row>
    <row r="56" spans="1:18" s="45" customFormat="1" ht="22.5" customHeight="1">
      <c r="A56" s="68">
        <v>1</v>
      </c>
      <c r="B56" s="69" t="s">
        <v>75</v>
      </c>
      <c r="C56" s="57">
        <f>SUM(D56:R56)-N56-O56</f>
        <v>4612.2062820000001</v>
      </c>
      <c r="D56" s="58">
        <v>0</v>
      </c>
      <c r="E56" s="58">
        <v>0</v>
      </c>
      <c r="F56" s="58">
        <v>0</v>
      </c>
      <c r="G56" s="58"/>
      <c r="H56" s="58">
        <v>0</v>
      </c>
      <c r="I56" s="58">
        <v>0</v>
      </c>
      <c r="J56" s="58"/>
      <c r="K56" s="58"/>
      <c r="L56" s="58">
        <v>0</v>
      </c>
      <c r="M56" s="58">
        <v>4612.2062820000001</v>
      </c>
      <c r="N56" s="58"/>
      <c r="O56" s="58">
        <v>4612.2062820000001</v>
      </c>
      <c r="P56" s="58">
        <v>0</v>
      </c>
      <c r="Q56" s="58">
        <v>0</v>
      </c>
      <c r="R56" s="59">
        <v>0</v>
      </c>
    </row>
    <row r="57" spans="1:18" s="45" customFormat="1" ht="22.5" customHeight="1">
      <c r="A57" s="68">
        <v>2</v>
      </c>
      <c r="B57" s="70" t="s">
        <v>76</v>
      </c>
      <c r="C57" s="57">
        <f t="shared" si="3"/>
        <v>3243.6865040000002</v>
      </c>
      <c r="D57" s="58">
        <v>0</v>
      </c>
      <c r="E57" s="58">
        <v>0</v>
      </c>
      <c r="F57" s="58">
        <v>0</v>
      </c>
      <c r="G57" s="58"/>
      <c r="H57" s="58">
        <v>0</v>
      </c>
      <c r="I57" s="58">
        <v>0</v>
      </c>
      <c r="J57" s="58"/>
      <c r="K57" s="58"/>
      <c r="L57" s="58">
        <v>0</v>
      </c>
      <c r="M57" s="58">
        <v>3243.6865040000002</v>
      </c>
      <c r="N57" s="58"/>
      <c r="O57" s="58">
        <v>3243.6865040000002</v>
      </c>
      <c r="P57" s="58">
        <v>0</v>
      </c>
      <c r="Q57" s="58">
        <v>0</v>
      </c>
      <c r="R57" s="59">
        <v>0</v>
      </c>
    </row>
    <row r="58" spans="1:18" s="45" customFormat="1" ht="31.5">
      <c r="A58" s="68">
        <v>3</v>
      </c>
      <c r="B58" s="69" t="s">
        <v>77</v>
      </c>
      <c r="C58" s="57">
        <f t="shared" si="3"/>
        <v>3839.5368283999996</v>
      </c>
      <c r="D58" s="58">
        <v>0</v>
      </c>
      <c r="E58" s="58">
        <v>0</v>
      </c>
      <c r="F58" s="58">
        <v>0</v>
      </c>
      <c r="G58" s="58"/>
      <c r="H58" s="58">
        <v>0</v>
      </c>
      <c r="I58" s="58">
        <v>0</v>
      </c>
      <c r="J58" s="58"/>
      <c r="K58" s="58"/>
      <c r="L58" s="58">
        <v>0</v>
      </c>
      <c r="M58" s="58">
        <v>3839.5368283999996</v>
      </c>
      <c r="N58" s="58"/>
      <c r="O58" s="58">
        <v>3839.5368283999996</v>
      </c>
      <c r="P58" s="58">
        <v>0</v>
      </c>
      <c r="Q58" s="58">
        <v>0</v>
      </c>
      <c r="R58" s="59">
        <v>0</v>
      </c>
    </row>
    <row r="59" spans="1:18" s="45" customFormat="1" ht="22.5" customHeight="1">
      <c r="A59" s="68">
        <v>4</v>
      </c>
      <c r="B59" s="70" t="s">
        <v>78</v>
      </c>
      <c r="C59" s="57">
        <f t="shared" si="3"/>
        <v>18158.719074000001</v>
      </c>
      <c r="D59" s="58">
        <v>0</v>
      </c>
      <c r="E59" s="58">
        <v>0</v>
      </c>
      <c r="F59" s="58">
        <v>0</v>
      </c>
      <c r="G59" s="58"/>
      <c r="H59" s="58">
        <v>0</v>
      </c>
      <c r="I59" s="58">
        <v>0</v>
      </c>
      <c r="J59" s="58"/>
      <c r="K59" s="58"/>
      <c r="L59" s="58">
        <v>1480</v>
      </c>
      <c r="M59" s="58">
        <v>16678.719074000001</v>
      </c>
      <c r="N59" s="58"/>
      <c r="O59" s="58">
        <v>16678.719074000001</v>
      </c>
      <c r="P59" s="58">
        <v>0</v>
      </c>
      <c r="Q59" s="58">
        <v>0</v>
      </c>
      <c r="R59" s="59">
        <v>0</v>
      </c>
    </row>
    <row r="60" spans="1:18" s="45" customFormat="1" ht="22.5" customHeight="1">
      <c r="A60" s="68">
        <v>5</v>
      </c>
      <c r="B60" s="70" t="s">
        <v>79</v>
      </c>
      <c r="C60" s="57">
        <f t="shared" si="3"/>
        <v>10046.016028599999</v>
      </c>
      <c r="D60" s="58">
        <v>0</v>
      </c>
      <c r="E60" s="58">
        <v>0</v>
      </c>
      <c r="F60" s="58">
        <v>0</v>
      </c>
      <c r="G60" s="58"/>
      <c r="H60" s="58">
        <v>0</v>
      </c>
      <c r="I60" s="58">
        <v>0</v>
      </c>
      <c r="J60" s="58"/>
      <c r="K60" s="58"/>
      <c r="L60" s="58">
        <v>500</v>
      </c>
      <c r="M60" s="58">
        <v>9546.0160285999991</v>
      </c>
      <c r="N60" s="58"/>
      <c r="O60" s="58">
        <v>9546.0160285999991</v>
      </c>
      <c r="P60" s="58">
        <v>0</v>
      </c>
      <c r="Q60" s="58">
        <v>0</v>
      </c>
      <c r="R60" s="59">
        <v>0</v>
      </c>
    </row>
    <row r="61" spans="1:18" s="45" customFormat="1">
      <c r="A61" s="68">
        <v>6</v>
      </c>
      <c r="B61" s="71" t="s">
        <v>80</v>
      </c>
      <c r="C61" s="57">
        <f t="shared" si="3"/>
        <v>20000.435826829267</v>
      </c>
      <c r="D61" s="58">
        <v>20000.435826829267</v>
      </c>
      <c r="E61" s="58">
        <v>0</v>
      </c>
      <c r="F61" s="58">
        <v>0</v>
      </c>
      <c r="G61" s="58"/>
      <c r="H61" s="58">
        <v>0</v>
      </c>
      <c r="I61" s="58">
        <v>0</v>
      </c>
      <c r="J61" s="58"/>
      <c r="K61" s="58"/>
      <c r="L61" s="58">
        <v>0</v>
      </c>
      <c r="M61" s="58">
        <v>0</v>
      </c>
      <c r="N61" s="58"/>
      <c r="O61" s="58">
        <v>0</v>
      </c>
      <c r="P61" s="58">
        <v>0</v>
      </c>
      <c r="Q61" s="58">
        <v>0</v>
      </c>
      <c r="R61" s="59">
        <v>0</v>
      </c>
    </row>
    <row r="62" spans="1:18" s="45" customFormat="1" ht="22.5" customHeight="1">
      <c r="A62" s="68">
        <v>7</v>
      </c>
      <c r="B62" s="71" t="s">
        <v>81</v>
      </c>
      <c r="C62" s="57">
        <f t="shared" si="3"/>
        <v>16040.801253658537</v>
      </c>
      <c r="D62" s="58">
        <v>16040.801253658537</v>
      </c>
      <c r="E62" s="58">
        <v>0</v>
      </c>
      <c r="F62" s="58">
        <v>0</v>
      </c>
      <c r="G62" s="58"/>
      <c r="H62" s="58">
        <v>0</v>
      </c>
      <c r="I62" s="58">
        <v>0</v>
      </c>
      <c r="J62" s="58"/>
      <c r="K62" s="58"/>
      <c r="L62" s="58">
        <v>0</v>
      </c>
      <c r="M62" s="58">
        <v>0</v>
      </c>
      <c r="N62" s="58"/>
      <c r="O62" s="58">
        <v>0</v>
      </c>
      <c r="P62" s="58">
        <v>0</v>
      </c>
      <c r="Q62" s="58">
        <v>0</v>
      </c>
      <c r="R62" s="59">
        <v>0</v>
      </c>
    </row>
    <row r="63" spans="1:18" s="45" customFormat="1" ht="22.5" customHeight="1">
      <c r="A63" s="68">
        <v>8</v>
      </c>
      <c r="B63" s="71" t="s">
        <v>82</v>
      </c>
      <c r="C63" s="57">
        <f t="shared" si="3"/>
        <v>6035.6189463414621</v>
      </c>
      <c r="D63" s="58">
        <v>6035.6189463414621</v>
      </c>
      <c r="E63" s="58">
        <v>0</v>
      </c>
      <c r="F63" s="58">
        <v>0</v>
      </c>
      <c r="G63" s="58"/>
      <c r="H63" s="58">
        <v>0</v>
      </c>
      <c r="I63" s="58">
        <v>0</v>
      </c>
      <c r="J63" s="58"/>
      <c r="K63" s="58"/>
      <c r="L63" s="58">
        <v>0</v>
      </c>
      <c r="M63" s="58">
        <v>0</v>
      </c>
      <c r="N63" s="58"/>
      <c r="O63" s="58">
        <v>0</v>
      </c>
      <c r="P63" s="58">
        <v>0</v>
      </c>
      <c r="Q63" s="58">
        <v>0</v>
      </c>
      <c r="R63" s="59">
        <v>0</v>
      </c>
    </row>
    <row r="64" spans="1:18" s="45" customFormat="1" ht="22.5" customHeight="1">
      <c r="A64" s="68">
        <v>9</v>
      </c>
      <c r="B64" s="71" t="s">
        <v>83</v>
      </c>
      <c r="C64" s="57">
        <f t="shared" si="3"/>
        <v>18091.896568780488</v>
      </c>
      <c r="D64" s="58">
        <v>18091.896568780488</v>
      </c>
      <c r="E64" s="58">
        <v>0</v>
      </c>
      <c r="F64" s="58">
        <v>0</v>
      </c>
      <c r="G64" s="58"/>
      <c r="H64" s="58">
        <v>0</v>
      </c>
      <c r="I64" s="58">
        <v>0</v>
      </c>
      <c r="J64" s="58"/>
      <c r="K64" s="58"/>
      <c r="L64" s="58">
        <v>0</v>
      </c>
      <c r="M64" s="58">
        <v>0</v>
      </c>
      <c r="N64" s="58"/>
      <c r="O64" s="58">
        <v>0</v>
      </c>
      <c r="P64" s="58">
        <v>0</v>
      </c>
      <c r="Q64" s="58">
        <v>0</v>
      </c>
      <c r="R64" s="59">
        <v>0</v>
      </c>
    </row>
    <row r="65" spans="1:18" s="45" customFormat="1" ht="22.5" customHeight="1">
      <c r="A65" s="68">
        <v>10</v>
      </c>
      <c r="B65" s="69" t="s">
        <v>84</v>
      </c>
      <c r="C65" s="57">
        <f t="shared" si="3"/>
        <v>26977.3916414634</v>
      </c>
      <c r="D65" s="72">
        <v>26977.3916414634</v>
      </c>
      <c r="E65" s="58">
        <v>0</v>
      </c>
      <c r="F65" s="58">
        <v>0</v>
      </c>
      <c r="G65" s="58"/>
      <c r="H65" s="58">
        <v>0</v>
      </c>
      <c r="I65" s="58">
        <v>0</v>
      </c>
      <c r="J65" s="58"/>
      <c r="K65" s="58"/>
      <c r="L65" s="58">
        <v>0</v>
      </c>
      <c r="M65" s="58">
        <v>0</v>
      </c>
      <c r="N65" s="58"/>
      <c r="O65" s="58">
        <v>0</v>
      </c>
      <c r="P65" s="58">
        <v>0</v>
      </c>
      <c r="Q65" s="58">
        <v>0</v>
      </c>
      <c r="R65" s="59">
        <v>0</v>
      </c>
    </row>
    <row r="66" spans="1:18" s="45" customFormat="1" ht="33" customHeight="1">
      <c r="A66" s="68">
        <v>11</v>
      </c>
      <c r="B66" s="70" t="s">
        <v>85</v>
      </c>
      <c r="C66" s="57">
        <f t="shared" si="3"/>
        <v>71109</v>
      </c>
      <c r="D66" s="58">
        <v>71109</v>
      </c>
      <c r="E66" s="58">
        <v>0</v>
      </c>
      <c r="F66" s="58">
        <v>0</v>
      </c>
      <c r="G66" s="58"/>
      <c r="H66" s="58">
        <v>0</v>
      </c>
      <c r="I66" s="58">
        <v>0</v>
      </c>
      <c r="J66" s="58"/>
      <c r="K66" s="58"/>
      <c r="L66" s="58">
        <v>0</v>
      </c>
      <c r="M66" s="58">
        <v>0</v>
      </c>
      <c r="N66" s="58"/>
      <c r="O66" s="58">
        <v>0</v>
      </c>
      <c r="P66" s="58">
        <v>0</v>
      </c>
      <c r="Q66" s="58">
        <v>0</v>
      </c>
      <c r="R66" s="59">
        <v>0</v>
      </c>
    </row>
    <row r="67" spans="1:18" s="45" customFormat="1" ht="22.5" customHeight="1">
      <c r="A67" s="68">
        <v>12</v>
      </c>
      <c r="B67" s="69" t="s">
        <v>86</v>
      </c>
      <c r="C67" s="57">
        <f t="shared" si="3"/>
        <v>57155</v>
      </c>
      <c r="D67" s="58">
        <v>12000</v>
      </c>
      <c r="E67" s="58">
        <v>0</v>
      </c>
      <c r="F67" s="58">
        <v>45155</v>
      </c>
      <c r="G67" s="58"/>
      <c r="H67" s="58">
        <v>0</v>
      </c>
      <c r="I67" s="58">
        <v>0</v>
      </c>
      <c r="J67" s="58"/>
      <c r="K67" s="58"/>
      <c r="L67" s="58">
        <v>0</v>
      </c>
      <c r="M67" s="58">
        <v>0</v>
      </c>
      <c r="N67" s="58"/>
      <c r="O67" s="58">
        <v>0</v>
      </c>
      <c r="P67" s="58">
        <v>0</v>
      </c>
      <c r="Q67" s="58">
        <v>0</v>
      </c>
      <c r="R67" s="59">
        <v>0</v>
      </c>
    </row>
    <row r="68" spans="1:18" s="45" customFormat="1" ht="22.5" customHeight="1">
      <c r="A68" s="68">
        <v>13</v>
      </c>
      <c r="B68" s="69" t="s">
        <v>87</v>
      </c>
      <c r="C68" s="57">
        <f t="shared" si="3"/>
        <v>21530</v>
      </c>
      <c r="D68" s="58">
        <v>700</v>
      </c>
      <c r="E68" s="58">
        <v>0</v>
      </c>
      <c r="F68" s="58">
        <v>20330</v>
      </c>
      <c r="G68" s="58"/>
      <c r="H68" s="58">
        <v>0</v>
      </c>
      <c r="I68" s="58">
        <v>0</v>
      </c>
      <c r="J68" s="58"/>
      <c r="K68" s="58"/>
      <c r="L68" s="58">
        <v>0</v>
      </c>
      <c r="M68" s="58">
        <v>0</v>
      </c>
      <c r="N68" s="58"/>
      <c r="O68" s="58">
        <v>0</v>
      </c>
      <c r="P68" s="58">
        <v>0</v>
      </c>
      <c r="Q68" s="58">
        <v>0</v>
      </c>
      <c r="R68" s="59">
        <v>500</v>
      </c>
    </row>
    <row r="69" spans="1:18" s="45" customFormat="1" ht="22.5" customHeight="1">
      <c r="A69" s="68">
        <v>14</v>
      </c>
      <c r="B69" s="70" t="s">
        <v>88</v>
      </c>
      <c r="C69" s="57">
        <f t="shared" si="3"/>
        <v>25850</v>
      </c>
      <c r="D69" s="58">
        <v>4000</v>
      </c>
      <c r="E69" s="58">
        <v>0</v>
      </c>
      <c r="F69" s="58"/>
      <c r="G69" s="58">
        <v>21400</v>
      </c>
      <c r="H69" s="58">
        <v>0</v>
      </c>
      <c r="I69" s="58">
        <v>0</v>
      </c>
      <c r="J69" s="58"/>
      <c r="K69" s="58"/>
      <c r="L69" s="58">
        <v>450</v>
      </c>
      <c r="M69" s="58">
        <v>0</v>
      </c>
      <c r="N69" s="58"/>
      <c r="O69" s="58">
        <v>0</v>
      </c>
      <c r="P69" s="58">
        <v>0</v>
      </c>
      <c r="Q69" s="58">
        <v>0</v>
      </c>
      <c r="R69" s="59">
        <v>0</v>
      </c>
    </row>
    <row r="70" spans="1:18" s="45" customFormat="1" ht="22.5" customHeight="1">
      <c r="A70" s="68">
        <v>15</v>
      </c>
      <c r="B70" s="69" t="s">
        <v>89</v>
      </c>
      <c r="C70" s="57">
        <f t="shared" si="3"/>
        <v>1024.959124</v>
      </c>
      <c r="D70" s="58">
        <v>0</v>
      </c>
      <c r="E70" s="58">
        <v>0</v>
      </c>
      <c r="F70" s="58">
        <v>0</v>
      </c>
      <c r="G70" s="58"/>
      <c r="H70" s="58">
        <v>0</v>
      </c>
      <c r="I70" s="58">
        <v>0</v>
      </c>
      <c r="J70" s="58"/>
      <c r="K70" s="58"/>
      <c r="L70" s="58">
        <v>0</v>
      </c>
      <c r="M70" s="58">
        <v>1024.959124</v>
      </c>
      <c r="N70" s="58"/>
      <c r="O70" s="58">
        <v>1024.959124</v>
      </c>
      <c r="P70" s="58">
        <v>0</v>
      </c>
      <c r="Q70" s="58">
        <v>0</v>
      </c>
      <c r="R70" s="59">
        <v>0</v>
      </c>
    </row>
    <row r="71" spans="1:18" s="45" customFormat="1" ht="22.5" customHeight="1">
      <c r="A71" s="68">
        <v>16</v>
      </c>
      <c r="B71" s="70" t="s">
        <v>90</v>
      </c>
      <c r="C71" s="57">
        <f t="shared" si="3"/>
        <v>1215.6409140000001</v>
      </c>
      <c r="D71" s="58">
        <v>0</v>
      </c>
      <c r="E71" s="58">
        <v>0</v>
      </c>
      <c r="F71" s="58">
        <v>0</v>
      </c>
      <c r="G71" s="58"/>
      <c r="H71" s="58">
        <v>0</v>
      </c>
      <c r="I71" s="58">
        <v>0</v>
      </c>
      <c r="J71" s="58"/>
      <c r="K71" s="58"/>
      <c r="L71" s="58">
        <v>0</v>
      </c>
      <c r="M71" s="58">
        <v>1215.6409140000001</v>
      </c>
      <c r="N71" s="58"/>
      <c r="O71" s="58">
        <v>1215.6409140000001</v>
      </c>
      <c r="P71" s="58">
        <v>0</v>
      </c>
      <c r="Q71" s="58">
        <v>0</v>
      </c>
      <c r="R71" s="59">
        <v>0</v>
      </c>
    </row>
    <row r="72" spans="1:18" s="45" customFormat="1" ht="22.5" customHeight="1">
      <c r="A72" s="68">
        <v>17</v>
      </c>
      <c r="B72" s="69" t="s">
        <v>91</v>
      </c>
      <c r="C72" s="57">
        <f t="shared" si="3"/>
        <v>1217.4215019999997</v>
      </c>
      <c r="D72" s="58">
        <v>0</v>
      </c>
      <c r="E72" s="58">
        <v>0</v>
      </c>
      <c r="F72" s="58">
        <v>0</v>
      </c>
      <c r="G72" s="58"/>
      <c r="H72" s="58">
        <v>0</v>
      </c>
      <c r="I72" s="58">
        <v>0</v>
      </c>
      <c r="J72" s="58"/>
      <c r="K72" s="58"/>
      <c r="L72" s="58">
        <v>0</v>
      </c>
      <c r="M72" s="58">
        <v>1217.4215019999997</v>
      </c>
      <c r="N72" s="58"/>
      <c r="O72" s="58">
        <v>1217.4215019999997</v>
      </c>
      <c r="P72" s="58">
        <v>0</v>
      </c>
      <c r="Q72" s="58">
        <v>0</v>
      </c>
      <c r="R72" s="59">
        <v>0</v>
      </c>
    </row>
    <row r="73" spans="1:18" s="45" customFormat="1" ht="22.5" customHeight="1">
      <c r="A73" s="68">
        <v>18</v>
      </c>
      <c r="B73" s="69" t="s">
        <v>92</v>
      </c>
      <c r="C73" s="57">
        <f t="shared" si="3"/>
        <v>3755.2875899999999</v>
      </c>
      <c r="D73" s="58">
        <v>0</v>
      </c>
      <c r="E73" s="58">
        <v>1900</v>
      </c>
      <c r="F73" s="58">
        <v>0</v>
      </c>
      <c r="G73" s="58"/>
      <c r="H73" s="58">
        <v>0</v>
      </c>
      <c r="I73" s="58">
        <v>0</v>
      </c>
      <c r="J73" s="58"/>
      <c r="K73" s="58"/>
      <c r="L73" s="58">
        <v>0</v>
      </c>
      <c r="M73" s="58">
        <v>1855.2875899999999</v>
      </c>
      <c r="N73" s="58"/>
      <c r="O73" s="58">
        <v>1855.2875899999999</v>
      </c>
      <c r="P73" s="58">
        <v>0</v>
      </c>
      <c r="Q73" s="58">
        <v>0</v>
      </c>
      <c r="R73" s="59">
        <v>0</v>
      </c>
    </row>
    <row r="74" spans="1:18" s="45" customFormat="1" ht="22.5" customHeight="1">
      <c r="A74" s="68">
        <v>19</v>
      </c>
      <c r="B74" s="70" t="s">
        <v>93</v>
      </c>
      <c r="C74" s="57">
        <f t="shared" si="3"/>
        <v>5847.5050300000003</v>
      </c>
      <c r="D74" s="58">
        <v>0</v>
      </c>
      <c r="E74" s="58">
        <v>0</v>
      </c>
      <c r="F74" s="58">
        <v>0</v>
      </c>
      <c r="G74" s="58"/>
      <c r="H74" s="58">
        <v>0</v>
      </c>
      <c r="I74" s="58">
        <v>0</v>
      </c>
      <c r="J74" s="58"/>
      <c r="K74" s="58"/>
      <c r="L74" s="58">
        <v>0</v>
      </c>
      <c r="M74" s="58">
        <v>5847.5050300000003</v>
      </c>
      <c r="N74" s="58"/>
      <c r="O74" s="58">
        <v>5847.5050300000003</v>
      </c>
      <c r="P74" s="58">
        <v>0</v>
      </c>
      <c r="Q74" s="58">
        <v>0</v>
      </c>
      <c r="R74" s="59">
        <v>0</v>
      </c>
    </row>
    <row r="75" spans="1:18" s="45" customFormat="1">
      <c r="A75" s="66" t="s">
        <v>73</v>
      </c>
      <c r="B75" s="67" t="s">
        <v>94</v>
      </c>
      <c r="C75" s="63">
        <f t="shared" si="3"/>
        <v>4432.7359999999999</v>
      </c>
      <c r="D75" s="64">
        <v>0</v>
      </c>
      <c r="E75" s="64">
        <v>0</v>
      </c>
      <c r="F75" s="64">
        <v>0</v>
      </c>
      <c r="G75" s="64">
        <v>0</v>
      </c>
      <c r="H75" s="64">
        <v>0</v>
      </c>
      <c r="I75" s="64">
        <v>0</v>
      </c>
      <c r="J75" s="64">
        <v>0</v>
      </c>
      <c r="K75" s="64">
        <v>0</v>
      </c>
      <c r="L75" s="64">
        <v>100</v>
      </c>
      <c r="M75" s="64">
        <v>1150</v>
      </c>
      <c r="N75" s="64">
        <v>0</v>
      </c>
      <c r="O75" s="64">
        <v>1150</v>
      </c>
      <c r="P75" s="64">
        <v>0</v>
      </c>
      <c r="Q75" s="64">
        <v>0</v>
      </c>
      <c r="R75" s="65">
        <v>3182.7359999999999</v>
      </c>
    </row>
    <row r="76" spans="1:18" s="45" customFormat="1" ht="22.5" customHeight="1">
      <c r="A76" s="68">
        <v>1</v>
      </c>
      <c r="B76" s="69" t="s">
        <v>95</v>
      </c>
      <c r="C76" s="57">
        <f t="shared" si="3"/>
        <v>1150</v>
      </c>
      <c r="D76" s="58">
        <v>0</v>
      </c>
      <c r="E76" s="58">
        <v>0</v>
      </c>
      <c r="F76" s="58">
        <v>0</v>
      </c>
      <c r="G76" s="58"/>
      <c r="H76" s="58">
        <v>0</v>
      </c>
      <c r="I76" s="58">
        <v>0</v>
      </c>
      <c r="J76" s="58"/>
      <c r="K76" s="58"/>
      <c r="L76" s="58">
        <v>0</v>
      </c>
      <c r="M76" s="58">
        <v>1150</v>
      </c>
      <c r="N76" s="58"/>
      <c r="O76" s="58">
        <v>1150</v>
      </c>
      <c r="P76" s="58">
        <v>0</v>
      </c>
      <c r="Q76" s="58">
        <v>0</v>
      </c>
      <c r="R76" s="59">
        <v>0</v>
      </c>
    </row>
    <row r="77" spans="1:18" s="45" customFormat="1" ht="22.5" customHeight="1">
      <c r="A77" s="68">
        <v>2</v>
      </c>
      <c r="B77" s="69" t="s">
        <v>96</v>
      </c>
      <c r="C77" s="57">
        <f t="shared" si="3"/>
        <v>325</v>
      </c>
      <c r="D77" s="58">
        <v>0</v>
      </c>
      <c r="E77" s="58">
        <v>0</v>
      </c>
      <c r="F77" s="58">
        <v>0</v>
      </c>
      <c r="G77" s="58"/>
      <c r="H77" s="58">
        <v>0</v>
      </c>
      <c r="I77" s="58">
        <v>0</v>
      </c>
      <c r="J77" s="58"/>
      <c r="K77" s="58"/>
      <c r="L77" s="58">
        <v>0</v>
      </c>
      <c r="M77" s="58">
        <v>0</v>
      </c>
      <c r="N77" s="58"/>
      <c r="O77" s="58">
        <v>0</v>
      </c>
      <c r="P77" s="58">
        <v>0</v>
      </c>
      <c r="Q77" s="58">
        <v>0</v>
      </c>
      <c r="R77" s="59">
        <v>325</v>
      </c>
    </row>
    <row r="78" spans="1:18" s="45" customFormat="1" ht="22.5" customHeight="1">
      <c r="A78" s="68">
        <v>3</v>
      </c>
      <c r="B78" s="69" t="s">
        <v>97</v>
      </c>
      <c r="C78" s="57">
        <f t="shared" si="3"/>
        <v>110</v>
      </c>
      <c r="D78" s="58">
        <v>0</v>
      </c>
      <c r="E78" s="58">
        <v>0</v>
      </c>
      <c r="F78" s="58">
        <v>0</v>
      </c>
      <c r="G78" s="58"/>
      <c r="H78" s="58">
        <v>0</v>
      </c>
      <c r="I78" s="58">
        <v>0</v>
      </c>
      <c r="J78" s="58"/>
      <c r="K78" s="58"/>
      <c r="L78" s="58">
        <v>0</v>
      </c>
      <c r="M78" s="58">
        <v>0</v>
      </c>
      <c r="N78" s="58"/>
      <c r="O78" s="58">
        <v>0</v>
      </c>
      <c r="P78" s="58">
        <v>0</v>
      </c>
      <c r="Q78" s="58">
        <v>0</v>
      </c>
      <c r="R78" s="59">
        <v>110</v>
      </c>
    </row>
    <row r="79" spans="1:18" s="45" customFormat="1" ht="22.5" customHeight="1">
      <c r="A79" s="68">
        <v>4</v>
      </c>
      <c r="B79" s="69" t="s">
        <v>98</v>
      </c>
      <c r="C79" s="57">
        <f t="shared" ref="C79:C117" si="4">SUM(D79:R79)-N79-O79</f>
        <v>110</v>
      </c>
      <c r="D79" s="58">
        <v>0</v>
      </c>
      <c r="E79" s="58">
        <v>0</v>
      </c>
      <c r="F79" s="58">
        <v>0</v>
      </c>
      <c r="G79" s="58"/>
      <c r="H79" s="58">
        <v>0</v>
      </c>
      <c r="I79" s="58">
        <v>0</v>
      </c>
      <c r="J79" s="58"/>
      <c r="K79" s="58"/>
      <c r="L79" s="58">
        <v>0</v>
      </c>
      <c r="M79" s="58">
        <v>0</v>
      </c>
      <c r="N79" s="58"/>
      <c r="O79" s="58">
        <v>0</v>
      </c>
      <c r="P79" s="58">
        <v>0</v>
      </c>
      <c r="Q79" s="58">
        <v>0</v>
      </c>
      <c r="R79" s="59">
        <v>110</v>
      </c>
    </row>
    <row r="80" spans="1:18" s="45" customFormat="1" ht="22.5" customHeight="1">
      <c r="A80" s="68">
        <v>5</v>
      </c>
      <c r="B80" s="69" t="s">
        <v>99</v>
      </c>
      <c r="C80" s="57">
        <f t="shared" si="4"/>
        <v>318.86799999999999</v>
      </c>
      <c r="D80" s="58">
        <v>0</v>
      </c>
      <c r="E80" s="58">
        <v>0</v>
      </c>
      <c r="F80" s="58">
        <v>0</v>
      </c>
      <c r="G80" s="58"/>
      <c r="H80" s="58">
        <v>0</v>
      </c>
      <c r="I80" s="58">
        <v>0</v>
      </c>
      <c r="J80" s="58"/>
      <c r="K80" s="58"/>
      <c r="L80" s="58">
        <v>0</v>
      </c>
      <c r="M80" s="58">
        <v>0</v>
      </c>
      <c r="N80" s="58"/>
      <c r="O80" s="58">
        <v>0</v>
      </c>
      <c r="P80" s="58">
        <v>0</v>
      </c>
      <c r="Q80" s="58">
        <v>0</v>
      </c>
      <c r="R80" s="59">
        <v>318.86799999999999</v>
      </c>
    </row>
    <row r="81" spans="1:19" s="45" customFormat="1" ht="22.5" customHeight="1">
      <c r="A81" s="68">
        <v>6</v>
      </c>
      <c r="B81" s="56" t="s">
        <v>100</v>
      </c>
      <c r="C81" s="57">
        <f t="shared" si="4"/>
        <v>318.86799999999999</v>
      </c>
      <c r="D81" s="58">
        <v>0</v>
      </c>
      <c r="E81" s="58">
        <v>0</v>
      </c>
      <c r="F81" s="58">
        <v>0</v>
      </c>
      <c r="G81" s="58"/>
      <c r="H81" s="58">
        <v>0</v>
      </c>
      <c r="I81" s="58">
        <v>0</v>
      </c>
      <c r="J81" s="58"/>
      <c r="K81" s="58"/>
      <c r="L81" s="58">
        <v>0</v>
      </c>
      <c r="M81" s="58">
        <v>0</v>
      </c>
      <c r="N81" s="58"/>
      <c r="O81" s="58">
        <v>0</v>
      </c>
      <c r="P81" s="58">
        <v>0</v>
      </c>
      <c r="Q81" s="58">
        <v>0</v>
      </c>
      <c r="R81" s="59">
        <v>318.86799999999999</v>
      </c>
    </row>
    <row r="82" spans="1:19" s="45" customFormat="1" ht="22.5" customHeight="1">
      <c r="A82" s="68">
        <v>7</v>
      </c>
      <c r="B82" s="56" t="s">
        <v>101</v>
      </c>
      <c r="C82" s="57">
        <f t="shared" si="4"/>
        <v>100</v>
      </c>
      <c r="D82" s="58">
        <v>0</v>
      </c>
      <c r="E82" s="58">
        <v>0</v>
      </c>
      <c r="F82" s="58">
        <v>0</v>
      </c>
      <c r="G82" s="58"/>
      <c r="H82" s="58">
        <v>0</v>
      </c>
      <c r="I82" s="58">
        <v>0</v>
      </c>
      <c r="J82" s="58"/>
      <c r="K82" s="58"/>
      <c r="L82" s="58">
        <v>100</v>
      </c>
      <c r="M82" s="58">
        <v>0</v>
      </c>
      <c r="N82" s="58"/>
      <c r="O82" s="58">
        <v>0</v>
      </c>
      <c r="P82" s="58">
        <v>0</v>
      </c>
      <c r="Q82" s="58">
        <v>0</v>
      </c>
      <c r="R82" s="59">
        <v>0</v>
      </c>
    </row>
    <row r="83" spans="1:19" s="45" customFormat="1" ht="22.5" customHeight="1">
      <c r="A83" s="68">
        <v>8</v>
      </c>
      <c r="B83" s="69" t="s">
        <v>102</v>
      </c>
      <c r="C83" s="57">
        <f t="shared" si="4"/>
        <v>2000</v>
      </c>
      <c r="D83" s="58">
        <v>0</v>
      </c>
      <c r="E83" s="58">
        <v>0</v>
      </c>
      <c r="F83" s="58">
        <v>0</v>
      </c>
      <c r="G83" s="58"/>
      <c r="H83" s="58">
        <v>0</v>
      </c>
      <c r="I83" s="58">
        <v>0</v>
      </c>
      <c r="J83" s="58"/>
      <c r="K83" s="58"/>
      <c r="L83" s="58">
        <v>0</v>
      </c>
      <c r="M83" s="58">
        <v>0</v>
      </c>
      <c r="N83" s="58"/>
      <c r="O83" s="58">
        <v>0</v>
      </c>
      <c r="P83" s="58">
        <v>0</v>
      </c>
      <c r="Q83" s="58">
        <v>0</v>
      </c>
      <c r="R83" s="59">
        <v>2000</v>
      </c>
    </row>
    <row r="84" spans="1:19" s="45" customFormat="1" ht="22.5" customHeight="1">
      <c r="A84" s="66" t="s">
        <v>103</v>
      </c>
      <c r="B84" s="67" t="s">
        <v>104</v>
      </c>
      <c r="C84" s="63">
        <f>SUM(D84:R84)-N84-O84</f>
        <v>995189</v>
      </c>
      <c r="D84" s="64">
        <v>18300</v>
      </c>
      <c r="E84" s="64">
        <v>19800</v>
      </c>
      <c r="F84" s="64">
        <v>61000</v>
      </c>
      <c r="G84" s="64">
        <v>0</v>
      </c>
      <c r="H84" s="64">
        <v>421411</v>
      </c>
      <c r="I84" s="64">
        <v>6330</v>
      </c>
      <c r="J84" s="64">
        <v>5000</v>
      </c>
      <c r="K84" s="64">
        <v>3000</v>
      </c>
      <c r="L84" s="64">
        <v>3000</v>
      </c>
      <c r="M84" s="64">
        <v>387800</v>
      </c>
      <c r="N84" s="64">
        <v>0</v>
      </c>
      <c r="O84" s="64">
        <v>387800</v>
      </c>
      <c r="P84" s="64">
        <v>0</v>
      </c>
      <c r="Q84" s="64">
        <v>17217</v>
      </c>
      <c r="R84" s="65">
        <v>52331</v>
      </c>
    </row>
    <row r="85" spans="1:19" s="45" customFormat="1" ht="22.5" hidden="1" customHeight="1">
      <c r="A85" s="68">
        <v>1</v>
      </c>
      <c r="B85" s="70" t="s">
        <v>105</v>
      </c>
      <c r="C85" s="57">
        <f t="shared" si="4"/>
        <v>0</v>
      </c>
      <c r="D85" s="58">
        <v>0</v>
      </c>
      <c r="E85" s="58">
        <v>0</v>
      </c>
      <c r="F85" s="58">
        <v>0</v>
      </c>
      <c r="G85" s="58"/>
      <c r="H85" s="58">
        <v>0</v>
      </c>
      <c r="I85" s="58">
        <v>0</v>
      </c>
      <c r="J85" s="58"/>
      <c r="K85" s="58"/>
      <c r="L85" s="58">
        <v>0</v>
      </c>
      <c r="M85" s="58">
        <v>0</v>
      </c>
      <c r="N85" s="58"/>
      <c r="O85" s="58">
        <v>0</v>
      </c>
      <c r="P85" s="58">
        <v>0</v>
      </c>
      <c r="Q85" s="58">
        <v>0</v>
      </c>
      <c r="R85" s="59">
        <v>0</v>
      </c>
    </row>
    <row r="86" spans="1:19" s="45" customFormat="1" ht="22.5" hidden="1" customHeight="1">
      <c r="A86" s="68">
        <v>2</v>
      </c>
      <c r="B86" s="70" t="s">
        <v>106</v>
      </c>
      <c r="C86" s="57">
        <f t="shared" si="4"/>
        <v>0</v>
      </c>
      <c r="D86" s="58">
        <v>0</v>
      </c>
      <c r="E86" s="58">
        <v>0</v>
      </c>
      <c r="F86" s="58">
        <v>0</v>
      </c>
      <c r="G86" s="58"/>
      <c r="H86" s="58">
        <v>0</v>
      </c>
      <c r="I86" s="58">
        <v>0</v>
      </c>
      <c r="J86" s="58"/>
      <c r="K86" s="58"/>
      <c r="L86" s="58">
        <v>0</v>
      </c>
      <c r="M86" s="58">
        <v>0</v>
      </c>
      <c r="N86" s="58"/>
      <c r="O86" s="58">
        <v>0</v>
      </c>
      <c r="P86" s="58">
        <v>0</v>
      </c>
      <c r="Q86" s="58">
        <v>0</v>
      </c>
      <c r="R86" s="59">
        <v>0</v>
      </c>
    </row>
    <row r="87" spans="1:19" s="45" customFormat="1" ht="31.5" customHeight="1">
      <c r="A87" s="68">
        <v>1</v>
      </c>
      <c r="B87" s="69" t="s">
        <v>107</v>
      </c>
      <c r="C87" s="57">
        <f t="shared" si="4"/>
        <v>10000</v>
      </c>
      <c r="D87" s="58">
        <v>0</v>
      </c>
      <c r="E87" s="58">
        <v>0</v>
      </c>
      <c r="F87" s="58">
        <v>0</v>
      </c>
      <c r="G87" s="58"/>
      <c r="H87" s="58">
        <v>0</v>
      </c>
      <c r="I87" s="58">
        <v>0</v>
      </c>
      <c r="J87" s="58"/>
      <c r="K87" s="58"/>
      <c r="L87" s="58">
        <v>0</v>
      </c>
      <c r="M87" s="58">
        <v>10000</v>
      </c>
      <c r="N87" s="58"/>
      <c r="O87" s="58">
        <v>10000</v>
      </c>
      <c r="P87" s="58">
        <v>0</v>
      </c>
      <c r="Q87" s="58">
        <v>0</v>
      </c>
      <c r="R87" s="59">
        <v>0</v>
      </c>
    </row>
    <row r="88" spans="1:19" s="45" customFormat="1" ht="22.5" customHeight="1">
      <c r="A88" s="68">
        <v>2</v>
      </c>
      <c r="B88" s="70" t="s">
        <v>108</v>
      </c>
      <c r="C88" s="57">
        <f t="shared" si="4"/>
        <v>30000</v>
      </c>
      <c r="D88" s="58">
        <v>0</v>
      </c>
      <c r="E88" s="58">
        <v>0</v>
      </c>
      <c r="F88" s="58">
        <v>0</v>
      </c>
      <c r="G88" s="58"/>
      <c r="H88" s="58">
        <v>0</v>
      </c>
      <c r="I88" s="58">
        <v>0</v>
      </c>
      <c r="J88" s="58"/>
      <c r="K88" s="58"/>
      <c r="L88" s="58">
        <v>0</v>
      </c>
      <c r="M88" s="58">
        <v>30000</v>
      </c>
      <c r="N88" s="58"/>
      <c r="O88" s="58">
        <v>30000</v>
      </c>
      <c r="P88" s="58">
        <v>0</v>
      </c>
      <c r="Q88" s="58">
        <v>0</v>
      </c>
      <c r="R88" s="59">
        <v>0</v>
      </c>
    </row>
    <row r="89" spans="1:19" s="45" customFormat="1" ht="37.5" customHeight="1">
      <c r="A89" s="68">
        <v>3</v>
      </c>
      <c r="B89" s="69" t="s">
        <v>109</v>
      </c>
      <c r="C89" s="57">
        <f t="shared" si="4"/>
        <v>4063</v>
      </c>
      <c r="D89" s="58">
        <v>0</v>
      </c>
      <c r="E89" s="58">
        <v>0</v>
      </c>
      <c r="F89" s="58">
        <v>0</v>
      </c>
      <c r="G89" s="58"/>
      <c r="H89" s="58">
        <v>0</v>
      </c>
      <c r="I89" s="58">
        <v>0</v>
      </c>
      <c r="J89" s="58"/>
      <c r="K89" s="58"/>
      <c r="L89" s="58">
        <v>0</v>
      </c>
      <c r="M89" s="58">
        <v>0</v>
      </c>
      <c r="N89" s="58"/>
      <c r="O89" s="58">
        <v>0</v>
      </c>
      <c r="P89" s="58">
        <v>0</v>
      </c>
      <c r="Q89" s="58">
        <v>4063</v>
      </c>
      <c r="R89" s="59">
        <v>0</v>
      </c>
    </row>
    <row r="90" spans="1:19" s="45" customFormat="1" ht="110.25">
      <c r="A90" s="68">
        <v>4</v>
      </c>
      <c r="B90" s="73" t="s">
        <v>110</v>
      </c>
      <c r="C90" s="57">
        <f t="shared" si="4"/>
        <v>410619</v>
      </c>
      <c r="D90" s="58">
        <v>0</v>
      </c>
      <c r="E90" s="58">
        <v>0</v>
      </c>
      <c r="F90" s="58">
        <v>0</v>
      </c>
      <c r="G90" s="58"/>
      <c r="H90" s="58">
        <v>410619</v>
      </c>
      <c r="I90" s="58">
        <v>0</v>
      </c>
      <c r="J90" s="58"/>
      <c r="K90" s="58"/>
      <c r="L90" s="58">
        <v>0</v>
      </c>
      <c r="M90" s="58">
        <v>0</v>
      </c>
      <c r="N90" s="58"/>
      <c r="O90" s="58">
        <v>0</v>
      </c>
      <c r="P90" s="58">
        <v>0</v>
      </c>
      <c r="Q90" s="58">
        <v>0</v>
      </c>
      <c r="R90" s="59">
        <v>0</v>
      </c>
    </row>
    <row r="91" spans="1:19" s="45" customFormat="1" ht="22.5" customHeight="1">
      <c r="A91" s="68">
        <v>5</v>
      </c>
      <c r="B91" s="74" t="s">
        <v>111</v>
      </c>
      <c r="C91" s="57">
        <f t="shared" si="4"/>
        <v>10792</v>
      </c>
      <c r="D91" s="58">
        <v>0</v>
      </c>
      <c r="E91" s="58">
        <v>0</v>
      </c>
      <c r="F91" s="58">
        <v>0</v>
      </c>
      <c r="G91" s="58"/>
      <c r="H91" s="58">
        <v>10792</v>
      </c>
      <c r="I91" s="58">
        <v>0</v>
      </c>
      <c r="J91" s="58"/>
      <c r="K91" s="58"/>
      <c r="L91" s="58">
        <v>0</v>
      </c>
      <c r="M91" s="58">
        <v>0</v>
      </c>
      <c r="N91" s="58"/>
      <c r="O91" s="58">
        <v>0</v>
      </c>
      <c r="P91" s="58">
        <v>0</v>
      </c>
      <c r="Q91" s="58">
        <v>0</v>
      </c>
      <c r="R91" s="59">
        <v>0</v>
      </c>
    </row>
    <row r="92" spans="1:19" s="45" customFormat="1" ht="22.5" customHeight="1">
      <c r="A92" s="68">
        <v>6</v>
      </c>
      <c r="B92" s="69" t="s">
        <v>112</v>
      </c>
      <c r="C92" s="57">
        <f t="shared" si="4"/>
        <v>2000</v>
      </c>
      <c r="D92" s="58">
        <v>0</v>
      </c>
      <c r="E92" s="58">
        <v>2000</v>
      </c>
      <c r="F92" s="58">
        <v>0</v>
      </c>
      <c r="G92" s="58"/>
      <c r="H92" s="58">
        <v>0</v>
      </c>
      <c r="I92" s="58">
        <v>0</v>
      </c>
      <c r="J92" s="58"/>
      <c r="K92" s="58"/>
      <c r="L92" s="58">
        <v>0</v>
      </c>
      <c r="M92" s="58">
        <v>0</v>
      </c>
      <c r="N92" s="58"/>
      <c r="O92" s="58">
        <v>0</v>
      </c>
      <c r="P92" s="58">
        <v>0</v>
      </c>
      <c r="Q92" s="58">
        <v>0</v>
      </c>
      <c r="R92" s="59">
        <v>0</v>
      </c>
    </row>
    <row r="93" spans="1:19" s="45" customFormat="1" ht="22.5" customHeight="1">
      <c r="A93" s="68">
        <v>7</v>
      </c>
      <c r="B93" s="70" t="s">
        <v>113</v>
      </c>
      <c r="C93" s="57">
        <f t="shared" si="4"/>
        <v>329431</v>
      </c>
      <c r="D93" s="58">
        <v>18300</v>
      </c>
      <c r="E93" s="58">
        <v>17800</v>
      </c>
      <c r="F93" s="58">
        <v>61000</v>
      </c>
      <c r="G93" s="58"/>
      <c r="H93" s="58">
        <v>0</v>
      </c>
      <c r="I93" s="58"/>
      <c r="J93" s="58">
        <v>5000</v>
      </c>
      <c r="K93" s="58">
        <v>3000</v>
      </c>
      <c r="L93" s="58">
        <v>0</v>
      </c>
      <c r="M93" s="58">
        <v>180000</v>
      </c>
      <c r="N93" s="58"/>
      <c r="O93" s="58">
        <v>180000</v>
      </c>
      <c r="P93" s="58">
        <v>0</v>
      </c>
      <c r="Q93" s="58">
        <v>0</v>
      </c>
      <c r="R93" s="59">
        <v>44331</v>
      </c>
    </row>
    <row r="94" spans="1:19" s="45" customFormat="1">
      <c r="A94" s="68">
        <v>8</v>
      </c>
      <c r="B94" s="75" t="s">
        <v>114</v>
      </c>
      <c r="C94" s="57">
        <f t="shared" si="4"/>
        <v>2000</v>
      </c>
      <c r="D94" s="58">
        <v>0</v>
      </c>
      <c r="E94" s="58">
        <v>0</v>
      </c>
      <c r="F94" s="58">
        <v>0</v>
      </c>
      <c r="G94" s="58"/>
      <c r="H94" s="58">
        <v>0</v>
      </c>
      <c r="I94" s="58">
        <v>0</v>
      </c>
      <c r="J94" s="58"/>
      <c r="K94" s="58"/>
      <c r="L94" s="58">
        <v>0</v>
      </c>
      <c r="M94" s="58">
        <v>2000</v>
      </c>
      <c r="N94" s="58"/>
      <c r="O94" s="58">
        <v>2000</v>
      </c>
      <c r="P94" s="58">
        <v>0</v>
      </c>
      <c r="Q94" s="58">
        <v>0</v>
      </c>
      <c r="R94" s="59">
        <v>0</v>
      </c>
      <c r="S94" s="50"/>
    </row>
    <row r="95" spans="1:19" s="45" customFormat="1" ht="36" customHeight="1">
      <c r="A95" s="68">
        <v>9</v>
      </c>
      <c r="B95" s="69" t="s">
        <v>115</v>
      </c>
      <c r="C95" s="57">
        <f t="shared" si="4"/>
        <v>10000</v>
      </c>
      <c r="D95" s="58">
        <v>0</v>
      </c>
      <c r="E95" s="58">
        <v>0</v>
      </c>
      <c r="F95" s="58">
        <v>0</v>
      </c>
      <c r="G95" s="58"/>
      <c r="H95" s="58">
        <v>0</v>
      </c>
      <c r="I95" s="58">
        <v>0</v>
      </c>
      <c r="J95" s="58"/>
      <c r="K95" s="58"/>
      <c r="L95" s="58">
        <v>0</v>
      </c>
      <c r="M95" s="58">
        <v>10000</v>
      </c>
      <c r="N95" s="58"/>
      <c r="O95" s="58">
        <v>10000</v>
      </c>
      <c r="P95" s="58">
        <v>0</v>
      </c>
      <c r="Q95" s="58">
        <v>0</v>
      </c>
      <c r="R95" s="59">
        <v>0</v>
      </c>
    </row>
    <row r="96" spans="1:19" s="45" customFormat="1" ht="22.5" customHeight="1">
      <c r="A96" s="68">
        <v>10</v>
      </c>
      <c r="B96" s="70" t="s">
        <v>116</v>
      </c>
      <c r="C96" s="57">
        <f t="shared" si="4"/>
        <v>6330</v>
      </c>
      <c r="D96" s="58">
        <v>0</v>
      </c>
      <c r="E96" s="58">
        <v>0</v>
      </c>
      <c r="F96" s="58">
        <v>0</v>
      </c>
      <c r="G96" s="58"/>
      <c r="H96" s="58">
        <v>0</v>
      </c>
      <c r="I96" s="58">
        <v>6330</v>
      </c>
      <c r="J96" s="58"/>
      <c r="K96" s="58"/>
      <c r="L96" s="58">
        <v>0</v>
      </c>
      <c r="M96" s="58">
        <v>0</v>
      </c>
      <c r="N96" s="58"/>
      <c r="O96" s="58">
        <v>0</v>
      </c>
      <c r="P96" s="58">
        <v>0</v>
      </c>
      <c r="Q96" s="58">
        <v>0</v>
      </c>
      <c r="R96" s="59">
        <v>0</v>
      </c>
    </row>
    <row r="97" spans="1:18" s="45" customFormat="1" ht="35.25" customHeight="1">
      <c r="A97" s="68">
        <v>11</v>
      </c>
      <c r="B97" s="70" t="s">
        <v>117</v>
      </c>
      <c r="C97" s="57">
        <f t="shared" si="4"/>
        <v>30000</v>
      </c>
      <c r="D97" s="58">
        <v>0</v>
      </c>
      <c r="E97" s="58">
        <v>0</v>
      </c>
      <c r="F97" s="58">
        <v>0</v>
      </c>
      <c r="G97" s="58"/>
      <c r="H97" s="58">
        <v>0</v>
      </c>
      <c r="I97" s="58">
        <v>0</v>
      </c>
      <c r="J97" s="58"/>
      <c r="K97" s="58"/>
      <c r="L97" s="58">
        <v>0</v>
      </c>
      <c r="M97" s="58">
        <v>30000</v>
      </c>
      <c r="N97" s="58"/>
      <c r="O97" s="58">
        <v>30000</v>
      </c>
      <c r="P97" s="58">
        <v>0</v>
      </c>
      <c r="Q97" s="58">
        <v>0</v>
      </c>
      <c r="R97" s="59">
        <v>0</v>
      </c>
    </row>
    <row r="98" spans="1:18" s="45" customFormat="1" ht="24.75" customHeight="1">
      <c r="A98" s="68">
        <v>12</v>
      </c>
      <c r="B98" s="70" t="s">
        <v>118</v>
      </c>
      <c r="C98" s="57">
        <f t="shared" si="4"/>
        <v>3000</v>
      </c>
      <c r="D98" s="58">
        <v>0</v>
      </c>
      <c r="E98" s="58">
        <v>0</v>
      </c>
      <c r="F98" s="58">
        <v>0</v>
      </c>
      <c r="G98" s="58"/>
      <c r="H98" s="58">
        <v>0</v>
      </c>
      <c r="I98" s="58">
        <v>0</v>
      </c>
      <c r="J98" s="58"/>
      <c r="K98" s="58"/>
      <c r="L98" s="58">
        <v>0</v>
      </c>
      <c r="M98" s="58">
        <v>0</v>
      </c>
      <c r="N98" s="58"/>
      <c r="O98" s="58">
        <v>0</v>
      </c>
      <c r="P98" s="58">
        <v>0</v>
      </c>
      <c r="Q98" s="58">
        <v>0</v>
      </c>
      <c r="R98" s="59">
        <v>3000</v>
      </c>
    </row>
    <row r="99" spans="1:18" s="45" customFormat="1" ht="24.75" customHeight="1">
      <c r="A99" s="68">
        <v>13</v>
      </c>
      <c r="B99" s="60" t="s">
        <v>119</v>
      </c>
      <c r="C99" s="57">
        <f t="shared" si="4"/>
        <v>5000</v>
      </c>
      <c r="D99" s="58">
        <v>0</v>
      </c>
      <c r="E99" s="58">
        <v>0</v>
      </c>
      <c r="F99" s="58">
        <v>0</v>
      </c>
      <c r="G99" s="58"/>
      <c r="H99" s="58">
        <v>0</v>
      </c>
      <c r="I99" s="58">
        <v>0</v>
      </c>
      <c r="J99" s="58"/>
      <c r="K99" s="58"/>
      <c r="L99" s="58">
        <v>0</v>
      </c>
      <c r="M99" s="58">
        <v>0</v>
      </c>
      <c r="N99" s="58"/>
      <c r="O99" s="58">
        <v>0</v>
      </c>
      <c r="P99" s="58">
        <v>0</v>
      </c>
      <c r="Q99" s="58">
        <v>0</v>
      </c>
      <c r="R99" s="59">
        <v>5000</v>
      </c>
    </row>
    <row r="100" spans="1:18" s="45" customFormat="1" ht="24.75" hidden="1" customHeight="1">
      <c r="A100" s="68">
        <v>14</v>
      </c>
      <c r="B100" s="56" t="s">
        <v>120</v>
      </c>
      <c r="C100" s="57">
        <f t="shared" si="4"/>
        <v>0</v>
      </c>
      <c r="D100" s="58">
        <v>0</v>
      </c>
      <c r="E100" s="58">
        <v>0</v>
      </c>
      <c r="F100" s="58">
        <v>0</v>
      </c>
      <c r="G100" s="58"/>
      <c r="H100" s="58">
        <v>0</v>
      </c>
      <c r="I100" s="58">
        <v>0</v>
      </c>
      <c r="J100" s="58"/>
      <c r="K100" s="58"/>
      <c r="L100" s="58">
        <v>0</v>
      </c>
      <c r="M100" s="58">
        <v>0</v>
      </c>
      <c r="N100" s="58"/>
      <c r="O100" s="58">
        <v>0</v>
      </c>
      <c r="P100" s="58">
        <v>0</v>
      </c>
      <c r="Q100" s="58">
        <v>0</v>
      </c>
      <c r="R100" s="59">
        <v>0</v>
      </c>
    </row>
    <row r="101" spans="1:18" s="45" customFormat="1" ht="27" customHeight="1">
      <c r="A101" s="68">
        <v>14</v>
      </c>
      <c r="B101" s="76" t="s">
        <v>121</v>
      </c>
      <c r="C101" s="57">
        <f t="shared" si="4"/>
        <v>3000</v>
      </c>
      <c r="D101" s="58">
        <v>0</v>
      </c>
      <c r="E101" s="58">
        <v>0</v>
      </c>
      <c r="F101" s="58">
        <v>0</v>
      </c>
      <c r="G101" s="58"/>
      <c r="H101" s="58">
        <v>0</v>
      </c>
      <c r="I101" s="58">
        <v>0</v>
      </c>
      <c r="J101" s="58"/>
      <c r="K101" s="58"/>
      <c r="L101" s="58">
        <v>3000</v>
      </c>
      <c r="M101" s="58">
        <v>0</v>
      </c>
      <c r="N101" s="58"/>
      <c r="O101" s="58">
        <v>0</v>
      </c>
      <c r="P101" s="58">
        <v>0</v>
      </c>
      <c r="Q101" s="58">
        <v>0</v>
      </c>
      <c r="R101" s="59">
        <v>0</v>
      </c>
    </row>
    <row r="102" spans="1:18" s="45" customFormat="1" ht="37.5" customHeight="1">
      <c r="A102" s="68">
        <v>15</v>
      </c>
      <c r="B102" s="69" t="s">
        <v>122</v>
      </c>
      <c r="C102" s="57">
        <f t="shared" si="4"/>
        <v>5000</v>
      </c>
      <c r="D102" s="58">
        <v>0</v>
      </c>
      <c r="E102" s="58">
        <v>0</v>
      </c>
      <c r="F102" s="58">
        <v>0</v>
      </c>
      <c r="G102" s="58"/>
      <c r="H102" s="58">
        <v>0</v>
      </c>
      <c r="I102" s="58">
        <v>0</v>
      </c>
      <c r="J102" s="58"/>
      <c r="K102" s="58"/>
      <c r="L102" s="58">
        <v>0</v>
      </c>
      <c r="M102" s="58">
        <v>5000</v>
      </c>
      <c r="N102" s="58"/>
      <c r="O102" s="58">
        <v>5000</v>
      </c>
      <c r="P102" s="58">
        <v>0</v>
      </c>
      <c r="Q102" s="58">
        <v>0</v>
      </c>
      <c r="R102" s="59">
        <v>0</v>
      </c>
    </row>
    <row r="103" spans="1:18" s="45" customFormat="1" ht="39.75" customHeight="1">
      <c r="A103" s="68">
        <v>16</v>
      </c>
      <c r="B103" s="69" t="s">
        <v>123</v>
      </c>
      <c r="C103" s="57">
        <f t="shared" si="4"/>
        <v>120800</v>
      </c>
      <c r="D103" s="58">
        <v>0</v>
      </c>
      <c r="E103" s="58">
        <v>0</v>
      </c>
      <c r="F103" s="58">
        <v>0</v>
      </c>
      <c r="G103" s="58"/>
      <c r="H103" s="58">
        <v>0</v>
      </c>
      <c r="I103" s="58">
        <v>0</v>
      </c>
      <c r="J103" s="58"/>
      <c r="K103" s="58"/>
      <c r="L103" s="58">
        <v>0</v>
      </c>
      <c r="M103" s="58">
        <v>120800</v>
      </c>
      <c r="N103" s="58"/>
      <c r="O103" s="58">
        <v>120800</v>
      </c>
      <c r="P103" s="58">
        <v>0</v>
      </c>
      <c r="Q103" s="58">
        <v>0</v>
      </c>
      <c r="R103" s="59">
        <v>0</v>
      </c>
    </row>
    <row r="104" spans="1:18" s="45" customFormat="1" ht="41.25" hidden="1" customHeight="1">
      <c r="A104" s="68">
        <v>20</v>
      </c>
      <c r="B104" s="70" t="s">
        <v>124</v>
      </c>
      <c r="C104" s="57">
        <f t="shared" si="4"/>
        <v>0</v>
      </c>
      <c r="D104" s="58">
        <v>0</v>
      </c>
      <c r="E104" s="58">
        <v>0</v>
      </c>
      <c r="F104" s="58">
        <v>0</v>
      </c>
      <c r="G104" s="58"/>
      <c r="H104" s="58">
        <v>0</v>
      </c>
      <c r="I104" s="58">
        <v>0</v>
      </c>
      <c r="J104" s="58"/>
      <c r="K104" s="58"/>
      <c r="L104" s="58">
        <v>0</v>
      </c>
      <c r="M104" s="58">
        <v>0</v>
      </c>
      <c r="N104" s="58"/>
      <c r="O104" s="58">
        <v>0</v>
      </c>
      <c r="P104" s="58">
        <v>0</v>
      </c>
      <c r="Q104" s="58">
        <v>0</v>
      </c>
      <c r="R104" s="59">
        <v>0</v>
      </c>
    </row>
    <row r="105" spans="1:18" s="45" customFormat="1" ht="33" customHeight="1">
      <c r="A105" s="68">
        <v>17</v>
      </c>
      <c r="B105" s="70" t="s">
        <v>125</v>
      </c>
      <c r="C105" s="57">
        <f t="shared" si="4"/>
        <v>1632</v>
      </c>
      <c r="D105" s="58">
        <v>0</v>
      </c>
      <c r="E105" s="58">
        <v>0</v>
      </c>
      <c r="F105" s="58">
        <v>0</v>
      </c>
      <c r="G105" s="58"/>
      <c r="H105" s="58">
        <v>0</v>
      </c>
      <c r="I105" s="58">
        <v>0</v>
      </c>
      <c r="J105" s="58"/>
      <c r="K105" s="58"/>
      <c r="L105" s="58">
        <v>0</v>
      </c>
      <c r="M105" s="58">
        <v>0</v>
      </c>
      <c r="N105" s="58"/>
      <c r="O105" s="58">
        <v>0</v>
      </c>
      <c r="P105" s="58">
        <v>0</v>
      </c>
      <c r="Q105" s="58">
        <v>1632</v>
      </c>
      <c r="R105" s="59">
        <v>0</v>
      </c>
    </row>
    <row r="106" spans="1:18" s="45" customFormat="1" ht="33.75" hidden="1" customHeight="1">
      <c r="A106" s="68">
        <v>22</v>
      </c>
      <c r="B106" s="70" t="s">
        <v>126</v>
      </c>
      <c r="C106" s="57">
        <f t="shared" si="4"/>
        <v>0</v>
      </c>
      <c r="D106" s="58">
        <v>0</v>
      </c>
      <c r="E106" s="58">
        <v>0</v>
      </c>
      <c r="F106" s="58">
        <v>0</v>
      </c>
      <c r="G106" s="58"/>
      <c r="H106" s="58">
        <v>0</v>
      </c>
      <c r="I106" s="58">
        <v>0</v>
      </c>
      <c r="J106" s="58"/>
      <c r="K106" s="58"/>
      <c r="L106" s="58">
        <v>0</v>
      </c>
      <c r="M106" s="58">
        <v>0</v>
      </c>
      <c r="N106" s="58"/>
      <c r="O106" s="58">
        <v>0</v>
      </c>
      <c r="P106" s="58">
        <v>0</v>
      </c>
      <c r="Q106" s="58">
        <v>0</v>
      </c>
      <c r="R106" s="59">
        <v>0</v>
      </c>
    </row>
    <row r="107" spans="1:18" s="45" customFormat="1" ht="25.5" hidden="1" customHeight="1">
      <c r="A107" s="68">
        <v>23</v>
      </c>
      <c r="B107" s="70" t="s">
        <v>127</v>
      </c>
      <c r="C107" s="57">
        <f t="shared" si="4"/>
        <v>0</v>
      </c>
      <c r="D107" s="58">
        <v>0</v>
      </c>
      <c r="E107" s="58">
        <v>0</v>
      </c>
      <c r="F107" s="58">
        <v>0</v>
      </c>
      <c r="G107" s="58"/>
      <c r="H107" s="58">
        <v>0</v>
      </c>
      <c r="I107" s="58">
        <v>0</v>
      </c>
      <c r="J107" s="58"/>
      <c r="K107" s="58"/>
      <c r="L107" s="58">
        <v>0</v>
      </c>
      <c r="M107" s="58">
        <v>0</v>
      </c>
      <c r="N107" s="58"/>
      <c r="O107" s="58">
        <v>0</v>
      </c>
      <c r="P107" s="58">
        <v>0</v>
      </c>
      <c r="Q107" s="58">
        <v>0</v>
      </c>
      <c r="R107" s="59">
        <v>0</v>
      </c>
    </row>
    <row r="108" spans="1:18" ht="33" customHeight="1">
      <c r="A108" s="68">
        <v>18</v>
      </c>
      <c r="B108" s="70" t="s">
        <v>128</v>
      </c>
      <c r="C108" s="57">
        <f t="shared" si="4"/>
        <v>11522</v>
      </c>
      <c r="D108" s="58">
        <v>0</v>
      </c>
      <c r="E108" s="58">
        <v>0</v>
      </c>
      <c r="F108" s="58">
        <v>0</v>
      </c>
      <c r="G108" s="77"/>
      <c r="H108" s="58">
        <v>0</v>
      </c>
      <c r="I108" s="58">
        <v>0</v>
      </c>
      <c r="J108" s="77"/>
      <c r="K108" s="77"/>
      <c r="L108" s="58">
        <v>0</v>
      </c>
      <c r="M108" s="58">
        <v>0</v>
      </c>
      <c r="N108" s="77"/>
      <c r="O108" s="58">
        <v>0</v>
      </c>
      <c r="P108" s="58">
        <v>0</v>
      </c>
      <c r="Q108" s="58">
        <v>11522</v>
      </c>
      <c r="R108" s="59">
        <v>0</v>
      </c>
    </row>
    <row r="109" spans="1:18" ht="0.75" customHeight="1">
      <c r="A109" s="68">
        <v>25</v>
      </c>
      <c r="B109" s="76" t="s">
        <v>129</v>
      </c>
      <c r="C109" s="57">
        <f t="shared" si="4"/>
        <v>0</v>
      </c>
      <c r="D109" s="58">
        <v>0</v>
      </c>
      <c r="E109" s="58">
        <v>0</v>
      </c>
      <c r="F109" s="58">
        <v>0</v>
      </c>
      <c r="G109" s="77"/>
      <c r="H109" s="58">
        <v>0</v>
      </c>
      <c r="I109" s="58">
        <v>0</v>
      </c>
      <c r="J109" s="77"/>
      <c r="K109" s="77"/>
      <c r="L109" s="58">
        <v>0</v>
      </c>
      <c r="M109" s="58">
        <v>0</v>
      </c>
      <c r="N109" s="77"/>
      <c r="O109" s="58">
        <v>0</v>
      </c>
      <c r="P109" s="58">
        <v>0</v>
      </c>
      <c r="Q109" s="58">
        <v>0</v>
      </c>
      <c r="R109" s="59">
        <v>0</v>
      </c>
    </row>
    <row r="110" spans="1:18" ht="146.25" hidden="1" customHeight="1">
      <c r="A110" s="68">
        <v>26</v>
      </c>
      <c r="B110" s="78" t="s">
        <v>130</v>
      </c>
      <c r="C110" s="57">
        <f t="shared" si="4"/>
        <v>0</v>
      </c>
      <c r="D110" s="58">
        <v>0</v>
      </c>
      <c r="E110" s="58">
        <v>0</v>
      </c>
      <c r="F110" s="58">
        <v>0</v>
      </c>
      <c r="G110" s="77"/>
      <c r="H110" s="58">
        <v>0</v>
      </c>
      <c r="I110" s="58">
        <v>0</v>
      </c>
      <c r="J110" s="77"/>
      <c r="K110" s="77"/>
      <c r="L110" s="58">
        <v>0</v>
      </c>
      <c r="M110" s="58">
        <v>0</v>
      </c>
      <c r="N110" s="77"/>
      <c r="O110" s="58">
        <v>0</v>
      </c>
      <c r="P110" s="58">
        <v>0</v>
      </c>
      <c r="Q110" s="58">
        <v>0</v>
      </c>
      <c r="R110" s="59">
        <v>0</v>
      </c>
    </row>
    <row r="111" spans="1:18" ht="31.5" hidden="1">
      <c r="A111" s="68">
        <v>27</v>
      </c>
      <c r="B111" s="79" t="s">
        <v>131</v>
      </c>
      <c r="C111" s="57">
        <f t="shared" si="4"/>
        <v>0</v>
      </c>
      <c r="D111" s="58">
        <v>0</v>
      </c>
      <c r="E111" s="58">
        <v>0</v>
      </c>
      <c r="F111" s="58">
        <v>0</v>
      </c>
      <c r="G111" s="77"/>
      <c r="H111" s="58">
        <v>0</v>
      </c>
      <c r="I111" s="58">
        <v>0</v>
      </c>
      <c r="J111" s="77"/>
      <c r="K111" s="77"/>
      <c r="L111" s="58">
        <v>0</v>
      </c>
      <c r="M111" s="58">
        <v>0</v>
      </c>
      <c r="N111" s="77"/>
      <c r="O111" s="58">
        <v>0</v>
      </c>
      <c r="P111" s="58">
        <v>0</v>
      </c>
      <c r="Q111" s="58">
        <v>0</v>
      </c>
      <c r="R111" s="59">
        <v>0</v>
      </c>
    </row>
    <row r="112" spans="1:18" ht="0.75" hidden="1" customHeight="1">
      <c r="A112" s="68">
        <v>28</v>
      </c>
      <c r="B112" s="79" t="s">
        <v>132</v>
      </c>
      <c r="C112" s="57">
        <f t="shared" si="4"/>
        <v>0</v>
      </c>
      <c r="D112" s="58">
        <v>0</v>
      </c>
      <c r="E112" s="58">
        <v>0</v>
      </c>
      <c r="F112" s="58">
        <v>0</v>
      </c>
      <c r="G112" s="77"/>
      <c r="H112" s="58">
        <v>0</v>
      </c>
      <c r="I112" s="58">
        <v>0</v>
      </c>
      <c r="J112" s="77"/>
      <c r="K112" s="77"/>
      <c r="L112" s="58">
        <v>0</v>
      </c>
      <c r="M112" s="58">
        <v>0</v>
      </c>
      <c r="N112" s="77"/>
      <c r="O112" s="58">
        <v>0</v>
      </c>
      <c r="P112" s="58">
        <v>0</v>
      </c>
      <c r="Q112" s="58">
        <v>0</v>
      </c>
      <c r="R112" s="59">
        <v>0</v>
      </c>
    </row>
    <row r="113" spans="1:18" ht="30" hidden="1" customHeight="1">
      <c r="A113" s="68">
        <v>29</v>
      </c>
      <c r="B113" s="79" t="s">
        <v>133</v>
      </c>
      <c r="C113" s="57">
        <f t="shared" si="4"/>
        <v>0</v>
      </c>
      <c r="D113" s="58">
        <v>0</v>
      </c>
      <c r="E113" s="58">
        <v>0</v>
      </c>
      <c r="F113" s="58">
        <v>0</v>
      </c>
      <c r="G113" s="77"/>
      <c r="H113" s="58">
        <v>0</v>
      </c>
      <c r="I113" s="58">
        <v>0</v>
      </c>
      <c r="J113" s="77"/>
      <c r="K113" s="77"/>
      <c r="L113" s="58">
        <v>0</v>
      </c>
      <c r="M113" s="58">
        <v>0</v>
      </c>
      <c r="N113" s="77"/>
      <c r="O113" s="58">
        <v>0</v>
      </c>
      <c r="P113" s="58">
        <v>0</v>
      </c>
      <c r="Q113" s="58">
        <v>0</v>
      </c>
      <c r="R113" s="59">
        <v>0</v>
      </c>
    </row>
    <row r="114" spans="1:18" ht="54.75" hidden="1" customHeight="1">
      <c r="A114" s="68">
        <v>30</v>
      </c>
      <c r="B114" s="78" t="s">
        <v>134</v>
      </c>
      <c r="C114" s="57">
        <f t="shared" si="4"/>
        <v>0</v>
      </c>
      <c r="D114" s="58">
        <v>0</v>
      </c>
      <c r="E114" s="58">
        <v>0</v>
      </c>
      <c r="F114" s="58">
        <v>0</v>
      </c>
      <c r="G114" s="77"/>
      <c r="H114" s="58">
        <v>0</v>
      </c>
      <c r="I114" s="58">
        <v>0</v>
      </c>
      <c r="J114" s="77"/>
      <c r="K114" s="77"/>
      <c r="L114" s="58">
        <v>0</v>
      </c>
      <c r="M114" s="58">
        <v>0</v>
      </c>
      <c r="N114" s="77"/>
      <c r="O114" s="58">
        <v>0</v>
      </c>
      <c r="P114" s="58">
        <v>0</v>
      </c>
      <c r="Q114" s="58">
        <v>0</v>
      </c>
      <c r="R114" s="59">
        <v>0</v>
      </c>
    </row>
    <row r="115" spans="1:18" ht="33" hidden="1" customHeight="1">
      <c r="A115" s="68">
        <v>31</v>
      </c>
      <c r="B115" s="79" t="s">
        <v>135</v>
      </c>
      <c r="C115" s="57">
        <f t="shared" si="4"/>
        <v>0</v>
      </c>
      <c r="D115" s="58">
        <v>0</v>
      </c>
      <c r="E115" s="58">
        <v>0</v>
      </c>
      <c r="F115" s="58">
        <v>0</v>
      </c>
      <c r="G115" s="77"/>
      <c r="H115" s="58">
        <v>0</v>
      </c>
      <c r="I115" s="58">
        <v>0</v>
      </c>
      <c r="J115" s="77"/>
      <c r="K115" s="77"/>
      <c r="L115" s="58">
        <v>0</v>
      </c>
      <c r="M115" s="58">
        <v>0</v>
      </c>
      <c r="N115" s="77"/>
      <c r="O115" s="58">
        <v>0</v>
      </c>
      <c r="P115" s="58">
        <v>0</v>
      </c>
      <c r="Q115" s="58">
        <v>0</v>
      </c>
      <c r="R115" s="59">
        <v>0</v>
      </c>
    </row>
    <row r="116" spans="1:18" ht="57" hidden="1" customHeight="1">
      <c r="A116" s="68">
        <v>32</v>
      </c>
      <c r="B116" s="79" t="s">
        <v>136</v>
      </c>
      <c r="C116" s="57">
        <f t="shared" si="4"/>
        <v>0</v>
      </c>
      <c r="D116" s="58">
        <v>0</v>
      </c>
      <c r="E116" s="58">
        <v>0</v>
      </c>
      <c r="F116" s="58">
        <v>0</v>
      </c>
      <c r="G116" s="77"/>
      <c r="H116" s="58">
        <v>0</v>
      </c>
      <c r="I116" s="58">
        <v>0</v>
      </c>
      <c r="J116" s="77"/>
      <c r="K116" s="77"/>
      <c r="L116" s="58">
        <v>0</v>
      </c>
      <c r="M116" s="58">
        <v>0</v>
      </c>
      <c r="N116" s="77"/>
      <c r="O116" s="58">
        <v>0</v>
      </c>
      <c r="P116" s="58">
        <v>0</v>
      </c>
      <c r="Q116" s="58">
        <v>0</v>
      </c>
      <c r="R116" s="59">
        <v>0</v>
      </c>
    </row>
    <row r="117" spans="1:18" ht="67.5" hidden="1" customHeight="1">
      <c r="A117" s="68">
        <v>33</v>
      </c>
      <c r="B117" s="70" t="s">
        <v>137</v>
      </c>
      <c r="C117" s="57">
        <f t="shared" si="4"/>
        <v>0</v>
      </c>
      <c r="D117" s="58">
        <v>0</v>
      </c>
      <c r="E117" s="58">
        <v>0</v>
      </c>
      <c r="F117" s="58">
        <v>0</v>
      </c>
      <c r="G117" s="77"/>
      <c r="H117" s="58">
        <v>0</v>
      </c>
      <c r="I117" s="58">
        <v>0</v>
      </c>
      <c r="J117" s="77"/>
      <c r="K117" s="77"/>
      <c r="L117" s="58">
        <v>0</v>
      </c>
      <c r="M117" s="58">
        <v>0</v>
      </c>
      <c r="N117" s="77"/>
      <c r="O117" s="58">
        <v>0</v>
      </c>
      <c r="P117" s="58">
        <v>0</v>
      </c>
      <c r="Q117" s="58">
        <v>0</v>
      </c>
      <c r="R117" s="59">
        <v>0</v>
      </c>
    </row>
    <row r="118" spans="1:18" ht="19.5" thickBot="1">
      <c r="A118" s="80"/>
      <c r="B118" s="81"/>
      <c r="C118" s="82"/>
      <c r="D118" s="82"/>
      <c r="E118" s="82"/>
      <c r="F118" s="82"/>
      <c r="G118" s="82"/>
      <c r="H118" s="82"/>
      <c r="I118" s="82"/>
      <c r="J118" s="82"/>
      <c r="K118" s="82"/>
      <c r="L118" s="82"/>
      <c r="M118" s="82"/>
      <c r="N118" s="82"/>
      <c r="O118" s="82"/>
      <c r="P118" s="82"/>
      <c r="Q118" s="82"/>
      <c r="R118" s="83"/>
    </row>
    <row r="119" spans="1:18" ht="18.75">
      <c r="C119" s="84"/>
      <c r="D119" s="84"/>
      <c r="E119" s="84"/>
      <c r="F119" s="84"/>
      <c r="G119" s="84"/>
      <c r="H119" s="84"/>
      <c r="I119" s="84"/>
      <c r="J119" s="84"/>
      <c r="K119" s="84"/>
      <c r="L119" s="84"/>
      <c r="M119" s="84"/>
      <c r="N119" s="84"/>
      <c r="O119" s="84"/>
      <c r="P119" s="84"/>
      <c r="Q119" s="84"/>
      <c r="R119" s="84"/>
    </row>
    <row r="120" spans="1:18" ht="18.75">
      <c r="C120" s="84"/>
      <c r="D120" s="84"/>
      <c r="E120" s="84"/>
      <c r="F120" s="84"/>
      <c r="G120" s="84"/>
      <c r="H120" s="84"/>
      <c r="I120" s="84"/>
      <c r="J120" s="84"/>
      <c r="K120" s="84"/>
      <c r="L120" s="84"/>
      <c r="M120" s="84"/>
      <c r="N120" s="84"/>
      <c r="O120" s="84"/>
      <c r="P120" s="84"/>
      <c r="Q120" s="84"/>
      <c r="R120" s="84"/>
    </row>
  </sheetData>
  <mergeCells count="27">
    <mergeCell ref="Q8:Q11"/>
    <mergeCell ref="R8:R11"/>
    <mergeCell ref="N9:N11"/>
    <mergeCell ref="O9:O11"/>
    <mergeCell ref="A13:B13"/>
    <mergeCell ref="J8:J11"/>
    <mergeCell ref="K8:K11"/>
    <mergeCell ref="L8:L11"/>
    <mergeCell ref="M8:M11"/>
    <mergeCell ref="N8:O8"/>
    <mergeCell ref="P8:P11"/>
    <mergeCell ref="P7:R7"/>
    <mergeCell ref="A8:A11"/>
    <mergeCell ref="B8:B11"/>
    <mergeCell ref="C8:C11"/>
    <mergeCell ref="D8:D11"/>
    <mergeCell ref="E8:E11"/>
    <mergeCell ref="F8:F11"/>
    <mergeCell ref="G8:G11"/>
    <mergeCell ref="H8:H11"/>
    <mergeCell ref="I8:I11"/>
    <mergeCell ref="A1:B1"/>
    <mergeCell ref="H1:M1"/>
    <mergeCell ref="A2:B2"/>
    <mergeCell ref="H2:M2"/>
    <mergeCell ref="A4:R4"/>
    <mergeCell ref="A5:R5"/>
  </mergeCells>
  <printOptions horizontalCentered="1"/>
  <pageMargins left="0.2" right="0.2" top="0.6" bottom="0.25" header="0.3" footer="0.3"/>
  <pageSetup scale="67" orientation="landscape" horizontalDpi="4294967295" verticalDpi="4294967295"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4CF322-A439-477E-BCB6-5CCEB7401B2D}"/>
</file>

<file path=customXml/itemProps2.xml><?xml version="1.0" encoding="utf-8"?>
<ds:datastoreItem xmlns:ds="http://schemas.openxmlformats.org/officeDocument/2006/customXml" ds:itemID="{2ABED2E3-278E-4185-9460-97CE5F1DCCDA}"/>
</file>

<file path=customXml/itemProps3.xml><?xml version="1.0" encoding="utf-8"?>
<ds:datastoreItem xmlns:ds="http://schemas.openxmlformats.org/officeDocument/2006/customXml" ds:itemID="{E7DA7923-E21F-4FB2-9F7E-56C69D1F235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Le Loan Thao</dc:creator>
  <cp:lastModifiedBy>Phan Le Loan Thao</cp:lastModifiedBy>
  <dcterms:created xsi:type="dcterms:W3CDTF">2019-03-25T03:52:03Z</dcterms:created>
  <dcterms:modified xsi:type="dcterms:W3CDTF">2019-03-25T03:52:23Z</dcterms:modified>
</cp:coreProperties>
</file>