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3640" windowHeight="9525"/>
  </bookViews>
  <sheets>
    <sheet name="55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H21" i="1" l="1"/>
  <c r="J21" i="1" s="1"/>
  <c r="D21" i="1"/>
  <c r="H20" i="1"/>
  <c r="J20" i="1" s="1"/>
  <c r="G20" i="1"/>
  <c r="D20" i="1"/>
  <c r="H19" i="1"/>
  <c r="J19" i="1" s="1"/>
  <c r="D19" i="1"/>
  <c r="H18" i="1"/>
  <c r="J18" i="1" s="1"/>
  <c r="D18" i="1"/>
  <c r="H17" i="1"/>
  <c r="J17" i="1" s="1"/>
  <c r="D17" i="1"/>
  <c r="H16" i="1"/>
  <c r="J16" i="1" s="1"/>
  <c r="D16" i="1"/>
  <c r="H15" i="1"/>
  <c r="J15" i="1" s="1"/>
  <c r="D15" i="1"/>
  <c r="J14" i="1"/>
  <c r="H14" i="1"/>
  <c r="D14" i="1"/>
  <c r="H13" i="1"/>
  <c r="J13" i="1" s="1"/>
  <c r="G13" i="1"/>
  <c r="D13" i="1"/>
  <c r="I12" i="1"/>
  <c r="G12" i="1"/>
  <c r="F12" i="1"/>
  <c r="E12" i="1"/>
  <c r="D12" i="1"/>
  <c r="C12" i="1"/>
  <c r="J12" i="1" l="1"/>
  <c r="H12" i="1"/>
</calcChain>
</file>

<file path=xl/sharedStrings.xml><?xml version="1.0" encoding="utf-8"?>
<sst xmlns="http://schemas.openxmlformats.org/spreadsheetml/2006/main" count="29" uniqueCount="29">
  <si>
    <t xml:space="preserve">UBND TỈNH PHÚ YÊN                                                                                                      </t>
  </si>
  <si>
    <t>Biểu số 55/CK-NSNN kèm theo 
Thông tư số 343/2016/TT-BTC</t>
  </si>
  <si>
    <t>DỰ TOÁN THU, SỐ BỔ SUNG VÀ DỰ TOÁN CHI CÂN ĐỐI NGÂN SÁCH TỪNG HUYỆN NĂM 2019</t>
  </si>
  <si>
    <t>(Kèm theo Quyết định số         /QĐ-UBND ngày       /01/2019 của UBND tỉnh Phú Yên)</t>
  </si>
  <si>
    <t>Đơn vị: Triệu đồng</t>
  </si>
  <si>
    <t>STT</t>
  </si>
  <si>
    <t>Tên đơn vị</t>
  </si>
  <si>
    <t>Tổng thu NSNN trên địa bàn</t>
  </si>
  <si>
    <t>Thu NSĐP được hưởng theo phân cấp</t>
  </si>
  <si>
    <t>Chia ra</t>
  </si>
  <si>
    <t>Số bổ sung cân đối từ ngân sách cấp trên</t>
  </si>
  <si>
    <t>Số bổ sung có mục tiêu từ ngân sách cấp trên</t>
  </si>
  <si>
    <t>Thu chuyển nguồn từ năm trước chuyển sang</t>
  </si>
  <si>
    <t>Tổng chi cân đối ngân sách huyện</t>
  </si>
  <si>
    <t>Thu NSĐP hưởng 100%</t>
  </si>
  <si>
    <t>Phần NSĐP được hưởng theo tỷ lệ phân chia</t>
  </si>
  <si>
    <t>A</t>
  </si>
  <si>
    <t>B</t>
  </si>
  <si>
    <t>2=3+4</t>
  </si>
  <si>
    <t>Tổng cộng</t>
  </si>
  <si>
    <t>Thành phố Tuy Hòa</t>
  </si>
  <si>
    <t>Huyện Phú Hòa</t>
  </si>
  <si>
    <t>Huyện Đông Hòa</t>
  </si>
  <si>
    <t>Huyện Tây Hòa</t>
  </si>
  <si>
    <t>Huyện Tuy An</t>
  </si>
  <si>
    <t>Thị xã Sông Cầu</t>
  </si>
  <si>
    <t>Huyện Đồng Xuân</t>
  </si>
  <si>
    <t>Huyện Sơn Hòa</t>
  </si>
  <si>
    <t>Huyện Sông Hinh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</si>
</sst>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\ _₫"/>
  </numFmts>
  <fonts count="16">
    <font>
      <sz val="12"/>
      <color theme="1"/>
      <name val="Times New Roman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2"/>
      <name val=".VnTime"/>
      <family val="2"/>
    </font>
    <font>
      <i/>
      <sz val="12"/>
      <name val="Times New Roman"/>
      <family val="1"/>
    </font>
    <font>
      <i/>
      <sz val="14"/>
      <color theme="1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name val="Times New Roman"/>
      <family val="1"/>
    </font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</font>
    <font>
      <sz val="11"/>
      <color indexed="8"/>
      <name val="Helvetica Neue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9">
    <xf numFmtId="0" fontId="0" fillId="0" borderId="0"/>
    <xf numFmtId="0" fontId="4" fillId="0" borderId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9" fillId="0" borderId="0"/>
    <xf numFmtId="0" fontId="12" fillId="0" borderId="0"/>
    <xf numFmtId="0" fontId="13" fillId="0" borderId="0"/>
    <xf numFmtId="0" fontId="4" fillId="0" borderId="0"/>
    <xf numFmtId="0" fontId="14" fillId="0" borderId="0"/>
    <xf numFmtId="0" fontId="4" fillId="0" borderId="0"/>
    <xf numFmtId="0" fontId="11" fillId="0" borderId="0"/>
    <xf numFmtId="0" fontId="11" fillId="0" borderId="0"/>
    <xf numFmtId="0" fontId="11" fillId="0" borderId="0"/>
    <xf numFmtId="0" fontId="10" fillId="0" borderId="0"/>
    <xf numFmtId="0" fontId="11" fillId="0" borderId="0"/>
    <xf numFmtId="0" fontId="15" fillId="0" borderId="0" applyNumberFormat="0" applyFill="0" applyBorder="0" applyProtection="0">
      <alignment vertical="top"/>
    </xf>
    <xf numFmtId="0" fontId="12" fillId="0" borderId="0"/>
    <xf numFmtId="0" fontId="4" fillId="0" borderId="0"/>
  </cellStyleXfs>
  <cellXfs count="36">
    <xf numFmtId="0" fontId="0" fillId="0" borderId="0" xfId="0"/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vertical="top" wrapText="1"/>
    </xf>
    <xf numFmtId="0" fontId="0" fillId="0" borderId="0" xfId="0" applyFill="1" applyAlignment="1">
      <alignment horizontal="center" vertical="center" wrapText="1"/>
    </xf>
    <xf numFmtId="0" fontId="3" fillId="0" borderId="0" xfId="0" applyFont="1"/>
    <xf numFmtId="0" fontId="2" fillId="0" borderId="0" xfId="0" applyFont="1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64" fontId="5" fillId="0" borderId="0" xfId="1" applyNumberFormat="1" applyFont="1" applyFill="1" applyAlignment="1">
      <alignment horizontal="right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wrapText="1"/>
    </xf>
    <xf numFmtId="0" fontId="1" fillId="0" borderId="0" xfId="0" applyFont="1"/>
    <xf numFmtId="0" fontId="2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8" fillId="0" borderId="4" xfId="0" applyFont="1" applyBorder="1" applyAlignment="1">
      <alignment horizontal="center"/>
    </xf>
    <xf numFmtId="3" fontId="8" fillId="0" borderId="4" xfId="0" applyNumberFormat="1" applyFont="1" applyBorder="1" applyAlignment="1">
      <alignment horizontal="right"/>
    </xf>
    <xf numFmtId="0" fontId="8" fillId="0" borderId="0" xfId="0" applyFont="1"/>
    <xf numFmtId="0" fontId="0" fillId="0" borderId="9" xfId="0" applyBorder="1" applyAlignment="1">
      <alignment horizontal="center"/>
    </xf>
    <xf numFmtId="0" fontId="0" fillId="0" borderId="9" xfId="0" applyBorder="1"/>
    <xf numFmtId="3" fontId="0" fillId="0" borderId="9" xfId="0" applyNumberForma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0" xfId="0" applyBorder="1"/>
    <xf numFmtId="3" fontId="0" fillId="0" borderId="1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Border="1"/>
  </cellXfs>
  <cellStyles count="19">
    <cellStyle name="Comma 10" xfId="2"/>
    <cellStyle name="Comma 16 3" xfId="3"/>
    <cellStyle name="Comma 3" xfId="4"/>
    <cellStyle name="Ledger 17 x 11 in" xfId="5"/>
    <cellStyle name="Normal" xfId="0" builtinId="0"/>
    <cellStyle name="Normal 10" xfId="6"/>
    <cellStyle name="Normal 11 4 2" xfId="7"/>
    <cellStyle name="Normal 13" xfId="8"/>
    <cellStyle name="Normal 17" xfId="9"/>
    <cellStyle name="Normal 2" xfId="10"/>
    <cellStyle name="Normal 2 2" xfId="11"/>
    <cellStyle name="Normal 22" xfId="12"/>
    <cellStyle name="Normal 33" xfId="13"/>
    <cellStyle name="Normal 4" xfId="14"/>
    <cellStyle name="Normal 5" xfId="15"/>
    <cellStyle name="Normal 6" xfId="16"/>
    <cellStyle name="Normal 6 3" xfId="17"/>
    <cellStyle name="Normal 7" xfId="18"/>
    <cellStyle name="Normal_Mau giao thu (Bo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mdoan.STCPHY/Downloads/2018-Du%20toan%202019%20theo%20Nghi%20dinh%2031-%20Bieu%2039-42%20-%20Tam%20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9"/>
      <sheetName val="41"/>
      <sheetName val="42"/>
    </sheetNames>
    <sheetDataSet>
      <sheetData sheetId="0"/>
      <sheetData sheetId="1">
        <row r="12">
          <cell r="C12">
            <v>4693356</v>
          </cell>
        </row>
      </sheetData>
      <sheetData sheetId="2">
        <row r="12">
          <cell r="C12">
            <v>167126</v>
          </cell>
        </row>
        <row r="13">
          <cell r="C13">
            <v>75509</v>
          </cell>
        </row>
        <row r="14">
          <cell r="C14">
            <v>91536</v>
          </cell>
        </row>
        <row r="15">
          <cell r="C15">
            <v>93534</v>
          </cell>
        </row>
        <row r="16">
          <cell r="C16">
            <v>99956</v>
          </cell>
        </row>
        <row r="17">
          <cell r="C17">
            <v>116446</v>
          </cell>
        </row>
        <row r="18">
          <cell r="C18">
            <v>89359</v>
          </cell>
        </row>
        <row r="19">
          <cell r="C19">
            <v>79309</v>
          </cell>
        </row>
        <row r="20">
          <cell r="C20">
            <v>84742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showZeros="0" tabSelected="1" workbookViewId="0">
      <selection activeCell="G21" sqref="G21"/>
    </sheetView>
  </sheetViews>
  <sheetFormatPr defaultColWidth="9" defaultRowHeight="15.75"/>
  <cols>
    <col min="1" max="1" width="5.875" style="6" customWidth="1"/>
    <col min="2" max="2" width="24.125" customWidth="1"/>
    <col min="3" max="3" width="10.5" customWidth="1"/>
    <col min="4" max="4" width="11.5" customWidth="1"/>
    <col min="5" max="5" width="10.5" customWidth="1"/>
    <col min="6" max="6" width="12.5" customWidth="1"/>
    <col min="7" max="7" width="11.25" customWidth="1"/>
    <col min="8" max="8" width="10.5" customWidth="1"/>
    <col min="9" max="9" width="11.625" customWidth="1"/>
    <col min="10" max="10" width="12.125" customWidth="1"/>
  </cols>
  <sheetData>
    <row r="1" spans="1:19" ht="18.75">
      <c r="A1" s="1" t="s">
        <v>0</v>
      </c>
      <c r="B1" s="1"/>
      <c r="C1" s="2"/>
      <c r="D1" s="2"/>
      <c r="E1" s="2"/>
      <c r="F1" s="2"/>
      <c r="G1" s="2"/>
      <c r="H1" s="3" t="s">
        <v>1</v>
      </c>
      <c r="I1" s="3"/>
      <c r="J1" s="3"/>
      <c r="K1" s="4"/>
      <c r="L1" s="4"/>
      <c r="M1" s="4"/>
      <c r="R1" s="5"/>
      <c r="S1" s="5"/>
    </row>
    <row r="2" spans="1:19" ht="18.75">
      <c r="A2" s="2"/>
      <c r="B2" s="2"/>
      <c r="C2" s="2"/>
      <c r="D2" s="2"/>
      <c r="E2" s="2"/>
      <c r="F2" s="2"/>
      <c r="G2" s="2"/>
      <c r="H2" s="3"/>
      <c r="I2" s="3"/>
      <c r="J2" s="3"/>
      <c r="K2" s="4"/>
      <c r="L2" s="4"/>
      <c r="M2" s="4"/>
    </row>
    <row r="3" spans="1:19" ht="8.25" customHeight="1">
      <c r="I3" s="7"/>
      <c r="J3" s="8"/>
    </row>
    <row r="4" spans="1:19" ht="18.75" customHeight="1">
      <c r="A4" s="9" t="s">
        <v>2</v>
      </c>
      <c r="B4" s="9"/>
      <c r="C4" s="9"/>
      <c r="D4" s="9"/>
      <c r="E4" s="9"/>
      <c r="F4" s="9"/>
      <c r="G4" s="9"/>
      <c r="H4" s="9"/>
      <c r="I4" s="9"/>
      <c r="J4" s="9"/>
    </row>
    <row r="5" spans="1:19" s="12" customFormat="1" ht="18.75">
      <c r="A5" s="10" t="s">
        <v>3</v>
      </c>
      <c r="B5" s="10"/>
      <c r="C5" s="10"/>
      <c r="D5" s="10"/>
      <c r="E5" s="10"/>
      <c r="F5" s="10"/>
      <c r="G5" s="10"/>
      <c r="H5" s="10"/>
      <c r="I5" s="10"/>
      <c r="J5" s="10"/>
      <c r="K5" s="11"/>
      <c r="L5" s="11"/>
    </row>
    <row r="7" spans="1:19">
      <c r="J7" s="13" t="s">
        <v>4</v>
      </c>
    </row>
    <row r="8" spans="1:19">
      <c r="A8" s="14" t="s">
        <v>5</v>
      </c>
      <c r="B8" s="14" t="s">
        <v>6</v>
      </c>
      <c r="C8" s="15" t="s">
        <v>7</v>
      </c>
      <c r="D8" s="15" t="s">
        <v>8</v>
      </c>
      <c r="E8" s="16" t="s">
        <v>9</v>
      </c>
      <c r="F8" s="17"/>
      <c r="G8" s="15" t="s">
        <v>10</v>
      </c>
      <c r="H8" s="15" t="s">
        <v>11</v>
      </c>
      <c r="I8" s="15" t="s">
        <v>12</v>
      </c>
      <c r="J8" s="15" t="s">
        <v>13</v>
      </c>
    </row>
    <row r="9" spans="1:19">
      <c r="A9" s="18"/>
      <c r="B9" s="18"/>
      <c r="C9" s="19"/>
      <c r="D9" s="19"/>
      <c r="E9" s="15" t="s">
        <v>14</v>
      </c>
      <c r="F9" s="20" t="s">
        <v>15</v>
      </c>
      <c r="G9" s="19"/>
      <c r="H9" s="19"/>
      <c r="I9" s="19"/>
      <c r="J9" s="19"/>
    </row>
    <row r="10" spans="1:19" ht="46.5" customHeight="1">
      <c r="A10" s="21"/>
      <c r="B10" s="21"/>
      <c r="C10" s="22"/>
      <c r="D10" s="22"/>
      <c r="E10" s="22"/>
      <c r="F10" s="23"/>
      <c r="G10" s="22"/>
      <c r="H10" s="22"/>
      <c r="I10" s="22"/>
      <c r="J10" s="22"/>
    </row>
    <row r="11" spans="1:19">
      <c r="A11" s="24" t="s">
        <v>16</v>
      </c>
      <c r="B11" s="24" t="s">
        <v>17</v>
      </c>
      <c r="C11" s="24">
        <v>1</v>
      </c>
      <c r="D11" s="24" t="s">
        <v>18</v>
      </c>
      <c r="E11" s="24">
        <v>3</v>
      </c>
      <c r="F11" s="24">
        <v>4</v>
      </c>
      <c r="G11" s="24">
        <v>5</v>
      </c>
      <c r="H11" s="24">
        <v>6</v>
      </c>
      <c r="I11" s="24">
        <v>7</v>
      </c>
      <c r="J11" s="24">
        <v>8</v>
      </c>
    </row>
    <row r="12" spans="1:19" s="27" customFormat="1" ht="21.75" customHeight="1">
      <c r="A12" s="25"/>
      <c r="B12" s="25" t="s">
        <v>19</v>
      </c>
      <c r="C12" s="26">
        <f>SUM(C13:C21)</f>
        <v>1677700</v>
      </c>
      <c r="D12" s="26">
        <f t="shared" ref="D12:J12" si="0">SUM(D13:D21)</f>
        <v>1658998</v>
      </c>
      <c r="E12" s="26">
        <f t="shared" si="0"/>
        <v>1143835</v>
      </c>
      <c r="F12" s="26">
        <f t="shared" si="0"/>
        <v>515163</v>
      </c>
      <c r="G12" s="26">
        <f t="shared" si="0"/>
        <v>2136841</v>
      </c>
      <c r="H12" s="26">
        <f t="shared" si="0"/>
        <v>897517</v>
      </c>
      <c r="I12" s="26">
        <f t="shared" si="0"/>
        <v>0</v>
      </c>
      <c r="J12" s="26">
        <f t="shared" si="0"/>
        <v>4693356</v>
      </c>
    </row>
    <row r="13" spans="1:19" ht="18" customHeight="1">
      <c r="A13" s="28">
        <v>1</v>
      </c>
      <c r="B13" s="29" t="s">
        <v>20</v>
      </c>
      <c r="C13" s="30">
        <v>870000</v>
      </c>
      <c r="D13" s="30">
        <f t="shared" ref="D13:D21" si="1">+E13+F13</f>
        <v>865310</v>
      </c>
      <c r="E13" s="30">
        <v>618660</v>
      </c>
      <c r="F13" s="30">
        <v>246650</v>
      </c>
      <c r="G13" s="30">
        <f>128686-126</f>
        <v>128560</v>
      </c>
      <c r="H13" s="30">
        <f>SUM('[1]42'!C12)</f>
        <v>167126</v>
      </c>
      <c r="I13" s="30"/>
      <c r="J13" s="30">
        <f t="shared" ref="J13:J21" si="2">H13+G13+D13</f>
        <v>1160996</v>
      </c>
    </row>
    <row r="14" spans="1:19" ht="18" customHeight="1">
      <c r="A14" s="28">
        <v>2</v>
      </c>
      <c r="B14" s="29" t="s">
        <v>21</v>
      </c>
      <c r="C14" s="30">
        <v>113500</v>
      </c>
      <c r="D14" s="30">
        <f t="shared" si="1"/>
        <v>111556</v>
      </c>
      <c r="E14" s="30">
        <v>85836</v>
      </c>
      <c r="F14" s="30">
        <v>25720</v>
      </c>
      <c r="G14" s="30">
        <v>222539</v>
      </c>
      <c r="H14" s="30">
        <f>SUM('[1]42'!C13)</f>
        <v>75509</v>
      </c>
      <c r="I14" s="30"/>
      <c r="J14" s="30">
        <f t="shared" si="2"/>
        <v>409604</v>
      </c>
    </row>
    <row r="15" spans="1:19" ht="18" customHeight="1">
      <c r="A15" s="28">
        <v>3</v>
      </c>
      <c r="B15" s="29" t="s">
        <v>22</v>
      </c>
      <c r="C15" s="30">
        <v>179700</v>
      </c>
      <c r="D15" s="30">
        <f t="shared" si="1"/>
        <v>177467</v>
      </c>
      <c r="E15" s="30">
        <v>149197</v>
      </c>
      <c r="F15" s="30">
        <v>28270</v>
      </c>
      <c r="G15" s="30">
        <v>253849</v>
      </c>
      <c r="H15" s="30">
        <f>SUM('[1]42'!C14)</f>
        <v>91536</v>
      </c>
      <c r="I15" s="30"/>
      <c r="J15" s="30">
        <f t="shared" si="2"/>
        <v>522852</v>
      </c>
    </row>
    <row r="16" spans="1:19" ht="18" customHeight="1">
      <c r="A16" s="28">
        <v>4</v>
      </c>
      <c r="B16" s="29" t="s">
        <v>23</v>
      </c>
      <c r="C16" s="30">
        <v>92400</v>
      </c>
      <c r="D16" s="30">
        <f t="shared" si="1"/>
        <v>90817</v>
      </c>
      <c r="E16" s="30">
        <v>68649</v>
      </c>
      <c r="F16" s="30">
        <v>22168</v>
      </c>
      <c r="G16" s="30">
        <v>292486</v>
      </c>
      <c r="H16" s="30">
        <f>SUM('[1]42'!C15)</f>
        <v>93534</v>
      </c>
      <c r="I16" s="30"/>
      <c r="J16" s="30">
        <f t="shared" si="2"/>
        <v>476837</v>
      </c>
    </row>
    <row r="17" spans="1:10" ht="18" customHeight="1">
      <c r="A17" s="28">
        <v>5</v>
      </c>
      <c r="B17" s="29" t="s">
        <v>24</v>
      </c>
      <c r="C17" s="30">
        <v>90000</v>
      </c>
      <c r="D17" s="30">
        <f t="shared" si="1"/>
        <v>88614</v>
      </c>
      <c r="E17" s="30">
        <v>67014</v>
      </c>
      <c r="F17" s="30">
        <v>21600</v>
      </c>
      <c r="G17" s="30">
        <v>332180</v>
      </c>
      <c r="H17" s="30">
        <f>SUM('[1]42'!C16)</f>
        <v>99956</v>
      </c>
      <c r="I17" s="30"/>
      <c r="J17" s="30">
        <f t="shared" si="2"/>
        <v>520750</v>
      </c>
    </row>
    <row r="18" spans="1:10" ht="18" customHeight="1">
      <c r="A18" s="28">
        <v>6</v>
      </c>
      <c r="B18" s="29" t="s">
        <v>25</v>
      </c>
      <c r="C18" s="30">
        <v>126400</v>
      </c>
      <c r="D18" s="30">
        <f t="shared" si="1"/>
        <v>123842</v>
      </c>
      <c r="E18" s="30">
        <v>80642</v>
      </c>
      <c r="F18" s="30">
        <v>43200</v>
      </c>
      <c r="G18" s="30">
        <v>260048</v>
      </c>
      <c r="H18" s="30">
        <f>SUM('[1]42'!C17)</f>
        <v>116446</v>
      </c>
      <c r="I18" s="30"/>
      <c r="J18" s="30">
        <f t="shared" si="2"/>
        <v>500336</v>
      </c>
    </row>
    <row r="19" spans="1:10" ht="18" customHeight="1">
      <c r="A19" s="28">
        <v>7</v>
      </c>
      <c r="B19" s="29" t="s">
        <v>26</v>
      </c>
      <c r="C19" s="30">
        <v>73000</v>
      </c>
      <c r="D19" s="30">
        <f t="shared" si="1"/>
        <v>71594</v>
      </c>
      <c r="E19" s="30">
        <v>24829</v>
      </c>
      <c r="F19" s="30">
        <v>46765</v>
      </c>
      <c r="G19" s="30">
        <v>244496</v>
      </c>
      <c r="H19" s="30">
        <f>SUM('[1]42'!C18)</f>
        <v>89359</v>
      </c>
      <c r="I19" s="30"/>
      <c r="J19" s="30">
        <f t="shared" si="2"/>
        <v>405449</v>
      </c>
    </row>
    <row r="20" spans="1:10" ht="18" customHeight="1">
      <c r="A20" s="28">
        <v>8</v>
      </c>
      <c r="B20" s="29" t="s">
        <v>27</v>
      </c>
      <c r="C20" s="30">
        <v>51700</v>
      </c>
      <c r="D20" s="30">
        <f t="shared" si="1"/>
        <v>50013</v>
      </c>
      <c r="E20" s="30">
        <v>27413</v>
      </c>
      <c r="F20" s="30">
        <v>22600</v>
      </c>
      <c r="G20" s="30">
        <f>229628+126</f>
        <v>229754</v>
      </c>
      <c r="H20" s="30">
        <f>SUM('[1]42'!C19)</f>
        <v>79309</v>
      </c>
      <c r="I20" s="30"/>
      <c r="J20" s="30">
        <f t="shared" si="2"/>
        <v>359076</v>
      </c>
    </row>
    <row r="21" spans="1:10" ht="18" customHeight="1">
      <c r="A21" s="31">
        <v>9</v>
      </c>
      <c r="B21" s="32" t="s">
        <v>28</v>
      </c>
      <c r="C21" s="33">
        <v>81000</v>
      </c>
      <c r="D21" s="33">
        <f t="shared" si="1"/>
        <v>79785</v>
      </c>
      <c r="E21" s="33">
        <v>21595</v>
      </c>
      <c r="F21" s="33">
        <v>58190</v>
      </c>
      <c r="G21" s="33">
        <v>172929</v>
      </c>
      <c r="H21" s="33">
        <f>SUM('[1]42'!C20)</f>
        <v>84742</v>
      </c>
      <c r="I21" s="33"/>
      <c r="J21" s="33">
        <f t="shared" si="2"/>
        <v>337456</v>
      </c>
    </row>
    <row r="22" spans="1:10" s="35" customFormat="1">
      <c r="A22" s="34"/>
    </row>
  </sheetData>
  <mergeCells count="15">
    <mergeCell ref="H8:H10"/>
    <mergeCell ref="I8:I10"/>
    <mergeCell ref="J8:J10"/>
    <mergeCell ref="E9:E10"/>
    <mergeCell ref="F9:F10"/>
    <mergeCell ref="A1:B1"/>
    <mergeCell ref="H1:J2"/>
    <mergeCell ref="A4:J4"/>
    <mergeCell ref="A5:J5"/>
    <mergeCell ref="A8:A10"/>
    <mergeCell ref="B8:B10"/>
    <mergeCell ref="C8:C10"/>
    <mergeCell ref="D8:D10"/>
    <mergeCell ref="E8:F8"/>
    <mergeCell ref="G8:G1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DEA8AB5-81AD-49FD-A178-72E2974498AE}"/>
</file>

<file path=customXml/itemProps2.xml><?xml version="1.0" encoding="utf-8"?>
<ds:datastoreItem xmlns:ds="http://schemas.openxmlformats.org/officeDocument/2006/customXml" ds:itemID="{F5EB5014-70FD-41BD-B64B-E19215537618}"/>
</file>

<file path=customXml/itemProps3.xml><?xml version="1.0" encoding="utf-8"?>
<ds:datastoreItem xmlns:ds="http://schemas.openxmlformats.org/officeDocument/2006/customXml" ds:itemID="{F55BA93E-D784-433E-9FC3-1DC4960B27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Ngannnk</dc:creator>
  <cp:lastModifiedBy>Ngannnk</cp:lastModifiedBy>
  <dcterms:created xsi:type="dcterms:W3CDTF">2020-01-07T00:56:41Z</dcterms:created>
  <dcterms:modified xsi:type="dcterms:W3CDTF">2020-01-07T00:57:41Z</dcterms:modified>
</cp:coreProperties>
</file>