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20\dự toán\cong khai\du toan dc HDND QĐ\"/>
    </mc:Choice>
  </mc:AlternateContent>
  <bookViews>
    <workbookView xWindow="0" yWindow="0" windowWidth="20490" windowHeight="71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2" i="1" l="1"/>
  <c r="E122" i="1"/>
  <c r="C122" i="1"/>
  <c r="E121" i="1"/>
  <c r="D121" i="1"/>
  <c r="C121" i="1" s="1"/>
  <c r="J120" i="1"/>
  <c r="H120" i="1"/>
  <c r="F120" i="1" s="1"/>
  <c r="C120" i="1" s="1"/>
  <c r="E120" i="1"/>
  <c r="I119" i="1"/>
  <c r="C119" i="1" s="1"/>
  <c r="H119" i="1"/>
  <c r="E119" i="1"/>
  <c r="H118" i="1"/>
  <c r="E118" i="1"/>
  <c r="C118" i="1" s="1"/>
  <c r="G117" i="1"/>
  <c r="G8" i="1" s="1"/>
  <c r="F117" i="1"/>
  <c r="E117" i="1"/>
  <c r="C117" i="1" s="1"/>
  <c r="H116" i="1"/>
  <c r="H8" i="1" s="1"/>
  <c r="F116" i="1"/>
  <c r="E116" i="1"/>
  <c r="C116" i="1" s="1"/>
  <c r="D115" i="1"/>
  <c r="D8" i="1" s="1"/>
  <c r="C115" i="1"/>
  <c r="E114" i="1"/>
  <c r="C114" i="1" s="1"/>
  <c r="E113" i="1"/>
  <c r="C113" i="1"/>
  <c r="B113" i="1"/>
  <c r="E112" i="1"/>
  <c r="C112" i="1"/>
  <c r="B112" i="1"/>
  <c r="E111" i="1"/>
  <c r="C111" i="1" s="1"/>
  <c r="B111" i="1"/>
  <c r="E110" i="1"/>
  <c r="C110" i="1" s="1"/>
  <c r="B110" i="1"/>
  <c r="E109" i="1"/>
  <c r="C109" i="1"/>
  <c r="B109" i="1"/>
  <c r="E108" i="1"/>
  <c r="C108" i="1"/>
  <c r="B108" i="1"/>
  <c r="E107" i="1"/>
  <c r="C107" i="1" s="1"/>
  <c r="B107" i="1"/>
  <c r="E106" i="1"/>
  <c r="C106" i="1" s="1"/>
  <c r="B106" i="1"/>
  <c r="E105" i="1"/>
  <c r="C105" i="1"/>
  <c r="B105" i="1"/>
  <c r="E104" i="1"/>
  <c r="C104" i="1"/>
  <c r="B104" i="1"/>
  <c r="E103" i="1"/>
  <c r="C103" i="1" s="1"/>
  <c r="B103" i="1"/>
  <c r="E102" i="1"/>
  <c r="C102" i="1" s="1"/>
  <c r="B102" i="1"/>
  <c r="E101" i="1"/>
  <c r="C101" i="1"/>
  <c r="B101" i="1"/>
  <c r="E100" i="1"/>
  <c r="C100" i="1"/>
  <c r="B100" i="1"/>
  <c r="E99" i="1"/>
  <c r="C99" i="1" s="1"/>
  <c r="B99" i="1"/>
  <c r="C98" i="1"/>
  <c r="E97" i="1"/>
  <c r="C97" i="1" s="1"/>
  <c r="B97" i="1"/>
  <c r="E96" i="1"/>
  <c r="C96" i="1" s="1"/>
  <c r="B96" i="1"/>
  <c r="E95" i="1"/>
  <c r="C95" i="1"/>
  <c r="B95" i="1"/>
  <c r="C94" i="1"/>
  <c r="E93" i="1"/>
  <c r="C93" i="1"/>
  <c r="B93" i="1"/>
  <c r="E92" i="1"/>
  <c r="C92" i="1"/>
  <c r="B92" i="1"/>
  <c r="E91" i="1"/>
  <c r="C91" i="1" s="1"/>
  <c r="B91" i="1"/>
  <c r="E90" i="1"/>
  <c r="C90" i="1" s="1"/>
  <c r="B90" i="1"/>
  <c r="E89" i="1"/>
  <c r="C89" i="1"/>
  <c r="B89" i="1"/>
  <c r="E88" i="1"/>
  <c r="C88" i="1"/>
  <c r="B88" i="1"/>
  <c r="E87" i="1"/>
  <c r="C87" i="1" s="1"/>
  <c r="B87" i="1"/>
  <c r="E86" i="1"/>
  <c r="C86" i="1" s="1"/>
  <c r="B86" i="1"/>
  <c r="E85" i="1"/>
  <c r="C85" i="1"/>
  <c r="B85" i="1"/>
  <c r="E84" i="1"/>
  <c r="C84" i="1"/>
  <c r="B84" i="1"/>
  <c r="E83" i="1"/>
  <c r="C83" i="1" s="1"/>
  <c r="B83" i="1"/>
  <c r="E82" i="1"/>
  <c r="C82" i="1" s="1"/>
  <c r="B82" i="1"/>
  <c r="E81" i="1"/>
  <c r="C81" i="1"/>
  <c r="B81" i="1"/>
  <c r="E80" i="1"/>
  <c r="C80" i="1"/>
  <c r="B80" i="1"/>
  <c r="E79" i="1"/>
  <c r="C79" i="1"/>
  <c r="B79" i="1"/>
  <c r="E78" i="1"/>
  <c r="C78" i="1" s="1"/>
  <c r="B78" i="1"/>
  <c r="E77" i="1"/>
  <c r="C77" i="1"/>
  <c r="B77" i="1"/>
  <c r="E76" i="1"/>
  <c r="C76" i="1"/>
  <c r="B76" i="1"/>
  <c r="E75" i="1"/>
  <c r="C75" i="1" s="1"/>
  <c r="B75" i="1"/>
  <c r="E74" i="1"/>
  <c r="C74" i="1" s="1"/>
  <c r="B74" i="1"/>
  <c r="E73" i="1"/>
  <c r="C73" i="1"/>
  <c r="B73" i="1"/>
  <c r="E72" i="1"/>
  <c r="C72" i="1"/>
  <c r="B72" i="1"/>
  <c r="E71" i="1"/>
  <c r="C71" i="1" s="1"/>
  <c r="B71" i="1"/>
  <c r="E70" i="1"/>
  <c r="C70" i="1" s="1"/>
  <c r="B70" i="1"/>
  <c r="E69" i="1"/>
  <c r="C69" i="1"/>
  <c r="B69" i="1"/>
  <c r="E68" i="1"/>
  <c r="C68" i="1"/>
  <c r="B68" i="1"/>
  <c r="E67" i="1"/>
  <c r="C67" i="1" s="1"/>
  <c r="B67" i="1"/>
  <c r="E66" i="1"/>
  <c r="C66" i="1" s="1"/>
  <c r="B66" i="1"/>
  <c r="E65" i="1"/>
  <c r="C65" i="1"/>
  <c r="B65" i="1"/>
  <c r="E64" i="1"/>
  <c r="C64" i="1"/>
  <c r="B64" i="1"/>
  <c r="E63" i="1"/>
  <c r="C63" i="1" s="1"/>
  <c r="B63" i="1"/>
  <c r="E62" i="1"/>
  <c r="C62" i="1" s="1"/>
  <c r="B62" i="1"/>
  <c r="E61" i="1"/>
  <c r="C61" i="1"/>
  <c r="B61" i="1"/>
  <c r="E60" i="1"/>
  <c r="C60" i="1"/>
  <c r="B60" i="1"/>
  <c r="E59" i="1"/>
  <c r="C59" i="1" s="1"/>
  <c r="B59" i="1"/>
  <c r="E58" i="1"/>
  <c r="C58" i="1" s="1"/>
  <c r="B58" i="1"/>
  <c r="E57" i="1"/>
  <c r="C57" i="1"/>
  <c r="B57" i="1"/>
  <c r="E56" i="1"/>
  <c r="C56" i="1"/>
  <c r="B56" i="1"/>
  <c r="E55" i="1"/>
  <c r="C55" i="1"/>
  <c r="B55" i="1"/>
  <c r="E54" i="1"/>
  <c r="C54" i="1" s="1"/>
  <c r="B54" i="1"/>
  <c r="E53" i="1"/>
  <c r="C53" i="1"/>
  <c r="B53" i="1"/>
  <c r="E52" i="1"/>
  <c r="C52" i="1"/>
  <c r="B52" i="1"/>
  <c r="E51" i="1"/>
  <c r="C51" i="1"/>
  <c r="B51" i="1"/>
  <c r="E50" i="1"/>
  <c r="C50" i="1" s="1"/>
  <c r="B50" i="1"/>
  <c r="E49" i="1"/>
  <c r="C49" i="1"/>
  <c r="B49" i="1"/>
  <c r="E48" i="1"/>
  <c r="C48" i="1"/>
  <c r="B48" i="1"/>
  <c r="E47" i="1"/>
  <c r="C47" i="1"/>
  <c r="B47" i="1"/>
  <c r="E46" i="1"/>
  <c r="C46" i="1" s="1"/>
  <c r="B46" i="1"/>
  <c r="E45" i="1"/>
  <c r="C45" i="1"/>
  <c r="B45" i="1"/>
  <c r="E44" i="1"/>
  <c r="C44" i="1"/>
  <c r="B44" i="1"/>
  <c r="E43" i="1"/>
  <c r="C43" i="1"/>
  <c r="B43" i="1"/>
  <c r="E42" i="1"/>
  <c r="C42" i="1" s="1"/>
  <c r="B42" i="1"/>
  <c r="E41" i="1"/>
  <c r="C41" i="1"/>
  <c r="B41" i="1"/>
  <c r="E40" i="1"/>
  <c r="C40" i="1"/>
  <c r="B40" i="1"/>
  <c r="E39" i="1"/>
  <c r="C39" i="1"/>
  <c r="B39" i="1"/>
  <c r="E38" i="1"/>
  <c r="C38" i="1" s="1"/>
  <c r="B38" i="1"/>
  <c r="E37" i="1"/>
  <c r="C37" i="1"/>
  <c r="B37" i="1"/>
  <c r="E36" i="1"/>
  <c r="C36" i="1"/>
  <c r="B36" i="1"/>
  <c r="E35" i="1"/>
  <c r="C35" i="1"/>
  <c r="B35" i="1"/>
  <c r="E34" i="1"/>
  <c r="C34" i="1" s="1"/>
  <c r="B34" i="1"/>
  <c r="E33" i="1"/>
  <c r="C33" i="1"/>
  <c r="B33" i="1"/>
  <c r="E32" i="1"/>
  <c r="C32" i="1"/>
  <c r="B32" i="1"/>
  <c r="E31" i="1"/>
  <c r="C31" i="1"/>
  <c r="B31" i="1"/>
  <c r="E30" i="1"/>
  <c r="C30" i="1" s="1"/>
  <c r="B30" i="1"/>
  <c r="E29" i="1"/>
  <c r="C29" i="1"/>
  <c r="B29" i="1"/>
  <c r="E28" i="1"/>
  <c r="C28" i="1"/>
  <c r="B28" i="1"/>
  <c r="E27" i="1"/>
  <c r="C27" i="1"/>
  <c r="B27" i="1"/>
  <c r="E26" i="1"/>
  <c r="C26" i="1" s="1"/>
  <c r="B26" i="1"/>
  <c r="E25" i="1"/>
  <c r="C25" i="1"/>
  <c r="B25" i="1"/>
  <c r="E24" i="1"/>
  <c r="C24" i="1"/>
  <c r="B24" i="1"/>
  <c r="E23" i="1"/>
  <c r="C23" i="1" s="1"/>
  <c r="B23" i="1"/>
  <c r="E22" i="1"/>
  <c r="C22" i="1" s="1"/>
  <c r="B22" i="1"/>
  <c r="E21" i="1"/>
  <c r="C21" i="1"/>
  <c r="B21" i="1"/>
  <c r="E20" i="1"/>
  <c r="C20" i="1"/>
  <c r="B20" i="1"/>
  <c r="E19" i="1"/>
  <c r="C19" i="1"/>
  <c r="B19" i="1"/>
  <c r="E18" i="1"/>
  <c r="C18" i="1" s="1"/>
  <c r="B18" i="1"/>
  <c r="E17" i="1"/>
  <c r="C17" i="1"/>
  <c r="B17" i="1"/>
  <c r="E16" i="1"/>
  <c r="C16" i="1"/>
  <c r="B16" i="1"/>
  <c r="E15" i="1"/>
  <c r="C15" i="1"/>
  <c r="B15" i="1"/>
  <c r="E14" i="1"/>
  <c r="C14" i="1" s="1"/>
  <c r="B14" i="1"/>
  <c r="E13" i="1"/>
  <c r="C13" i="1"/>
  <c r="B13" i="1"/>
  <c r="E12" i="1"/>
  <c r="C12" i="1"/>
  <c r="B12" i="1"/>
  <c r="E11" i="1"/>
  <c r="C11" i="1"/>
  <c r="B11" i="1"/>
  <c r="E10" i="1"/>
  <c r="C10" i="1" s="1"/>
  <c r="B10" i="1"/>
  <c r="N9" i="1"/>
  <c r="M9" i="1"/>
  <c r="L9" i="1"/>
  <c r="K9" i="1"/>
  <c r="J9" i="1"/>
  <c r="I9" i="1"/>
  <c r="H9" i="1"/>
  <c r="G9" i="1"/>
  <c r="F9" i="1"/>
  <c r="E9" i="1"/>
  <c r="D9" i="1"/>
  <c r="N8" i="1"/>
  <c r="M8" i="1"/>
  <c r="L8" i="1"/>
  <c r="K8" i="1"/>
  <c r="J8" i="1"/>
  <c r="I8" i="1"/>
  <c r="E8" i="1"/>
  <c r="C9" i="1" l="1"/>
  <c r="C8" i="1" s="1"/>
  <c r="F8" i="1"/>
</calcChain>
</file>

<file path=xl/sharedStrings.xml><?xml version="1.0" encoding="utf-8"?>
<sst xmlns="http://schemas.openxmlformats.org/spreadsheetml/2006/main" count="43" uniqueCount="42">
  <si>
    <t>UBND TỈNH BẮC NINH</t>
  </si>
  <si>
    <t>Biểu số 51/CK-NSNN</t>
  </si>
  <si>
    <t>DỰ  TOÁN CHI NGÂN SÁCH CẤP TỈNH CHO TỪNG CƠ QUAN, TỔ CHỨC THEO LĨNH VỰC NĂM 2020</t>
  </si>
  <si>
    <t>Đơn vị: Triệu đồng</t>
  </si>
  <si>
    <t>STT</t>
  </si>
  <si>
    <t>Tên đơn vị</t>
  </si>
  <si>
    <t>Tổng số</t>
  </si>
  <si>
    <t>Chi đầu tư phát triển (Không kể chương trình MTQG)</t>
  </si>
  <si>
    <t>Chi thường xuyên (Không kể chương trình MTQG)</t>
  </si>
  <si>
    <t>Chi trả nợ lãi do chính quyền địa phương vay</t>
  </si>
  <si>
    <t xml:space="preserve">Chi bổ sung quỹ dự trữ tài chính </t>
  </si>
  <si>
    <t>Chi dự phòng ngân sách</t>
  </si>
  <si>
    <t>Chi tạo nguồn cải cách tiền lương</t>
  </si>
  <si>
    <t>Chi bổ sung cho ngân sách cấp dưới</t>
  </si>
  <si>
    <t>Chi chương trình MTQG</t>
  </si>
  <si>
    <t>Chi đầu tư phát triển</t>
  </si>
  <si>
    <t>Chi thường xuyên</t>
  </si>
  <si>
    <t>Chi chuyển nguồn sang ngân sách năm sau</t>
  </si>
  <si>
    <t>A</t>
  </si>
  <si>
    <t>B</t>
  </si>
  <si>
    <t>TỔNG SỐ</t>
  </si>
  <si>
    <t>I</t>
  </si>
  <si>
    <t>CÁC CƠ QUAN, TỔ CHỨC</t>
  </si>
  <si>
    <t>II</t>
  </si>
  <si>
    <t>Thực hiện các đề án, nhiệm vụ khác và đối ứng chương trình mục tiêu</t>
  </si>
  <si>
    <t>III</t>
  </si>
  <si>
    <t>Chi đầu tư phát triển của các dự án phân theo nguồn vốn</t>
  </si>
  <si>
    <t>IV</t>
  </si>
  <si>
    <t>CHI TRẢ NỢ LÃI CÁC KHOẢN DO CHÍNH QUYỀN ĐỊA PHƯƠNG VAY (2)</t>
  </si>
  <si>
    <t>V</t>
  </si>
  <si>
    <t>CHI BỔ SUNG QUỸ DỰ TRỮ TÀI CHÍNH (2)</t>
  </si>
  <si>
    <t>VI</t>
  </si>
  <si>
    <t>CHI DỰ PHÒNG NGÂN SÁCH</t>
  </si>
  <si>
    <t>VII</t>
  </si>
  <si>
    <t>CHI TẠO NGUỒN, ĐIỀU CHỈNH TIỀN LƯƠNG</t>
  </si>
  <si>
    <t>VIII</t>
  </si>
  <si>
    <t>CHI BỔ SUNG CÓ MỤC TIÊU CHO NGÂN SÁCH CẤP DƯỚI (3)</t>
  </si>
  <si>
    <t>IX</t>
  </si>
  <si>
    <t>CHI TỪ NGUỒN TW BỔ SUNG</t>
  </si>
  <si>
    <t>X</t>
  </si>
  <si>
    <t>CHI CHUYỂN NGUỒN SANG NGÂN SÁCH NĂM SAU</t>
  </si>
  <si>
    <t>(Dự toán đã được Hội đồng nhân dân quyết định)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</si>
</sst>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_-* #,##0_-;\-* #,##0_-;_-* &quot;-&quot;??_-;_-@_-"/>
  </numFmts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i/>
      <sz val="14"/>
      <name val="Times New Roman"/>
      <family val="1"/>
    </font>
    <font>
      <i/>
      <sz val="14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sz val="11"/>
      <color rgb="FFFF0000"/>
      <name val="Times New Roman"/>
      <family val="1"/>
    </font>
    <font>
      <b/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Fill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164" fontId="3" fillId="0" borderId="0" xfId="0" applyNumberFormat="1" applyFont="1"/>
    <xf numFmtId="164" fontId="3" fillId="0" borderId="0" xfId="1" applyNumberFormat="1" applyFont="1"/>
    <xf numFmtId="0" fontId="8" fillId="0" borderId="1" xfId="0" applyFont="1" applyBorder="1" applyAlignment="1">
      <alignment horizontal="right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0" fillId="0" borderId="0" xfId="0" applyFont="1"/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64" fontId="11" fillId="0" borderId="0" xfId="0" applyNumberFormat="1" applyFont="1"/>
    <xf numFmtId="0" fontId="11" fillId="0" borderId="0" xfId="0" applyFont="1"/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164" fontId="12" fillId="0" borderId="5" xfId="0" applyNumberFormat="1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vertical="center" wrapText="1"/>
    </xf>
    <xf numFmtId="164" fontId="12" fillId="0" borderId="5" xfId="1" applyNumberFormat="1" applyFont="1" applyFill="1" applyBorder="1" applyAlignment="1">
      <alignment horizontal="right" vertical="center" wrapText="1"/>
    </xf>
    <xf numFmtId="0" fontId="11" fillId="0" borderId="0" xfId="0" applyFont="1" applyFill="1"/>
    <xf numFmtId="0" fontId="13" fillId="0" borderId="4" xfId="0" applyFont="1" applyBorder="1" applyAlignment="1">
      <alignment horizontal="center" vertical="center" wrapText="1"/>
    </xf>
    <xf numFmtId="3" fontId="13" fillId="0" borderId="5" xfId="0" applyNumberFormat="1" applyFont="1" applyBorder="1" applyAlignment="1">
      <alignment vertical="center" wrapText="1"/>
    </xf>
    <xf numFmtId="164" fontId="13" fillId="0" borderId="5" xfId="1" applyNumberFormat="1" applyFont="1" applyBorder="1" applyAlignment="1">
      <alignment horizontal="right" vertical="center" wrapText="1"/>
    </xf>
    <xf numFmtId="164" fontId="13" fillId="0" borderId="5" xfId="1" applyNumberFormat="1" applyFont="1" applyBorder="1" applyAlignment="1">
      <alignment horizontal="center" vertical="center" wrapText="1"/>
    </xf>
    <xf numFmtId="164" fontId="13" fillId="0" borderId="5" xfId="1" applyNumberFormat="1" applyFont="1" applyFill="1" applyBorder="1" applyAlignment="1">
      <alignment horizontal="center" vertical="center" wrapText="1"/>
    </xf>
    <xf numFmtId="164" fontId="14" fillId="0" borderId="5" xfId="1" applyNumberFormat="1" applyFont="1" applyFill="1" applyBorder="1" applyAlignment="1">
      <alignment horizontal="center" vertical="center" wrapText="1"/>
    </xf>
    <xf numFmtId="164" fontId="11" fillId="0" borderId="0" xfId="1" applyNumberFormat="1" applyFont="1"/>
    <xf numFmtId="0" fontId="12" fillId="0" borderId="4" xfId="0" applyFont="1" applyBorder="1" applyAlignment="1">
      <alignment horizontal="center" vertical="center" wrapText="1"/>
    </xf>
    <xf numFmtId="3" fontId="9" fillId="0" borderId="5" xfId="0" applyNumberFormat="1" applyFont="1" applyFill="1" applyBorder="1" applyAlignment="1">
      <alignment wrapText="1"/>
    </xf>
    <xf numFmtId="164" fontId="12" fillId="0" borderId="5" xfId="1" applyNumberFormat="1" applyFont="1" applyBorder="1" applyAlignment="1">
      <alignment horizontal="right" vertical="center" wrapText="1"/>
    </xf>
    <xf numFmtId="164" fontId="12" fillId="0" borderId="5" xfId="1" applyNumberFormat="1" applyFont="1" applyBorder="1" applyAlignment="1">
      <alignment horizontal="center" vertical="center" wrapText="1"/>
    </xf>
    <xf numFmtId="164" fontId="12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Fill="1" applyBorder="1" applyAlignment="1">
      <alignment horizontal="center" vertical="center" wrapText="1"/>
    </xf>
    <xf numFmtId="164" fontId="10" fillId="0" borderId="0" xfId="1" applyNumberFormat="1" applyFont="1"/>
    <xf numFmtId="164" fontId="10" fillId="0" borderId="0" xfId="0" applyNumberFormat="1" applyFont="1"/>
    <xf numFmtId="3" fontId="15" fillId="0" borderId="5" xfId="0" applyNumberFormat="1" applyFont="1" applyBorder="1" applyAlignment="1">
      <alignment vertical="center" wrapText="1"/>
    </xf>
    <xf numFmtId="164" fontId="16" fillId="0" borderId="0" xfId="1" applyNumberFormat="1" applyFont="1"/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164" fontId="13" fillId="0" borderId="7" xfId="1" applyNumberFormat="1" applyFont="1" applyBorder="1" applyAlignment="1">
      <alignment horizontal="center" vertical="center" wrapText="1"/>
    </xf>
    <xf numFmtId="164" fontId="12" fillId="0" borderId="7" xfId="1" applyNumberFormat="1" applyFont="1" applyBorder="1" applyAlignment="1">
      <alignment horizontal="center" vertical="center" wrapText="1"/>
    </xf>
    <xf numFmtId="164" fontId="13" fillId="0" borderId="7" xfId="1" applyNumberFormat="1" applyFont="1" applyFill="1" applyBorder="1" applyAlignment="1">
      <alignment horizontal="center" vertical="center" wrapText="1"/>
    </xf>
    <xf numFmtId="164" fontId="14" fillId="0" borderId="7" xfId="1" applyNumberFormat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vertical="center" wrapText="1"/>
    </xf>
    <xf numFmtId="164" fontId="12" fillId="0" borderId="9" xfId="1" applyNumberFormat="1" applyFont="1" applyBorder="1" applyAlignment="1">
      <alignment horizontal="right" vertical="center" wrapText="1"/>
    </xf>
    <xf numFmtId="164" fontId="13" fillId="0" borderId="9" xfId="1" applyNumberFormat="1" applyFont="1" applyBorder="1" applyAlignment="1">
      <alignment horizontal="center" vertical="center" wrapText="1"/>
    </xf>
    <xf numFmtId="164" fontId="12" fillId="0" borderId="9" xfId="1" applyNumberFormat="1" applyFont="1" applyBorder="1" applyAlignment="1">
      <alignment horizontal="center" vertical="center" wrapText="1"/>
    </xf>
    <xf numFmtId="164" fontId="13" fillId="0" borderId="9" xfId="1" applyNumberFormat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hu%20luc%20kem%20theo%20Quy&#7871;t%20&#273;&#7883;nh%20cong%20kha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ĐT"/>
      <sheetName val="DM bieu"/>
      <sheetName val="bieu"/>
      <sheetName val="46"/>
      <sheetName val="47"/>
      <sheetName val="48"/>
      <sheetName val="49"/>
      <sheetName val="50"/>
      <sheetName val="51"/>
      <sheetName val="52"/>
      <sheetName val="53"/>
      <sheetName val="55"/>
      <sheetName val="56"/>
      <sheetName val="57"/>
      <sheetName val="58"/>
      <sheetName val="05.Thu HX"/>
      <sheetName val="02a.Thu"/>
      <sheetName val="06a.06b chi HX"/>
      <sheetName val="08.HTNT"/>
      <sheetName val="09.DP"/>
      <sheetName val="10.vay"/>
      <sheetName val="12a.TKHX"/>
      <sheetName val="12b TKT"/>
      <sheetName val="13.quytc"/>
      <sheetName val="14a.lg H"/>
      <sheetName val="14b. Lg xa"/>
      <sheetName val="15. NC sach"/>
      <sheetName val="16. Thu SN"/>
      <sheetName val="CCTL"/>
      <sheetName val="candoi huyen"/>
      <sheetName val="candoi xa"/>
      <sheetName val="Chi TX H"/>
      <sheetName val="Chi TX XA"/>
      <sheetName val="TK H"/>
      <sheetName val="TK xa"/>
      <sheetName val="02c SThue"/>
    </sheetNames>
    <sheetDataSet>
      <sheetData sheetId="0"/>
      <sheetData sheetId="1"/>
      <sheetData sheetId="2"/>
      <sheetData sheetId="3"/>
      <sheetData sheetId="4"/>
      <sheetData sheetId="5"/>
      <sheetData sheetId="6">
        <row r="18">
          <cell r="P18">
            <v>2802600</v>
          </cell>
        </row>
        <row r="59">
          <cell r="O59">
            <v>20200</v>
          </cell>
        </row>
        <row r="60">
          <cell r="O60">
            <v>1000</v>
          </cell>
        </row>
        <row r="61">
          <cell r="P61">
            <v>352963</v>
          </cell>
        </row>
        <row r="62">
          <cell r="P62">
            <v>2405549</v>
          </cell>
        </row>
      </sheetData>
      <sheetData sheetId="7">
        <row r="73">
          <cell r="C73">
            <v>371900</v>
          </cell>
        </row>
        <row r="74">
          <cell r="C74">
            <v>83625</v>
          </cell>
        </row>
      </sheetData>
      <sheetData sheetId="8"/>
      <sheetData sheetId="9"/>
      <sheetData sheetId="10">
        <row r="14">
          <cell r="B14" t="str">
            <v>Tỉnh uỷ</v>
          </cell>
          <cell r="E14">
            <v>115147</v>
          </cell>
        </row>
        <row r="15">
          <cell r="B15" t="str">
            <v>Công an tỉnh</v>
          </cell>
          <cell r="E15">
            <v>42137</v>
          </cell>
        </row>
        <row r="16">
          <cell r="B16" t="str">
            <v>Bộ chỉ huy quân sự tỉnh</v>
          </cell>
          <cell r="E16">
            <v>81442</v>
          </cell>
        </row>
        <row r="17">
          <cell r="B17" t="str">
            <v>VP Hội đồng Nhân dân</v>
          </cell>
          <cell r="E17">
            <v>4747</v>
          </cell>
        </row>
        <row r="18">
          <cell r="B18" t="str">
            <v>Văn phòng UBND</v>
          </cell>
          <cell r="E18">
            <v>48843</v>
          </cell>
        </row>
        <row r="19">
          <cell r="B19" t="str">
            <v>Sở Nông nghiệp &amp; PTNT</v>
          </cell>
          <cell r="E19">
            <v>149610</v>
          </cell>
        </row>
        <row r="20">
          <cell r="B20" t="str">
            <v>Sở Kế hoạch Đầu tư</v>
          </cell>
          <cell r="E20">
            <v>16437</v>
          </cell>
        </row>
        <row r="21">
          <cell r="B21" t="str">
            <v>Sở Tư pháp</v>
          </cell>
          <cell r="E21">
            <v>10111</v>
          </cell>
        </row>
        <row r="22">
          <cell r="B22" t="str">
            <v>Sở Công Thương</v>
          </cell>
          <cell r="E22">
            <v>18224</v>
          </cell>
        </row>
        <row r="23">
          <cell r="B23" t="str">
            <v>Sở Khoa học Công nghệ</v>
          </cell>
          <cell r="E23">
            <v>12489</v>
          </cell>
        </row>
        <row r="24">
          <cell r="B24" t="str">
            <v>Sở Tài chính</v>
          </cell>
          <cell r="E24">
            <v>15400</v>
          </cell>
        </row>
        <row r="25">
          <cell r="B25" t="str">
            <v>Sở Xây dựng</v>
          </cell>
          <cell r="E25">
            <v>7742</v>
          </cell>
        </row>
        <row r="26">
          <cell r="B26" t="str">
            <v>Sở Giao thông</v>
          </cell>
          <cell r="E26">
            <v>23693</v>
          </cell>
        </row>
        <row r="27">
          <cell r="B27" t="str">
            <v>Sở Giáo dục &amp; Đào tạo</v>
          </cell>
          <cell r="E27">
            <v>911428</v>
          </cell>
        </row>
        <row r="28">
          <cell r="B28" t="str">
            <v>Sở Y tế</v>
          </cell>
          <cell r="E28">
            <v>281661</v>
          </cell>
        </row>
        <row r="29">
          <cell r="B29" t="str">
            <v>Sở Lao động-TBXH</v>
          </cell>
          <cell r="E29">
            <v>92022</v>
          </cell>
        </row>
        <row r="30">
          <cell r="B30" t="str">
            <v>Sở Văn hóa Thể thao và DL</v>
          </cell>
          <cell r="E30">
            <v>150065</v>
          </cell>
        </row>
        <row r="31">
          <cell r="B31" t="str">
            <v>Sở Tài nguyên &amp; MT</v>
          </cell>
          <cell r="E31">
            <v>223514</v>
          </cell>
        </row>
        <row r="32">
          <cell r="B32" t="str">
            <v>Sở Thông tin &amp; TThông</v>
          </cell>
          <cell r="E32">
            <v>29907</v>
          </cell>
        </row>
        <row r="33">
          <cell r="B33" t="str">
            <v>Sở Nội vụ</v>
          </cell>
          <cell r="E33">
            <v>27074</v>
          </cell>
        </row>
        <row r="34">
          <cell r="B34" t="str">
            <v>Thanh tra Tỉnh</v>
          </cell>
          <cell r="E34">
            <v>9219</v>
          </cell>
        </row>
        <row r="35">
          <cell r="B35" t="str">
            <v>Đài Phát thanh và Truyền hình</v>
          </cell>
          <cell r="E35">
            <v>56909</v>
          </cell>
        </row>
        <row r="36">
          <cell r="B36" t="str">
            <v>Hội đồng LMHTX</v>
          </cell>
          <cell r="E36">
            <v>2668</v>
          </cell>
        </row>
        <row r="37">
          <cell r="B37" t="str">
            <v>Ban QL các khu Công nghiệp</v>
          </cell>
          <cell r="E37">
            <v>9585</v>
          </cell>
        </row>
        <row r="38">
          <cell r="B38" t="str">
            <v>Mặt trận Tổ quốc</v>
          </cell>
          <cell r="E38">
            <v>8074</v>
          </cell>
        </row>
        <row r="39">
          <cell r="B39" t="str">
            <v>Đoàn TNCS Hồ Chí Minh tỉnh BN</v>
          </cell>
          <cell r="E39">
            <v>13444</v>
          </cell>
        </row>
        <row r="40">
          <cell r="B40" t="str">
            <v>Hội Liên hiệp Pnữ tỉnh</v>
          </cell>
          <cell r="E40">
            <v>11244</v>
          </cell>
        </row>
        <row r="41">
          <cell r="B41" t="str">
            <v>Hội nông dân tỉnh BN</v>
          </cell>
          <cell r="E41">
            <v>6693</v>
          </cell>
        </row>
        <row r="42">
          <cell r="B42" t="str">
            <v>Hội Cựu chiến binh</v>
          </cell>
          <cell r="E42">
            <v>2489</v>
          </cell>
        </row>
        <row r="43">
          <cell r="B43" t="str">
            <v>Liên hiệp các hội khoa học KT</v>
          </cell>
          <cell r="E43">
            <v>972</v>
          </cell>
        </row>
        <row r="44">
          <cell r="B44" t="str">
            <v>Liên Hiệp các tổ chức hữu nghị tỉnh BN</v>
          </cell>
          <cell r="E44">
            <v>613</v>
          </cell>
        </row>
        <row r="45">
          <cell r="B45" t="str">
            <v>Hội Văn học Nghệ thuật</v>
          </cell>
          <cell r="E45">
            <v>3503</v>
          </cell>
        </row>
        <row r="46">
          <cell r="B46" t="str">
            <v>Hội nhà báo</v>
          </cell>
          <cell r="E46">
            <v>1766</v>
          </cell>
        </row>
        <row r="47">
          <cell r="B47" t="str">
            <v>Hội Luật gia</v>
          </cell>
          <cell r="E47">
            <v>708</v>
          </cell>
        </row>
        <row r="48">
          <cell r="B48" t="str">
            <v>Hội chữ thập đỏ</v>
          </cell>
          <cell r="E48">
            <v>2172</v>
          </cell>
        </row>
        <row r="49">
          <cell r="B49" t="str">
            <v>Hội người cao tuổi</v>
          </cell>
          <cell r="E49">
            <v>1557</v>
          </cell>
        </row>
        <row r="50">
          <cell r="B50" t="str">
            <v>Hội người mù</v>
          </cell>
          <cell r="E50">
            <v>1150</v>
          </cell>
        </row>
        <row r="51">
          <cell r="B51" t="str">
            <v>Hội Đông y</v>
          </cell>
          <cell r="E51">
            <v>1031</v>
          </cell>
        </row>
        <row r="52">
          <cell r="B52" t="str">
            <v>Hội nạn nhân chất độc da cam</v>
          </cell>
          <cell r="E52">
            <v>557</v>
          </cell>
        </row>
        <row r="53">
          <cell r="B53" t="str">
            <v>Hội cựu thanh niên xung phong</v>
          </cell>
          <cell r="E53">
            <v>617</v>
          </cell>
        </row>
        <row r="54">
          <cell r="B54" t="str">
            <v>Hội bảo trợ người tàn tật và trẻ mồ côi</v>
          </cell>
          <cell r="E54">
            <v>565</v>
          </cell>
        </row>
        <row r="55">
          <cell r="B55" t="str">
            <v>Hội Khuyến học</v>
          </cell>
          <cell r="E55">
            <v>982</v>
          </cell>
        </row>
        <row r="56">
          <cell r="B56" t="str">
            <v>Trường Nguyễn Văn Cừ</v>
          </cell>
          <cell r="E56">
            <v>11660</v>
          </cell>
        </row>
        <row r="57">
          <cell r="B57" t="str">
            <v xml:space="preserve">Hội Nông nghiệp và PTNT </v>
          </cell>
          <cell r="E57">
            <v>948</v>
          </cell>
        </row>
        <row r="58">
          <cell r="B58" t="str">
            <v>Hội liên hiệp thanh niên</v>
          </cell>
          <cell r="E58">
            <v>866</v>
          </cell>
        </row>
        <row r="59">
          <cell r="B59" t="str">
            <v>Hiệp Hội Doanh nghiệp nhỏ và vừa</v>
          </cell>
          <cell r="E59">
            <v>782</v>
          </cell>
        </row>
        <row r="60">
          <cell r="B60" t="str">
            <v>Hội Cựu giáo chức</v>
          </cell>
          <cell r="E60">
            <v>451</v>
          </cell>
        </row>
        <row r="61">
          <cell r="B61" t="str">
            <v>Hội Sinh vật cảnh</v>
          </cell>
          <cell r="E61">
            <v>835</v>
          </cell>
        </row>
        <row r="62">
          <cell r="B62" t="str">
            <v>Văn phòng Ban An toàn GT</v>
          </cell>
          <cell r="E62">
            <v>9618</v>
          </cell>
        </row>
        <row r="63">
          <cell r="B63" t="str">
            <v>Viện nghiên cứu phát triển KTXH</v>
          </cell>
          <cell r="E63">
            <v>8475</v>
          </cell>
        </row>
        <row r="64">
          <cell r="B64" t="str">
            <v>Trung tâm Hành chính công</v>
          </cell>
          <cell r="E64">
            <v>8278</v>
          </cell>
        </row>
        <row r="65">
          <cell r="B65" t="str">
            <v>Trường Cao đẳng Y tế</v>
          </cell>
          <cell r="E65">
            <v>5790</v>
          </cell>
        </row>
        <row r="66">
          <cell r="B66" t="str">
            <v>Ban QL ATTP tỉnh</v>
          </cell>
          <cell r="E66">
            <v>15827</v>
          </cell>
        </row>
        <row r="67">
          <cell r="B67" t="str">
            <v>Ban Quản lý khu vực đô thị</v>
          </cell>
          <cell r="E67">
            <v>0</v>
          </cell>
        </row>
        <row r="69">
          <cell r="B69" t="str">
            <v>Công ty CP DABACO</v>
          </cell>
          <cell r="E69">
            <v>14000</v>
          </cell>
        </row>
        <row r="70">
          <cell r="B70" t="str">
            <v>Trợ giá xe buyt</v>
          </cell>
          <cell r="E70">
            <v>30000</v>
          </cell>
        </row>
        <row r="71">
          <cell r="B71" t="str">
            <v>Công ty KTCTTL Bắc Đuống</v>
          </cell>
          <cell r="E71">
            <v>207225</v>
          </cell>
        </row>
        <row r="72">
          <cell r="B72" t="str">
            <v>Công ty KTCTTL Nam Đuống</v>
          </cell>
          <cell r="E72">
            <v>127310</v>
          </cell>
        </row>
        <row r="73">
          <cell r="B73" t="str">
            <v>Quỹ tài năng trẻ</v>
          </cell>
          <cell r="E73">
            <v>50</v>
          </cell>
        </row>
        <row r="74">
          <cell r="B74" t="str">
            <v>Quỹ bảo trì đường bộ</v>
          </cell>
          <cell r="E74">
            <v>50000</v>
          </cell>
        </row>
        <row r="75">
          <cell r="B75" t="str">
            <v>Quỹ hội nông dân</v>
          </cell>
          <cell r="E75">
            <v>10000</v>
          </cell>
        </row>
        <row r="76">
          <cell r="B76" t="str">
            <v xml:space="preserve">Hỗ trợ Toà án nhân dân tỉnh </v>
          </cell>
          <cell r="E76">
            <v>1200</v>
          </cell>
        </row>
        <row r="77">
          <cell r="B77" t="str">
            <v xml:space="preserve">Hỗ trợ Viện Kiểm sát </v>
          </cell>
          <cell r="E77">
            <v>1000</v>
          </cell>
        </row>
        <row r="78">
          <cell r="B78" t="str">
            <v>Hỗ trợ Cục Thi hành án</v>
          </cell>
          <cell r="E78">
            <v>1000</v>
          </cell>
        </row>
        <row r="79">
          <cell r="B79" t="str">
            <v>Hỗ trợ Liên đoàn Lao động</v>
          </cell>
          <cell r="E79">
            <v>3350</v>
          </cell>
        </row>
        <row r="80">
          <cell r="B80" t="str">
            <v>Hỗ trợ Cục Thống kê</v>
          </cell>
          <cell r="E80">
            <v>1500</v>
          </cell>
        </row>
        <row r="81">
          <cell r="B81" t="str">
            <v>Hỗ trợ hoạt động của Đoàn ĐBQH</v>
          </cell>
          <cell r="E81">
            <v>1000</v>
          </cell>
        </row>
        <row r="82">
          <cell r="B82" t="str">
            <v>Hỗ trợ Tỉnh hội Phật giáo</v>
          </cell>
          <cell r="E82">
            <v>200</v>
          </cell>
        </row>
        <row r="83">
          <cell r="B83" t="str">
            <v>Hỗ trợ Ủy ban Đoàn kết công giao</v>
          </cell>
          <cell r="E83">
            <v>220</v>
          </cell>
        </row>
        <row r="84">
          <cell r="B84" t="str">
            <v>Cục dự trữ nhà nước khu vực Hà Bắc</v>
          </cell>
          <cell r="E84">
            <v>0</v>
          </cell>
        </row>
        <row r="85">
          <cell r="B85" t="str">
            <v>Cục thuế tỉnh - Hỗ trợ tăng cường công tác quản lý thu ngân sách</v>
          </cell>
          <cell r="E85">
            <v>3000</v>
          </cell>
        </row>
        <row r="86">
          <cell r="B86" t="str">
            <v>Kho bạc Nhà nước tỉnh - Hỗ trợ công tác quyết toán ngân sách địa phương</v>
          </cell>
          <cell r="E86">
            <v>1000</v>
          </cell>
        </row>
        <row r="87">
          <cell r="B87" t="str">
            <v>Cục Hải quan tỉnh - Hỗ trợ tăng cường công tác quản lý thu ngân sách</v>
          </cell>
          <cell r="E87">
            <v>500</v>
          </cell>
        </row>
        <row r="88">
          <cell r="B88" t="str">
            <v>Hỗ trợ lãi suất dự án nước sạch</v>
          </cell>
          <cell r="E88">
            <v>21700</v>
          </cell>
        </row>
        <row r="89">
          <cell r="B89" t="str">
            <v>Chi hỗ trợ đầu tư dự án nước sạch</v>
          </cell>
          <cell r="E89">
            <v>43840</v>
          </cell>
        </row>
        <row r="90">
          <cell r="B90" t="str">
            <v>Trường đại học Kinh Bắc</v>
          </cell>
          <cell r="E90">
            <v>263</v>
          </cell>
        </row>
        <row r="91">
          <cell r="B91" t="str">
            <v>Ngân hàng chính sách xã hội</v>
          </cell>
          <cell r="E91">
            <v>20000</v>
          </cell>
        </row>
        <row r="92">
          <cell r="B92" t="str">
            <v>Bảo hiểm xã hội Bắc Ninh</v>
          </cell>
          <cell r="E92">
            <v>230000</v>
          </cell>
        </row>
        <row r="94">
          <cell r="B94" t="str">
            <v>Hoạt động của HĐND</v>
          </cell>
          <cell r="E94">
            <v>12000</v>
          </cell>
        </row>
        <row r="95">
          <cell r="B95" t="str">
            <v>Thu hút nhân tài</v>
          </cell>
          <cell r="E95">
            <v>5000</v>
          </cell>
        </row>
        <row r="96">
          <cell r="B96" t="str">
            <v>Đào tạo cán bộ, công chức</v>
          </cell>
          <cell r="E96">
            <v>5000</v>
          </cell>
        </row>
        <row r="97">
          <cell r="B97" t="str">
            <v>Hỗ trợ doanh nghiệp đầu tư vào lính vực nông nghiệp</v>
          </cell>
          <cell r="E97">
            <v>20000</v>
          </cell>
        </row>
        <row r="98">
          <cell r="B98" t="str">
            <v xml:space="preserve">Quy hoạch </v>
          </cell>
          <cell r="E98">
            <v>47166</v>
          </cell>
        </row>
        <row r="99">
          <cell r="B99" t="str">
            <v>Hỗ trợ SXNN</v>
          </cell>
          <cell r="E99">
            <v>47950</v>
          </cell>
        </row>
        <row r="100">
          <cell r="B100" t="str">
            <v>Thưởng các đơn vị đạt tiêu chí nông thôn mới</v>
          </cell>
          <cell r="E100">
            <v>11400</v>
          </cell>
        </row>
        <row r="101">
          <cell r="B101" t="str">
            <v>Hỗ trợ nâng cấp trường học</v>
          </cell>
          <cell r="E101">
            <v>0</v>
          </cell>
        </row>
        <row r="102">
          <cell r="B102" t="str">
            <v>Hỗ trợ mua sắm công an tỉnh</v>
          </cell>
          <cell r="E102">
            <v>40000</v>
          </cell>
        </row>
        <row r="103">
          <cell r="B103" t="str">
            <v>Chống xuống cấp di tích</v>
          </cell>
          <cell r="E103">
            <v>60000</v>
          </cell>
        </row>
        <row r="104">
          <cell r="B104" t="str">
            <v xml:space="preserve">Đầu tư trang thiết bị Đài TTCS </v>
          </cell>
          <cell r="E104">
            <v>0</v>
          </cell>
        </row>
        <row r="105">
          <cell r="B105" t="str">
            <v>Đề án “Quản lý hoạt động truyền thanh – truyền hình cấp huyện đến năm 2020”</v>
          </cell>
          <cell r="E105">
            <v>0</v>
          </cell>
        </row>
        <row r="106">
          <cell r="B106" t="str">
            <v>Đào tạo nghề cho bộ đội xuất ngũ theo TT43/BLĐ</v>
          </cell>
          <cell r="E106">
            <v>5000</v>
          </cell>
        </row>
        <row r="107">
          <cell r="B107" t="str">
            <v>Công an tỉnh - Kinh phí để cải tạo, sửa chữa trụ sở làm việc Công an tỉnh và công an các đơn vị theo Công văn số 980/UBND-KTTH ngày 26/3/2019</v>
          </cell>
          <cell r="E107">
            <v>40000</v>
          </cell>
        </row>
        <row r="108">
          <cell r="B108" t="str">
            <v>Mỗi xã phường một sản phẩm</v>
          </cell>
          <cell r="E108">
            <v>5290</v>
          </cell>
        </row>
        <row r="109">
          <cell r="B109" t="str">
            <v>Mua sắm TTB Đài PTTH</v>
          </cell>
          <cell r="E109">
            <v>50000</v>
          </cell>
        </row>
        <row r="110">
          <cell r="B110" t="str">
            <v>Đề án giáo dục</v>
          </cell>
          <cell r="E110">
            <v>170000</v>
          </cell>
        </row>
        <row r="111">
          <cell r="B111" t="str">
            <v>Tổ chức Tuần văn hóa và du lịch  Bắc Ninh - Hà Nội năm 2020</v>
          </cell>
          <cell r="E111">
            <v>0</v>
          </cell>
        </row>
        <row r="112">
          <cell r="B112" t="str">
            <v xml:space="preserve"> Đăng ký đất đai, cấp Giấy chứng nhận, cập nhập, chỉnh lý hồ sơ địa chính và xây dựng cơ sở dữ liệu quản lý đất đai.</v>
          </cell>
          <cell r="E112">
            <v>0</v>
          </cell>
        </row>
        <row r="113">
          <cell r="B113" t="str">
            <v>Mua, lắp đặt hệ thống điều hòa không khí mới Nhà thi đấu đa năng</v>
          </cell>
          <cell r="E113">
            <v>0</v>
          </cell>
        </row>
        <row r="114">
          <cell r="B114" t="str">
            <v>Tuyên truyền quảng bá du lịch</v>
          </cell>
          <cell r="E114">
            <v>0</v>
          </cell>
        </row>
        <row r="115">
          <cell r="B115" t="str">
            <v>Mua sắm thùng chứa rác thải sinh hoạt tại các đô thị và nhà chứa vỏ bao bì thuốc BVTV sau sử dụng</v>
          </cell>
          <cell r="E115">
            <v>0</v>
          </cell>
        </row>
        <row r="116">
          <cell r="B116" t="str">
            <v>Đại hội Đảng các cấp</v>
          </cell>
          <cell r="E116">
            <v>20260</v>
          </cell>
        </row>
        <row r="117">
          <cell r="B117" t="str">
            <v>Chương trình cho vay trang trại, TN, PN khởi nghiệp</v>
          </cell>
          <cell r="E117">
            <v>120000</v>
          </cell>
        </row>
        <row r="124">
          <cell r="E124">
            <v>1459972</v>
          </cell>
        </row>
      </sheetData>
      <sheetData sheetId="11"/>
      <sheetData sheetId="12">
        <row r="55">
          <cell r="C55">
            <v>2358524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tabSelected="1" zoomScale="70" zoomScaleNormal="70" workbookViewId="0">
      <selection activeCell="B5" sqref="B5:B6"/>
    </sheetView>
  </sheetViews>
  <sheetFormatPr defaultRowHeight="15" x14ac:dyDescent="0.25"/>
  <cols>
    <col min="1" max="1" width="5.5703125" style="21" customWidth="1"/>
    <col min="2" max="2" width="38.28515625" style="21" customWidth="1"/>
    <col min="3" max="3" width="14.140625" style="21" customWidth="1"/>
    <col min="4" max="4" width="13" style="21" customWidth="1"/>
    <col min="5" max="5" width="13.42578125" style="21" customWidth="1"/>
    <col min="6" max="6" width="10.7109375" style="21" customWidth="1"/>
    <col min="7" max="7" width="10.7109375" style="28" customWidth="1"/>
    <col min="8" max="8" width="10.28515625" style="21" customWidth="1"/>
    <col min="9" max="9" width="12.28515625" style="21" customWidth="1"/>
    <col min="10" max="10" width="13" style="21" customWidth="1"/>
    <col min="11" max="13" width="8.140625" style="21" customWidth="1"/>
    <col min="14" max="14" width="12.140625" style="28" customWidth="1"/>
    <col min="15" max="15" width="11" style="21" customWidth="1"/>
    <col min="16" max="256" width="9.140625" style="21"/>
    <col min="257" max="257" width="5.5703125" style="21" customWidth="1"/>
    <col min="258" max="258" width="38.28515625" style="21" customWidth="1"/>
    <col min="259" max="259" width="14.140625" style="21" customWidth="1"/>
    <col min="260" max="260" width="13" style="21" customWidth="1"/>
    <col min="261" max="261" width="13.42578125" style="21" customWidth="1"/>
    <col min="262" max="263" width="10.7109375" style="21" customWidth="1"/>
    <col min="264" max="264" width="10.28515625" style="21" customWidth="1"/>
    <col min="265" max="265" width="12.28515625" style="21" customWidth="1"/>
    <col min="266" max="266" width="13" style="21" customWidth="1"/>
    <col min="267" max="269" width="8.140625" style="21" customWidth="1"/>
    <col min="270" max="270" width="12.140625" style="21" customWidth="1"/>
    <col min="271" max="271" width="11" style="21" customWidth="1"/>
    <col min="272" max="512" width="9.140625" style="21"/>
    <col min="513" max="513" width="5.5703125" style="21" customWidth="1"/>
    <col min="514" max="514" width="38.28515625" style="21" customWidth="1"/>
    <col min="515" max="515" width="14.140625" style="21" customWidth="1"/>
    <col min="516" max="516" width="13" style="21" customWidth="1"/>
    <col min="517" max="517" width="13.42578125" style="21" customWidth="1"/>
    <col min="518" max="519" width="10.7109375" style="21" customWidth="1"/>
    <col min="520" max="520" width="10.28515625" style="21" customWidth="1"/>
    <col min="521" max="521" width="12.28515625" style="21" customWidth="1"/>
    <col min="522" max="522" width="13" style="21" customWidth="1"/>
    <col min="523" max="525" width="8.140625" style="21" customWidth="1"/>
    <col min="526" max="526" width="12.140625" style="21" customWidth="1"/>
    <col min="527" max="527" width="11" style="21" customWidth="1"/>
    <col min="528" max="768" width="9.140625" style="21"/>
    <col min="769" max="769" width="5.5703125" style="21" customWidth="1"/>
    <col min="770" max="770" width="38.28515625" style="21" customWidth="1"/>
    <col min="771" max="771" width="14.140625" style="21" customWidth="1"/>
    <col min="772" max="772" width="13" style="21" customWidth="1"/>
    <col min="773" max="773" width="13.42578125" style="21" customWidth="1"/>
    <col min="774" max="775" width="10.7109375" style="21" customWidth="1"/>
    <col min="776" max="776" width="10.28515625" style="21" customWidth="1"/>
    <col min="777" max="777" width="12.28515625" style="21" customWidth="1"/>
    <col min="778" max="778" width="13" style="21" customWidth="1"/>
    <col min="779" max="781" width="8.140625" style="21" customWidth="1"/>
    <col min="782" max="782" width="12.140625" style="21" customWidth="1"/>
    <col min="783" max="783" width="11" style="21" customWidth="1"/>
    <col min="784" max="1024" width="9.140625" style="21"/>
    <col min="1025" max="1025" width="5.5703125" style="21" customWidth="1"/>
    <col min="1026" max="1026" width="38.28515625" style="21" customWidth="1"/>
    <col min="1027" max="1027" width="14.140625" style="21" customWidth="1"/>
    <col min="1028" max="1028" width="13" style="21" customWidth="1"/>
    <col min="1029" max="1029" width="13.42578125" style="21" customWidth="1"/>
    <col min="1030" max="1031" width="10.7109375" style="21" customWidth="1"/>
    <col min="1032" max="1032" width="10.28515625" style="21" customWidth="1"/>
    <col min="1033" max="1033" width="12.28515625" style="21" customWidth="1"/>
    <col min="1034" max="1034" width="13" style="21" customWidth="1"/>
    <col min="1035" max="1037" width="8.140625" style="21" customWidth="1"/>
    <col min="1038" max="1038" width="12.140625" style="21" customWidth="1"/>
    <col min="1039" max="1039" width="11" style="21" customWidth="1"/>
    <col min="1040" max="1280" width="9.140625" style="21"/>
    <col min="1281" max="1281" width="5.5703125" style="21" customWidth="1"/>
    <col min="1282" max="1282" width="38.28515625" style="21" customWidth="1"/>
    <col min="1283" max="1283" width="14.140625" style="21" customWidth="1"/>
    <col min="1284" max="1284" width="13" style="21" customWidth="1"/>
    <col min="1285" max="1285" width="13.42578125" style="21" customWidth="1"/>
    <col min="1286" max="1287" width="10.7109375" style="21" customWidth="1"/>
    <col min="1288" max="1288" width="10.28515625" style="21" customWidth="1"/>
    <col min="1289" max="1289" width="12.28515625" style="21" customWidth="1"/>
    <col min="1290" max="1290" width="13" style="21" customWidth="1"/>
    <col min="1291" max="1293" width="8.140625" style="21" customWidth="1"/>
    <col min="1294" max="1294" width="12.140625" style="21" customWidth="1"/>
    <col min="1295" max="1295" width="11" style="21" customWidth="1"/>
    <col min="1296" max="1536" width="9.140625" style="21"/>
    <col min="1537" max="1537" width="5.5703125" style="21" customWidth="1"/>
    <col min="1538" max="1538" width="38.28515625" style="21" customWidth="1"/>
    <col min="1539" max="1539" width="14.140625" style="21" customWidth="1"/>
    <col min="1540" max="1540" width="13" style="21" customWidth="1"/>
    <col min="1541" max="1541" width="13.42578125" style="21" customWidth="1"/>
    <col min="1542" max="1543" width="10.7109375" style="21" customWidth="1"/>
    <col min="1544" max="1544" width="10.28515625" style="21" customWidth="1"/>
    <col min="1545" max="1545" width="12.28515625" style="21" customWidth="1"/>
    <col min="1546" max="1546" width="13" style="21" customWidth="1"/>
    <col min="1547" max="1549" width="8.140625" style="21" customWidth="1"/>
    <col min="1550" max="1550" width="12.140625" style="21" customWidth="1"/>
    <col min="1551" max="1551" width="11" style="21" customWidth="1"/>
    <col min="1552" max="1792" width="9.140625" style="21"/>
    <col min="1793" max="1793" width="5.5703125" style="21" customWidth="1"/>
    <col min="1794" max="1794" width="38.28515625" style="21" customWidth="1"/>
    <col min="1795" max="1795" width="14.140625" style="21" customWidth="1"/>
    <col min="1796" max="1796" width="13" style="21" customWidth="1"/>
    <col min="1797" max="1797" width="13.42578125" style="21" customWidth="1"/>
    <col min="1798" max="1799" width="10.7109375" style="21" customWidth="1"/>
    <col min="1800" max="1800" width="10.28515625" style="21" customWidth="1"/>
    <col min="1801" max="1801" width="12.28515625" style="21" customWidth="1"/>
    <col min="1802" max="1802" width="13" style="21" customWidth="1"/>
    <col min="1803" max="1805" width="8.140625" style="21" customWidth="1"/>
    <col min="1806" max="1806" width="12.140625" style="21" customWidth="1"/>
    <col min="1807" max="1807" width="11" style="21" customWidth="1"/>
    <col min="1808" max="2048" width="9.140625" style="21"/>
    <col min="2049" max="2049" width="5.5703125" style="21" customWidth="1"/>
    <col min="2050" max="2050" width="38.28515625" style="21" customWidth="1"/>
    <col min="2051" max="2051" width="14.140625" style="21" customWidth="1"/>
    <col min="2052" max="2052" width="13" style="21" customWidth="1"/>
    <col min="2053" max="2053" width="13.42578125" style="21" customWidth="1"/>
    <col min="2054" max="2055" width="10.7109375" style="21" customWidth="1"/>
    <col min="2056" max="2056" width="10.28515625" style="21" customWidth="1"/>
    <col min="2057" max="2057" width="12.28515625" style="21" customWidth="1"/>
    <col min="2058" max="2058" width="13" style="21" customWidth="1"/>
    <col min="2059" max="2061" width="8.140625" style="21" customWidth="1"/>
    <col min="2062" max="2062" width="12.140625" style="21" customWidth="1"/>
    <col min="2063" max="2063" width="11" style="21" customWidth="1"/>
    <col min="2064" max="2304" width="9.140625" style="21"/>
    <col min="2305" max="2305" width="5.5703125" style="21" customWidth="1"/>
    <col min="2306" max="2306" width="38.28515625" style="21" customWidth="1"/>
    <col min="2307" max="2307" width="14.140625" style="21" customWidth="1"/>
    <col min="2308" max="2308" width="13" style="21" customWidth="1"/>
    <col min="2309" max="2309" width="13.42578125" style="21" customWidth="1"/>
    <col min="2310" max="2311" width="10.7109375" style="21" customWidth="1"/>
    <col min="2312" max="2312" width="10.28515625" style="21" customWidth="1"/>
    <col min="2313" max="2313" width="12.28515625" style="21" customWidth="1"/>
    <col min="2314" max="2314" width="13" style="21" customWidth="1"/>
    <col min="2315" max="2317" width="8.140625" style="21" customWidth="1"/>
    <col min="2318" max="2318" width="12.140625" style="21" customWidth="1"/>
    <col min="2319" max="2319" width="11" style="21" customWidth="1"/>
    <col min="2320" max="2560" width="9.140625" style="21"/>
    <col min="2561" max="2561" width="5.5703125" style="21" customWidth="1"/>
    <col min="2562" max="2562" width="38.28515625" style="21" customWidth="1"/>
    <col min="2563" max="2563" width="14.140625" style="21" customWidth="1"/>
    <col min="2564" max="2564" width="13" style="21" customWidth="1"/>
    <col min="2565" max="2565" width="13.42578125" style="21" customWidth="1"/>
    <col min="2566" max="2567" width="10.7109375" style="21" customWidth="1"/>
    <col min="2568" max="2568" width="10.28515625" style="21" customWidth="1"/>
    <col min="2569" max="2569" width="12.28515625" style="21" customWidth="1"/>
    <col min="2570" max="2570" width="13" style="21" customWidth="1"/>
    <col min="2571" max="2573" width="8.140625" style="21" customWidth="1"/>
    <col min="2574" max="2574" width="12.140625" style="21" customWidth="1"/>
    <col min="2575" max="2575" width="11" style="21" customWidth="1"/>
    <col min="2576" max="2816" width="9.140625" style="21"/>
    <col min="2817" max="2817" width="5.5703125" style="21" customWidth="1"/>
    <col min="2818" max="2818" width="38.28515625" style="21" customWidth="1"/>
    <col min="2819" max="2819" width="14.140625" style="21" customWidth="1"/>
    <col min="2820" max="2820" width="13" style="21" customWidth="1"/>
    <col min="2821" max="2821" width="13.42578125" style="21" customWidth="1"/>
    <col min="2822" max="2823" width="10.7109375" style="21" customWidth="1"/>
    <col min="2824" max="2824" width="10.28515625" style="21" customWidth="1"/>
    <col min="2825" max="2825" width="12.28515625" style="21" customWidth="1"/>
    <col min="2826" max="2826" width="13" style="21" customWidth="1"/>
    <col min="2827" max="2829" width="8.140625" style="21" customWidth="1"/>
    <col min="2830" max="2830" width="12.140625" style="21" customWidth="1"/>
    <col min="2831" max="2831" width="11" style="21" customWidth="1"/>
    <col min="2832" max="3072" width="9.140625" style="21"/>
    <col min="3073" max="3073" width="5.5703125" style="21" customWidth="1"/>
    <col min="3074" max="3074" width="38.28515625" style="21" customWidth="1"/>
    <col min="3075" max="3075" width="14.140625" style="21" customWidth="1"/>
    <col min="3076" max="3076" width="13" style="21" customWidth="1"/>
    <col min="3077" max="3077" width="13.42578125" style="21" customWidth="1"/>
    <col min="3078" max="3079" width="10.7109375" style="21" customWidth="1"/>
    <col min="3080" max="3080" width="10.28515625" style="21" customWidth="1"/>
    <col min="3081" max="3081" width="12.28515625" style="21" customWidth="1"/>
    <col min="3082" max="3082" width="13" style="21" customWidth="1"/>
    <col min="3083" max="3085" width="8.140625" style="21" customWidth="1"/>
    <col min="3086" max="3086" width="12.140625" style="21" customWidth="1"/>
    <col min="3087" max="3087" width="11" style="21" customWidth="1"/>
    <col min="3088" max="3328" width="9.140625" style="21"/>
    <col min="3329" max="3329" width="5.5703125" style="21" customWidth="1"/>
    <col min="3330" max="3330" width="38.28515625" style="21" customWidth="1"/>
    <col min="3331" max="3331" width="14.140625" style="21" customWidth="1"/>
    <col min="3332" max="3332" width="13" style="21" customWidth="1"/>
    <col min="3333" max="3333" width="13.42578125" style="21" customWidth="1"/>
    <col min="3334" max="3335" width="10.7109375" style="21" customWidth="1"/>
    <col min="3336" max="3336" width="10.28515625" style="21" customWidth="1"/>
    <col min="3337" max="3337" width="12.28515625" style="21" customWidth="1"/>
    <col min="3338" max="3338" width="13" style="21" customWidth="1"/>
    <col min="3339" max="3341" width="8.140625" style="21" customWidth="1"/>
    <col min="3342" max="3342" width="12.140625" style="21" customWidth="1"/>
    <col min="3343" max="3343" width="11" style="21" customWidth="1"/>
    <col min="3344" max="3584" width="9.140625" style="21"/>
    <col min="3585" max="3585" width="5.5703125" style="21" customWidth="1"/>
    <col min="3586" max="3586" width="38.28515625" style="21" customWidth="1"/>
    <col min="3587" max="3587" width="14.140625" style="21" customWidth="1"/>
    <col min="3588" max="3588" width="13" style="21" customWidth="1"/>
    <col min="3589" max="3589" width="13.42578125" style="21" customWidth="1"/>
    <col min="3590" max="3591" width="10.7109375" style="21" customWidth="1"/>
    <col min="3592" max="3592" width="10.28515625" style="21" customWidth="1"/>
    <col min="3593" max="3593" width="12.28515625" style="21" customWidth="1"/>
    <col min="3594" max="3594" width="13" style="21" customWidth="1"/>
    <col min="3595" max="3597" width="8.140625" style="21" customWidth="1"/>
    <col min="3598" max="3598" width="12.140625" style="21" customWidth="1"/>
    <col min="3599" max="3599" width="11" style="21" customWidth="1"/>
    <col min="3600" max="3840" width="9.140625" style="21"/>
    <col min="3841" max="3841" width="5.5703125" style="21" customWidth="1"/>
    <col min="3842" max="3842" width="38.28515625" style="21" customWidth="1"/>
    <col min="3843" max="3843" width="14.140625" style="21" customWidth="1"/>
    <col min="3844" max="3844" width="13" style="21" customWidth="1"/>
    <col min="3845" max="3845" width="13.42578125" style="21" customWidth="1"/>
    <col min="3846" max="3847" width="10.7109375" style="21" customWidth="1"/>
    <col min="3848" max="3848" width="10.28515625" style="21" customWidth="1"/>
    <col min="3849" max="3849" width="12.28515625" style="21" customWidth="1"/>
    <col min="3850" max="3850" width="13" style="21" customWidth="1"/>
    <col min="3851" max="3853" width="8.140625" style="21" customWidth="1"/>
    <col min="3854" max="3854" width="12.140625" style="21" customWidth="1"/>
    <col min="3855" max="3855" width="11" style="21" customWidth="1"/>
    <col min="3856" max="4096" width="9.140625" style="21"/>
    <col min="4097" max="4097" width="5.5703125" style="21" customWidth="1"/>
    <col min="4098" max="4098" width="38.28515625" style="21" customWidth="1"/>
    <col min="4099" max="4099" width="14.140625" style="21" customWidth="1"/>
    <col min="4100" max="4100" width="13" style="21" customWidth="1"/>
    <col min="4101" max="4101" width="13.42578125" style="21" customWidth="1"/>
    <col min="4102" max="4103" width="10.7109375" style="21" customWidth="1"/>
    <col min="4104" max="4104" width="10.28515625" style="21" customWidth="1"/>
    <col min="4105" max="4105" width="12.28515625" style="21" customWidth="1"/>
    <col min="4106" max="4106" width="13" style="21" customWidth="1"/>
    <col min="4107" max="4109" width="8.140625" style="21" customWidth="1"/>
    <col min="4110" max="4110" width="12.140625" style="21" customWidth="1"/>
    <col min="4111" max="4111" width="11" style="21" customWidth="1"/>
    <col min="4112" max="4352" width="9.140625" style="21"/>
    <col min="4353" max="4353" width="5.5703125" style="21" customWidth="1"/>
    <col min="4354" max="4354" width="38.28515625" style="21" customWidth="1"/>
    <col min="4355" max="4355" width="14.140625" style="21" customWidth="1"/>
    <col min="4356" max="4356" width="13" style="21" customWidth="1"/>
    <col min="4357" max="4357" width="13.42578125" style="21" customWidth="1"/>
    <col min="4358" max="4359" width="10.7109375" style="21" customWidth="1"/>
    <col min="4360" max="4360" width="10.28515625" style="21" customWidth="1"/>
    <col min="4361" max="4361" width="12.28515625" style="21" customWidth="1"/>
    <col min="4362" max="4362" width="13" style="21" customWidth="1"/>
    <col min="4363" max="4365" width="8.140625" style="21" customWidth="1"/>
    <col min="4366" max="4366" width="12.140625" style="21" customWidth="1"/>
    <col min="4367" max="4367" width="11" style="21" customWidth="1"/>
    <col min="4368" max="4608" width="9.140625" style="21"/>
    <col min="4609" max="4609" width="5.5703125" style="21" customWidth="1"/>
    <col min="4610" max="4610" width="38.28515625" style="21" customWidth="1"/>
    <col min="4611" max="4611" width="14.140625" style="21" customWidth="1"/>
    <col min="4612" max="4612" width="13" style="21" customWidth="1"/>
    <col min="4613" max="4613" width="13.42578125" style="21" customWidth="1"/>
    <col min="4614" max="4615" width="10.7109375" style="21" customWidth="1"/>
    <col min="4616" max="4616" width="10.28515625" style="21" customWidth="1"/>
    <col min="4617" max="4617" width="12.28515625" style="21" customWidth="1"/>
    <col min="4618" max="4618" width="13" style="21" customWidth="1"/>
    <col min="4619" max="4621" width="8.140625" style="21" customWidth="1"/>
    <col min="4622" max="4622" width="12.140625" style="21" customWidth="1"/>
    <col min="4623" max="4623" width="11" style="21" customWidth="1"/>
    <col min="4624" max="4864" width="9.140625" style="21"/>
    <col min="4865" max="4865" width="5.5703125" style="21" customWidth="1"/>
    <col min="4866" max="4866" width="38.28515625" style="21" customWidth="1"/>
    <col min="4867" max="4867" width="14.140625" style="21" customWidth="1"/>
    <col min="4868" max="4868" width="13" style="21" customWidth="1"/>
    <col min="4869" max="4869" width="13.42578125" style="21" customWidth="1"/>
    <col min="4870" max="4871" width="10.7109375" style="21" customWidth="1"/>
    <col min="4872" max="4872" width="10.28515625" style="21" customWidth="1"/>
    <col min="4873" max="4873" width="12.28515625" style="21" customWidth="1"/>
    <col min="4874" max="4874" width="13" style="21" customWidth="1"/>
    <col min="4875" max="4877" width="8.140625" style="21" customWidth="1"/>
    <col min="4878" max="4878" width="12.140625" style="21" customWidth="1"/>
    <col min="4879" max="4879" width="11" style="21" customWidth="1"/>
    <col min="4880" max="5120" width="9.140625" style="21"/>
    <col min="5121" max="5121" width="5.5703125" style="21" customWidth="1"/>
    <col min="5122" max="5122" width="38.28515625" style="21" customWidth="1"/>
    <col min="5123" max="5123" width="14.140625" style="21" customWidth="1"/>
    <col min="5124" max="5124" width="13" style="21" customWidth="1"/>
    <col min="5125" max="5125" width="13.42578125" style="21" customWidth="1"/>
    <col min="5126" max="5127" width="10.7109375" style="21" customWidth="1"/>
    <col min="5128" max="5128" width="10.28515625" style="21" customWidth="1"/>
    <col min="5129" max="5129" width="12.28515625" style="21" customWidth="1"/>
    <col min="5130" max="5130" width="13" style="21" customWidth="1"/>
    <col min="5131" max="5133" width="8.140625" style="21" customWidth="1"/>
    <col min="5134" max="5134" width="12.140625" style="21" customWidth="1"/>
    <col min="5135" max="5135" width="11" style="21" customWidth="1"/>
    <col min="5136" max="5376" width="9.140625" style="21"/>
    <col min="5377" max="5377" width="5.5703125" style="21" customWidth="1"/>
    <col min="5378" max="5378" width="38.28515625" style="21" customWidth="1"/>
    <col min="5379" max="5379" width="14.140625" style="21" customWidth="1"/>
    <col min="5380" max="5380" width="13" style="21" customWidth="1"/>
    <col min="5381" max="5381" width="13.42578125" style="21" customWidth="1"/>
    <col min="5382" max="5383" width="10.7109375" style="21" customWidth="1"/>
    <col min="5384" max="5384" width="10.28515625" style="21" customWidth="1"/>
    <col min="5385" max="5385" width="12.28515625" style="21" customWidth="1"/>
    <col min="5386" max="5386" width="13" style="21" customWidth="1"/>
    <col min="5387" max="5389" width="8.140625" style="21" customWidth="1"/>
    <col min="5390" max="5390" width="12.140625" style="21" customWidth="1"/>
    <col min="5391" max="5391" width="11" style="21" customWidth="1"/>
    <col min="5392" max="5632" width="9.140625" style="21"/>
    <col min="5633" max="5633" width="5.5703125" style="21" customWidth="1"/>
    <col min="5634" max="5634" width="38.28515625" style="21" customWidth="1"/>
    <col min="5635" max="5635" width="14.140625" style="21" customWidth="1"/>
    <col min="5636" max="5636" width="13" style="21" customWidth="1"/>
    <col min="5637" max="5637" width="13.42578125" style="21" customWidth="1"/>
    <col min="5638" max="5639" width="10.7109375" style="21" customWidth="1"/>
    <col min="5640" max="5640" width="10.28515625" style="21" customWidth="1"/>
    <col min="5641" max="5641" width="12.28515625" style="21" customWidth="1"/>
    <col min="5642" max="5642" width="13" style="21" customWidth="1"/>
    <col min="5643" max="5645" width="8.140625" style="21" customWidth="1"/>
    <col min="5646" max="5646" width="12.140625" style="21" customWidth="1"/>
    <col min="5647" max="5647" width="11" style="21" customWidth="1"/>
    <col min="5648" max="5888" width="9.140625" style="21"/>
    <col min="5889" max="5889" width="5.5703125" style="21" customWidth="1"/>
    <col min="5890" max="5890" width="38.28515625" style="21" customWidth="1"/>
    <col min="5891" max="5891" width="14.140625" style="21" customWidth="1"/>
    <col min="5892" max="5892" width="13" style="21" customWidth="1"/>
    <col min="5893" max="5893" width="13.42578125" style="21" customWidth="1"/>
    <col min="5894" max="5895" width="10.7109375" style="21" customWidth="1"/>
    <col min="5896" max="5896" width="10.28515625" style="21" customWidth="1"/>
    <col min="5897" max="5897" width="12.28515625" style="21" customWidth="1"/>
    <col min="5898" max="5898" width="13" style="21" customWidth="1"/>
    <col min="5899" max="5901" width="8.140625" style="21" customWidth="1"/>
    <col min="5902" max="5902" width="12.140625" style="21" customWidth="1"/>
    <col min="5903" max="5903" width="11" style="21" customWidth="1"/>
    <col min="5904" max="6144" width="9.140625" style="21"/>
    <col min="6145" max="6145" width="5.5703125" style="21" customWidth="1"/>
    <col min="6146" max="6146" width="38.28515625" style="21" customWidth="1"/>
    <col min="6147" max="6147" width="14.140625" style="21" customWidth="1"/>
    <col min="6148" max="6148" width="13" style="21" customWidth="1"/>
    <col min="6149" max="6149" width="13.42578125" style="21" customWidth="1"/>
    <col min="6150" max="6151" width="10.7109375" style="21" customWidth="1"/>
    <col min="6152" max="6152" width="10.28515625" style="21" customWidth="1"/>
    <col min="6153" max="6153" width="12.28515625" style="21" customWidth="1"/>
    <col min="6154" max="6154" width="13" style="21" customWidth="1"/>
    <col min="6155" max="6157" width="8.140625" style="21" customWidth="1"/>
    <col min="6158" max="6158" width="12.140625" style="21" customWidth="1"/>
    <col min="6159" max="6159" width="11" style="21" customWidth="1"/>
    <col min="6160" max="6400" width="9.140625" style="21"/>
    <col min="6401" max="6401" width="5.5703125" style="21" customWidth="1"/>
    <col min="6402" max="6402" width="38.28515625" style="21" customWidth="1"/>
    <col min="6403" max="6403" width="14.140625" style="21" customWidth="1"/>
    <col min="6404" max="6404" width="13" style="21" customWidth="1"/>
    <col min="6405" max="6405" width="13.42578125" style="21" customWidth="1"/>
    <col min="6406" max="6407" width="10.7109375" style="21" customWidth="1"/>
    <col min="6408" max="6408" width="10.28515625" style="21" customWidth="1"/>
    <col min="6409" max="6409" width="12.28515625" style="21" customWidth="1"/>
    <col min="6410" max="6410" width="13" style="21" customWidth="1"/>
    <col min="6411" max="6413" width="8.140625" style="21" customWidth="1"/>
    <col min="6414" max="6414" width="12.140625" style="21" customWidth="1"/>
    <col min="6415" max="6415" width="11" style="21" customWidth="1"/>
    <col min="6416" max="6656" width="9.140625" style="21"/>
    <col min="6657" max="6657" width="5.5703125" style="21" customWidth="1"/>
    <col min="6658" max="6658" width="38.28515625" style="21" customWidth="1"/>
    <col min="6659" max="6659" width="14.140625" style="21" customWidth="1"/>
    <col min="6660" max="6660" width="13" style="21" customWidth="1"/>
    <col min="6661" max="6661" width="13.42578125" style="21" customWidth="1"/>
    <col min="6662" max="6663" width="10.7109375" style="21" customWidth="1"/>
    <col min="6664" max="6664" width="10.28515625" style="21" customWidth="1"/>
    <col min="6665" max="6665" width="12.28515625" style="21" customWidth="1"/>
    <col min="6666" max="6666" width="13" style="21" customWidth="1"/>
    <col min="6667" max="6669" width="8.140625" style="21" customWidth="1"/>
    <col min="6670" max="6670" width="12.140625" style="21" customWidth="1"/>
    <col min="6671" max="6671" width="11" style="21" customWidth="1"/>
    <col min="6672" max="6912" width="9.140625" style="21"/>
    <col min="6913" max="6913" width="5.5703125" style="21" customWidth="1"/>
    <col min="6914" max="6914" width="38.28515625" style="21" customWidth="1"/>
    <col min="6915" max="6915" width="14.140625" style="21" customWidth="1"/>
    <col min="6916" max="6916" width="13" style="21" customWidth="1"/>
    <col min="6917" max="6917" width="13.42578125" style="21" customWidth="1"/>
    <col min="6918" max="6919" width="10.7109375" style="21" customWidth="1"/>
    <col min="6920" max="6920" width="10.28515625" style="21" customWidth="1"/>
    <col min="6921" max="6921" width="12.28515625" style="21" customWidth="1"/>
    <col min="6922" max="6922" width="13" style="21" customWidth="1"/>
    <col min="6923" max="6925" width="8.140625" style="21" customWidth="1"/>
    <col min="6926" max="6926" width="12.140625" style="21" customWidth="1"/>
    <col min="6927" max="6927" width="11" style="21" customWidth="1"/>
    <col min="6928" max="7168" width="9.140625" style="21"/>
    <col min="7169" max="7169" width="5.5703125" style="21" customWidth="1"/>
    <col min="7170" max="7170" width="38.28515625" style="21" customWidth="1"/>
    <col min="7171" max="7171" width="14.140625" style="21" customWidth="1"/>
    <col min="7172" max="7172" width="13" style="21" customWidth="1"/>
    <col min="7173" max="7173" width="13.42578125" style="21" customWidth="1"/>
    <col min="7174" max="7175" width="10.7109375" style="21" customWidth="1"/>
    <col min="7176" max="7176" width="10.28515625" style="21" customWidth="1"/>
    <col min="7177" max="7177" width="12.28515625" style="21" customWidth="1"/>
    <col min="7178" max="7178" width="13" style="21" customWidth="1"/>
    <col min="7179" max="7181" width="8.140625" style="21" customWidth="1"/>
    <col min="7182" max="7182" width="12.140625" style="21" customWidth="1"/>
    <col min="7183" max="7183" width="11" style="21" customWidth="1"/>
    <col min="7184" max="7424" width="9.140625" style="21"/>
    <col min="7425" max="7425" width="5.5703125" style="21" customWidth="1"/>
    <col min="7426" max="7426" width="38.28515625" style="21" customWidth="1"/>
    <col min="7427" max="7427" width="14.140625" style="21" customWidth="1"/>
    <col min="7428" max="7428" width="13" style="21" customWidth="1"/>
    <col min="7429" max="7429" width="13.42578125" style="21" customWidth="1"/>
    <col min="7430" max="7431" width="10.7109375" style="21" customWidth="1"/>
    <col min="7432" max="7432" width="10.28515625" style="21" customWidth="1"/>
    <col min="7433" max="7433" width="12.28515625" style="21" customWidth="1"/>
    <col min="7434" max="7434" width="13" style="21" customWidth="1"/>
    <col min="7435" max="7437" width="8.140625" style="21" customWidth="1"/>
    <col min="7438" max="7438" width="12.140625" style="21" customWidth="1"/>
    <col min="7439" max="7439" width="11" style="21" customWidth="1"/>
    <col min="7440" max="7680" width="9.140625" style="21"/>
    <col min="7681" max="7681" width="5.5703125" style="21" customWidth="1"/>
    <col min="7682" max="7682" width="38.28515625" style="21" customWidth="1"/>
    <col min="7683" max="7683" width="14.140625" style="21" customWidth="1"/>
    <col min="7684" max="7684" width="13" style="21" customWidth="1"/>
    <col min="7685" max="7685" width="13.42578125" style="21" customWidth="1"/>
    <col min="7686" max="7687" width="10.7109375" style="21" customWidth="1"/>
    <col min="7688" max="7688" width="10.28515625" style="21" customWidth="1"/>
    <col min="7689" max="7689" width="12.28515625" style="21" customWidth="1"/>
    <col min="7690" max="7690" width="13" style="21" customWidth="1"/>
    <col min="7691" max="7693" width="8.140625" style="21" customWidth="1"/>
    <col min="7694" max="7694" width="12.140625" style="21" customWidth="1"/>
    <col min="7695" max="7695" width="11" style="21" customWidth="1"/>
    <col min="7696" max="7936" width="9.140625" style="21"/>
    <col min="7937" max="7937" width="5.5703125" style="21" customWidth="1"/>
    <col min="7938" max="7938" width="38.28515625" style="21" customWidth="1"/>
    <col min="7939" max="7939" width="14.140625" style="21" customWidth="1"/>
    <col min="7940" max="7940" width="13" style="21" customWidth="1"/>
    <col min="7941" max="7941" width="13.42578125" style="21" customWidth="1"/>
    <col min="7942" max="7943" width="10.7109375" style="21" customWidth="1"/>
    <col min="7944" max="7944" width="10.28515625" style="21" customWidth="1"/>
    <col min="7945" max="7945" width="12.28515625" style="21" customWidth="1"/>
    <col min="7946" max="7946" width="13" style="21" customWidth="1"/>
    <col min="7947" max="7949" width="8.140625" style="21" customWidth="1"/>
    <col min="7950" max="7950" width="12.140625" style="21" customWidth="1"/>
    <col min="7951" max="7951" width="11" style="21" customWidth="1"/>
    <col min="7952" max="8192" width="9.140625" style="21"/>
    <col min="8193" max="8193" width="5.5703125" style="21" customWidth="1"/>
    <col min="8194" max="8194" width="38.28515625" style="21" customWidth="1"/>
    <col min="8195" max="8195" width="14.140625" style="21" customWidth="1"/>
    <col min="8196" max="8196" width="13" style="21" customWidth="1"/>
    <col min="8197" max="8197" width="13.42578125" style="21" customWidth="1"/>
    <col min="8198" max="8199" width="10.7109375" style="21" customWidth="1"/>
    <col min="8200" max="8200" width="10.28515625" style="21" customWidth="1"/>
    <col min="8201" max="8201" width="12.28515625" style="21" customWidth="1"/>
    <col min="8202" max="8202" width="13" style="21" customWidth="1"/>
    <col min="8203" max="8205" width="8.140625" style="21" customWidth="1"/>
    <col min="8206" max="8206" width="12.140625" style="21" customWidth="1"/>
    <col min="8207" max="8207" width="11" style="21" customWidth="1"/>
    <col min="8208" max="8448" width="9.140625" style="21"/>
    <col min="8449" max="8449" width="5.5703125" style="21" customWidth="1"/>
    <col min="8450" max="8450" width="38.28515625" style="21" customWidth="1"/>
    <col min="8451" max="8451" width="14.140625" style="21" customWidth="1"/>
    <col min="8452" max="8452" width="13" style="21" customWidth="1"/>
    <col min="8453" max="8453" width="13.42578125" style="21" customWidth="1"/>
    <col min="8454" max="8455" width="10.7109375" style="21" customWidth="1"/>
    <col min="8456" max="8456" width="10.28515625" style="21" customWidth="1"/>
    <col min="8457" max="8457" width="12.28515625" style="21" customWidth="1"/>
    <col min="8458" max="8458" width="13" style="21" customWidth="1"/>
    <col min="8459" max="8461" width="8.140625" style="21" customWidth="1"/>
    <col min="8462" max="8462" width="12.140625" style="21" customWidth="1"/>
    <col min="8463" max="8463" width="11" style="21" customWidth="1"/>
    <col min="8464" max="8704" width="9.140625" style="21"/>
    <col min="8705" max="8705" width="5.5703125" style="21" customWidth="1"/>
    <col min="8706" max="8706" width="38.28515625" style="21" customWidth="1"/>
    <col min="8707" max="8707" width="14.140625" style="21" customWidth="1"/>
    <col min="8708" max="8708" width="13" style="21" customWidth="1"/>
    <col min="8709" max="8709" width="13.42578125" style="21" customWidth="1"/>
    <col min="8710" max="8711" width="10.7109375" style="21" customWidth="1"/>
    <col min="8712" max="8712" width="10.28515625" style="21" customWidth="1"/>
    <col min="8713" max="8713" width="12.28515625" style="21" customWidth="1"/>
    <col min="8714" max="8714" width="13" style="21" customWidth="1"/>
    <col min="8715" max="8717" width="8.140625" style="21" customWidth="1"/>
    <col min="8718" max="8718" width="12.140625" style="21" customWidth="1"/>
    <col min="8719" max="8719" width="11" style="21" customWidth="1"/>
    <col min="8720" max="8960" width="9.140625" style="21"/>
    <col min="8961" max="8961" width="5.5703125" style="21" customWidth="1"/>
    <col min="8962" max="8962" width="38.28515625" style="21" customWidth="1"/>
    <col min="8963" max="8963" width="14.140625" style="21" customWidth="1"/>
    <col min="8964" max="8964" width="13" style="21" customWidth="1"/>
    <col min="8965" max="8965" width="13.42578125" style="21" customWidth="1"/>
    <col min="8966" max="8967" width="10.7109375" style="21" customWidth="1"/>
    <col min="8968" max="8968" width="10.28515625" style="21" customWidth="1"/>
    <col min="8969" max="8969" width="12.28515625" style="21" customWidth="1"/>
    <col min="8970" max="8970" width="13" style="21" customWidth="1"/>
    <col min="8971" max="8973" width="8.140625" style="21" customWidth="1"/>
    <col min="8974" max="8974" width="12.140625" style="21" customWidth="1"/>
    <col min="8975" max="8975" width="11" style="21" customWidth="1"/>
    <col min="8976" max="9216" width="9.140625" style="21"/>
    <col min="9217" max="9217" width="5.5703125" style="21" customWidth="1"/>
    <col min="9218" max="9218" width="38.28515625" style="21" customWidth="1"/>
    <col min="9219" max="9219" width="14.140625" style="21" customWidth="1"/>
    <col min="9220" max="9220" width="13" style="21" customWidth="1"/>
    <col min="9221" max="9221" width="13.42578125" style="21" customWidth="1"/>
    <col min="9222" max="9223" width="10.7109375" style="21" customWidth="1"/>
    <col min="9224" max="9224" width="10.28515625" style="21" customWidth="1"/>
    <col min="9225" max="9225" width="12.28515625" style="21" customWidth="1"/>
    <col min="9226" max="9226" width="13" style="21" customWidth="1"/>
    <col min="9227" max="9229" width="8.140625" style="21" customWidth="1"/>
    <col min="9230" max="9230" width="12.140625" style="21" customWidth="1"/>
    <col min="9231" max="9231" width="11" style="21" customWidth="1"/>
    <col min="9232" max="9472" width="9.140625" style="21"/>
    <col min="9473" max="9473" width="5.5703125" style="21" customWidth="1"/>
    <col min="9474" max="9474" width="38.28515625" style="21" customWidth="1"/>
    <col min="9475" max="9475" width="14.140625" style="21" customWidth="1"/>
    <col min="9476" max="9476" width="13" style="21" customWidth="1"/>
    <col min="9477" max="9477" width="13.42578125" style="21" customWidth="1"/>
    <col min="9478" max="9479" width="10.7109375" style="21" customWidth="1"/>
    <col min="9480" max="9480" width="10.28515625" style="21" customWidth="1"/>
    <col min="9481" max="9481" width="12.28515625" style="21" customWidth="1"/>
    <col min="9482" max="9482" width="13" style="21" customWidth="1"/>
    <col min="9483" max="9485" width="8.140625" style="21" customWidth="1"/>
    <col min="9486" max="9486" width="12.140625" style="21" customWidth="1"/>
    <col min="9487" max="9487" width="11" style="21" customWidth="1"/>
    <col min="9488" max="9728" width="9.140625" style="21"/>
    <col min="9729" max="9729" width="5.5703125" style="21" customWidth="1"/>
    <col min="9730" max="9730" width="38.28515625" style="21" customWidth="1"/>
    <col min="9731" max="9731" width="14.140625" style="21" customWidth="1"/>
    <col min="9732" max="9732" width="13" style="21" customWidth="1"/>
    <col min="9733" max="9733" width="13.42578125" style="21" customWidth="1"/>
    <col min="9734" max="9735" width="10.7109375" style="21" customWidth="1"/>
    <col min="9736" max="9736" width="10.28515625" style="21" customWidth="1"/>
    <col min="9737" max="9737" width="12.28515625" style="21" customWidth="1"/>
    <col min="9738" max="9738" width="13" style="21" customWidth="1"/>
    <col min="9739" max="9741" width="8.140625" style="21" customWidth="1"/>
    <col min="9742" max="9742" width="12.140625" style="21" customWidth="1"/>
    <col min="9743" max="9743" width="11" style="21" customWidth="1"/>
    <col min="9744" max="9984" width="9.140625" style="21"/>
    <col min="9985" max="9985" width="5.5703125" style="21" customWidth="1"/>
    <col min="9986" max="9986" width="38.28515625" style="21" customWidth="1"/>
    <col min="9987" max="9987" width="14.140625" style="21" customWidth="1"/>
    <col min="9988" max="9988" width="13" style="21" customWidth="1"/>
    <col min="9989" max="9989" width="13.42578125" style="21" customWidth="1"/>
    <col min="9990" max="9991" width="10.7109375" style="21" customWidth="1"/>
    <col min="9992" max="9992" width="10.28515625" style="21" customWidth="1"/>
    <col min="9993" max="9993" width="12.28515625" style="21" customWidth="1"/>
    <col min="9994" max="9994" width="13" style="21" customWidth="1"/>
    <col min="9995" max="9997" width="8.140625" style="21" customWidth="1"/>
    <col min="9998" max="9998" width="12.140625" style="21" customWidth="1"/>
    <col min="9999" max="9999" width="11" style="21" customWidth="1"/>
    <col min="10000" max="10240" width="9.140625" style="21"/>
    <col min="10241" max="10241" width="5.5703125" style="21" customWidth="1"/>
    <col min="10242" max="10242" width="38.28515625" style="21" customWidth="1"/>
    <col min="10243" max="10243" width="14.140625" style="21" customWidth="1"/>
    <col min="10244" max="10244" width="13" style="21" customWidth="1"/>
    <col min="10245" max="10245" width="13.42578125" style="21" customWidth="1"/>
    <col min="10246" max="10247" width="10.7109375" style="21" customWidth="1"/>
    <col min="10248" max="10248" width="10.28515625" style="21" customWidth="1"/>
    <col min="10249" max="10249" width="12.28515625" style="21" customWidth="1"/>
    <col min="10250" max="10250" width="13" style="21" customWidth="1"/>
    <col min="10251" max="10253" width="8.140625" style="21" customWidth="1"/>
    <col min="10254" max="10254" width="12.140625" style="21" customWidth="1"/>
    <col min="10255" max="10255" width="11" style="21" customWidth="1"/>
    <col min="10256" max="10496" width="9.140625" style="21"/>
    <col min="10497" max="10497" width="5.5703125" style="21" customWidth="1"/>
    <col min="10498" max="10498" width="38.28515625" style="21" customWidth="1"/>
    <col min="10499" max="10499" width="14.140625" style="21" customWidth="1"/>
    <col min="10500" max="10500" width="13" style="21" customWidth="1"/>
    <col min="10501" max="10501" width="13.42578125" style="21" customWidth="1"/>
    <col min="10502" max="10503" width="10.7109375" style="21" customWidth="1"/>
    <col min="10504" max="10504" width="10.28515625" style="21" customWidth="1"/>
    <col min="10505" max="10505" width="12.28515625" style="21" customWidth="1"/>
    <col min="10506" max="10506" width="13" style="21" customWidth="1"/>
    <col min="10507" max="10509" width="8.140625" style="21" customWidth="1"/>
    <col min="10510" max="10510" width="12.140625" style="21" customWidth="1"/>
    <col min="10511" max="10511" width="11" style="21" customWidth="1"/>
    <col min="10512" max="10752" width="9.140625" style="21"/>
    <col min="10753" max="10753" width="5.5703125" style="21" customWidth="1"/>
    <col min="10754" max="10754" width="38.28515625" style="21" customWidth="1"/>
    <col min="10755" max="10755" width="14.140625" style="21" customWidth="1"/>
    <col min="10756" max="10756" width="13" style="21" customWidth="1"/>
    <col min="10757" max="10757" width="13.42578125" style="21" customWidth="1"/>
    <col min="10758" max="10759" width="10.7109375" style="21" customWidth="1"/>
    <col min="10760" max="10760" width="10.28515625" style="21" customWidth="1"/>
    <col min="10761" max="10761" width="12.28515625" style="21" customWidth="1"/>
    <col min="10762" max="10762" width="13" style="21" customWidth="1"/>
    <col min="10763" max="10765" width="8.140625" style="21" customWidth="1"/>
    <col min="10766" max="10766" width="12.140625" style="21" customWidth="1"/>
    <col min="10767" max="10767" width="11" style="21" customWidth="1"/>
    <col min="10768" max="11008" width="9.140625" style="21"/>
    <col min="11009" max="11009" width="5.5703125" style="21" customWidth="1"/>
    <col min="11010" max="11010" width="38.28515625" style="21" customWidth="1"/>
    <col min="11011" max="11011" width="14.140625" style="21" customWidth="1"/>
    <col min="11012" max="11012" width="13" style="21" customWidth="1"/>
    <col min="11013" max="11013" width="13.42578125" style="21" customWidth="1"/>
    <col min="11014" max="11015" width="10.7109375" style="21" customWidth="1"/>
    <col min="11016" max="11016" width="10.28515625" style="21" customWidth="1"/>
    <col min="11017" max="11017" width="12.28515625" style="21" customWidth="1"/>
    <col min="11018" max="11018" width="13" style="21" customWidth="1"/>
    <col min="11019" max="11021" width="8.140625" style="21" customWidth="1"/>
    <col min="11022" max="11022" width="12.140625" style="21" customWidth="1"/>
    <col min="11023" max="11023" width="11" style="21" customWidth="1"/>
    <col min="11024" max="11264" width="9.140625" style="21"/>
    <col min="11265" max="11265" width="5.5703125" style="21" customWidth="1"/>
    <col min="11266" max="11266" width="38.28515625" style="21" customWidth="1"/>
    <col min="11267" max="11267" width="14.140625" style="21" customWidth="1"/>
    <col min="11268" max="11268" width="13" style="21" customWidth="1"/>
    <col min="11269" max="11269" width="13.42578125" style="21" customWidth="1"/>
    <col min="11270" max="11271" width="10.7109375" style="21" customWidth="1"/>
    <col min="11272" max="11272" width="10.28515625" style="21" customWidth="1"/>
    <col min="11273" max="11273" width="12.28515625" style="21" customWidth="1"/>
    <col min="11274" max="11274" width="13" style="21" customWidth="1"/>
    <col min="11275" max="11277" width="8.140625" style="21" customWidth="1"/>
    <col min="11278" max="11278" width="12.140625" style="21" customWidth="1"/>
    <col min="11279" max="11279" width="11" style="21" customWidth="1"/>
    <col min="11280" max="11520" width="9.140625" style="21"/>
    <col min="11521" max="11521" width="5.5703125" style="21" customWidth="1"/>
    <col min="11522" max="11522" width="38.28515625" style="21" customWidth="1"/>
    <col min="11523" max="11523" width="14.140625" style="21" customWidth="1"/>
    <col min="11524" max="11524" width="13" style="21" customWidth="1"/>
    <col min="11525" max="11525" width="13.42578125" style="21" customWidth="1"/>
    <col min="11526" max="11527" width="10.7109375" style="21" customWidth="1"/>
    <col min="11528" max="11528" width="10.28515625" style="21" customWidth="1"/>
    <col min="11529" max="11529" width="12.28515625" style="21" customWidth="1"/>
    <col min="11530" max="11530" width="13" style="21" customWidth="1"/>
    <col min="11531" max="11533" width="8.140625" style="21" customWidth="1"/>
    <col min="11534" max="11534" width="12.140625" style="21" customWidth="1"/>
    <col min="11535" max="11535" width="11" style="21" customWidth="1"/>
    <col min="11536" max="11776" width="9.140625" style="21"/>
    <col min="11777" max="11777" width="5.5703125" style="21" customWidth="1"/>
    <col min="11778" max="11778" width="38.28515625" style="21" customWidth="1"/>
    <col min="11779" max="11779" width="14.140625" style="21" customWidth="1"/>
    <col min="11780" max="11780" width="13" style="21" customWidth="1"/>
    <col min="11781" max="11781" width="13.42578125" style="21" customWidth="1"/>
    <col min="11782" max="11783" width="10.7109375" style="21" customWidth="1"/>
    <col min="11784" max="11784" width="10.28515625" style="21" customWidth="1"/>
    <col min="11785" max="11785" width="12.28515625" style="21" customWidth="1"/>
    <col min="11786" max="11786" width="13" style="21" customWidth="1"/>
    <col min="11787" max="11789" width="8.140625" style="21" customWidth="1"/>
    <col min="11790" max="11790" width="12.140625" style="21" customWidth="1"/>
    <col min="11791" max="11791" width="11" style="21" customWidth="1"/>
    <col min="11792" max="12032" width="9.140625" style="21"/>
    <col min="12033" max="12033" width="5.5703125" style="21" customWidth="1"/>
    <col min="12034" max="12034" width="38.28515625" style="21" customWidth="1"/>
    <col min="12035" max="12035" width="14.140625" style="21" customWidth="1"/>
    <col min="12036" max="12036" width="13" style="21" customWidth="1"/>
    <col min="12037" max="12037" width="13.42578125" style="21" customWidth="1"/>
    <col min="12038" max="12039" width="10.7109375" style="21" customWidth="1"/>
    <col min="12040" max="12040" width="10.28515625" style="21" customWidth="1"/>
    <col min="12041" max="12041" width="12.28515625" style="21" customWidth="1"/>
    <col min="12042" max="12042" width="13" style="21" customWidth="1"/>
    <col min="12043" max="12045" width="8.140625" style="21" customWidth="1"/>
    <col min="12046" max="12046" width="12.140625" style="21" customWidth="1"/>
    <col min="12047" max="12047" width="11" style="21" customWidth="1"/>
    <col min="12048" max="12288" width="9.140625" style="21"/>
    <col min="12289" max="12289" width="5.5703125" style="21" customWidth="1"/>
    <col min="12290" max="12290" width="38.28515625" style="21" customWidth="1"/>
    <col min="12291" max="12291" width="14.140625" style="21" customWidth="1"/>
    <col min="12292" max="12292" width="13" style="21" customWidth="1"/>
    <col min="12293" max="12293" width="13.42578125" style="21" customWidth="1"/>
    <col min="12294" max="12295" width="10.7109375" style="21" customWidth="1"/>
    <col min="12296" max="12296" width="10.28515625" style="21" customWidth="1"/>
    <col min="12297" max="12297" width="12.28515625" style="21" customWidth="1"/>
    <col min="12298" max="12298" width="13" style="21" customWidth="1"/>
    <col min="12299" max="12301" width="8.140625" style="21" customWidth="1"/>
    <col min="12302" max="12302" width="12.140625" style="21" customWidth="1"/>
    <col min="12303" max="12303" width="11" style="21" customWidth="1"/>
    <col min="12304" max="12544" width="9.140625" style="21"/>
    <col min="12545" max="12545" width="5.5703125" style="21" customWidth="1"/>
    <col min="12546" max="12546" width="38.28515625" style="21" customWidth="1"/>
    <col min="12547" max="12547" width="14.140625" style="21" customWidth="1"/>
    <col min="12548" max="12548" width="13" style="21" customWidth="1"/>
    <col min="12549" max="12549" width="13.42578125" style="21" customWidth="1"/>
    <col min="12550" max="12551" width="10.7109375" style="21" customWidth="1"/>
    <col min="12552" max="12552" width="10.28515625" style="21" customWidth="1"/>
    <col min="12553" max="12553" width="12.28515625" style="21" customWidth="1"/>
    <col min="12554" max="12554" width="13" style="21" customWidth="1"/>
    <col min="12555" max="12557" width="8.140625" style="21" customWidth="1"/>
    <col min="12558" max="12558" width="12.140625" style="21" customWidth="1"/>
    <col min="12559" max="12559" width="11" style="21" customWidth="1"/>
    <col min="12560" max="12800" width="9.140625" style="21"/>
    <col min="12801" max="12801" width="5.5703125" style="21" customWidth="1"/>
    <col min="12802" max="12802" width="38.28515625" style="21" customWidth="1"/>
    <col min="12803" max="12803" width="14.140625" style="21" customWidth="1"/>
    <col min="12804" max="12804" width="13" style="21" customWidth="1"/>
    <col min="12805" max="12805" width="13.42578125" style="21" customWidth="1"/>
    <col min="12806" max="12807" width="10.7109375" style="21" customWidth="1"/>
    <col min="12808" max="12808" width="10.28515625" style="21" customWidth="1"/>
    <col min="12809" max="12809" width="12.28515625" style="21" customWidth="1"/>
    <col min="12810" max="12810" width="13" style="21" customWidth="1"/>
    <col min="12811" max="12813" width="8.140625" style="21" customWidth="1"/>
    <col min="12814" max="12814" width="12.140625" style="21" customWidth="1"/>
    <col min="12815" max="12815" width="11" style="21" customWidth="1"/>
    <col min="12816" max="13056" width="9.140625" style="21"/>
    <col min="13057" max="13057" width="5.5703125" style="21" customWidth="1"/>
    <col min="13058" max="13058" width="38.28515625" style="21" customWidth="1"/>
    <col min="13059" max="13059" width="14.140625" style="21" customWidth="1"/>
    <col min="13060" max="13060" width="13" style="21" customWidth="1"/>
    <col min="13061" max="13061" width="13.42578125" style="21" customWidth="1"/>
    <col min="13062" max="13063" width="10.7109375" style="21" customWidth="1"/>
    <col min="13064" max="13064" width="10.28515625" style="21" customWidth="1"/>
    <col min="13065" max="13065" width="12.28515625" style="21" customWidth="1"/>
    <col min="13066" max="13066" width="13" style="21" customWidth="1"/>
    <col min="13067" max="13069" width="8.140625" style="21" customWidth="1"/>
    <col min="13070" max="13070" width="12.140625" style="21" customWidth="1"/>
    <col min="13071" max="13071" width="11" style="21" customWidth="1"/>
    <col min="13072" max="13312" width="9.140625" style="21"/>
    <col min="13313" max="13313" width="5.5703125" style="21" customWidth="1"/>
    <col min="13314" max="13314" width="38.28515625" style="21" customWidth="1"/>
    <col min="13315" max="13315" width="14.140625" style="21" customWidth="1"/>
    <col min="13316" max="13316" width="13" style="21" customWidth="1"/>
    <col min="13317" max="13317" width="13.42578125" style="21" customWidth="1"/>
    <col min="13318" max="13319" width="10.7109375" style="21" customWidth="1"/>
    <col min="13320" max="13320" width="10.28515625" style="21" customWidth="1"/>
    <col min="13321" max="13321" width="12.28515625" style="21" customWidth="1"/>
    <col min="13322" max="13322" width="13" style="21" customWidth="1"/>
    <col min="13323" max="13325" width="8.140625" style="21" customWidth="1"/>
    <col min="13326" max="13326" width="12.140625" style="21" customWidth="1"/>
    <col min="13327" max="13327" width="11" style="21" customWidth="1"/>
    <col min="13328" max="13568" width="9.140625" style="21"/>
    <col min="13569" max="13569" width="5.5703125" style="21" customWidth="1"/>
    <col min="13570" max="13570" width="38.28515625" style="21" customWidth="1"/>
    <col min="13571" max="13571" width="14.140625" style="21" customWidth="1"/>
    <col min="13572" max="13572" width="13" style="21" customWidth="1"/>
    <col min="13573" max="13573" width="13.42578125" style="21" customWidth="1"/>
    <col min="13574" max="13575" width="10.7109375" style="21" customWidth="1"/>
    <col min="13576" max="13576" width="10.28515625" style="21" customWidth="1"/>
    <col min="13577" max="13577" width="12.28515625" style="21" customWidth="1"/>
    <col min="13578" max="13578" width="13" style="21" customWidth="1"/>
    <col min="13579" max="13581" width="8.140625" style="21" customWidth="1"/>
    <col min="13582" max="13582" width="12.140625" style="21" customWidth="1"/>
    <col min="13583" max="13583" width="11" style="21" customWidth="1"/>
    <col min="13584" max="13824" width="9.140625" style="21"/>
    <col min="13825" max="13825" width="5.5703125" style="21" customWidth="1"/>
    <col min="13826" max="13826" width="38.28515625" style="21" customWidth="1"/>
    <col min="13827" max="13827" width="14.140625" style="21" customWidth="1"/>
    <col min="13828" max="13828" width="13" style="21" customWidth="1"/>
    <col min="13829" max="13829" width="13.42578125" style="21" customWidth="1"/>
    <col min="13830" max="13831" width="10.7109375" style="21" customWidth="1"/>
    <col min="13832" max="13832" width="10.28515625" style="21" customWidth="1"/>
    <col min="13833" max="13833" width="12.28515625" style="21" customWidth="1"/>
    <col min="13834" max="13834" width="13" style="21" customWidth="1"/>
    <col min="13835" max="13837" width="8.140625" style="21" customWidth="1"/>
    <col min="13838" max="13838" width="12.140625" style="21" customWidth="1"/>
    <col min="13839" max="13839" width="11" style="21" customWidth="1"/>
    <col min="13840" max="14080" width="9.140625" style="21"/>
    <col min="14081" max="14081" width="5.5703125" style="21" customWidth="1"/>
    <col min="14082" max="14082" width="38.28515625" style="21" customWidth="1"/>
    <col min="14083" max="14083" width="14.140625" style="21" customWidth="1"/>
    <col min="14084" max="14084" width="13" style="21" customWidth="1"/>
    <col min="14085" max="14085" width="13.42578125" style="21" customWidth="1"/>
    <col min="14086" max="14087" width="10.7109375" style="21" customWidth="1"/>
    <col min="14088" max="14088" width="10.28515625" style="21" customWidth="1"/>
    <col min="14089" max="14089" width="12.28515625" style="21" customWidth="1"/>
    <col min="14090" max="14090" width="13" style="21" customWidth="1"/>
    <col min="14091" max="14093" width="8.140625" style="21" customWidth="1"/>
    <col min="14094" max="14094" width="12.140625" style="21" customWidth="1"/>
    <col min="14095" max="14095" width="11" style="21" customWidth="1"/>
    <col min="14096" max="14336" width="9.140625" style="21"/>
    <col min="14337" max="14337" width="5.5703125" style="21" customWidth="1"/>
    <col min="14338" max="14338" width="38.28515625" style="21" customWidth="1"/>
    <col min="14339" max="14339" width="14.140625" style="21" customWidth="1"/>
    <col min="14340" max="14340" width="13" style="21" customWidth="1"/>
    <col min="14341" max="14341" width="13.42578125" style="21" customWidth="1"/>
    <col min="14342" max="14343" width="10.7109375" style="21" customWidth="1"/>
    <col min="14344" max="14344" width="10.28515625" style="21" customWidth="1"/>
    <col min="14345" max="14345" width="12.28515625" style="21" customWidth="1"/>
    <col min="14346" max="14346" width="13" style="21" customWidth="1"/>
    <col min="14347" max="14349" width="8.140625" style="21" customWidth="1"/>
    <col min="14350" max="14350" width="12.140625" style="21" customWidth="1"/>
    <col min="14351" max="14351" width="11" style="21" customWidth="1"/>
    <col min="14352" max="14592" width="9.140625" style="21"/>
    <col min="14593" max="14593" width="5.5703125" style="21" customWidth="1"/>
    <col min="14594" max="14594" width="38.28515625" style="21" customWidth="1"/>
    <col min="14595" max="14595" width="14.140625" style="21" customWidth="1"/>
    <col min="14596" max="14596" width="13" style="21" customWidth="1"/>
    <col min="14597" max="14597" width="13.42578125" style="21" customWidth="1"/>
    <col min="14598" max="14599" width="10.7109375" style="21" customWidth="1"/>
    <col min="14600" max="14600" width="10.28515625" style="21" customWidth="1"/>
    <col min="14601" max="14601" width="12.28515625" style="21" customWidth="1"/>
    <col min="14602" max="14602" width="13" style="21" customWidth="1"/>
    <col min="14603" max="14605" width="8.140625" style="21" customWidth="1"/>
    <col min="14606" max="14606" width="12.140625" style="21" customWidth="1"/>
    <col min="14607" max="14607" width="11" style="21" customWidth="1"/>
    <col min="14608" max="14848" width="9.140625" style="21"/>
    <col min="14849" max="14849" width="5.5703125" style="21" customWidth="1"/>
    <col min="14850" max="14850" width="38.28515625" style="21" customWidth="1"/>
    <col min="14851" max="14851" width="14.140625" style="21" customWidth="1"/>
    <col min="14852" max="14852" width="13" style="21" customWidth="1"/>
    <col min="14853" max="14853" width="13.42578125" style="21" customWidth="1"/>
    <col min="14854" max="14855" width="10.7109375" style="21" customWidth="1"/>
    <col min="14856" max="14856" width="10.28515625" style="21" customWidth="1"/>
    <col min="14857" max="14857" width="12.28515625" style="21" customWidth="1"/>
    <col min="14858" max="14858" width="13" style="21" customWidth="1"/>
    <col min="14859" max="14861" width="8.140625" style="21" customWidth="1"/>
    <col min="14862" max="14862" width="12.140625" style="21" customWidth="1"/>
    <col min="14863" max="14863" width="11" style="21" customWidth="1"/>
    <col min="14864" max="15104" width="9.140625" style="21"/>
    <col min="15105" max="15105" width="5.5703125" style="21" customWidth="1"/>
    <col min="15106" max="15106" width="38.28515625" style="21" customWidth="1"/>
    <col min="15107" max="15107" width="14.140625" style="21" customWidth="1"/>
    <col min="15108" max="15108" width="13" style="21" customWidth="1"/>
    <col min="15109" max="15109" width="13.42578125" style="21" customWidth="1"/>
    <col min="15110" max="15111" width="10.7109375" style="21" customWidth="1"/>
    <col min="15112" max="15112" width="10.28515625" style="21" customWidth="1"/>
    <col min="15113" max="15113" width="12.28515625" style="21" customWidth="1"/>
    <col min="15114" max="15114" width="13" style="21" customWidth="1"/>
    <col min="15115" max="15117" width="8.140625" style="21" customWidth="1"/>
    <col min="15118" max="15118" width="12.140625" style="21" customWidth="1"/>
    <col min="15119" max="15119" width="11" style="21" customWidth="1"/>
    <col min="15120" max="15360" width="9.140625" style="21"/>
    <col min="15361" max="15361" width="5.5703125" style="21" customWidth="1"/>
    <col min="15362" max="15362" width="38.28515625" style="21" customWidth="1"/>
    <col min="15363" max="15363" width="14.140625" style="21" customWidth="1"/>
    <col min="15364" max="15364" width="13" style="21" customWidth="1"/>
    <col min="15365" max="15365" width="13.42578125" style="21" customWidth="1"/>
    <col min="15366" max="15367" width="10.7109375" style="21" customWidth="1"/>
    <col min="15368" max="15368" width="10.28515625" style="21" customWidth="1"/>
    <col min="15369" max="15369" width="12.28515625" style="21" customWidth="1"/>
    <col min="15370" max="15370" width="13" style="21" customWidth="1"/>
    <col min="15371" max="15373" width="8.140625" style="21" customWidth="1"/>
    <col min="15374" max="15374" width="12.140625" style="21" customWidth="1"/>
    <col min="15375" max="15375" width="11" style="21" customWidth="1"/>
    <col min="15376" max="15616" width="9.140625" style="21"/>
    <col min="15617" max="15617" width="5.5703125" style="21" customWidth="1"/>
    <col min="15618" max="15618" width="38.28515625" style="21" customWidth="1"/>
    <col min="15619" max="15619" width="14.140625" style="21" customWidth="1"/>
    <col min="15620" max="15620" width="13" style="21" customWidth="1"/>
    <col min="15621" max="15621" width="13.42578125" style="21" customWidth="1"/>
    <col min="15622" max="15623" width="10.7109375" style="21" customWidth="1"/>
    <col min="15624" max="15624" width="10.28515625" style="21" customWidth="1"/>
    <col min="15625" max="15625" width="12.28515625" style="21" customWidth="1"/>
    <col min="15626" max="15626" width="13" style="21" customWidth="1"/>
    <col min="15627" max="15629" width="8.140625" style="21" customWidth="1"/>
    <col min="15630" max="15630" width="12.140625" style="21" customWidth="1"/>
    <col min="15631" max="15631" width="11" style="21" customWidth="1"/>
    <col min="15632" max="15872" width="9.140625" style="21"/>
    <col min="15873" max="15873" width="5.5703125" style="21" customWidth="1"/>
    <col min="15874" max="15874" width="38.28515625" style="21" customWidth="1"/>
    <col min="15875" max="15875" width="14.140625" style="21" customWidth="1"/>
    <col min="15876" max="15876" width="13" style="21" customWidth="1"/>
    <col min="15877" max="15877" width="13.42578125" style="21" customWidth="1"/>
    <col min="15878" max="15879" width="10.7109375" style="21" customWidth="1"/>
    <col min="15880" max="15880" width="10.28515625" style="21" customWidth="1"/>
    <col min="15881" max="15881" width="12.28515625" style="21" customWidth="1"/>
    <col min="15882" max="15882" width="13" style="21" customWidth="1"/>
    <col min="15883" max="15885" width="8.140625" style="21" customWidth="1"/>
    <col min="15886" max="15886" width="12.140625" style="21" customWidth="1"/>
    <col min="15887" max="15887" width="11" style="21" customWidth="1"/>
    <col min="15888" max="16128" width="9.140625" style="21"/>
    <col min="16129" max="16129" width="5.5703125" style="21" customWidth="1"/>
    <col min="16130" max="16130" width="38.28515625" style="21" customWidth="1"/>
    <col min="16131" max="16131" width="14.140625" style="21" customWidth="1"/>
    <col min="16132" max="16132" width="13" style="21" customWidth="1"/>
    <col min="16133" max="16133" width="13.42578125" style="21" customWidth="1"/>
    <col min="16134" max="16135" width="10.7109375" style="21" customWidth="1"/>
    <col min="16136" max="16136" width="10.28515625" style="21" customWidth="1"/>
    <col min="16137" max="16137" width="12.28515625" style="21" customWidth="1"/>
    <col min="16138" max="16138" width="13" style="21" customWidth="1"/>
    <col min="16139" max="16141" width="8.140625" style="21" customWidth="1"/>
    <col min="16142" max="16142" width="12.140625" style="21" customWidth="1"/>
    <col min="16143" max="16143" width="11" style="21" customWidth="1"/>
    <col min="16144" max="16384" width="9.140625" style="21"/>
  </cols>
  <sheetData>
    <row r="1" spans="1:16" s="2" customFormat="1" ht="21" customHeight="1" x14ac:dyDescent="0.3">
      <c r="A1" s="1" t="s">
        <v>0</v>
      </c>
      <c r="G1" s="3"/>
      <c r="K1" s="4" t="s">
        <v>1</v>
      </c>
      <c r="L1" s="4"/>
      <c r="M1" s="4"/>
      <c r="N1" s="4"/>
    </row>
    <row r="2" spans="1:16" s="2" customFormat="1" ht="21" customHeight="1" x14ac:dyDescent="0.3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" s="2" customFormat="1" ht="21" customHeight="1" x14ac:dyDescent="0.3">
      <c r="A3" s="6" t="s">
        <v>41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6" s="2" customFormat="1" ht="21" customHeight="1" x14ac:dyDescent="0.3">
      <c r="A4" s="7"/>
      <c r="D4" s="8"/>
      <c r="E4" s="8"/>
      <c r="F4" s="8"/>
      <c r="G4" s="3"/>
      <c r="H4" s="9"/>
      <c r="I4" s="8"/>
      <c r="J4" s="8"/>
      <c r="L4" s="10" t="s">
        <v>3</v>
      </c>
      <c r="M4" s="10"/>
      <c r="N4" s="10"/>
    </row>
    <row r="5" spans="1:16" s="14" customFormat="1" ht="33.75" customHeight="1" x14ac:dyDescent="0.2">
      <c r="A5" s="11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2" t="s">
        <v>12</v>
      </c>
      <c r="J5" s="12" t="s">
        <v>13</v>
      </c>
      <c r="K5" s="12" t="s">
        <v>14</v>
      </c>
      <c r="L5" s="12"/>
      <c r="M5" s="12"/>
      <c r="N5" s="13"/>
    </row>
    <row r="6" spans="1:16" s="14" customFormat="1" ht="78" customHeight="1" x14ac:dyDescent="0.2">
      <c r="A6" s="15"/>
      <c r="B6" s="16"/>
      <c r="C6" s="16"/>
      <c r="D6" s="16"/>
      <c r="E6" s="16"/>
      <c r="F6" s="16"/>
      <c r="G6" s="16"/>
      <c r="H6" s="16"/>
      <c r="I6" s="16"/>
      <c r="J6" s="16"/>
      <c r="K6" s="17" t="s">
        <v>6</v>
      </c>
      <c r="L6" s="17" t="s">
        <v>15</v>
      </c>
      <c r="M6" s="17" t="s">
        <v>16</v>
      </c>
      <c r="N6" s="18" t="s">
        <v>17</v>
      </c>
    </row>
    <row r="7" spans="1:16" ht="15.75" x14ac:dyDescent="0.25">
      <c r="A7" s="19" t="s">
        <v>18</v>
      </c>
      <c r="B7" s="17" t="s">
        <v>19</v>
      </c>
      <c r="C7" s="17">
        <v>1</v>
      </c>
      <c r="D7" s="17">
        <v>2</v>
      </c>
      <c r="E7" s="17">
        <v>3</v>
      </c>
      <c r="F7" s="17">
        <v>4</v>
      </c>
      <c r="G7" s="18">
        <v>5</v>
      </c>
      <c r="H7" s="17">
        <v>6</v>
      </c>
      <c r="I7" s="17">
        <v>7</v>
      </c>
      <c r="J7" s="17"/>
      <c r="K7" s="17">
        <v>9</v>
      </c>
      <c r="L7" s="17">
        <v>10</v>
      </c>
      <c r="M7" s="17">
        <v>11</v>
      </c>
      <c r="N7" s="18">
        <v>12</v>
      </c>
      <c r="O7" s="20"/>
    </row>
    <row r="8" spans="1:16" s="14" customFormat="1" ht="25.5" customHeight="1" x14ac:dyDescent="0.2">
      <c r="A8" s="22"/>
      <c r="B8" s="23" t="s">
        <v>20</v>
      </c>
      <c r="C8" s="24">
        <f>C9+C114+C115+C116+C117+C118+C119+C120+C121+C122</f>
        <v>13745498</v>
      </c>
      <c r="D8" s="24">
        <f t="shared" ref="D8:N8" si="0">D9+D114+D115+D116+D117+D118+D119+D120+D121+D122</f>
        <v>3174500</v>
      </c>
      <c r="E8" s="24">
        <f t="shared" si="0"/>
        <v>5432762</v>
      </c>
      <c r="F8" s="24">
        <f t="shared" si="0"/>
        <v>20200</v>
      </c>
      <c r="G8" s="24">
        <f t="shared" si="0"/>
        <v>1000</v>
      </c>
      <c r="H8" s="24">
        <f t="shared" si="0"/>
        <v>352963</v>
      </c>
      <c r="I8" s="24">
        <f t="shared" si="0"/>
        <v>2405549</v>
      </c>
      <c r="J8" s="24">
        <f t="shared" si="0"/>
        <v>2358524</v>
      </c>
      <c r="K8" s="24">
        <f t="shared" si="0"/>
        <v>0</v>
      </c>
      <c r="L8" s="24">
        <f t="shared" si="0"/>
        <v>0</v>
      </c>
      <c r="M8" s="24">
        <f t="shared" si="0"/>
        <v>0</v>
      </c>
      <c r="N8" s="24">
        <f t="shared" si="0"/>
        <v>0</v>
      </c>
    </row>
    <row r="9" spans="1:16" s="28" customFormat="1" ht="25.5" customHeight="1" x14ac:dyDescent="0.25">
      <c r="A9" s="25" t="s">
        <v>21</v>
      </c>
      <c r="B9" s="26" t="s">
        <v>22</v>
      </c>
      <c r="C9" s="27">
        <f t="shared" ref="C9:N9" si="1">SUM(C10:C113)</f>
        <v>3889165</v>
      </c>
      <c r="D9" s="27">
        <f t="shared" si="1"/>
        <v>0</v>
      </c>
      <c r="E9" s="27">
        <f t="shared" si="1"/>
        <v>3889165</v>
      </c>
      <c r="F9" s="27">
        <f t="shared" si="1"/>
        <v>0</v>
      </c>
      <c r="G9" s="27">
        <f t="shared" si="1"/>
        <v>0</v>
      </c>
      <c r="H9" s="27">
        <f t="shared" si="1"/>
        <v>0</v>
      </c>
      <c r="I9" s="27">
        <f t="shared" si="1"/>
        <v>0</v>
      </c>
      <c r="J9" s="27">
        <f t="shared" si="1"/>
        <v>0</v>
      </c>
      <c r="K9" s="27">
        <f t="shared" si="1"/>
        <v>0</v>
      </c>
      <c r="L9" s="27">
        <f t="shared" si="1"/>
        <v>0</v>
      </c>
      <c r="M9" s="27">
        <f t="shared" si="1"/>
        <v>0</v>
      </c>
      <c r="N9" s="27">
        <f t="shared" si="1"/>
        <v>0</v>
      </c>
    </row>
    <row r="10" spans="1:16" ht="25.5" customHeight="1" x14ac:dyDescent="0.25">
      <c r="A10" s="29">
        <v>1</v>
      </c>
      <c r="B10" s="30" t="str">
        <f>'[1]53'!B14</f>
        <v>Tỉnh uỷ</v>
      </c>
      <c r="C10" s="31">
        <f>SUM(D10:N10)</f>
        <v>115147</v>
      </c>
      <c r="D10" s="31"/>
      <c r="E10" s="32">
        <f>'[1]53'!E14</f>
        <v>115147</v>
      </c>
      <c r="F10" s="32"/>
      <c r="G10" s="33"/>
      <c r="H10" s="32"/>
      <c r="I10" s="32"/>
      <c r="J10" s="32"/>
      <c r="K10" s="32"/>
      <c r="L10" s="32"/>
      <c r="M10" s="32"/>
      <c r="N10" s="34"/>
      <c r="O10" s="35"/>
      <c r="P10" s="20"/>
    </row>
    <row r="11" spans="1:16" ht="25.5" customHeight="1" x14ac:dyDescent="0.25">
      <c r="A11" s="29">
        <v>2</v>
      </c>
      <c r="B11" s="30" t="str">
        <f>'[1]53'!B15</f>
        <v>Công an tỉnh</v>
      </c>
      <c r="C11" s="31">
        <f t="shared" ref="C11:C74" si="2">SUM(D11:N11)</f>
        <v>42137</v>
      </c>
      <c r="D11" s="31"/>
      <c r="E11" s="32">
        <f>'[1]53'!E15</f>
        <v>42137</v>
      </c>
      <c r="F11" s="32"/>
      <c r="G11" s="33"/>
      <c r="H11" s="32"/>
      <c r="I11" s="32"/>
      <c r="J11" s="32"/>
      <c r="K11" s="32"/>
      <c r="L11" s="32"/>
      <c r="M11" s="32"/>
      <c r="N11" s="34"/>
      <c r="O11" s="35"/>
      <c r="P11" s="20"/>
    </row>
    <row r="12" spans="1:16" ht="25.5" customHeight="1" x14ac:dyDescent="0.25">
      <c r="A12" s="29">
        <v>3</v>
      </c>
      <c r="B12" s="30" t="str">
        <f>'[1]53'!B16</f>
        <v>Bộ chỉ huy quân sự tỉnh</v>
      </c>
      <c r="C12" s="31">
        <f t="shared" si="2"/>
        <v>81442</v>
      </c>
      <c r="D12" s="31"/>
      <c r="E12" s="32">
        <f>'[1]53'!E16</f>
        <v>81442</v>
      </c>
      <c r="F12" s="32"/>
      <c r="G12" s="33"/>
      <c r="H12" s="32"/>
      <c r="I12" s="32"/>
      <c r="J12" s="32"/>
      <c r="K12" s="32"/>
      <c r="L12" s="32"/>
      <c r="M12" s="32"/>
      <c r="N12" s="34"/>
      <c r="O12" s="35"/>
      <c r="P12" s="20"/>
    </row>
    <row r="13" spans="1:16" ht="25.5" customHeight="1" x14ac:dyDescent="0.25">
      <c r="A13" s="29">
        <v>4</v>
      </c>
      <c r="B13" s="30" t="str">
        <f>'[1]53'!B17</f>
        <v>VP Hội đồng Nhân dân</v>
      </c>
      <c r="C13" s="31">
        <f t="shared" si="2"/>
        <v>4747</v>
      </c>
      <c r="D13" s="31"/>
      <c r="E13" s="32">
        <f>'[1]53'!E17</f>
        <v>4747</v>
      </c>
      <c r="F13" s="32"/>
      <c r="G13" s="33"/>
      <c r="H13" s="32"/>
      <c r="I13" s="32"/>
      <c r="J13" s="32"/>
      <c r="K13" s="32"/>
      <c r="L13" s="32"/>
      <c r="M13" s="32"/>
      <c r="N13" s="34"/>
      <c r="O13" s="35"/>
      <c r="P13" s="20"/>
    </row>
    <row r="14" spans="1:16" ht="25.5" customHeight="1" x14ac:dyDescent="0.25">
      <c r="A14" s="29">
        <v>5</v>
      </c>
      <c r="B14" s="30" t="str">
        <f>'[1]53'!B18</f>
        <v>Văn phòng UBND</v>
      </c>
      <c r="C14" s="31">
        <f t="shared" si="2"/>
        <v>48843</v>
      </c>
      <c r="D14" s="31"/>
      <c r="E14" s="32">
        <f>'[1]53'!E18</f>
        <v>48843</v>
      </c>
      <c r="F14" s="32"/>
      <c r="G14" s="33"/>
      <c r="H14" s="32"/>
      <c r="I14" s="32"/>
      <c r="J14" s="32"/>
      <c r="K14" s="32"/>
      <c r="L14" s="32"/>
      <c r="M14" s="32"/>
      <c r="N14" s="34"/>
      <c r="O14" s="35"/>
      <c r="P14" s="20"/>
    </row>
    <row r="15" spans="1:16" ht="25.5" customHeight="1" x14ac:dyDescent="0.25">
      <c r="A15" s="29">
        <v>6</v>
      </c>
      <c r="B15" s="30" t="str">
        <f>'[1]53'!B19</f>
        <v>Sở Nông nghiệp &amp; PTNT</v>
      </c>
      <c r="C15" s="31">
        <f t="shared" si="2"/>
        <v>149610</v>
      </c>
      <c r="D15" s="31"/>
      <c r="E15" s="32">
        <f>'[1]53'!E19</f>
        <v>149610</v>
      </c>
      <c r="F15" s="32"/>
      <c r="G15" s="33"/>
      <c r="H15" s="32"/>
      <c r="I15" s="32"/>
      <c r="J15" s="32"/>
      <c r="K15" s="32"/>
      <c r="L15" s="32"/>
      <c r="M15" s="32"/>
      <c r="N15" s="34"/>
      <c r="O15" s="35"/>
      <c r="P15" s="20"/>
    </row>
    <row r="16" spans="1:16" ht="25.5" customHeight="1" x14ac:dyDescent="0.25">
      <c r="A16" s="29">
        <v>7</v>
      </c>
      <c r="B16" s="30" t="str">
        <f>'[1]53'!B20</f>
        <v>Sở Kế hoạch Đầu tư</v>
      </c>
      <c r="C16" s="31">
        <f t="shared" si="2"/>
        <v>16437</v>
      </c>
      <c r="D16" s="31"/>
      <c r="E16" s="32">
        <f>'[1]53'!E20</f>
        <v>16437</v>
      </c>
      <c r="F16" s="32"/>
      <c r="G16" s="33"/>
      <c r="H16" s="32"/>
      <c r="I16" s="32"/>
      <c r="J16" s="32"/>
      <c r="K16" s="32"/>
      <c r="L16" s="32"/>
      <c r="M16" s="32"/>
      <c r="N16" s="34"/>
      <c r="O16" s="35"/>
      <c r="P16" s="20"/>
    </row>
    <row r="17" spans="1:16" ht="25.5" customHeight="1" x14ac:dyDescent="0.25">
      <c r="A17" s="29">
        <v>8</v>
      </c>
      <c r="B17" s="30" t="str">
        <f>'[1]53'!B21</f>
        <v>Sở Tư pháp</v>
      </c>
      <c r="C17" s="31">
        <f t="shared" si="2"/>
        <v>10111</v>
      </c>
      <c r="D17" s="31"/>
      <c r="E17" s="32">
        <f>'[1]53'!E21</f>
        <v>10111</v>
      </c>
      <c r="F17" s="32"/>
      <c r="G17" s="33"/>
      <c r="H17" s="32"/>
      <c r="I17" s="32"/>
      <c r="J17" s="32"/>
      <c r="K17" s="32"/>
      <c r="L17" s="32"/>
      <c r="M17" s="32"/>
      <c r="N17" s="34"/>
      <c r="O17" s="35"/>
      <c r="P17" s="20"/>
    </row>
    <row r="18" spans="1:16" ht="25.5" customHeight="1" x14ac:dyDescent="0.25">
      <c r="A18" s="29">
        <v>9</v>
      </c>
      <c r="B18" s="30" t="str">
        <f>'[1]53'!B22</f>
        <v>Sở Công Thương</v>
      </c>
      <c r="C18" s="31">
        <f t="shared" si="2"/>
        <v>18224</v>
      </c>
      <c r="D18" s="31"/>
      <c r="E18" s="32">
        <f>'[1]53'!E22</f>
        <v>18224</v>
      </c>
      <c r="F18" s="32"/>
      <c r="G18" s="33"/>
      <c r="H18" s="32"/>
      <c r="I18" s="32"/>
      <c r="J18" s="32"/>
      <c r="K18" s="32"/>
      <c r="L18" s="32"/>
      <c r="M18" s="32"/>
      <c r="N18" s="34"/>
      <c r="O18" s="35"/>
      <c r="P18" s="20"/>
    </row>
    <row r="19" spans="1:16" ht="25.5" customHeight="1" x14ac:dyDescent="0.25">
      <c r="A19" s="29">
        <v>10</v>
      </c>
      <c r="B19" s="30" t="str">
        <f>'[1]53'!B23</f>
        <v>Sở Khoa học Công nghệ</v>
      </c>
      <c r="C19" s="31">
        <f t="shared" si="2"/>
        <v>12489</v>
      </c>
      <c r="D19" s="31"/>
      <c r="E19" s="32">
        <f>'[1]53'!E23</f>
        <v>12489</v>
      </c>
      <c r="F19" s="32"/>
      <c r="G19" s="33"/>
      <c r="H19" s="32"/>
      <c r="I19" s="32"/>
      <c r="J19" s="32"/>
      <c r="K19" s="32"/>
      <c r="L19" s="32"/>
      <c r="M19" s="32"/>
      <c r="N19" s="34"/>
      <c r="O19" s="35"/>
      <c r="P19" s="20"/>
    </row>
    <row r="20" spans="1:16" ht="25.5" customHeight="1" x14ac:dyDescent="0.25">
      <c r="A20" s="29">
        <v>11</v>
      </c>
      <c r="B20" s="30" t="str">
        <f>'[1]53'!B24</f>
        <v>Sở Tài chính</v>
      </c>
      <c r="C20" s="31">
        <f t="shared" si="2"/>
        <v>15400</v>
      </c>
      <c r="D20" s="31"/>
      <c r="E20" s="32">
        <f>'[1]53'!E24</f>
        <v>15400</v>
      </c>
      <c r="F20" s="32"/>
      <c r="G20" s="33"/>
      <c r="H20" s="32"/>
      <c r="I20" s="32"/>
      <c r="J20" s="32"/>
      <c r="K20" s="32"/>
      <c r="L20" s="32"/>
      <c r="M20" s="32"/>
      <c r="N20" s="34"/>
      <c r="O20" s="35"/>
      <c r="P20" s="20"/>
    </row>
    <row r="21" spans="1:16" ht="25.5" customHeight="1" x14ac:dyDescent="0.25">
      <c r="A21" s="29">
        <v>12</v>
      </c>
      <c r="B21" s="30" t="str">
        <f>'[1]53'!B25</f>
        <v>Sở Xây dựng</v>
      </c>
      <c r="C21" s="31">
        <f t="shared" si="2"/>
        <v>7742</v>
      </c>
      <c r="D21" s="31"/>
      <c r="E21" s="32">
        <f>'[1]53'!E25</f>
        <v>7742</v>
      </c>
      <c r="F21" s="32"/>
      <c r="G21" s="33"/>
      <c r="H21" s="32"/>
      <c r="I21" s="32"/>
      <c r="J21" s="32"/>
      <c r="K21" s="32"/>
      <c r="L21" s="32"/>
      <c r="M21" s="32"/>
      <c r="N21" s="34"/>
      <c r="O21" s="35"/>
      <c r="P21" s="20"/>
    </row>
    <row r="22" spans="1:16" ht="25.5" customHeight="1" x14ac:dyDescent="0.25">
      <c r="A22" s="29">
        <v>13</v>
      </c>
      <c r="B22" s="30" t="str">
        <f>'[1]53'!B26</f>
        <v>Sở Giao thông</v>
      </c>
      <c r="C22" s="31">
        <f t="shared" si="2"/>
        <v>23693</v>
      </c>
      <c r="D22" s="31"/>
      <c r="E22" s="32">
        <f>'[1]53'!E26</f>
        <v>23693</v>
      </c>
      <c r="F22" s="32"/>
      <c r="G22" s="33"/>
      <c r="H22" s="32"/>
      <c r="I22" s="32"/>
      <c r="J22" s="32"/>
      <c r="K22" s="32"/>
      <c r="L22" s="32"/>
      <c r="M22" s="32"/>
      <c r="N22" s="34"/>
      <c r="O22" s="35"/>
      <c r="P22" s="20"/>
    </row>
    <row r="23" spans="1:16" ht="25.5" customHeight="1" x14ac:dyDescent="0.25">
      <c r="A23" s="29">
        <v>14</v>
      </c>
      <c r="B23" s="30" t="str">
        <f>'[1]53'!B27</f>
        <v>Sở Giáo dục &amp; Đào tạo</v>
      </c>
      <c r="C23" s="31">
        <f t="shared" si="2"/>
        <v>911428</v>
      </c>
      <c r="D23" s="31"/>
      <c r="E23" s="32">
        <f>'[1]53'!E27</f>
        <v>911428</v>
      </c>
      <c r="F23" s="32"/>
      <c r="G23" s="33"/>
      <c r="H23" s="32"/>
      <c r="I23" s="32"/>
      <c r="J23" s="32"/>
      <c r="K23" s="32"/>
      <c r="L23" s="32"/>
      <c r="M23" s="32"/>
      <c r="N23" s="34"/>
      <c r="O23" s="35"/>
      <c r="P23" s="20"/>
    </row>
    <row r="24" spans="1:16" ht="25.5" customHeight="1" x14ac:dyDescent="0.25">
      <c r="A24" s="29">
        <v>15</v>
      </c>
      <c r="B24" s="30" t="str">
        <f>'[1]53'!B28</f>
        <v>Sở Y tế</v>
      </c>
      <c r="C24" s="31">
        <f t="shared" si="2"/>
        <v>281661</v>
      </c>
      <c r="D24" s="31"/>
      <c r="E24" s="32">
        <f>'[1]53'!E28</f>
        <v>281661</v>
      </c>
      <c r="F24" s="32"/>
      <c r="G24" s="33"/>
      <c r="H24" s="32"/>
      <c r="I24" s="32"/>
      <c r="J24" s="32"/>
      <c r="K24" s="32"/>
      <c r="L24" s="32"/>
      <c r="M24" s="32"/>
      <c r="N24" s="34"/>
      <c r="O24" s="35"/>
      <c r="P24" s="20"/>
    </row>
    <row r="25" spans="1:16" ht="25.5" customHeight="1" x14ac:dyDescent="0.25">
      <c r="A25" s="29">
        <v>16</v>
      </c>
      <c r="B25" s="30" t="str">
        <f>'[1]53'!B29</f>
        <v>Sở Lao động-TBXH</v>
      </c>
      <c r="C25" s="31">
        <f t="shared" si="2"/>
        <v>92022</v>
      </c>
      <c r="D25" s="31"/>
      <c r="E25" s="32">
        <f>'[1]53'!E29</f>
        <v>92022</v>
      </c>
      <c r="F25" s="32"/>
      <c r="G25" s="33"/>
      <c r="H25" s="32"/>
      <c r="I25" s="32"/>
      <c r="J25" s="32"/>
      <c r="K25" s="32"/>
      <c r="L25" s="32"/>
      <c r="M25" s="32"/>
      <c r="N25" s="34"/>
      <c r="O25" s="35"/>
      <c r="P25" s="20"/>
    </row>
    <row r="26" spans="1:16" ht="25.5" customHeight="1" x14ac:dyDescent="0.25">
      <c r="A26" s="29">
        <v>17</v>
      </c>
      <c r="B26" s="30" t="str">
        <f>'[1]53'!B30</f>
        <v>Sở Văn hóa Thể thao và DL</v>
      </c>
      <c r="C26" s="31">
        <f t="shared" si="2"/>
        <v>150065</v>
      </c>
      <c r="D26" s="31"/>
      <c r="E26" s="32">
        <f>'[1]53'!E30</f>
        <v>150065</v>
      </c>
      <c r="F26" s="32"/>
      <c r="G26" s="33"/>
      <c r="H26" s="32"/>
      <c r="I26" s="32"/>
      <c r="J26" s="32"/>
      <c r="K26" s="32"/>
      <c r="L26" s="32"/>
      <c r="M26" s="32"/>
      <c r="N26" s="34"/>
      <c r="O26" s="35"/>
      <c r="P26" s="20"/>
    </row>
    <row r="27" spans="1:16" ht="25.5" customHeight="1" x14ac:dyDescent="0.25">
      <c r="A27" s="29">
        <v>18</v>
      </c>
      <c r="B27" s="30" t="str">
        <f>'[1]53'!B31</f>
        <v>Sở Tài nguyên &amp; MT</v>
      </c>
      <c r="C27" s="31">
        <f t="shared" si="2"/>
        <v>223514</v>
      </c>
      <c r="D27" s="31"/>
      <c r="E27" s="32">
        <f>'[1]53'!E31</f>
        <v>223514</v>
      </c>
      <c r="F27" s="32"/>
      <c r="G27" s="33"/>
      <c r="H27" s="32"/>
      <c r="I27" s="32"/>
      <c r="J27" s="32"/>
      <c r="K27" s="32"/>
      <c r="L27" s="32"/>
      <c r="M27" s="32"/>
      <c r="N27" s="34"/>
      <c r="O27" s="35"/>
      <c r="P27" s="20"/>
    </row>
    <row r="28" spans="1:16" ht="25.5" customHeight="1" x14ac:dyDescent="0.25">
      <c r="A28" s="29">
        <v>19</v>
      </c>
      <c r="B28" s="30" t="str">
        <f>'[1]53'!B32</f>
        <v>Sở Thông tin &amp; TThông</v>
      </c>
      <c r="C28" s="31">
        <f t="shared" si="2"/>
        <v>29907</v>
      </c>
      <c r="D28" s="31"/>
      <c r="E28" s="32">
        <f>'[1]53'!E32</f>
        <v>29907</v>
      </c>
      <c r="F28" s="32"/>
      <c r="G28" s="33"/>
      <c r="H28" s="32"/>
      <c r="I28" s="32"/>
      <c r="J28" s="32"/>
      <c r="K28" s="32"/>
      <c r="L28" s="32"/>
      <c r="M28" s="32"/>
      <c r="N28" s="34"/>
      <c r="O28" s="35"/>
      <c r="P28" s="20"/>
    </row>
    <row r="29" spans="1:16" ht="25.5" customHeight="1" x14ac:dyDescent="0.25">
      <c r="A29" s="29">
        <v>20</v>
      </c>
      <c r="B29" s="30" t="str">
        <f>'[1]53'!B33</f>
        <v>Sở Nội vụ</v>
      </c>
      <c r="C29" s="31">
        <f t="shared" si="2"/>
        <v>27074</v>
      </c>
      <c r="D29" s="31"/>
      <c r="E29" s="32">
        <f>'[1]53'!E33</f>
        <v>27074</v>
      </c>
      <c r="F29" s="32"/>
      <c r="G29" s="33"/>
      <c r="H29" s="32"/>
      <c r="I29" s="32"/>
      <c r="J29" s="32"/>
      <c r="K29" s="32"/>
      <c r="L29" s="32"/>
      <c r="M29" s="32"/>
      <c r="N29" s="34"/>
      <c r="O29" s="35"/>
      <c r="P29" s="20"/>
    </row>
    <row r="30" spans="1:16" ht="25.5" customHeight="1" x14ac:dyDescent="0.25">
      <c r="A30" s="29">
        <v>21</v>
      </c>
      <c r="B30" s="30" t="str">
        <f>'[1]53'!B34</f>
        <v>Thanh tra Tỉnh</v>
      </c>
      <c r="C30" s="31">
        <f t="shared" si="2"/>
        <v>9219</v>
      </c>
      <c r="D30" s="31"/>
      <c r="E30" s="32">
        <f>'[1]53'!E34</f>
        <v>9219</v>
      </c>
      <c r="F30" s="32"/>
      <c r="G30" s="33"/>
      <c r="H30" s="32"/>
      <c r="I30" s="32"/>
      <c r="J30" s="32"/>
      <c r="K30" s="32"/>
      <c r="L30" s="32"/>
      <c r="M30" s="32"/>
      <c r="N30" s="34"/>
      <c r="O30" s="35"/>
      <c r="P30" s="20"/>
    </row>
    <row r="31" spans="1:16" ht="25.5" customHeight="1" x14ac:dyDescent="0.25">
      <c r="A31" s="29">
        <v>22</v>
      </c>
      <c r="B31" s="30" t="str">
        <f>'[1]53'!B35</f>
        <v>Đài Phát thanh và Truyền hình</v>
      </c>
      <c r="C31" s="31">
        <f t="shared" si="2"/>
        <v>56909</v>
      </c>
      <c r="D31" s="31"/>
      <c r="E31" s="32">
        <f>'[1]53'!E35</f>
        <v>56909</v>
      </c>
      <c r="F31" s="32"/>
      <c r="G31" s="33"/>
      <c r="H31" s="32"/>
      <c r="I31" s="32"/>
      <c r="J31" s="32"/>
      <c r="K31" s="32"/>
      <c r="L31" s="32"/>
      <c r="M31" s="32"/>
      <c r="N31" s="34"/>
      <c r="O31" s="35"/>
      <c r="P31" s="20"/>
    </row>
    <row r="32" spans="1:16" ht="25.5" customHeight="1" x14ac:dyDescent="0.25">
      <c r="A32" s="29">
        <v>23</v>
      </c>
      <c r="B32" s="30" t="str">
        <f>'[1]53'!B36</f>
        <v>Hội đồng LMHTX</v>
      </c>
      <c r="C32" s="31">
        <f t="shared" si="2"/>
        <v>2668</v>
      </c>
      <c r="D32" s="31"/>
      <c r="E32" s="32">
        <f>'[1]53'!E36</f>
        <v>2668</v>
      </c>
      <c r="F32" s="32"/>
      <c r="G32" s="33"/>
      <c r="H32" s="32"/>
      <c r="I32" s="32"/>
      <c r="J32" s="32"/>
      <c r="K32" s="32"/>
      <c r="L32" s="32"/>
      <c r="M32" s="32"/>
      <c r="N32" s="34"/>
      <c r="O32" s="35"/>
      <c r="P32" s="20"/>
    </row>
    <row r="33" spans="1:16" ht="25.5" customHeight="1" x14ac:dyDescent="0.25">
      <c r="A33" s="29">
        <v>24</v>
      </c>
      <c r="B33" s="30" t="str">
        <f>'[1]53'!B37</f>
        <v>Ban QL các khu Công nghiệp</v>
      </c>
      <c r="C33" s="31">
        <f t="shared" si="2"/>
        <v>9585</v>
      </c>
      <c r="D33" s="31"/>
      <c r="E33" s="32">
        <f>'[1]53'!E37</f>
        <v>9585</v>
      </c>
      <c r="F33" s="32"/>
      <c r="G33" s="33"/>
      <c r="H33" s="32"/>
      <c r="I33" s="32"/>
      <c r="J33" s="32"/>
      <c r="K33" s="32"/>
      <c r="L33" s="32"/>
      <c r="M33" s="32"/>
      <c r="N33" s="34"/>
      <c r="O33" s="35"/>
      <c r="P33" s="20"/>
    </row>
    <row r="34" spans="1:16" ht="25.5" customHeight="1" x14ac:dyDescent="0.25">
      <c r="A34" s="29">
        <v>25</v>
      </c>
      <c r="B34" s="30" t="str">
        <f>'[1]53'!B38</f>
        <v>Mặt trận Tổ quốc</v>
      </c>
      <c r="C34" s="31">
        <f t="shared" si="2"/>
        <v>8074</v>
      </c>
      <c r="D34" s="31"/>
      <c r="E34" s="32">
        <f>'[1]53'!E38</f>
        <v>8074</v>
      </c>
      <c r="F34" s="32"/>
      <c r="G34" s="33"/>
      <c r="H34" s="32"/>
      <c r="I34" s="32"/>
      <c r="J34" s="32"/>
      <c r="K34" s="32"/>
      <c r="L34" s="32"/>
      <c r="M34" s="32"/>
      <c r="N34" s="34"/>
      <c r="O34" s="35"/>
      <c r="P34" s="20"/>
    </row>
    <row r="35" spans="1:16" ht="25.5" customHeight="1" x14ac:dyDescent="0.25">
      <c r="A35" s="29">
        <v>26</v>
      </c>
      <c r="B35" s="30" t="str">
        <f>'[1]53'!B39</f>
        <v>Đoàn TNCS Hồ Chí Minh tỉnh BN</v>
      </c>
      <c r="C35" s="31">
        <f t="shared" si="2"/>
        <v>13444</v>
      </c>
      <c r="D35" s="31"/>
      <c r="E35" s="32">
        <f>'[1]53'!E39</f>
        <v>13444</v>
      </c>
      <c r="F35" s="32"/>
      <c r="G35" s="33"/>
      <c r="H35" s="32"/>
      <c r="I35" s="32"/>
      <c r="J35" s="32"/>
      <c r="K35" s="32"/>
      <c r="L35" s="32"/>
      <c r="M35" s="32"/>
      <c r="N35" s="34"/>
      <c r="O35" s="35"/>
      <c r="P35" s="20"/>
    </row>
    <row r="36" spans="1:16" ht="25.5" customHeight="1" x14ac:dyDescent="0.25">
      <c r="A36" s="29">
        <v>27</v>
      </c>
      <c r="B36" s="30" t="str">
        <f>'[1]53'!B40</f>
        <v>Hội Liên hiệp Pnữ tỉnh</v>
      </c>
      <c r="C36" s="31">
        <f t="shared" si="2"/>
        <v>11244</v>
      </c>
      <c r="D36" s="31"/>
      <c r="E36" s="32">
        <f>'[1]53'!E40</f>
        <v>11244</v>
      </c>
      <c r="F36" s="32"/>
      <c r="G36" s="33"/>
      <c r="H36" s="32"/>
      <c r="I36" s="32"/>
      <c r="J36" s="32"/>
      <c r="K36" s="32"/>
      <c r="L36" s="32"/>
      <c r="M36" s="32"/>
      <c r="N36" s="34"/>
      <c r="O36" s="35"/>
      <c r="P36" s="20"/>
    </row>
    <row r="37" spans="1:16" ht="25.5" customHeight="1" x14ac:dyDescent="0.25">
      <c r="A37" s="29">
        <v>28</v>
      </c>
      <c r="B37" s="30" t="str">
        <f>'[1]53'!B41</f>
        <v>Hội nông dân tỉnh BN</v>
      </c>
      <c r="C37" s="31">
        <f t="shared" si="2"/>
        <v>6693</v>
      </c>
      <c r="D37" s="31"/>
      <c r="E37" s="32">
        <f>'[1]53'!E41</f>
        <v>6693</v>
      </c>
      <c r="F37" s="32"/>
      <c r="G37" s="33"/>
      <c r="H37" s="32"/>
      <c r="I37" s="32"/>
      <c r="J37" s="32"/>
      <c r="K37" s="32"/>
      <c r="L37" s="32"/>
      <c r="M37" s="32"/>
      <c r="N37" s="34"/>
      <c r="O37" s="35"/>
      <c r="P37" s="20"/>
    </row>
    <row r="38" spans="1:16" ht="25.5" customHeight="1" x14ac:dyDescent="0.25">
      <c r="A38" s="29">
        <v>29</v>
      </c>
      <c r="B38" s="30" t="str">
        <f>'[1]53'!B42</f>
        <v>Hội Cựu chiến binh</v>
      </c>
      <c r="C38" s="31">
        <f t="shared" si="2"/>
        <v>2489</v>
      </c>
      <c r="D38" s="31"/>
      <c r="E38" s="32">
        <f>'[1]53'!E42</f>
        <v>2489</v>
      </c>
      <c r="F38" s="32"/>
      <c r="G38" s="33"/>
      <c r="H38" s="32"/>
      <c r="I38" s="32"/>
      <c r="J38" s="32"/>
      <c r="K38" s="32"/>
      <c r="L38" s="32"/>
      <c r="M38" s="32"/>
      <c r="N38" s="34"/>
      <c r="O38" s="35"/>
      <c r="P38" s="20"/>
    </row>
    <row r="39" spans="1:16" ht="25.5" customHeight="1" x14ac:dyDescent="0.25">
      <c r="A39" s="29">
        <v>30</v>
      </c>
      <c r="B39" s="30" t="str">
        <f>'[1]53'!B43</f>
        <v>Liên hiệp các hội khoa học KT</v>
      </c>
      <c r="C39" s="31">
        <f t="shared" si="2"/>
        <v>972</v>
      </c>
      <c r="D39" s="31"/>
      <c r="E39" s="32">
        <f>'[1]53'!E43</f>
        <v>972</v>
      </c>
      <c r="F39" s="32"/>
      <c r="G39" s="33"/>
      <c r="H39" s="32"/>
      <c r="I39" s="32"/>
      <c r="J39" s="32"/>
      <c r="K39" s="32"/>
      <c r="L39" s="32"/>
      <c r="M39" s="32"/>
      <c r="N39" s="34"/>
      <c r="O39" s="35"/>
      <c r="P39" s="20"/>
    </row>
    <row r="40" spans="1:16" ht="32.25" customHeight="1" x14ac:dyDescent="0.25">
      <c r="A40" s="29">
        <v>31</v>
      </c>
      <c r="B40" s="30" t="str">
        <f>'[1]53'!B44</f>
        <v>Liên Hiệp các tổ chức hữu nghị tỉnh BN</v>
      </c>
      <c r="C40" s="31">
        <f t="shared" si="2"/>
        <v>613</v>
      </c>
      <c r="D40" s="31"/>
      <c r="E40" s="32">
        <f>'[1]53'!E44</f>
        <v>613</v>
      </c>
      <c r="F40" s="32"/>
      <c r="G40" s="33"/>
      <c r="H40" s="32"/>
      <c r="I40" s="32"/>
      <c r="J40" s="32"/>
      <c r="K40" s="32"/>
      <c r="L40" s="32"/>
      <c r="M40" s="32"/>
      <c r="N40" s="34"/>
      <c r="O40" s="35"/>
      <c r="P40" s="20"/>
    </row>
    <row r="41" spans="1:16" ht="25.5" customHeight="1" x14ac:dyDescent="0.25">
      <c r="A41" s="29">
        <v>32</v>
      </c>
      <c r="B41" s="30" t="str">
        <f>'[1]53'!B45</f>
        <v>Hội Văn học Nghệ thuật</v>
      </c>
      <c r="C41" s="31">
        <f t="shared" si="2"/>
        <v>3503</v>
      </c>
      <c r="D41" s="31"/>
      <c r="E41" s="32">
        <f>'[1]53'!E45</f>
        <v>3503</v>
      </c>
      <c r="F41" s="32"/>
      <c r="G41" s="33"/>
      <c r="H41" s="32"/>
      <c r="I41" s="32"/>
      <c r="J41" s="32"/>
      <c r="K41" s="32"/>
      <c r="L41" s="32"/>
      <c r="M41" s="32"/>
      <c r="N41" s="34"/>
      <c r="O41" s="35"/>
      <c r="P41" s="20"/>
    </row>
    <row r="42" spans="1:16" ht="25.5" customHeight="1" x14ac:dyDescent="0.25">
      <c r="A42" s="29">
        <v>33</v>
      </c>
      <c r="B42" s="30" t="str">
        <f>'[1]53'!B46</f>
        <v>Hội nhà báo</v>
      </c>
      <c r="C42" s="31">
        <f t="shared" si="2"/>
        <v>1766</v>
      </c>
      <c r="D42" s="31"/>
      <c r="E42" s="32">
        <f>'[1]53'!E46</f>
        <v>1766</v>
      </c>
      <c r="F42" s="32"/>
      <c r="G42" s="33"/>
      <c r="H42" s="32"/>
      <c r="I42" s="32"/>
      <c r="J42" s="32"/>
      <c r="K42" s="32"/>
      <c r="L42" s="32"/>
      <c r="M42" s="32"/>
      <c r="N42" s="34"/>
      <c r="O42" s="35"/>
      <c r="P42" s="20"/>
    </row>
    <row r="43" spans="1:16" ht="25.5" customHeight="1" x14ac:dyDescent="0.25">
      <c r="A43" s="29">
        <v>34</v>
      </c>
      <c r="B43" s="30" t="str">
        <f>'[1]53'!B47</f>
        <v>Hội Luật gia</v>
      </c>
      <c r="C43" s="31">
        <f t="shared" si="2"/>
        <v>708</v>
      </c>
      <c r="D43" s="31"/>
      <c r="E43" s="32">
        <f>'[1]53'!E47</f>
        <v>708</v>
      </c>
      <c r="F43" s="32"/>
      <c r="G43" s="33"/>
      <c r="H43" s="32"/>
      <c r="I43" s="32"/>
      <c r="J43" s="32"/>
      <c r="K43" s="32"/>
      <c r="L43" s="32"/>
      <c r="M43" s="32"/>
      <c r="N43" s="34"/>
      <c r="O43" s="35"/>
      <c r="P43" s="20"/>
    </row>
    <row r="44" spans="1:16" ht="25.5" customHeight="1" x14ac:dyDescent="0.25">
      <c r="A44" s="29">
        <v>35</v>
      </c>
      <c r="B44" s="30" t="str">
        <f>'[1]53'!B48</f>
        <v>Hội chữ thập đỏ</v>
      </c>
      <c r="C44" s="31">
        <f t="shared" si="2"/>
        <v>2172</v>
      </c>
      <c r="D44" s="31"/>
      <c r="E44" s="32">
        <f>'[1]53'!E48</f>
        <v>2172</v>
      </c>
      <c r="F44" s="32"/>
      <c r="G44" s="33"/>
      <c r="H44" s="32"/>
      <c r="I44" s="32"/>
      <c r="J44" s="32"/>
      <c r="K44" s="32"/>
      <c r="L44" s="32"/>
      <c r="M44" s="32"/>
      <c r="N44" s="34"/>
      <c r="O44" s="35"/>
      <c r="P44" s="20"/>
    </row>
    <row r="45" spans="1:16" ht="25.5" customHeight="1" x14ac:dyDescent="0.25">
      <c r="A45" s="29">
        <v>36</v>
      </c>
      <c r="B45" s="30" t="str">
        <f>'[1]53'!B49</f>
        <v>Hội người cao tuổi</v>
      </c>
      <c r="C45" s="31">
        <f t="shared" si="2"/>
        <v>1557</v>
      </c>
      <c r="D45" s="31"/>
      <c r="E45" s="32">
        <f>'[1]53'!E49</f>
        <v>1557</v>
      </c>
      <c r="F45" s="32"/>
      <c r="G45" s="33"/>
      <c r="H45" s="32"/>
      <c r="I45" s="32"/>
      <c r="J45" s="32"/>
      <c r="K45" s="32"/>
      <c r="L45" s="32"/>
      <c r="M45" s="32"/>
      <c r="N45" s="34"/>
      <c r="O45" s="35"/>
      <c r="P45" s="20"/>
    </row>
    <row r="46" spans="1:16" ht="25.5" customHeight="1" x14ac:dyDescent="0.25">
      <c r="A46" s="29">
        <v>37</v>
      </c>
      <c r="B46" s="30" t="str">
        <f>'[1]53'!B50</f>
        <v>Hội người mù</v>
      </c>
      <c r="C46" s="31">
        <f t="shared" si="2"/>
        <v>1150</v>
      </c>
      <c r="D46" s="31"/>
      <c r="E46" s="32">
        <f>'[1]53'!E50</f>
        <v>1150</v>
      </c>
      <c r="F46" s="32"/>
      <c r="G46" s="33"/>
      <c r="H46" s="32"/>
      <c r="I46" s="32"/>
      <c r="J46" s="32"/>
      <c r="K46" s="32"/>
      <c r="L46" s="32"/>
      <c r="M46" s="32"/>
      <c r="N46" s="34"/>
      <c r="O46" s="35"/>
      <c r="P46" s="20"/>
    </row>
    <row r="47" spans="1:16" ht="25.5" customHeight="1" x14ac:dyDescent="0.25">
      <c r="A47" s="29">
        <v>38</v>
      </c>
      <c r="B47" s="30" t="str">
        <f>'[1]53'!B51</f>
        <v>Hội Đông y</v>
      </c>
      <c r="C47" s="31">
        <f t="shared" si="2"/>
        <v>1031</v>
      </c>
      <c r="D47" s="31"/>
      <c r="E47" s="32">
        <f>'[1]53'!E51</f>
        <v>1031</v>
      </c>
      <c r="F47" s="32"/>
      <c r="G47" s="33"/>
      <c r="H47" s="32"/>
      <c r="I47" s="32"/>
      <c r="J47" s="32"/>
      <c r="K47" s="32"/>
      <c r="L47" s="32"/>
      <c r="M47" s="32"/>
      <c r="N47" s="34"/>
      <c r="O47" s="35"/>
      <c r="P47" s="20"/>
    </row>
    <row r="48" spans="1:16" ht="25.5" customHeight="1" x14ac:dyDescent="0.25">
      <c r="A48" s="29">
        <v>39</v>
      </c>
      <c r="B48" s="30" t="str">
        <f>'[1]53'!B52</f>
        <v>Hội nạn nhân chất độc da cam</v>
      </c>
      <c r="C48" s="31">
        <f t="shared" si="2"/>
        <v>557</v>
      </c>
      <c r="D48" s="31"/>
      <c r="E48" s="32">
        <f>'[1]53'!E52</f>
        <v>557</v>
      </c>
      <c r="F48" s="32"/>
      <c r="G48" s="33"/>
      <c r="H48" s="32"/>
      <c r="I48" s="32"/>
      <c r="J48" s="32"/>
      <c r="K48" s="32"/>
      <c r="L48" s="32"/>
      <c r="M48" s="32"/>
      <c r="N48" s="34"/>
      <c r="O48" s="35"/>
      <c r="P48" s="20"/>
    </row>
    <row r="49" spans="1:16" ht="25.5" customHeight="1" x14ac:dyDescent="0.25">
      <c r="A49" s="29">
        <v>40</v>
      </c>
      <c r="B49" s="30" t="str">
        <f>'[1]53'!B53</f>
        <v>Hội cựu thanh niên xung phong</v>
      </c>
      <c r="C49" s="31">
        <f t="shared" si="2"/>
        <v>617</v>
      </c>
      <c r="D49" s="31"/>
      <c r="E49" s="32">
        <f>'[1]53'!E53</f>
        <v>617</v>
      </c>
      <c r="F49" s="32"/>
      <c r="G49" s="33"/>
      <c r="H49" s="32"/>
      <c r="I49" s="32"/>
      <c r="J49" s="32"/>
      <c r="K49" s="32"/>
      <c r="L49" s="32"/>
      <c r="M49" s="32"/>
      <c r="N49" s="34"/>
      <c r="O49" s="35"/>
      <c r="P49" s="20"/>
    </row>
    <row r="50" spans="1:16" ht="25.5" customHeight="1" x14ac:dyDescent="0.25">
      <c r="A50" s="29">
        <v>41</v>
      </c>
      <c r="B50" s="30" t="str">
        <f>'[1]53'!B54</f>
        <v>Hội bảo trợ người tàn tật và trẻ mồ côi</v>
      </c>
      <c r="C50" s="31">
        <f t="shared" si="2"/>
        <v>565</v>
      </c>
      <c r="D50" s="31"/>
      <c r="E50" s="32">
        <f>'[1]53'!E54</f>
        <v>565</v>
      </c>
      <c r="F50" s="32"/>
      <c r="G50" s="33"/>
      <c r="H50" s="32"/>
      <c r="I50" s="32"/>
      <c r="J50" s="32"/>
      <c r="K50" s="32"/>
      <c r="L50" s="32"/>
      <c r="M50" s="32"/>
      <c r="N50" s="34"/>
      <c r="O50" s="35"/>
      <c r="P50" s="20"/>
    </row>
    <row r="51" spans="1:16" ht="25.5" customHeight="1" x14ac:dyDescent="0.25">
      <c r="A51" s="29">
        <v>42</v>
      </c>
      <c r="B51" s="30" t="str">
        <f>'[1]53'!B55</f>
        <v>Hội Khuyến học</v>
      </c>
      <c r="C51" s="31">
        <f t="shared" si="2"/>
        <v>982</v>
      </c>
      <c r="D51" s="31"/>
      <c r="E51" s="32">
        <f>'[1]53'!E55</f>
        <v>982</v>
      </c>
      <c r="F51" s="32"/>
      <c r="G51" s="33"/>
      <c r="H51" s="32"/>
      <c r="I51" s="32"/>
      <c r="J51" s="32"/>
      <c r="K51" s="32"/>
      <c r="L51" s="32"/>
      <c r="M51" s="32"/>
      <c r="N51" s="34"/>
      <c r="O51" s="35"/>
      <c r="P51" s="20"/>
    </row>
    <row r="52" spans="1:16" ht="25.5" customHeight="1" x14ac:dyDescent="0.25">
      <c r="A52" s="29">
        <v>43</v>
      </c>
      <c r="B52" s="30" t="str">
        <f>'[1]53'!B56</f>
        <v>Trường Nguyễn Văn Cừ</v>
      </c>
      <c r="C52" s="31">
        <f t="shared" si="2"/>
        <v>11660</v>
      </c>
      <c r="D52" s="31"/>
      <c r="E52" s="32">
        <f>'[1]53'!E56</f>
        <v>11660</v>
      </c>
      <c r="F52" s="32"/>
      <c r="G52" s="33"/>
      <c r="H52" s="32"/>
      <c r="I52" s="32"/>
      <c r="J52" s="32"/>
      <c r="K52" s="32"/>
      <c r="L52" s="32"/>
      <c r="M52" s="32"/>
      <c r="N52" s="34"/>
      <c r="O52" s="35"/>
      <c r="P52" s="20"/>
    </row>
    <row r="53" spans="1:16" ht="25.5" customHeight="1" x14ac:dyDescent="0.25">
      <c r="A53" s="29">
        <v>44</v>
      </c>
      <c r="B53" s="30" t="str">
        <f>'[1]53'!B57</f>
        <v xml:space="preserve">Hội Nông nghiệp và PTNT </v>
      </c>
      <c r="C53" s="31">
        <f t="shared" si="2"/>
        <v>948</v>
      </c>
      <c r="D53" s="31"/>
      <c r="E53" s="32">
        <f>'[1]53'!E57</f>
        <v>948</v>
      </c>
      <c r="F53" s="32"/>
      <c r="G53" s="33"/>
      <c r="H53" s="32"/>
      <c r="I53" s="32"/>
      <c r="J53" s="32"/>
      <c r="K53" s="32"/>
      <c r="L53" s="32"/>
      <c r="M53" s="32"/>
      <c r="N53" s="34"/>
      <c r="O53" s="35"/>
      <c r="P53" s="20"/>
    </row>
    <row r="54" spans="1:16" ht="25.5" customHeight="1" x14ac:dyDescent="0.25">
      <c r="A54" s="29">
        <v>45</v>
      </c>
      <c r="B54" s="30" t="str">
        <f>'[1]53'!B58</f>
        <v>Hội liên hiệp thanh niên</v>
      </c>
      <c r="C54" s="31">
        <f t="shared" si="2"/>
        <v>866</v>
      </c>
      <c r="D54" s="31"/>
      <c r="E54" s="32">
        <f>'[1]53'!E58</f>
        <v>866</v>
      </c>
      <c r="F54" s="32"/>
      <c r="G54" s="33"/>
      <c r="H54" s="32"/>
      <c r="I54" s="32"/>
      <c r="J54" s="32"/>
      <c r="K54" s="32"/>
      <c r="L54" s="32"/>
      <c r="M54" s="32"/>
      <c r="N54" s="34"/>
      <c r="O54" s="35"/>
      <c r="P54" s="20"/>
    </row>
    <row r="55" spans="1:16" ht="25.5" customHeight="1" x14ac:dyDescent="0.25">
      <c r="A55" s="29">
        <v>46</v>
      </c>
      <c r="B55" s="30" t="str">
        <f>'[1]53'!B59</f>
        <v>Hiệp Hội Doanh nghiệp nhỏ và vừa</v>
      </c>
      <c r="C55" s="31">
        <f t="shared" si="2"/>
        <v>782</v>
      </c>
      <c r="D55" s="31"/>
      <c r="E55" s="32">
        <f>'[1]53'!E59</f>
        <v>782</v>
      </c>
      <c r="F55" s="32"/>
      <c r="G55" s="33"/>
      <c r="H55" s="32"/>
      <c r="I55" s="32"/>
      <c r="J55" s="32"/>
      <c r="K55" s="32"/>
      <c r="L55" s="32"/>
      <c r="M55" s="32"/>
      <c r="N55" s="34"/>
      <c r="O55" s="35"/>
      <c r="P55" s="20"/>
    </row>
    <row r="56" spans="1:16" ht="25.5" customHeight="1" x14ac:dyDescent="0.25">
      <c r="A56" s="29">
        <v>47</v>
      </c>
      <c r="B56" s="30" t="str">
        <f>'[1]53'!B60</f>
        <v>Hội Cựu giáo chức</v>
      </c>
      <c r="C56" s="31">
        <f t="shared" si="2"/>
        <v>451</v>
      </c>
      <c r="D56" s="31"/>
      <c r="E56" s="32">
        <f>'[1]53'!E60</f>
        <v>451</v>
      </c>
      <c r="F56" s="32"/>
      <c r="G56" s="33"/>
      <c r="H56" s="32"/>
      <c r="I56" s="32"/>
      <c r="J56" s="32"/>
      <c r="K56" s="32"/>
      <c r="L56" s="32"/>
      <c r="M56" s="32"/>
      <c r="N56" s="34"/>
      <c r="O56" s="35"/>
      <c r="P56" s="20"/>
    </row>
    <row r="57" spans="1:16" ht="25.5" customHeight="1" x14ac:dyDescent="0.25">
      <c r="A57" s="29">
        <v>48</v>
      </c>
      <c r="B57" s="30" t="str">
        <f>'[1]53'!B61</f>
        <v>Hội Sinh vật cảnh</v>
      </c>
      <c r="C57" s="31">
        <f t="shared" si="2"/>
        <v>835</v>
      </c>
      <c r="D57" s="31"/>
      <c r="E57" s="32">
        <f>'[1]53'!E61</f>
        <v>835</v>
      </c>
      <c r="F57" s="32"/>
      <c r="G57" s="33"/>
      <c r="H57" s="32"/>
      <c r="I57" s="32"/>
      <c r="J57" s="32"/>
      <c r="K57" s="32"/>
      <c r="L57" s="32"/>
      <c r="M57" s="32"/>
      <c r="N57" s="34"/>
      <c r="O57" s="35"/>
      <c r="P57" s="20"/>
    </row>
    <row r="58" spans="1:16" ht="25.5" customHeight="1" x14ac:dyDescent="0.25">
      <c r="A58" s="29">
        <v>49</v>
      </c>
      <c r="B58" s="30" t="str">
        <f>'[1]53'!B62</f>
        <v>Văn phòng Ban An toàn GT</v>
      </c>
      <c r="C58" s="31">
        <f t="shared" si="2"/>
        <v>9618</v>
      </c>
      <c r="D58" s="31"/>
      <c r="E58" s="32">
        <f>'[1]53'!E62</f>
        <v>9618</v>
      </c>
      <c r="F58" s="32"/>
      <c r="G58" s="33"/>
      <c r="H58" s="32"/>
      <c r="I58" s="32"/>
      <c r="J58" s="32"/>
      <c r="K58" s="32"/>
      <c r="L58" s="32"/>
      <c r="M58" s="32"/>
      <c r="N58" s="34"/>
      <c r="O58" s="35"/>
      <c r="P58" s="20"/>
    </row>
    <row r="59" spans="1:16" ht="25.5" customHeight="1" x14ac:dyDescent="0.25">
      <c r="A59" s="29">
        <v>50</v>
      </c>
      <c r="B59" s="30" t="str">
        <f>'[1]53'!B63</f>
        <v>Viện nghiên cứu phát triển KTXH</v>
      </c>
      <c r="C59" s="31">
        <f t="shared" si="2"/>
        <v>8475</v>
      </c>
      <c r="D59" s="31"/>
      <c r="E59" s="32">
        <f>'[1]53'!E63</f>
        <v>8475</v>
      </c>
      <c r="F59" s="32"/>
      <c r="G59" s="33"/>
      <c r="H59" s="32"/>
      <c r="I59" s="32"/>
      <c r="J59" s="32"/>
      <c r="K59" s="32"/>
      <c r="L59" s="32"/>
      <c r="M59" s="32"/>
      <c r="N59" s="34"/>
      <c r="O59" s="35"/>
      <c r="P59" s="20"/>
    </row>
    <row r="60" spans="1:16" ht="25.5" customHeight="1" x14ac:dyDescent="0.25">
      <c r="A60" s="29">
        <v>51</v>
      </c>
      <c r="B60" s="30" t="str">
        <f>'[1]53'!B64</f>
        <v>Trung tâm Hành chính công</v>
      </c>
      <c r="C60" s="31">
        <f t="shared" si="2"/>
        <v>8278</v>
      </c>
      <c r="D60" s="31"/>
      <c r="E60" s="32">
        <f>'[1]53'!E64</f>
        <v>8278</v>
      </c>
      <c r="F60" s="32"/>
      <c r="G60" s="33"/>
      <c r="H60" s="32"/>
      <c r="I60" s="32"/>
      <c r="J60" s="32"/>
      <c r="K60" s="32"/>
      <c r="L60" s="32"/>
      <c r="M60" s="32"/>
      <c r="N60" s="34"/>
      <c r="O60" s="35"/>
      <c r="P60" s="20"/>
    </row>
    <row r="61" spans="1:16" ht="25.5" customHeight="1" x14ac:dyDescent="0.25">
      <c r="A61" s="29">
        <v>52</v>
      </c>
      <c r="B61" s="30" t="str">
        <f>'[1]53'!B65</f>
        <v>Trường Cao đẳng Y tế</v>
      </c>
      <c r="C61" s="31">
        <f t="shared" si="2"/>
        <v>5790</v>
      </c>
      <c r="D61" s="31"/>
      <c r="E61" s="32">
        <f>'[1]53'!E65</f>
        <v>5790</v>
      </c>
      <c r="F61" s="32"/>
      <c r="G61" s="33"/>
      <c r="H61" s="32"/>
      <c r="I61" s="32"/>
      <c r="J61" s="32"/>
      <c r="K61" s="32"/>
      <c r="L61" s="32"/>
      <c r="M61" s="32"/>
      <c r="N61" s="34"/>
      <c r="O61" s="35"/>
      <c r="P61" s="20"/>
    </row>
    <row r="62" spans="1:16" ht="25.5" customHeight="1" x14ac:dyDescent="0.25">
      <c r="A62" s="29">
        <v>53</v>
      </c>
      <c r="B62" s="30" t="str">
        <f>'[1]53'!B66</f>
        <v>Ban QL ATTP tỉnh</v>
      </c>
      <c r="C62" s="31">
        <f t="shared" si="2"/>
        <v>15827</v>
      </c>
      <c r="D62" s="31"/>
      <c r="E62" s="32">
        <f>'[1]53'!E66</f>
        <v>15827</v>
      </c>
      <c r="F62" s="32"/>
      <c r="G62" s="33"/>
      <c r="H62" s="32"/>
      <c r="I62" s="32"/>
      <c r="J62" s="32"/>
      <c r="K62" s="32"/>
      <c r="L62" s="32"/>
      <c r="M62" s="32"/>
      <c r="N62" s="34"/>
      <c r="O62" s="35"/>
      <c r="P62" s="20"/>
    </row>
    <row r="63" spans="1:16" ht="25.5" customHeight="1" x14ac:dyDescent="0.25">
      <c r="A63" s="29">
        <v>54</v>
      </c>
      <c r="B63" s="30" t="str">
        <f>'[1]53'!B67</f>
        <v>Ban Quản lý khu vực đô thị</v>
      </c>
      <c r="C63" s="31">
        <f t="shared" si="2"/>
        <v>0</v>
      </c>
      <c r="D63" s="31"/>
      <c r="E63" s="32">
        <f>'[1]53'!E67</f>
        <v>0</v>
      </c>
      <c r="F63" s="32"/>
      <c r="G63" s="33"/>
      <c r="H63" s="32"/>
      <c r="I63" s="32"/>
      <c r="J63" s="32"/>
      <c r="K63" s="32"/>
      <c r="L63" s="32"/>
      <c r="M63" s="32"/>
      <c r="N63" s="34"/>
      <c r="O63" s="35"/>
      <c r="P63" s="20"/>
    </row>
    <row r="64" spans="1:16" ht="25.5" customHeight="1" x14ac:dyDescent="0.25">
      <c r="A64" s="29">
        <v>55</v>
      </c>
      <c r="B64" s="30" t="str">
        <f>'[1]53'!B69</f>
        <v>Công ty CP DABACO</v>
      </c>
      <c r="C64" s="31">
        <f t="shared" si="2"/>
        <v>14000</v>
      </c>
      <c r="D64" s="31"/>
      <c r="E64" s="32">
        <f>'[1]53'!E69</f>
        <v>14000</v>
      </c>
      <c r="F64" s="32"/>
      <c r="G64" s="33"/>
      <c r="H64" s="32"/>
      <c r="I64" s="32"/>
      <c r="J64" s="32"/>
      <c r="K64" s="32"/>
      <c r="L64" s="32"/>
      <c r="M64" s="32"/>
      <c r="N64" s="34"/>
      <c r="O64" s="35"/>
      <c r="P64" s="20"/>
    </row>
    <row r="65" spans="1:16" ht="25.5" customHeight="1" x14ac:dyDescent="0.25">
      <c r="A65" s="29">
        <v>56</v>
      </c>
      <c r="B65" s="30" t="str">
        <f>'[1]53'!B70</f>
        <v>Trợ giá xe buyt</v>
      </c>
      <c r="C65" s="31">
        <f t="shared" si="2"/>
        <v>30000</v>
      </c>
      <c r="D65" s="31"/>
      <c r="E65" s="32">
        <f>'[1]53'!E70</f>
        <v>30000</v>
      </c>
      <c r="F65" s="32"/>
      <c r="G65" s="33"/>
      <c r="H65" s="32"/>
      <c r="I65" s="32"/>
      <c r="J65" s="32"/>
      <c r="K65" s="32"/>
      <c r="L65" s="32"/>
      <c r="M65" s="32"/>
      <c r="N65" s="34"/>
      <c r="O65" s="35"/>
      <c r="P65" s="20"/>
    </row>
    <row r="66" spans="1:16" ht="25.5" customHeight="1" x14ac:dyDescent="0.25">
      <c r="A66" s="29">
        <v>57</v>
      </c>
      <c r="B66" s="30" t="str">
        <f>'[1]53'!B71</f>
        <v>Công ty KTCTTL Bắc Đuống</v>
      </c>
      <c r="C66" s="31">
        <f t="shared" si="2"/>
        <v>207225</v>
      </c>
      <c r="D66" s="31"/>
      <c r="E66" s="32">
        <f>'[1]53'!E71</f>
        <v>207225</v>
      </c>
      <c r="F66" s="32"/>
      <c r="G66" s="33"/>
      <c r="H66" s="32"/>
      <c r="I66" s="32"/>
      <c r="J66" s="32"/>
      <c r="K66" s="32"/>
      <c r="L66" s="32"/>
      <c r="M66" s="32"/>
      <c r="N66" s="34"/>
      <c r="O66" s="35"/>
      <c r="P66" s="20"/>
    </row>
    <row r="67" spans="1:16" ht="25.5" customHeight="1" x14ac:dyDescent="0.25">
      <c r="A67" s="29">
        <v>58</v>
      </c>
      <c r="B67" s="30" t="str">
        <f>'[1]53'!B72</f>
        <v>Công ty KTCTTL Nam Đuống</v>
      </c>
      <c r="C67" s="31">
        <f t="shared" si="2"/>
        <v>127310</v>
      </c>
      <c r="D67" s="31"/>
      <c r="E67" s="32">
        <f>'[1]53'!E72</f>
        <v>127310</v>
      </c>
      <c r="F67" s="32"/>
      <c r="G67" s="33"/>
      <c r="H67" s="32"/>
      <c r="I67" s="32"/>
      <c r="J67" s="32"/>
      <c r="K67" s="32"/>
      <c r="L67" s="32"/>
      <c r="M67" s="32"/>
      <c r="N67" s="34"/>
      <c r="O67" s="35"/>
      <c r="P67" s="20"/>
    </row>
    <row r="68" spans="1:16" ht="25.5" customHeight="1" x14ac:dyDescent="0.25">
      <c r="A68" s="29">
        <v>59</v>
      </c>
      <c r="B68" s="30" t="str">
        <f>'[1]53'!B73</f>
        <v>Quỹ tài năng trẻ</v>
      </c>
      <c r="C68" s="31">
        <f t="shared" si="2"/>
        <v>50</v>
      </c>
      <c r="D68" s="31"/>
      <c r="E68" s="32">
        <f>'[1]53'!E73</f>
        <v>50</v>
      </c>
      <c r="F68" s="32"/>
      <c r="G68" s="33"/>
      <c r="H68" s="32"/>
      <c r="I68" s="32"/>
      <c r="J68" s="32"/>
      <c r="K68" s="32"/>
      <c r="L68" s="32"/>
      <c r="M68" s="32"/>
      <c r="N68" s="34"/>
      <c r="O68" s="35"/>
      <c r="P68" s="20"/>
    </row>
    <row r="69" spans="1:16" ht="25.5" customHeight="1" x14ac:dyDescent="0.25">
      <c r="A69" s="29">
        <v>60</v>
      </c>
      <c r="B69" s="30" t="str">
        <f>'[1]53'!B74</f>
        <v>Quỹ bảo trì đường bộ</v>
      </c>
      <c r="C69" s="31">
        <f t="shared" si="2"/>
        <v>50000</v>
      </c>
      <c r="D69" s="31"/>
      <c r="E69" s="32">
        <f>'[1]53'!E74</f>
        <v>50000</v>
      </c>
      <c r="F69" s="32"/>
      <c r="G69" s="33"/>
      <c r="H69" s="32"/>
      <c r="I69" s="32"/>
      <c r="J69" s="32"/>
      <c r="K69" s="32"/>
      <c r="L69" s="32"/>
      <c r="M69" s="32"/>
      <c r="N69" s="34"/>
      <c r="O69" s="35"/>
      <c r="P69" s="20"/>
    </row>
    <row r="70" spans="1:16" ht="25.5" customHeight="1" x14ac:dyDescent="0.25">
      <c r="A70" s="29">
        <v>61</v>
      </c>
      <c r="B70" s="30" t="str">
        <f>'[1]53'!B75</f>
        <v>Quỹ hội nông dân</v>
      </c>
      <c r="C70" s="31">
        <f t="shared" si="2"/>
        <v>10000</v>
      </c>
      <c r="D70" s="31"/>
      <c r="E70" s="32">
        <f>'[1]53'!E75</f>
        <v>10000</v>
      </c>
      <c r="F70" s="32"/>
      <c r="G70" s="33"/>
      <c r="H70" s="32"/>
      <c r="I70" s="32"/>
      <c r="J70" s="32"/>
      <c r="K70" s="32"/>
      <c r="L70" s="32"/>
      <c r="M70" s="32"/>
      <c r="N70" s="34"/>
      <c r="O70" s="35"/>
      <c r="P70" s="20"/>
    </row>
    <row r="71" spans="1:16" ht="25.5" customHeight="1" x14ac:dyDescent="0.25">
      <c r="A71" s="29">
        <v>62</v>
      </c>
      <c r="B71" s="30" t="str">
        <f>'[1]53'!B76</f>
        <v xml:space="preserve">Hỗ trợ Toà án nhân dân tỉnh </v>
      </c>
      <c r="C71" s="31">
        <f t="shared" si="2"/>
        <v>1200</v>
      </c>
      <c r="D71" s="31"/>
      <c r="E71" s="32">
        <f>'[1]53'!E76</f>
        <v>1200</v>
      </c>
      <c r="F71" s="32"/>
      <c r="G71" s="33"/>
      <c r="H71" s="32"/>
      <c r="I71" s="32"/>
      <c r="J71" s="32"/>
      <c r="K71" s="32"/>
      <c r="L71" s="32"/>
      <c r="M71" s="32"/>
      <c r="N71" s="34"/>
      <c r="O71" s="35"/>
      <c r="P71" s="20"/>
    </row>
    <row r="72" spans="1:16" ht="25.5" customHeight="1" x14ac:dyDescent="0.25">
      <c r="A72" s="29">
        <v>63</v>
      </c>
      <c r="B72" s="30" t="str">
        <f>'[1]53'!B77</f>
        <v xml:space="preserve">Hỗ trợ Viện Kiểm sát </v>
      </c>
      <c r="C72" s="31">
        <f t="shared" si="2"/>
        <v>1000</v>
      </c>
      <c r="D72" s="31"/>
      <c r="E72" s="32">
        <f>'[1]53'!E77</f>
        <v>1000</v>
      </c>
      <c r="F72" s="32"/>
      <c r="G72" s="33"/>
      <c r="H72" s="32"/>
      <c r="I72" s="32"/>
      <c r="J72" s="32"/>
      <c r="K72" s="32"/>
      <c r="L72" s="32"/>
      <c r="M72" s="32"/>
      <c r="N72" s="34"/>
      <c r="O72" s="35"/>
      <c r="P72" s="20"/>
    </row>
    <row r="73" spans="1:16" ht="25.5" customHeight="1" x14ac:dyDescent="0.25">
      <c r="A73" s="29">
        <v>64</v>
      </c>
      <c r="B73" s="30" t="str">
        <f>'[1]53'!B78</f>
        <v>Hỗ trợ Cục Thi hành án</v>
      </c>
      <c r="C73" s="31">
        <f t="shared" si="2"/>
        <v>1000</v>
      </c>
      <c r="D73" s="31"/>
      <c r="E73" s="32">
        <f>'[1]53'!E78</f>
        <v>1000</v>
      </c>
      <c r="F73" s="32"/>
      <c r="G73" s="33"/>
      <c r="H73" s="32"/>
      <c r="I73" s="32"/>
      <c r="J73" s="32"/>
      <c r="K73" s="32"/>
      <c r="L73" s="32"/>
      <c r="M73" s="32"/>
      <c r="N73" s="34"/>
      <c r="O73" s="35"/>
      <c r="P73" s="20"/>
    </row>
    <row r="74" spans="1:16" ht="25.5" customHeight="1" x14ac:dyDescent="0.25">
      <c r="A74" s="29">
        <v>65</v>
      </c>
      <c r="B74" s="30" t="str">
        <f>'[1]53'!B79</f>
        <v>Hỗ trợ Liên đoàn Lao động</v>
      </c>
      <c r="C74" s="31">
        <f t="shared" si="2"/>
        <v>3350</v>
      </c>
      <c r="D74" s="31"/>
      <c r="E74" s="32">
        <f>'[1]53'!E79</f>
        <v>3350</v>
      </c>
      <c r="F74" s="32"/>
      <c r="G74" s="33"/>
      <c r="H74" s="32"/>
      <c r="I74" s="32"/>
      <c r="J74" s="32"/>
      <c r="K74" s="32"/>
      <c r="L74" s="32"/>
      <c r="M74" s="32"/>
      <c r="N74" s="34"/>
      <c r="O74" s="35"/>
      <c r="P74" s="20"/>
    </row>
    <row r="75" spans="1:16" ht="25.5" customHeight="1" x14ac:dyDescent="0.25">
      <c r="A75" s="29">
        <v>66</v>
      </c>
      <c r="B75" s="30" t="str">
        <f>'[1]53'!B80</f>
        <v>Hỗ trợ Cục Thống kê</v>
      </c>
      <c r="C75" s="31">
        <f t="shared" ref="C75:C122" si="3">SUM(D75:N75)</f>
        <v>1500</v>
      </c>
      <c r="D75" s="31"/>
      <c r="E75" s="32">
        <f>'[1]53'!E80</f>
        <v>1500</v>
      </c>
      <c r="F75" s="32"/>
      <c r="G75" s="33"/>
      <c r="H75" s="32"/>
      <c r="I75" s="32"/>
      <c r="J75" s="32"/>
      <c r="K75" s="32"/>
      <c r="L75" s="32"/>
      <c r="M75" s="32"/>
      <c r="N75" s="34"/>
      <c r="O75" s="35"/>
      <c r="P75" s="20"/>
    </row>
    <row r="76" spans="1:16" ht="25.5" customHeight="1" x14ac:dyDescent="0.25">
      <c r="A76" s="29">
        <v>67</v>
      </c>
      <c r="B76" s="30" t="str">
        <f>'[1]53'!B81</f>
        <v>Hỗ trợ hoạt động của Đoàn ĐBQH</v>
      </c>
      <c r="C76" s="31">
        <f t="shared" si="3"/>
        <v>1000</v>
      </c>
      <c r="D76" s="31"/>
      <c r="E76" s="32">
        <f>'[1]53'!E81</f>
        <v>1000</v>
      </c>
      <c r="F76" s="32"/>
      <c r="G76" s="33"/>
      <c r="H76" s="32"/>
      <c r="I76" s="32"/>
      <c r="J76" s="32"/>
      <c r="K76" s="32"/>
      <c r="L76" s="32"/>
      <c r="M76" s="32"/>
      <c r="N76" s="34"/>
      <c r="O76" s="35"/>
      <c r="P76" s="20"/>
    </row>
    <row r="77" spans="1:16" ht="25.5" customHeight="1" x14ac:dyDescent="0.25">
      <c r="A77" s="29">
        <v>68</v>
      </c>
      <c r="B77" s="30" t="str">
        <f>'[1]53'!B82</f>
        <v>Hỗ trợ Tỉnh hội Phật giáo</v>
      </c>
      <c r="C77" s="31">
        <f t="shared" si="3"/>
        <v>200</v>
      </c>
      <c r="D77" s="31"/>
      <c r="E77" s="32">
        <f>'[1]53'!E82</f>
        <v>200</v>
      </c>
      <c r="F77" s="32"/>
      <c r="G77" s="33"/>
      <c r="H77" s="32"/>
      <c r="I77" s="32"/>
      <c r="J77" s="32"/>
      <c r="K77" s="32"/>
      <c r="L77" s="32"/>
      <c r="M77" s="32"/>
      <c r="N77" s="34"/>
      <c r="O77" s="35"/>
      <c r="P77" s="20"/>
    </row>
    <row r="78" spans="1:16" ht="25.5" customHeight="1" x14ac:dyDescent="0.25">
      <c r="A78" s="29">
        <v>69</v>
      </c>
      <c r="B78" s="30" t="str">
        <f>'[1]53'!B83</f>
        <v>Hỗ trợ Ủy ban Đoàn kết công giao</v>
      </c>
      <c r="C78" s="31">
        <f t="shared" si="3"/>
        <v>220</v>
      </c>
      <c r="D78" s="31"/>
      <c r="E78" s="32">
        <f>'[1]53'!E83</f>
        <v>220</v>
      </c>
      <c r="F78" s="32"/>
      <c r="G78" s="33"/>
      <c r="H78" s="32"/>
      <c r="I78" s="32"/>
      <c r="J78" s="32"/>
      <c r="K78" s="32"/>
      <c r="L78" s="32"/>
      <c r="M78" s="32"/>
      <c r="N78" s="34"/>
      <c r="O78" s="35"/>
      <c r="P78" s="20"/>
    </row>
    <row r="79" spans="1:16" ht="25.5" customHeight="1" x14ac:dyDescent="0.25">
      <c r="A79" s="29">
        <v>70</v>
      </c>
      <c r="B79" s="30" t="str">
        <f>'[1]53'!B84</f>
        <v>Cục dự trữ nhà nước khu vực Hà Bắc</v>
      </c>
      <c r="C79" s="31">
        <f t="shared" si="3"/>
        <v>0</v>
      </c>
      <c r="D79" s="31"/>
      <c r="E79" s="32">
        <f>'[1]53'!E84</f>
        <v>0</v>
      </c>
      <c r="F79" s="32"/>
      <c r="G79" s="33"/>
      <c r="H79" s="32"/>
      <c r="I79" s="32"/>
      <c r="J79" s="32"/>
      <c r="K79" s="32"/>
      <c r="L79" s="32"/>
      <c r="M79" s="32"/>
      <c r="N79" s="34"/>
      <c r="O79" s="35"/>
      <c r="P79" s="20"/>
    </row>
    <row r="80" spans="1:16" ht="33.75" customHeight="1" x14ac:dyDescent="0.25">
      <c r="A80" s="29">
        <v>71</v>
      </c>
      <c r="B80" s="30" t="str">
        <f>'[1]53'!B85</f>
        <v>Cục thuế tỉnh - Hỗ trợ tăng cường công tác quản lý thu ngân sách</v>
      </c>
      <c r="C80" s="31">
        <f t="shared" si="3"/>
        <v>3000</v>
      </c>
      <c r="D80" s="31"/>
      <c r="E80" s="32">
        <f>'[1]53'!E85</f>
        <v>3000</v>
      </c>
      <c r="F80" s="32"/>
      <c r="G80" s="33"/>
      <c r="H80" s="32"/>
      <c r="I80" s="32"/>
      <c r="J80" s="32"/>
      <c r="K80" s="32"/>
      <c r="L80" s="32"/>
      <c r="M80" s="32"/>
      <c r="N80" s="34"/>
      <c r="O80" s="35"/>
      <c r="P80" s="20"/>
    </row>
    <row r="81" spans="1:16" ht="33.75" customHeight="1" x14ac:dyDescent="0.25">
      <c r="A81" s="29">
        <v>72</v>
      </c>
      <c r="B81" s="30" t="str">
        <f>'[1]53'!B86</f>
        <v>Kho bạc Nhà nước tỉnh - Hỗ trợ công tác quyết toán ngân sách địa phương</v>
      </c>
      <c r="C81" s="31">
        <f t="shared" si="3"/>
        <v>1000</v>
      </c>
      <c r="D81" s="31"/>
      <c r="E81" s="32">
        <f>'[1]53'!E86</f>
        <v>1000</v>
      </c>
      <c r="F81" s="32"/>
      <c r="G81" s="33"/>
      <c r="H81" s="32"/>
      <c r="I81" s="32"/>
      <c r="J81" s="32"/>
      <c r="K81" s="32"/>
      <c r="L81" s="32"/>
      <c r="M81" s="32"/>
      <c r="N81" s="34"/>
      <c r="O81" s="35"/>
      <c r="P81" s="20"/>
    </row>
    <row r="82" spans="1:16" ht="33.75" customHeight="1" x14ac:dyDescent="0.25">
      <c r="A82" s="29">
        <v>73</v>
      </c>
      <c r="B82" s="30" t="str">
        <f>'[1]53'!B87</f>
        <v>Cục Hải quan tỉnh - Hỗ trợ tăng cường công tác quản lý thu ngân sách</v>
      </c>
      <c r="C82" s="31">
        <f t="shared" si="3"/>
        <v>500</v>
      </c>
      <c r="D82" s="31"/>
      <c r="E82" s="32">
        <f>'[1]53'!E87</f>
        <v>500</v>
      </c>
      <c r="F82" s="32"/>
      <c r="G82" s="33"/>
      <c r="H82" s="32"/>
      <c r="I82" s="32"/>
      <c r="J82" s="32"/>
      <c r="K82" s="32"/>
      <c r="L82" s="32"/>
      <c r="M82" s="32"/>
      <c r="N82" s="34"/>
      <c r="O82" s="35"/>
      <c r="P82" s="20"/>
    </row>
    <row r="83" spans="1:16" ht="33.75" customHeight="1" x14ac:dyDescent="0.25">
      <c r="A83" s="29">
        <v>74</v>
      </c>
      <c r="B83" s="30" t="str">
        <f>'[1]53'!B88</f>
        <v>Hỗ trợ lãi suất dự án nước sạch</v>
      </c>
      <c r="C83" s="31">
        <f t="shared" si="3"/>
        <v>21700</v>
      </c>
      <c r="D83" s="31"/>
      <c r="E83" s="32">
        <f>'[1]53'!E88</f>
        <v>21700</v>
      </c>
      <c r="F83" s="32"/>
      <c r="G83" s="33"/>
      <c r="H83" s="32"/>
      <c r="I83" s="32"/>
      <c r="J83" s="32"/>
      <c r="K83" s="32"/>
      <c r="L83" s="32"/>
      <c r="M83" s="32"/>
      <c r="N83" s="34"/>
      <c r="O83" s="35"/>
      <c r="P83" s="20"/>
    </row>
    <row r="84" spans="1:16" ht="33.75" customHeight="1" x14ac:dyDescent="0.25">
      <c r="A84" s="29">
        <v>75</v>
      </c>
      <c r="B84" s="30" t="str">
        <f>'[1]53'!B89</f>
        <v>Chi hỗ trợ đầu tư dự án nước sạch</v>
      </c>
      <c r="C84" s="31">
        <f t="shared" si="3"/>
        <v>43840</v>
      </c>
      <c r="D84" s="31"/>
      <c r="E84" s="32">
        <f>'[1]53'!E89</f>
        <v>43840</v>
      </c>
      <c r="F84" s="32"/>
      <c r="G84" s="33"/>
      <c r="H84" s="32"/>
      <c r="I84" s="32"/>
      <c r="J84" s="32"/>
      <c r="K84" s="32"/>
      <c r="L84" s="32"/>
      <c r="M84" s="32"/>
      <c r="N84" s="34"/>
      <c r="O84" s="35"/>
      <c r="P84" s="20"/>
    </row>
    <row r="85" spans="1:16" ht="25.5" customHeight="1" x14ac:dyDescent="0.25">
      <c r="A85" s="29">
        <v>76</v>
      </c>
      <c r="B85" s="30" t="str">
        <f>'[1]53'!B90</f>
        <v>Trường đại học Kinh Bắc</v>
      </c>
      <c r="C85" s="31">
        <f t="shared" si="3"/>
        <v>263</v>
      </c>
      <c r="D85" s="31"/>
      <c r="E85" s="32">
        <f>'[1]53'!E90</f>
        <v>263</v>
      </c>
      <c r="F85" s="32"/>
      <c r="G85" s="33"/>
      <c r="H85" s="32"/>
      <c r="I85" s="32"/>
      <c r="J85" s="32"/>
      <c r="K85" s="32"/>
      <c r="L85" s="32"/>
      <c r="M85" s="32"/>
      <c r="N85" s="34"/>
      <c r="O85" s="35"/>
      <c r="P85" s="20"/>
    </row>
    <row r="86" spans="1:16" ht="25.5" customHeight="1" x14ac:dyDescent="0.25">
      <c r="A86" s="29">
        <v>77</v>
      </c>
      <c r="B86" s="30" t="str">
        <f>'[1]53'!B91</f>
        <v>Ngân hàng chính sách xã hội</v>
      </c>
      <c r="C86" s="31">
        <f t="shared" si="3"/>
        <v>20000</v>
      </c>
      <c r="D86" s="31"/>
      <c r="E86" s="32">
        <f>'[1]53'!E91</f>
        <v>20000</v>
      </c>
      <c r="F86" s="32"/>
      <c r="G86" s="33"/>
      <c r="H86" s="32"/>
      <c r="I86" s="32"/>
      <c r="J86" s="32"/>
      <c r="K86" s="32"/>
      <c r="L86" s="32"/>
      <c r="M86" s="32"/>
      <c r="N86" s="34"/>
      <c r="O86" s="35"/>
      <c r="P86" s="20"/>
    </row>
    <row r="87" spans="1:16" ht="25.5" customHeight="1" x14ac:dyDescent="0.25">
      <c r="A87" s="29">
        <v>78</v>
      </c>
      <c r="B87" s="30" t="str">
        <f>'[1]53'!B92</f>
        <v>Bảo hiểm xã hội Bắc Ninh</v>
      </c>
      <c r="C87" s="31">
        <f t="shared" si="3"/>
        <v>230000</v>
      </c>
      <c r="D87" s="31"/>
      <c r="E87" s="32">
        <f>'[1]53'!E92</f>
        <v>230000</v>
      </c>
      <c r="F87" s="32"/>
      <c r="G87" s="33"/>
      <c r="H87" s="32"/>
      <c r="I87" s="32"/>
      <c r="J87" s="32"/>
      <c r="K87" s="32"/>
      <c r="L87" s="32"/>
      <c r="M87" s="32"/>
      <c r="N87" s="34"/>
      <c r="O87" s="35"/>
      <c r="P87" s="20"/>
    </row>
    <row r="88" spans="1:16" ht="25.5" customHeight="1" x14ac:dyDescent="0.25">
      <c r="A88" s="29">
        <v>79</v>
      </c>
      <c r="B88" s="30" t="str">
        <f>'[1]53'!B94</f>
        <v>Hoạt động của HĐND</v>
      </c>
      <c r="C88" s="31">
        <f t="shared" si="3"/>
        <v>12000</v>
      </c>
      <c r="D88" s="31"/>
      <c r="E88" s="32">
        <f>'[1]53'!E94</f>
        <v>12000</v>
      </c>
      <c r="F88" s="32"/>
      <c r="G88" s="33"/>
      <c r="H88" s="32"/>
      <c r="I88" s="32"/>
      <c r="J88" s="32"/>
      <c r="K88" s="32"/>
      <c r="L88" s="32"/>
      <c r="M88" s="32"/>
      <c r="N88" s="34"/>
      <c r="O88" s="35"/>
      <c r="P88" s="20"/>
    </row>
    <row r="89" spans="1:16" ht="25.5" customHeight="1" x14ac:dyDescent="0.25">
      <c r="A89" s="29">
        <v>80</v>
      </c>
      <c r="B89" s="30" t="str">
        <f>'[1]53'!B95</f>
        <v>Thu hút nhân tài</v>
      </c>
      <c r="C89" s="31">
        <f t="shared" si="3"/>
        <v>5000</v>
      </c>
      <c r="D89" s="31"/>
      <c r="E89" s="32">
        <f>'[1]53'!E95</f>
        <v>5000</v>
      </c>
      <c r="F89" s="32"/>
      <c r="G89" s="33"/>
      <c r="H89" s="32"/>
      <c r="I89" s="32"/>
      <c r="J89" s="32"/>
      <c r="K89" s="32"/>
      <c r="L89" s="32"/>
      <c r="M89" s="32"/>
      <c r="N89" s="34"/>
      <c r="O89" s="35"/>
      <c r="P89" s="20"/>
    </row>
    <row r="90" spans="1:16" ht="25.5" customHeight="1" x14ac:dyDescent="0.25">
      <c r="A90" s="29">
        <v>81</v>
      </c>
      <c r="B90" s="30" t="str">
        <f>'[1]53'!B96</f>
        <v>Đào tạo cán bộ, công chức</v>
      </c>
      <c r="C90" s="31">
        <f t="shared" si="3"/>
        <v>5000</v>
      </c>
      <c r="D90" s="31"/>
      <c r="E90" s="32">
        <f>'[1]53'!E96</f>
        <v>5000</v>
      </c>
      <c r="F90" s="32"/>
      <c r="G90" s="33"/>
      <c r="H90" s="32"/>
      <c r="I90" s="32"/>
      <c r="J90" s="32"/>
      <c r="K90" s="32"/>
      <c r="L90" s="32"/>
      <c r="M90" s="32"/>
      <c r="N90" s="34"/>
      <c r="O90" s="35"/>
      <c r="P90" s="20"/>
    </row>
    <row r="91" spans="1:16" ht="32.25" customHeight="1" x14ac:dyDescent="0.25">
      <c r="A91" s="29">
        <v>82</v>
      </c>
      <c r="B91" s="30" t="str">
        <f>'[1]53'!B97</f>
        <v>Hỗ trợ doanh nghiệp đầu tư vào lính vực nông nghiệp</v>
      </c>
      <c r="C91" s="31">
        <f t="shared" si="3"/>
        <v>20000</v>
      </c>
      <c r="D91" s="31"/>
      <c r="E91" s="32">
        <f>'[1]53'!E97</f>
        <v>20000</v>
      </c>
      <c r="F91" s="32"/>
      <c r="G91" s="33"/>
      <c r="H91" s="32"/>
      <c r="I91" s="32"/>
      <c r="J91" s="32"/>
      <c r="K91" s="32"/>
      <c r="L91" s="32"/>
      <c r="M91" s="32"/>
      <c r="N91" s="34"/>
      <c r="O91" s="35"/>
      <c r="P91" s="20"/>
    </row>
    <row r="92" spans="1:16" ht="25.5" customHeight="1" x14ac:dyDescent="0.25">
      <c r="A92" s="29">
        <v>83</v>
      </c>
      <c r="B92" s="30" t="str">
        <f>'[1]53'!B98</f>
        <v xml:space="preserve">Quy hoạch </v>
      </c>
      <c r="C92" s="31">
        <f t="shared" si="3"/>
        <v>47166</v>
      </c>
      <c r="D92" s="31"/>
      <c r="E92" s="32">
        <f>'[1]53'!E98</f>
        <v>47166</v>
      </c>
      <c r="F92" s="32"/>
      <c r="G92" s="33"/>
      <c r="H92" s="32"/>
      <c r="I92" s="32"/>
      <c r="J92" s="32"/>
      <c r="K92" s="32"/>
      <c r="L92" s="32"/>
      <c r="M92" s="32"/>
      <c r="N92" s="34"/>
      <c r="O92" s="35"/>
      <c r="P92" s="20"/>
    </row>
    <row r="93" spans="1:16" ht="25.5" customHeight="1" x14ac:dyDescent="0.25">
      <c r="A93" s="29">
        <v>84</v>
      </c>
      <c r="B93" s="30" t="str">
        <f>'[1]53'!B99</f>
        <v>Hỗ trợ SXNN</v>
      </c>
      <c r="C93" s="31">
        <f t="shared" si="3"/>
        <v>47950</v>
      </c>
      <c r="D93" s="31"/>
      <c r="E93" s="32">
        <f>'[1]53'!E99</f>
        <v>47950</v>
      </c>
      <c r="F93" s="32"/>
      <c r="G93" s="33"/>
      <c r="H93" s="32"/>
      <c r="I93" s="32"/>
      <c r="J93" s="32"/>
      <c r="K93" s="32"/>
      <c r="L93" s="32"/>
      <c r="M93" s="32"/>
      <c r="N93" s="34"/>
      <c r="O93" s="35"/>
      <c r="P93" s="20"/>
    </row>
    <row r="94" spans="1:16" ht="25.5" hidden="1" customHeight="1" x14ac:dyDescent="0.25">
      <c r="A94" s="29">
        <v>85</v>
      </c>
      <c r="B94" s="30"/>
      <c r="C94" s="31">
        <f t="shared" si="3"/>
        <v>0</v>
      </c>
      <c r="D94" s="31"/>
      <c r="E94" s="32"/>
      <c r="F94" s="32"/>
      <c r="G94" s="33"/>
      <c r="H94" s="32"/>
      <c r="I94" s="32"/>
      <c r="J94" s="32"/>
      <c r="K94" s="32"/>
      <c r="L94" s="32"/>
      <c r="M94" s="32"/>
      <c r="N94" s="34"/>
      <c r="O94" s="35"/>
      <c r="P94" s="20"/>
    </row>
    <row r="95" spans="1:16" ht="28.5" customHeight="1" x14ac:dyDescent="0.25">
      <c r="A95" s="29">
        <v>86</v>
      </c>
      <c r="B95" s="30" t="str">
        <f>'[1]53'!B100</f>
        <v>Thưởng các đơn vị đạt tiêu chí nông thôn mới</v>
      </c>
      <c r="C95" s="31">
        <f t="shared" si="3"/>
        <v>11400</v>
      </c>
      <c r="D95" s="31"/>
      <c r="E95" s="32">
        <f>'[1]53'!E100</f>
        <v>11400</v>
      </c>
      <c r="F95" s="32"/>
      <c r="G95" s="33"/>
      <c r="H95" s="32"/>
      <c r="I95" s="32"/>
      <c r="J95" s="32"/>
      <c r="K95" s="32"/>
      <c r="L95" s="32"/>
      <c r="M95" s="32"/>
      <c r="N95" s="34"/>
      <c r="O95" s="35"/>
      <c r="P95" s="20"/>
    </row>
    <row r="96" spans="1:16" ht="25.5" hidden="1" customHeight="1" x14ac:dyDescent="0.25">
      <c r="A96" s="29">
        <v>87</v>
      </c>
      <c r="B96" s="30" t="str">
        <f>'[1]53'!B101</f>
        <v>Hỗ trợ nâng cấp trường học</v>
      </c>
      <c r="C96" s="31">
        <f t="shared" si="3"/>
        <v>0</v>
      </c>
      <c r="D96" s="31"/>
      <c r="E96" s="32">
        <f>'[1]53'!E101</f>
        <v>0</v>
      </c>
      <c r="F96" s="32"/>
      <c r="G96" s="33"/>
      <c r="H96" s="32"/>
      <c r="I96" s="32"/>
      <c r="J96" s="32"/>
      <c r="K96" s="32"/>
      <c r="L96" s="32"/>
      <c r="M96" s="32"/>
      <c r="N96" s="34"/>
      <c r="O96" s="35"/>
      <c r="P96" s="20"/>
    </row>
    <row r="97" spans="1:16" ht="25.5" customHeight="1" x14ac:dyDescent="0.25">
      <c r="A97" s="29">
        <v>88</v>
      </c>
      <c r="B97" s="30" t="str">
        <f>'[1]53'!B102</f>
        <v>Hỗ trợ mua sắm công an tỉnh</v>
      </c>
      <c r="C97" s="31">
        <f t="shared" si="3"/>
        <v>40000</v>
      </c>
      <c r="D97" s="31"/>
      <c r="E97" s="32">
        <f>'[1]53'!E102</f>
        <v>40000</v>
      </c>
      <c r="F97" s="32"/>
      <c r="G97" s="33"/>
      <c r="H97" s="32"/>
      <c r="I97" s="32"/>
      <c r="J97" s="32"/>
      <c r="K97" s="32"/>
      <c r="L97" s="32"/>
      <c r="M97" s="32"/>
      <c r="N97" s="34"/>
      <c r="O97" s="35"/>
      <c r="P97" s="20"/>
    </row>
    <row r="98" spans="1:16" ht="25.5" hidden="1" customHeight="1" x14ac:dyDescent="0.25">
      <c r="A98" s="29">
        <v>89</v>
      </c>
      <c r="B98" s="30"/>
      <c r="C98" s="31">
        <f t="shared" si="3"/>
        <v>0</v>
      </c>
      <c r="D98" s="31"/>
      <c r="E98" s="32"/>
      <c r="F98" s="32"/>
      <c r="G98" s="33"/>
      <c r="H98" s="32"/>
      <c r="I98" s="32"/>
      <c r="J98" s="32"/>
      <c r="K98" s="32"/>
      <c r="L98" s="32"/>
      <c r="M98" s="32"/>
      <c r="N98" s="34"/>
      <c r="O98" s="35"/>
      <c r="P98" s="20"/>
    </row>
    <row r="99" spans="1:16" ht="25.5" customHeight="1" x14ac:dyDescent="0.25">
      <c r="A99" s="29">
        <v>90</v>
      </c>
      <c r="B99" s="30" t="str">
        <f>'[1]53'!B103</f>
        <v>Chống xuống cấp di tích</v>
      </c>
      <c r="C99" s="31">
        <f t="shared" si="3"/>
        <v>60000</v>
      </c>
      <c r="D99" s="31"/>
      <c r="E99" s="32">
        <f>'[1]53'!E103</f>
        <v>60000</v>
      </c>
      <c r="F99" s="32"/>
      <c r="G99" s="33"/>
      <c r="H99" s="32"/>
      <c r="I99" s="32"/>
      <c r="J99" s="32"/>
      <c r="K99" s="32"/>
      <c r="L99" s="32"/>
      <c r="M99" s="32"/>
      <c r="N99" s="34"/>
      <c r="O99" s="35"/>
      <c r="P99" s="20"/>
    </row>
    <row r="100" spans="1:16" ht="25.5" hidden="1" customHeight="1" x14ac:dyDescent="0.25">
      <c r="A100" s="29">
        <v>91</v>
      </c>
      <c r="B100" s="30" t="str">
        <f>'[1]53'!B104</f>
        <v xml:space="preserve">Đầu tư trang thiết bị Đài TTCS </v>
      </c>
      <c r="C100" s="31">
        <f t="shared" si="3"/>
        <v>0</v>
      </c>
      <c r="D100" s="31"/>
      <c r="E100" s="32">
        <f>'[1]53'!E104</f>
        <v>0</v>
      </c>
      <c r="F100" s="32"/>
      <c r="G100" s="33"/>
      <c r="H100" s="32"/>
      <c r="I100" s="32"/>
      <c r="J100" s="32"/>
      <c r="K100" s="32"/>
      <c r="L100" s="32"/>
      <c r="M100" s="32"/>
      <c r="N100" s="34"/>
      <c r="O100" s="35"/>
      <c r="P100" s="20"/>
    </row>
    <row r="101" spans="1:16" ht="32.25" hidden="1" customHeight="1" x14ac:dyDescent="0.25">
      <c r="A101" s="29">
        <v>92</v>
      </c>
      <c r="B101" s="30" t="str">
        <f>'[1]53'!B105</f>
        <v>Đề án “Quản lý hoạt động truyền thanh – truyền hình cấp huyện đến năm 2020”</v>
      </c>
      <c r="C101" s="31">
        <f t="shared" si="3"/>
        <v>0</v>
      </c>
      <c r="D101" s="31"/>
      <c r="E101" s="32">
        <f>'[1]53'!E105</f>
        <v>0</v>
      </c>
      <c r="F101" s="32"/>
      <c r="G101" s="33"/>
      <c r="H101" s="32"/>
      <c r="I101" s="32"/>
      <c r="J101" s="32"/>
      <c r="K101" s="32"/>
      <c r="L101" s="32"/>
      <c r="M101" s="32"/>
      <c r="N101" s="34"/>
      <c r="O101" s="35"/>
      <c r="P101" s="20"/>
    </row>
    <row r="102" spans="1:16" ht="32.25" customHeight="1" x14ac:dyDescent="0.25">
      <c r="A102" s="29">
        <v>93</v>
      </c>
      <c r="B102" s="30" t="str">
        <f>'[1]53'!B106</f>
        <v>Đào tạo nghề cho bộ đội xuất ngũ theo TT43/BLĐ</v>
      </c>
      <c r="C102" s="31">
        <f t="shared" si="3"/>
        <v>5000</v>
      </c>
      <c r="D102" s="31"/>
      <c r="E102" s="32">
        <f>'[1]53'!E106</f>
        <v>5000</v>
      </c>
      <c r="F102" s="32"/>
      <c r="G102" s="33"/>
      <c r="H102" s="32"/>
      <c r="I102" s="32"/>
      <c r="J102" s="32"/>
      <c r="K102" s="32"/>
      <c r="L102" s="32"/>
      <c r="M102" s="32"/>
      <c r="N102" s="34"/>
      <c r="O102" s="35"/>
      <c r="P102" s="20"/>
    </row>
    <row r="103" spans="1:16" ht="66" customHeight="1" x14ac:dyDescent="0.25">
      <c r="A103" s="29">
        <v>94</v>
      </c>
      <c r="B103" s="30" t="str">
        <f>'[1]53'!B107</f>
        <v>Công an tỉnh - Kinh phí để cải tạo, sửa chữa trụ sở làm việc Công an tỉnh và công an các đơn vị theo Công văn số 980/UBND-KTTH ngày 26/3/2019</v>
      </c>
      <c r="C103" s="31">
        <f t="shared" si="3"/>
        <v>40000</v>
      </c>
      <c r="D103" s="31"/>
      <c r="E103" s="32">
        <f>'[1]53'!E107</f>
        <v>40000</v>
      </c>
      <c r="F103" s="32"/>
      <c r="G103" s="33"/>
      <c r="H103" s="32"/>
      <c r="I103" s="32"/>
      <c r="J103" s="32"/>
      <c r="K103" s="32"/>
      <c r="L103" s="32"/>
      <c r="M103" s="32"/>
      <c r="N103" s="34"/>
      <c r="O103" s="35"/>
      <c r="P103" s="20"/>
    </row>
    <row r="104" spans="1:16" ht="25.5" customHeight="1" x14ac:dyDescent="0.25">
      <c r="A104" s="29">
        <v>95</v>
      </c>
      <c r="B104" s="30" t="str">
        <f>'[1]53'!B108</f>
        <v>Mỗi xã phường một sản phẩm</v>
      </c>
      <c r="C104" s="31">
        <f t="shared" si="3"/>
        <v>5290</v>
      </c>
      <c r="D104" s="31"/>
      <c r="E104" s="32">
        <f>'[1]53'!E108</f>
        <v>5290</v>
      </c>
      <c r="F104" s="32"/>
      <c r="G104" s="33"/>
      <c r="H104" s="32"/>
      <c r="I104" s="32"/>
      <c r="J104" s="32"/>
      <c r="K104" s="32"/>
      <c r="L104" s="32"/>
      <c r="M104" s="32"/>
      <c r="N104" s="34"/>
      <c r="O104" s="35"/>
      <c r="P104" s="20"/>
    </row>
    <row r="105" spans="1:16" ht="25.5" customHeight="1" x14ac:dyDescent="0.25">
      <c r="A105" s="29">
        <v>96</v>
      </c>
      <c r="B105" s="30" t="str">
        <f>'[1]53'!B109</f>
        <v>Mua sắm TTB Đài PTTH</v>
      </c>
      <c r="C105" s="31">
        <f t="shared" si="3"/>
        <v>50000</v>
      </c>
      <c r="D105" s="31"/>
      <c r="E105" s="32">
        <f>'[1]53'!E109</f>
        <v>50000</v>
      </c>
      <c r="F105" s="32"/>
      <c r="G105" s="33"/>
      <c r="H105" s="32"/>
      <c r="I105" s="32"/>
      <c r="J105" s="32"/>
      <c r="K105" s="32"/>
      <c r="L105" s="32"/>
      <c r="M105" s="32"/>
      <c r="N105" s="34"/>
      <c r="O105" s="35"/>
      <c r="P105" s="20"/>
    </row>
    <row r="106" spans="1:16" ht="25.5" customHeight="1" x14ac:dyDescent="0.25">
      <c r="A106" s="29">
        <v>97</v>
      </c>
      <c r="B106" s="30" t="str">
        <f>'[1]53'!B110</f>
        <v>Đề án giáo dục</v>
      </c>
      <c r="C106" s="31">
        <f t="shared" si="3"/>
        <v>170000</v>
      </c>
      <c r="D106" s="31"/>
      <c r="E106" s="32">
        <f>'[1]53'!E110</f>
        <v>170000</v>
      </c>
      <c r="F106" s="32"/>
      <c r="G106" s="33"/>
      <c r="H106" s="32"/>
      <c r="I106" s="32"/>
      <c r="J106" s="32"/>
      <c r="K106" s="32"/>
      <c r="L106" s="32"/>
      <c r="M106" s="32"/>
      <c r="N106" s="34"/>
      <c r="O106" s="35"/>
      <c r="P106" s="20"/>
    </row>
    <row r="107" spans="1:16" ht="33" hidden="1" customHeight="1" x14ac:dyDescent="0.25">
      <c r="A107" s="29">
        <v>98</v>
      </c>
      <c r="B107" s="30" t="str">
        <f>'[1]53'!B111</f>
        <v>Tổ chức Tuần văn hóa và du lịch  Bắc Ninh - Hà Nội năm 2020</v>
      </c>
      <c r="C107" s="31">
        <f t="shared" si="3"/>
        <v>0</v>
      </c>
      <c r="D107" s="31"/>
      <c r="E107" s="32">
        <f>'[1]53'!E111</f>
        <v>0</v>
      </c>
      <c r="F107" s="32"/>
      <c r="G107" s="33"/>
      <c r="H107" s="32"/>
      <c r="I107" s="32"/>
      <c r="J107" s="32"/>
      <c r="K107" s="32"/>
      <c r="L107" s="32"/>
      <c r="M107" s="32"/>
      <c r="N107" s="34"/>
      <c r="O107" s="35"/>
      <c r="P107" s="20"/>
    </row>
    <row r="108" spans="1:16" ht="51" hidden="1" customHeight="1" x14ac:dyDescent="0.25">
      <c r="A108" s="29">
        <v>99</v>
      </c>
      <c r="B108" s="30" t="str">
        <f>'[1]53'!B112</f>
        <v xml:space="preserve"> Đăng ký đất đai, cấp Giấy chứng nhận, cập nhập, chỉnh lý hồ sơ địa chính và xây dựng cơ sở dữ liệu quản lý đất đai.</v>
      </c>
      <c r="C108" s="31">
        <f t="shared" si="3"/>
        <v>0</v>
      </c>
      <c r="D108" s="31"/>
      <c r="E108" s="32">
        <f>'[1]53'!E112</f>
        <v>0</v>
      </c>
      <c r="F108" s="32"/>
      <c r="G108" s="33"/>
      <c r="H108" s="32"/>
      <c r="I108" s="32"/>
      <c r="J108" s="32"/>
      <c r="K108" s="32"/>
      <c r="L108" s="32"/>
      <c r="M108" s="32"/>
      <c r="N108" s="34"/>
      <c r="O108" s="35"/>
      <c r="P108" s="20"/>
    </row>
    <row r="109" spans="1:16" ht="41.25" hidden="1" customHeight="1" x14ac:dyDescent="0.25">
      <c r="A109" s="29">
        <v>100</v>
      </c>
      <c r="B109" s="30" t="str">
        <f>'[1]53'!B113</f>
        <v>Mua, lắp đặt hệ thống điều hòa không khí mới Nhà thi đấu đa năng</v>
      </c>
      <c r="C109" s="31">
        <f t="shared" si="3"/>
        <v>0</v>
      </c>
      <c r="D109" s="31"/>
      <c r="E109" s="32">
        <f>'[1]53'!E113</f>
        <v>0</v>
      </c>
      <c r="F109" s="32"/>
      <c r="G109" s="33"/>
      <c r="H109" s="32"/>
      <c r="I109" s="32"/>
      <c r="J109" s="32"/>
      <c r="K109" s="32"/>
      <c r="L109" s="32"/>
      <c r="M109" s="32"/>
      <c r="N109" s="34"/>
      <c r="O109" s="35"/>
      <c r="P109" s="20"/>
    </row>
    <row r="110" spans="1:16" ht="25.5" hidden="1" customHeight="1" x14ac:dyDescent="0.25">
      <c r="A110" s="29">
        <v>101</v>
      </c>
      <c r="B110" s="30" t="str">
        <f>'[1]53'!B114</f>
        <v>Tuyên truyền quảng bá du lịch</v>
      </c>
      <c r="C110" s="31">
        <f t="shared" si="3"/>
        <v>0</v>
      </c>
      <c r="D110" s="31"/>
      <c r="E110" s="32">
        <f>'[1]53'!E114</f>
        <v>0</v>
      </c>
      <c r="F110" s="32"/>
      <c r="G110" s="33"/>
      <c r="H110" s="32"/>
      <c r="I110" s="32"/>
      <c r="J110" s="32"/>
      <c r="K110" s="32"/>
      <c r="L110" s="32"/>
      <c r="M110" s="32"/>
      <c r="N110" s="34"/>
      <c r="O110" s="35"/>
      <c r="P110" s="20"/>
    </row>
    <row r="111" spans="1:16" ht="45.75" hidden="1" customHeight="1" x14ac:dyDescent="0.25">
      <c r="A111" s="29">
        <v>102</v>
      </c>
      <c r="B111" s="30" t="str">
        <f>'[1]53'!B115</f>
        <v>Mua sắm thùng chứa rác thải sinh hoạt tại các đô thị và nhà chứa vỏ bao bì thuốc BVTV sau sử dụng</v>
      </c>
      <c r="C111" s="31">
        <f t="shared" si="3"/>
        <v>0</v>
      </c>
      <c r="D111" s="31"/>
      <c r="E111" s="32">
        <f>'[1]53'!E115</f>
        <v>0</v>
      </c>
      <c r="F111" s="32"/>
      <c r="G111" s="33"/>
      <c r="H111" s="32"/>
      <c r="I111" s="32"/>
      <c r="J111" s="32"/>
      <c r="K111" s="32"/>
      <c r="L111" s="32"/>
      <c r="M111" s="32"/>
      <c r="N111" s="34"/>
      <c r="O111" s="35"/>
      <c r="P111" s="20"/>
    </row>
    <row r="112" spans="1:16" ht="25.5" customHeight="1" x14ac:dyDescent="0.25">
      <c r="A112" s="29">
        <v>103</v>
      </c>
      <c r="B112" s="30" t="str">
        <f>'[1]53'!B116</f>
        <v>Đại hội Đảng các cấp</v>
      </c>
      <c r="C112" s="31">
        <f t="shared" si="3"/>
        <v>20260</v>
      </c>
      <c r="D112" s="31"/>
      <c r="E112" s="32">
        <f>'[1]53'!E116</f>
        <v>20260</v>
      </c>
      <c r="F112" s="32"/>
      <c r="G112" s="33"/>
      <c r="H112" s="32"/>
      <c r="I112" s="32"/>
      <c r="J112" s="32"/>
      <c r="K112" s="32"/>
      <c r="L112" s="32"/>
      <c r="M112" s="32"/>
      <c r="N112" s="34"/>
      <c r="O112" s="35"/>
      <c r="P112" s="20"/>
    </row>
    <row r="113" spans="1:16" ht="35.25" customHeight="1" x14ac:dyDescent="0.25">
      <c r="A113" s="29">
        <v>104</v>
      </c>
      <c r="B113" s="30" t="str">
        <f>'[1]53'!B117</f>
        <v>Chương trình cho vay trang trại, TN, PN khởi nghiệp</v>
      </c>
      <c r="C113" s="31">
        <f t="shared" si="3"/>
        <v>120000</v>
      </c>
      <c r="D113" s="31"/>
      <c r="E113" s="32">
        <f>'[1]53'!E117</f>
        <v>120000</v>
      </c>
      <c r="F113" s="32"/>
      <c r="G113" s="33"/>
      <c r="H113" s="32"/>
      <c r="I113" s="32"/>
      <c r="J113" s="32"/>
      <c r="K113" s="32"/>
      <c r="L113" s="32"/>
      <c r="M113" s="32"/>
      <c r="N113" s="34"/>
      <c r="O113" s="35"/>
      <c r="P113" s="20"/>
    </row>
    <row r="114" spans="1:16" s="14" customFormat="1" ht="48.75" customHeight="1" x14ac:dyDescent="0.25">
      <c r="A114" s="36" t="s">
        <v>23</v>
      </c>
      <c r="B114" s="37" t="s">
        <v>24</v>
      </c>
      <c r="C114" s="38">
        <f t="shared" si="3"/>
        <v>1459972</v>
      </c>
      <c r="D114" s="38"/>
      <c r="E114" s="39">
        <f>'[1]53'!E124</f>
        <v>1459972</v>
      </c>
      <c r="F114" s="39"/>
      <c r="G114" s="40"/>
      <c r="H114" s="39"/>
      <c r="I114" s="39"/>
      <c r="J114" s="39"/>
      <c r="K114" s="39"/>
      <c r="L114" s="39"/>
      <c r="M114" s="39"/>
      <c r="N114" s="41"/>
      <c r="O114" s="42"/>
      <c r="P114" s="43"/>
    </row>
    <row r="115" spans="1:16" s="14" customFormat="1" ht="31.5" customHeight="1" x14ac:dyDescent="0.2">
      <c r="A115" s="36" t="s">
        <v>25</v>
      </c>
      <c r="B115" s="44" t="s">
        <v>26</v>
      </c>
      <c r="C115" s="38">
        <f t="shared" si="3"/>
        <v>2802600</v>
      </c>
      <c r="D115" s="38">
        <f>'[1]49'!P18</f>
        <v>2802600</v>
      </c>
      <c r="E115" s="39"/>
      <c r="F115" s="39"/>
      <c r="G115" s="40"/>
      <c r="H115" s="39"/>
      <c r="I115" s="39"/>
      <c r="J115" s="39"/>
      <c r="K115" s="39"/>
      <c r="L115" s="39"/>
      <c r="M115" s="39"/>
      <c r="N115" s="41"/>
      <c r="O115" s="42"/>
      <c r="P115" s="43"/>
    </row>
    <row r="116" spans="1:16" ht="51" customHeight="1" x14ac:dyDescent="0.25">
      <c r="A116" s="36" t="s">
        <v>27</v>
      </c>
      <c r="B116" s="23" t="s">
        <v>28</v>
      </c>
      <c r="C116" s="38">
        <f t="shared" si="3"/>
        <v>20200</v>
      </c>
      <c r="D116" s="32"/>
      <c r="E116" s="32">
        <f t="shared" ref="E116:E122" si="4">ROUND(D116/1000,0)</f>
        <v>0</v>
      </c>
      <c r="F116" s="39">
        <f>'[1]49'!O59</f>
        <v>20200</v>
      </c>
      <c r="G116" s="33"/>
      <c r="H116" s="32">
        <f t="shared" ref="H116:H122" si="5">ROUND(G116/1000,0)</f>
        <v>0</v>
      </c>
      <c r="I116" s="32"/>
      <c r="J116" s="32"/>
      <c r="K116" s="32"/>
      <c r="L116" s="32"/>
      <c r="M116" s="32"/>
      <c r="N116" s="34"/>
    </row>
    <row r="117" spans="1:16" s="45" customFormat="1" ht="31.5" x14ac:dyDescent="0.25">
      <c r="A117" s="36" t="s">
        <v>29</v>
      </c>
      <c r="B117" s="23" t="s">
        <v>30</v>
      </c>
      <c r="C117" s="38">
        <f t="shared" si="3"/>
        <v>1000</v>
      </c>
      <c r="D117" s="32"/>
      <c r="E117" s="32">
        <f t="shared" si="4"/>
        <v>0</v>
      </c>
      <c r="F117" s="39">
        <f>SUM(H117:I117)+K117+N117</f>
        <v>0</v>
      </c>
      <c r="G117" s="33">
        <f>'[1]49'!O60</f>
        <v>1000</v>
      </c>
      <c r="H117" s="32"/>
      <c r="I117" s="32"/>
      <c r="J117" s="32"/>
      <c r="K117" s="32"/>
      <c r="L117" s="32"/>
      <c r="M117" s="32"/>
      <c r="N117" s="34"/>
      <c r="O117" s="21"/>
      <c r="P117" s="21"/>
    </row>
    <row r="118" spans="1:16" s="45" customFormat="1" ht="28.5" customHeight="1" x14ac:dyDescent="0.25">
      <c r="A118" s="36" t="s">
        <v>31</v>
      </c>
      <c r="B118" s="23" t="s">
        <v>32</v>
      </c>
      <c r="C118" s="38">
        <f t="shared" si="3"/>
        <v>352963</v>
      </c>
      <c r="D118" s="32"/>
      <c r="E118" s="32">
        <f t="shared" si="4"/>
        <v>0</v>
      </c>
      <c r="F118" s="39"/>
      <c r="G118" s="33"/>
      <c r="H118" s="32">
        <f>'[1]49'!P61</f>
        <v>352963</v>
      </c>
      <c r="I118" s="32"/>
      <c r="J118" s="32"/>
      <c r="K118" s="32"/>
      <c r="L118" s="32"/>
      <c r="M118" s="32"/>
      <c r="N118" s="34"/>
      <c r="O118" s="21"/>
      <c r="P118" s="21"/>
    </row>
    <row r="119" spans="1:16" s="45" customFormat="1" ht="31.5" x14ac:dyDescent="0.25">
      <c r="A119" s="36" t="s">
        <v>33</v>
      </c>
      <c r="B119" s="23" t="s">
        <v>34</v>
      </c>
      <c r="C119" s="38">
        <f t="shared" si="3"/>
        <v>2405549</v>
      </c>
      <c r="D119" s="32"/>
      <c r="E119" s="32">
        <f t="shared" si="4"/>
        <v>0</v>
      </c>
      <c r="F119" s="39"/>
      <c r="G119" s="33"/>
      <c r="H119" s="32">
        <f t="shared" si="5"/>
        <v>0</v>
      </c>
      <c r="I119" s="32">
        <f>'[1]49'!P62</f>
        <v>2405549</v>
      </c>
      <c r="J119" s="32"/>
      <c r="K119" s="32"/>
      <c r="L119" s="32"/>
      <c r="M119" s="32"/>
      <c r="N119" s="34"/>
      <c r="O119" s="21"/>
      <c r="P119" s="21"/>
    </row>
    <row r="120" spans="1:16" s="45" customFormat="1" ht="31.5" x14ac:dyDescent="0.25">
      <c r="A120" s="36" t="s">
        <v>35</v>
      </c>
      <c r="B120" s="23" t="s">
        <v>36</v>
      </c>
      <c r="C120" s="38">
        <f t="shared" si="3"/>
        <v>2358524</v>
      </c>
      <c r="D120" s="32"/>
      <c r="E120" s="32">
        <f t="shared" si="4"/>
        <v>0</v>
      </c>
      <c r="F120" s="39">
        <f>SUM(H120:I120)+K120+N120</f>
        <v>0</v>
      </c>
      <c r="G120" s="33"/>
      <c r="H120" s="32">
        <f t="shared" si="5"/>
        <v>0</v>
      </c>
      <c r="I120" s="32"/>
      <c r="J120" s="32">
        <f>'[1]56'!C55</f>
        <v>2358524</v>
      </c>
      <c r="K120" s="32"/>
      <c r="L120" s="32"/>
      <c r="M120" s="32"/>
      <c r="N120" s="34"/>
      <c r="O120" s="21"/>
      <c r="P120" s="21"/>
    </row>
    <row r="121" spans="1:16" s="45" customFormat="1" ht="15.75" x14ac:dyDescent="0.25">
      <c r="A121" s="46" t="s">
        <v>37</v>
      </c>
      <c r="B121" s="47" t="s">
        <v>38</v>
      </c>
      <c r="C121" s="38">
        <f t="shared" si="3"/>
        <v>455525</v>
      </c>
      <c r="D121" s="48">
        <f>'[1]50'!C73</f>
        <v>371900</v>
      </c>
      <c r="E121" s="48">
        <f>'[1]50'!C74</f>
        <v>83625</v>
      </c>
      <c r="F121" s="49"/>
      <c r="G121" s="50"/>
      <c r="H121" s="48"/>
      <c r="I121" s="48"/>
      <c r="J121" s="48"/>
      <c r="K121" s="48"/>
      <c r="L121" s="48"/>
      <c r="M121" s="48"/>
      <c r="N121" s="51"/>
      <c r="O121" s="21"/>
      <c r="P121" s="21"/>
    </row>
    <row r="122" spans="1:16" s="45" customFormat="1" ht="31.5" x14ac:dyDescent="0.25">
      <c r="A122" s="52" t="s">
        <v>39</v>
      </c>
      <c r="B122" s="53" t="s">
        <v>40</v>
      </c>
      <c r="C122" s="54">
        <f t="shared" si="3"/>
        <v>0</v>
      </c>
      <c r="D122" s="55"/>
      <c r="E122" s="55">
        <f t="shared" si="4"/>
        <v>0</v>
      </c>
      <c r="F122" s="56"/>
      <c r="G122" s="57"/>
      <c r="H122" s="55">
        <f t="shared" si="5"/>
        <v>0</v>
      </c>
      <c r="I122" s="55"/>
      <c r="J122" s="55"/>
      <c r="K122" s="55"/>
      <c r="L122" s="55"/>
      <c r="M122" s="55"/>
      <c r="N122" s="58"/>
      <c r="O122" s="21"/>
      <c r="P122" s="21"/>
    </row>
    <row r="123" spans="1:16" s="45" customFormat="1" ht="15.75" x14ac:dyDescent="0.25">
      <c r="A123" s="59"/>
      <c r="B123" s="60"/>
      <c r="C123" s="61"/>
      <c r="D123" s="61"/>
      <c r="E123" s="61"/>
      <c r="F123" s="61"/>
      <c r="G123" s="62"/>
      <c r="H123" s="61"/>
      <c r="I123" s="61"/>
      <c r="J123" s="61"/>
      <c r="K123" s="61"/>
      <c r="L123" s="61"/>
      <c r="M123" s="61"/>
      <c r="N123" s="63"/>
      <c r="O123" s="21"/>
      <c r="P123" s="21"/>
    </row>
    <row r="124" spans="1:16" s="45" customFormat="1" ht="19.5" x14ac:dyDescent="0.25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21"/>
      <c r="P124" s="21"/>
    </row>
    <row r="125" spans="1:16" s="45" customFormat="1" ht="18.75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21"/>
      <c r="P125" s="21"/>
    </row>
    <row r="126" spans="1:16" s="45" customFormat="1" ht="18.75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21"/>
      <c r="P126" s="21"/>
    </row>
  </sheetData>
  <mergeCells count="18">
    <mergeCell ref="A125:N125"/>
    <mergeCell ref="A126:N126"/>
    <mergeCell ref="G5:G6"/>
    <mergeCell ref="H5:H6"/>
    <mergeCell ref="I5:I6"/>
    <mergeCell ref="J5:J6"/>
    <mergeCell ref="K5:M5"/>
    <mergeCell ref="A124:N124"/>
    <mergeCell ref="K1:N1"/>
    <mergeCell ref="A2:N2"/>
    <mergeCell ref="A3:N3"/>
    <mergeCell ref="L4:N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16F096-7BDB-4C8E-AA8B-70F3837CAEA2}"/>
</file>

<file path=customXml/itemProps2.xml><?xml version="1.0" encoding="utf-8"?>
<ds:datastoreItem xmlns:ds="http://schemas.openxmlformats.org/officeDocument/2006/customXml" ds:itemID="{58F30D04-A7C2-42AF-BA69-1A2C8B2C656D}"/>
</file>

<file path=customXml/itemProps3.xml><?xml version="1.0" encoding="utf-8"?>
<ds:datastoreItem xmlns:ds="http://schemas.openxmlformats.org/officeDocument/2006/customXml" ds:itemID="{3EF86D66-C0E5-44C9-936D-7DE16F0D49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2020-01-10T07:14:55Z</dcterms:created>
  <dcterms:modified xsi:type="dcterms:W3CDTF">2020-01-10T07:15:18Z</dcterms:modified>
</cp:coreProperties>
</file>