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Bao cao" sheetId="1" r:id="rId1"/>
  </sheets>
  <definedNames>
    <definedName name="chuong_phuluc_35" localSheetId="0">'Bao cao'!#REF!</definedName>
    <definedName name="chuong_phuluc_35_name" localSheetId="0">'Bao cao'!$A$4</definedName>
    <definedName name="_xlnm.Print_Area" localSheetId="0">'Bao cao'!$A$1:$M$138</definedName>
    <definedName name="_xlnm.Print_Titles" localSheetId="0">'Bao cao'!$8:$10</definedName>
  </definedNames>
  <calcPr calcId="162913"/>
</workbook>
</file>

<file path=xl/calcChain.xml><?xml version="1.0" encoding="utf-8"?>
<calcChain xmlns="http://schemas.openxmlformats.org/spreadsheetml/2006/main">
  <c r="C137" i="1" l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E88" i="1"/>
  <c r="C88" i="1" s="1"/>
  <c r="C87" i="1"/>
  <c r="C86" i="1"/>
  <c r="C85" i="1"/>
  <c r="C84" i="1"/>
  <c r="C83" i="1"/>
  <c r="C82" i="1"/>
  <c r="D81" i="1"/>
  <c r="C81" i="1" s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D23" i="1"/>
  <c r="C23" i="1"/>
  <c r="C22" i="1"/>
  <c r="C21" i="1"/>
  <c r="C20" i="1"/>
  <c r="C19" i="1"/>
  <c r="C18" i="1"/>
  <c r="C17" i="1"/>
  <c r="C16" i="1"/>
  <c r="C15" i="1"/>
  <c r="C14" i="1"/>
  <c r="C13" i="1"/>
  <c r="M12" i="1"/>
  <c r="M11" i="1" s="1"/>
  <c r="L12" i="1"/>
  <c r="L11" i="1" s="1"/>
  <c r="K12" i="1"/>
  <c r="J12" i="1"/>
  <c r="J11" i="1" s="1"/>
  <c r="I12" i="1"/>
  <c r="H12" i="1"/>
  <c r="H11" i="1" s="1"/>
  <c r="G12" i="1"/>
  <c r="F12" i="1"/>
  <c r="F11" i="1" s="1"/>
  <c r="E12" i="1"/>
  <c r="E11" i="1" s="1"/>
  <c r="D12" i="1"/>
  <c r="D11" i="1" s="1"/>
  <c r="K11" i="1"/>
  <c r="I11" i="1"/>
  <c r="G11" i="1"/>
  <c r="C12" i="1" l="1"/>
  <c r="C11" i="1"/>
</calcChain>
</file>

<file path=xl/sharedStrings.xml><?xml version="1.0" encoding="utf-8"?>
<sst xmlns="http://schemas.openxmlformats.org/spreadsheetml/2006/main" count="155" uniqueCount="154">
  <si>
    <t>STT</t>
  </si>
  <si>
    <t>Tên đơn vị</t>
  </si>
  <si>
    <t>Tổng số</t>
  </si>
  <si>
    <t>Chi dự phòng ngân sách</t>
  </si>
  <si>
    <t>Chi tạo nguồn, điều chỉnh tiền lương</t>
  </si>
  <si>
    <t>Chi chương trình MTQG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</si>
  <si>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</si>
  <si>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</si>
  <si>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</si>
  <si>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</si>
  <si>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</si>
  <si>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</si>
  <si>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</si>
  <si>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</t>
  </si>
  <si>
    <t>II</t>
  </si>
  <si>
    <t>III</t>
  </si>
  <si>
    <t>IV</t>
  </si>
  <si>
    <t>CHI DỰ PHÒNG NGÂN SÁCH</t>
  </si>
  <si>
    <t>V</t>
  </si>
  <si>
    <t>CHI TẠO NGUỒN, ĐIỀU CHỈNH TIỀN LƯƠNG</t>
  </si>
  <si>
    <t>VI</t>
  </si>
  <si>
    <t>VII</t>
  </si>
  <si>
    <t>CHI CHUYỂN NGUỒN SANG NGÂN SÁCH NĂM SAU</t>
  </si>
  <si>
    <t>Đơn vị: Triệu đồng</t>
  </si>
  <si>
    <t>VP HĐND TP</t>
  </si>
  <si>
    <t>VP UBND TP</t>
  </si>
  <si>
    <t>Sở Kế hoạch &amp; Đầu tư</t>
  </si>
  <si>
    <t>TT Hỗ trợ DN vừa và nhỏ</t>
  </si>
  <si>
    <t xml:space="preserve">Sở Tài chính </t>
  </si>
  <si>
    <t>Sở Công Thương</t>
  </si>
  <si>
    <t>Sở Xây dựng</t>
  </si>
  <si>
    <t>Ban QL PT Khu ĐT  mới</t>
  </si>
  <si>
    <t>Sở Tư pháp</t>
  </si>
  <si>
    <t>TT Trợ giúp pháp lý</t>
  </si>
  <si>
    <t>Sở Thông tin &amp; Truyền thông</t>
  </si>
  <si>
    <t>Sở Giao thông Vận tải</t>
  </si>
  <si>
    <t>Thanh tra Sở Giao thông</t>
  </si>
  <si>
    <t>Sở Nội vụ</t>
  </si>
  <si>
    <t>Sở Ngoại vụ</t>
  </si>
  <si>
    <t>Thanh tra thành phố</t>
  </si>
  <si>
    <t>Sở Lao động TBXH</t>
  </si>
  <si>
    <t>Sở Văn hóa, Thể thao &amp; Du lịch</t>
  </si>
  <si>
    <t>Sở Tài nguyên &amp; Môi trường</t>
  </si>
  <si>
    <t xml:space="preserve">Sở KHCN </t>
  </si>
  <si>
    <t>Chi cục TC ĐL chất lượng</t>
  </si>
  <si>
    <t>Sở Y tế</t>
  </si>
  <si>
    <t>Sở Giáo dục &amp; Đào tạo</t>
  </si>
  <si>
    <t>Ban QL các khu chế xuất &amp; CN</t>
  </si>
  <si>
    <t>Ban Dân tộc</t>
  </si>
  <si>
    <t>Sở Nông nghiệp và PTNT</t>
  </si>
  <si>
    <t>Chi cục  Phát triển NT</t>
  </si>
  <si>
    <t xml:space="preserve">Chi cục Thủy lợi </t>
  </si>
  <si>
    <t>Chi cục Thủy sản</t>
  </si>
  <si>
    <t>Chi cục Chăn nuôi &amp; Thú y</t>
  </si>
  <si>
    <t>Chi cục Trồng trọt và BVTV</t>
  </si>
  <si>
    <t>Chi cục Kiểm lâm</t>
  </si>
  <si>
    <t>CC QL chất lượng nông lâm TS</t>
  </si>
  <si>
    <t>TT Khuyến nông</t>
  </si>
  <si>
    <t>TT Giống cây trồng ,vật nuôi, thủy sản</t>
  </si>
  <si>
    <t>TT Khuyến công &amp; tư vấn PTCN</t>
  </si>
  <si>
    <t>Chi cục Dân số KHHGĐ</t>
  </si>
  <si>
    <t>Chi Cục An toàn VSTP</t>
  </si>
  <si>
    <t>Cảng vụ Đường thủy</t>
  </si>
  <si>
    <t>Thành đoàn</t>
  </si>
  <si>
    <t>Hội Phụ nữ</t>
  </si>
  <si>
    <t>Hội Nông dân</t>
  </si>
  <si>
    <t>Mặt trận Tổ quốc</t>
  </si>
  <si>
    <t>Hội Cựu chiến binh</t>
  </si>
  <si>
    <t>LH các hội KHKT</t>
  </si>
  <si>
    <t>LH các tổ chức hữu nghị</t>
  </si>
  <si>
    <t>Hội Văn học nghệ thuật</t>
  </si>
  <si>
    <t>Hội Nhà báo</t>
  </si>
  <si>
    <t>Liên minh Hợp tác xã</t>
  </si>
  <si>
    <t>Hội Chữ thập đỏ</t>
  </si>
  <si>
    <t>Nhà ND người già và trẻ em</t>
  </si>
  <si>
    <t>Hội Người cao tuổi</t>
  </si>
  <si>
    <t>Hội Người mù</t>
  </si>
  <si>
    <t>Hội Nạn nhân chất độc da cam</t>
  </si>
  <si>
    <t>Hội Cựu thanh niên xung phong</t>
  </si>
  <si>
    <t>Hội Người tù kháng chiến</t>
  </si>
  <si>
    <t>Hội Khuyến học</t>
  </si>
  <si>
    <t>Hội Đông y</t>
  </si>
  <si>
    <t>Hội Người khuyết tật</t>
  </si>
  <si>
    <t>Hội Y học</t>
  </si>
  <si>
    <t>Hội Luật Gia</t>
  </si>
  <si>
    <t xml:space="preserve">Công An TP </t>
  </si>
  <si>
    <t>Bộ Chỉ huy Quân sự TP</t>
  </si>
  <si>
    <t>TT Phát triển Quỹ đất</t>
  </si>
  <si>
    <t>TT Thông tin KH và CN</t>
  </si>
  <si>
    <t>TT Xúc tiến ĐT TM &amp;HCTL</t>
  </si>
  <si>
    <t>Viện Kinh tế - XH</t>
  </si>
  <si>
    <t>Ban An toàn GT</t>
  </si>
  <si>
    <t>TT Vườn ươm CNCN Việt Nam - HQ</t>
  </si>
  <si>
    <t>VP Điều phối CT XD NTM</t>
  </si>
  <si>
    <t>Hệ Đảng</t>
  </si>
  <si>
    <t>Hỗ trợ  các cơ quan TƯ đóng trên địa bàn</t>
  </si>
  <si>
    <t>KP thực hiện CCHC</t>
  </si>
  <si>
    <t>Kinh phí tổ chức các ngày lễ lớn</t>
  </si>
  <si>
    <t>Kinh phí khen thưởng</t>
  </si>
  <si>
    <t>Kinh phí  mua sắm TS</t>
  </si>
  <si>
    <t>Kinh phí trợ cấp nghỉ việc</t>
  </si>
  <si>
    <t>Kinh phí bố trí cho các khoản chi đột xuất phát sinh trong năm</t>
  </si>
  <si>
    <t>Vốn quy hoạch</t>
  </si>
  <si>
    <t>Trường Cao đẳng Nghề</t>
  </si>
  <si>
    <t>Trường Chính Trị</t>
  </si>
  <si>
    <t>Trường CĐ Văn hóa Nghệ thuật</t>
  </si>
  <si>
    <t>Trường  TC Thể dục Thể thao</t>
  </si>
  <si>
    <t>Trường Năng khiếu TDTT</t>
  </si>
  <si>
    <t>Trường  TC Nghề  Thới Lai</t>
  </si>
  <si>
    <t xml:space="preserve">Đào tạo lại công chức </t>
  </si>
  <si>
    <t>Đào tạo của khối đoàn thể</t>
  </si>
  <si>
    <t>KP đào tạo nghề LĐ ngoại thành</t>
  </si>
  <si>
    <t>Kinh phí đào tạo ngành Giáo dục</t>
  </si>
  <si>
    <t>Kinh phí đào tạo ngành Y tế</t>
  </si>
  <si>
    <t>Đào tạo cán bộ của Thành Ủy</t>
  </si>
  <si>
    <t>KP đào tạo của Bộ Chỉ huy QS TP</t>
  </si>
  <si>
    <t>KP đào tạo của Công An TP</t>
  </si>
  <si>
    <t>KP tập huấn lĩnh vực khuyến công</t>
  </si>
  <si>
    <t>KP  tập huấn về quản lý tài chính 3 cấp (Sở Tài chính)</t>
  </si>
  <si>
    <t>Đào tạo cán bộ  Hợp tác xã</t>
  </si>
  <si>
    <t>KP thực hiện QĐ 13/2015/QĐ-UBND ngày 10/3/2015 về chính sách thu hút</t>
  </si>
  <si>
    <t xml:space="preserve">Kinh phí đào tạo nước ngoài </t>
  </si>
  <si>
    <t>Đề án " Nâng cao Năng lực của HĐND TP</t>
  </si>
  <si>
    <t>Kinh phí đào tạo phát sinh do tăng số lượng học sinh và các lớp đào tạo, tập huấn phát sinh trong năm</t>
  </si>
  <si>
    <t>Ban QLDA ĐTXD thành phố</t>
  </si>
  <si>
    <t>Ban QLDA ĐTXD 2 thành phố</t>
  </si>
  <si>
    <t>Ban QLDA ODA</t>
  </si>
  <si>
    <t>Chi trả nợ lãi do chính quyền địa phương vay</t>
  </si>
  <si>
    <t>Chi bổ sung quỹ dự trữ tài chính</t>
  </si>
  <si>
    <t>CHI BỔ SUNG CÓ MỤC TIÊU CHO NGÂN SÁCH CẤP DƯỚI</t>
  </si>
  <si>
    <t>CHI BỔ SUNG QUỸ DỰ TRỮ TÀI CHÍNH</t>
  </si>
  <si>
    <t>CHI TRẢ NỢ LÃI CÁC KHOẢN DO CHÍNH QUYỀN ĐỊA PHƯƠNG VAY</t>
  </si>
  <si>
    <t>UBND THÀNH PHỐ CẦN THƠ</t>
  </si>
  <si>
    <t>Biểu số 51/CK-NSNN</t>
  </si>
  <si>
    <t>Các khoản thu hồi qua thanh tra nộp NSNN ( 30%)</t>
  </si>
  <si>
    <t>Kinh phí bù miễn giảm học phí các trường</t>
  </si>
  <si>
    <t>Văn phòng Công tác Biến đổi khí hậu TP.Cần Thơ</t>
  </si>
  <si>
    <t>DỰ TOÁN CHI NGÂN SÁCH CẤP THÀNH PHỐ CHO TỪNG CƠ QUAN, TỔ CHỨC NĂM 2020</t>
  </si>
  <si>
    <r>
      <t xml:space="preserve">Chi đầu tư phát triển </t>
    </r>
    <r>
      <rPr>
        <sz val="11"/>
        <rFont val="Times New Roman"/>
        <family val="1"/>
      </rPr>
      <t>(Không kể chương trình MTQG)</t>
    </r>
  </si>
  <si>
    <r>
      <t xml:space="preserve">Chi thường xuyên </t>
    </r>
    <r>
      <rPr>
        <sz val="11"/>
        <rFont val="Times New Roman"/>
        <family val="1"/>
      </rPr>
      <t>(Không kể chương trình MTQG)</t>
    </r>
  </si>
  <si>
    <t xml:space="preserve"> Chi cục VT &amp; Lưu trữ </t>
  </si>
  <si>
    <t>Chi cục Bảo vệ môi trường</t>
  </si>
  <si>
    <t>Chi cục QL Đất đai</t>
  </si>
  <si>
    <t>TT Công nghệ  Thông tin TN &amp; MT</t>
  </si>
  <si>
    <t>Văn phòng Biến đổi khí hậu</t>
  </si>
  <si>
    <t>Trường Cao đẳng Cần Thơ</t>
  </si>
  <si>
    <t>Trường Cao đẳng Kinh tế - Kỹ thuật Cần Thơ</t>
  </si>
  <si>
    <t>KP dự kiến các đơn vị chuyển đổi loại hình NS còn hỗ trợ</t>
  </si>
  <si>
    <t>Trung tâm Nước sạch và vệ sinh môi trường nông thôn</t>
  </si>
  <si>
    <t>Đài PTTH thành phố Cần Thơ</t>
  </si>
  <si>
    <t>Công ty CP Cấp thoát nước Cần Thơ</t>
  </si>
  <si>
    <t>Vốn chuẩn bị đầu tư và vốn quy hoạch</t>
  </si>
  <si>
    <t>GTGC tiền sử dụng đất và tiền thuê đất</t>
  </si>
  <si>
    <t>(Kèm theo Quyết định số 3168/QĐ-UBND ngày 23 tháng 12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</si>
</sst>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\ 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i/>
      <sz val="13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5" fontId="1" fillId="0" borderId="0" xfId="1" applyNumberFormat="1" applyFont="1"/>
    <xf numFmtId="164" fontId="6" fillId="0" borderId="3" xfId="0" applyNumberFormat="1" applyFont="1" applyFill="1" applyBorder="1" applyAlignment="1" applyProtection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3" xfId="0" applyFont="1" applyFill="1" applyBorder="1" applyAlignment="1">
      <alignment horizontal="left" vertical="center" wrapText="1"/>
    </xf>
    <xf numFmtId="165" fontId="6" fillId="0" borderId="3" xfId="1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65" fontId="8" fillId="0" borderId="1" xfId="1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165" fontId="8" fillId="0" borderId="2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165" fontId="8" fillId="0" borderId="3" xfId="1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165" fontId="8" fillId="0" borderId="4" xfId="1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165" fontId="6" fillId="0" borderId="0" xfId="1" applyNumberFormat="1" applyFont="1" applyFill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1"/>
  <sheetViews>
    <sheetView tabSelected="1" topLeftCell="A13" zoomScaleNormal="100" workbookViewId="0">
      <selection activeCell="G27" sqref="G27"/>
    </sheetView>
  </sheetViews>
  <sheetFormatPr defaultColWidth="9.140625" defaultRowHeight="15" x14ac:dyDescent="0.25"/>
  <cols>
    <col min="1" max="1" width="6.140625" style="1" customWidth="1"/>
    <col min="2" max="2" width="37.28515625" style="1" customWidth="1"/>
    <col min="3" max="3" width="12" style="1" customWidth="1"/>
    <col min="4" max="4" width="13.7109375" style="3" customWidth="1"/>
    <col min="5" max="9" width="13.7109375" style="1" customWidth="1"/>
    <col min="10" max="12" width="10" style="1" customWidth="1"/>
    <col min="13" max="13" width="12" style="1" customWidth="1"/>
    <col min="14" max="16384" width="9.140625" style="1"/>
  </cols>
  <sheetData>
    <row r="1" spans="1:13" ht="16.5" x14ac:dyDescent="0.25">
      <c r="A1" s="8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9" t="s">
        <v>133</v>
      </c>
    </row>
    <row r="2" spans="1:13" ht="16.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6.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6.5" x14ac:dyDescent="0.25">
      <c r="A4" s="33" t="s">
        <v>137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 ht="16.5" x14ac:dyDescent="0.25">
      <c r="A5" s="34" t="s">
        <v>153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7" spans="1:13" x14ac:dyDescent="0.25">
      <c r="M7" s="2" t="s">
        <v>23</v>
      </c>
    </row>
    <row r="8" spans="1:13" ht="24" customHeight="1" x14ac:dyDescent="0.25">
      <c r="A8" s="35" t="s">
        <v>0</v>
      </c>
      <c r="B8" s="35" t="s">
        <v>1</v>
      </c>
      <c r="C8" s="35" t="s">
        <v>2</v>
      </c>
      <c r="D8" s="36" t="s">
        <v>138</v>
      </c>
      <c r="E8" s="35" t="s">
        <v>139</v>
      </c>
      <c r="F8" s="35" t="s">
        <v>127</v>
      </c>
      <c r="G8" s="35" t="s">
        <v>128</v>
      </c>
      <c r="H8" s="35" t="s">
        <v>3</v>
      </c>
      <c r="I8" s="35" t="s">
        <v>4</v>
      </c>
      <c r="J8" s="35" t="s">
        <v>5</v>
      </c>
      <c r="K8" s="35"/>
      <c r="L8" s="35"/>
      <c r="M8" s="35" t="s">
        <v>6</v>
      </c>
    </row>
    <row r="9" spans="1:13" ht="59.25" customHeight="1" x14ac:dyDescent="0.25">
      <c r="A9" s="35"/>
      <c r="B9" s="35"/>
      <c r="C9" s="35"/>
      <c r="D9" s="36"/>
      <c r="E9" s="35"/>
      <c r="F9" s="35"/>
      <c r="G9" s="35"/>
      <c r="H9" s="35"/>
      <c r="I9" s="35"/>
      <c r="J9" s="15" t="s">
        <v>2</v>
      </c>
      <c r="K9" s="15" t="s">
        <v>7</v>
      </c>
      <c r="L9" s="15" t="s">
        <v>8</v>
      </c>
      <c r="M9" s="35"/>
    </row>
    <row r="10" spans="1:13" ht="15" customHeight="1" x14ac:dyDescent="0.25">
      <c r="A10" s="15" t="s">
        <v>9</v>
      </c>
      <c r="B10" s="15" t="s">
        <v>10</v>
      </c>
      <c r="C10" s="15">
        <v>1</v>
      </c>
      <c r="D10" s="15">
        <v>2</v>
      </c>
      <c r="E10" s="15">
        <v>3</v>
      </c>
      <c r="F10" s="15">
        <v>4</v>
      </c>
      <c r="G10" s="15">
        <v>5</v>
      </c>
      <c r="H10" s="15">
        <v>6</v>
      </c>
      <c r="I10" s="15">
        <v>7</v>
      </c>
      <c r="J10" s="15">
        <v>8</v>
      </c>
      <c r="K10" s="15">
        <v>9</v>
      </c>
      <c r="L10" s="15">
        <v>10</v>
      </c>
      <c r="M10" s="15">
        <v>11</v>
      </c>
    </row>
    <row r="11" spans="1:13" x14ac:dyDescent="0.25">
      <c r="A11" s="15"/>
      <c r="B11" s="16" t="s">
        <v>11</v>
      </c>
      <c r="C11" s="17">
        <f>SUM(D11:J11,M11)</f>
        <v>5596262.6035227943</v>
      </c>
      <c r="D11" s="17">
        <f t="shared" ref="D11:M11" si="0">SUM(D12,D132:D137)</f>
        <v>3451220</v>
      </c>
      <c r="E11" s="17">
        <f t="shared" si="0"/>
        <v>1980152.4</v>
      </c>
      <c r="F11" s="17">
        <f t="shared" si="0"/>
        <v>42000</v>
      </c>
      <c r="G11" s="17">
        <f t="shared" si="0"/>
        <v>1380</v>
      </c>
      <c r="H11" s="17">
        <f t="shared" si="0"/>
        <v>84687.203522794254</v>
      </c>
      <c r="I11" s="17">
        <f t="shared" si="0"/>
        <v>36823</v>
      </c>
      <c r="J11" s="17">
        <f t="shared" si="0"/>
        <v>0</v>
      </c>
      <c r="K11" s="17">
        <f t="shared" si="0"/>
        <v>0</v>
      </c>
      <c r="L11" s="17">
        <f t="shared" si="0"/>
        <v>0</v>
      </c>
      <c r="M11" s="17">
        <f t="shared" si="0"/>
        <v>0</v>
      </c>
    </row>
    <row r="12" spans="1:13" x14ac:dyDescent="0.25">
      <c r="A12" s="18" t="s">
        <v>12</v>
      </c>
      <c r="B12" s="19" t="s">
        <v>13</v>
      </c>
      <c r="C12" s="20">
        <f>SUM(C13:C131)</f>
        <v>5431372.4000000004</v>
      </c>
      <c r="D12" s="20">
        <f t="shared" ref="D12:E12" si="1">SUM(D13:D131)</f>
        <v>3451220</v>
      </c>
      <c r="E12" s="20">
        <f t="shared" si="1"/>
        <v>1980152.4</v>
      </c>
      <c r="F12" s="20">
        <f t="shared" ref="F12:M12" si="2">SUM(F13:F130)</f>
        <v>0</v>
      </c>
      <c r="G12" s="20">
        <f t="shared" si="2"/>
        <v>0</v>
      </c>
      <c r="H12" s="20">
        <f t="shared" si="2"/>
        <v>0</v>
      </c>
      <c r="I12" s="20">
        <f t="shared" si="2"/>
        <v>0</v>
      </c>
      <c r="J12" s="20">
        <f t="shared" si="2"/>
        <v>0</v>
      </c>
      <c r="K12" s="20">
        <f t="shared" si="2"/>
        <v>0</v>
      </c>
      <c r="L12" s="20">
        <f t="shared" si="2"/>
        <v>0</v>
      </c>
      <c r="M12" s="20">
        <f t="shared" si="2"/>
        <v>0</v>
      </c>
    </row>
    <row r="13" spans="1:13" x14ac:dyDescent="0.25">
      <c r="A13" s="21">
        <v>1</v>
      </c>
      <c r="B13" s="4" t="s">
        <v>24</v>
      </c>
      <c r="C13" s="12">
        <f>SUM(D13:J13,M13)</f>
        <v>16027</v>
      </c>
      <c r="D13" s="12"/>
      <c r="E13" s="12">
        <v>16027</v>
      </c>
      <c r="F13" s="13"/>
      <c r="G13" s="13"/>
      <c r="H13" s="13"/>
      <c r="I13" s="13"/>
      <c r="J13" s="13"/>
      <c r="K13" s="13"/>
      <c r="L13" s="13"/>
      <c r="M13" s="13"/>
    </row>
    <row r="14" spans="1:13" ht="15" customHeight="1" x14ac:dyDescent="0.25">
      <c r="A14" s="21">
        <v>2</v>
      </c>
      <c r="B14" s="4" t="s">
        <v>25</v>
      </c>
      <c r="C14" s="12">
        <f t="shared" ref="C14:C77" si="3">SUM(D14:J14,M14)</f>
        <v>29291</v>
      </c>
      <c r="D14" s="12"/>
      <c r="E14" s="12">
        <v>29291</v>
      </c>
      <c r="F14" s="13"/>
      <c r="G14" s="13"/>
      <c r="H14" s="13"/>
      <c r="I14" s="13"/>
      <c r="J14" s="13"/>
      <c r="K14" s="13"/>
      <c r="L14" s="13"/>
      <c r="M14" s="13"/>
    </row>
    <row r="15" spans="1:13" x14ac:dyDescent="0.25">
      <c r="A15" s="21">
        <v>3</v>
      </c>
      <c r="B15" s="5" t="s">
        <v>26</v>
      </c>
      <c r="C15" s="12">
        <f t="shared" si="3"/>
        <v>9488</v>
      </c>
      <c r="D15" s="12"/>
      <c r="E15" s="12">
        <v>9488</v>
      </c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A16" s="21">
        <v>4</v>
      </c>
      <c r="B16" s="4" t="s">
        <v>27</v>
      </c>
      <c r="C16" s="12">
        <f t="shared" si="3"/>
        <v>780</v>
      </c>
      <c r="D16" s="12"/>
      <c r="E16" s="12">
        <v>780</v>
      </c>
      <c r="F16" s="13"/>
      <c r="G16" s="13"/>
      <c r="H16" s="13"/>
      <c r="I16" s="13"/>
      <c r="J16" s="13"/>
      <c r="K16" s="13"/>
      <c r="L16" s="13"/>
      <c r="M16" s="13"/>
    </row>
    <row r="17" spans="1:13" x14ac:dyDescent="0.25">
      <c r="A17" s="21">
        <v>5</v>
      </c>
      <c r="B17" s="4" t="s">
        <v>28</v>
      </c>
      <c r="C17" s="12">
        <f t="shared" si="3"/>
        <v>11037</v>
      </c>
      <c r="D17" s="12"/>
      <c r="E17" s="12">
        <v>11037</v>
      </c>
      <c r="F17" s="13"/>
      <c r="G17" s="13"/>
      <c r="H17" s="13"/>
      <c r="I17" s="13"/>
      <c r="J17" s="13"/>
      <c r="K17" s="13"/>
      <c r="L17" s="13"/>
      <c r="M17" s="13"/>
    </row>
    <row r="18" spans="1:13" x14ac:dyDescent="0.25">
      <c r="A18" s="21">
        <v>6</v>
      </c>
      <c r="B18" s="4" t="s">
        <v>29</v>
      </c>
      <c r="C18" s="12">
        <f t="shared" si="3"/>
        <v>16813</v>
      </c>
      <c r="D18" s="12">
        <v>8823</v>
      </c>
      <c r="E18" s="12">
        <v>7990</v>
      </c>
      <c r="F18" s="13"/>
      <c r="G18" s="13"/>
      <c r="H18" s="13"/>
      <c r="I18" s="13"/>
      <c r="J18" s="13"/>
      <c r="K18" s="13"/>
      <c r="L18" s="13"/>
      <c r="M18" s="13"/>
    </row>
    <row r="19" spans="1:13" x14ac:dyDescent="0.25">
      <c r="A19" s="21">
        <v>7</v>
      </c>
      <c r="B19" s="4" t="s">
        <v>30</v>
      </c>
      <c r="C19" s="12">
        <f t="shared" si="3"/>
        <v>200631</v>
      </c>
      <c r="D19" s="12">
        <v>189000</v>
      </c>
      <c r="E19" s="12">
        <v>11631</v>
      </c>
      <c r="F19" s="13"/>
      <c r="G19" s="13"/>
      <c r="H19" s="13"/>
      <c r="I19" s="13"/>
      <c r="J19" s="13"/>
      <c r="K19" s="13"/>
      <c r="L19" s="13"/>
      <c r="M19" s="13"/>
    </row>
    <row r="20" spans="1:13" x14ac:dyDescent="0.25">
      <c r="A20" s="21">
        <v>8</v>
      </c>
      <c r="B20" s="4" t="s">
        <v>31</v>
      </c>
      <c r="C20" s="12">
        <f t="shared" si="3"/>
        <v>3497</v>
      </c>
      <c r="D20" s="12"/>
      <c r="E20" s="12">
        <v>3497</v>
      </c>
      <c r="F20" s="13"/>
      <c r="G20" s="13"/>
      <c r="H20" s="13"/>
      <c r="I20" s="13"/>
      <c r="J20" s="13"/>
      <c r="K20" s="13"/>
      <c r="L20" s="13"/>
      <c r="M20" s="13"/>
    </row>
    <row r="21" spans="1:13" x14ac:dyDescent="0.25">
      <c r="A21" s="21">
        <v>9</v>
      </c>
      <c r="B21" s="5" t="s">
        <v>32</v>
      </c>
      <c r="C21" s="12">
        <f t="shared" si="3"/>
        <v>11299</v>
      </c>
      <c r="D21" s="12"/>
      <c r="E21" s="12">
        <v>11299</v>
      </c>
      <c r="F21" s="13"/>
      <c r="G21" s="13"/>
      <c r="H21" s="13"/>
      <c r="I21" s="13"/>
      <c r="J21" s="13"/>
      <c r="K21" s="13"/>
      <c r="L21" s="13"/>
      <c r="M21" s="13"/>
    </row>
    <row r="22" spans="1:13" x14ac:dyDescent="0.25">
      <c r="A22" s="21">
        <v>10</v>
      </c>
      <c r="B22" s="4" t="s">
        <v>33</v>
      </c>
      <c r="C22" s="12">
        <f t="shared" si="3"/>
        <v>6600</v>
      </c>
      <c r="D22" s="12"/>
      <c r="E22" s="12">
        <v>6600</v>
      </c>
      <c r="F22" s="13"/>
      <c r="G22" s="13"/>
      <c r="H22" s="13"/>
      <c r="I22" s="13"/>
      <c r="J22" s="13"/>
      <c r="K22" s="13"/>
      <c r="L22" s="13"/>
      <c r="M22" s="13"/>
    </row>
    <row r="23" spans="1:13" x14ac:dyDescent="0.25">
      <c r="A23" s="21">
        <v>11</v>
      </c>
      <c r="B23" s="4" t="s">
        <v>34</v>
      </c>
      <c r="C23" s="12">
        <f t="shared" si="3"/>
        <v>44312</v>
      </c>
      <c r="D23" s="12">
        <f>19460+10000</f>
        <v>29460</v>
      </c>
      <c r="E23" s="12">
        <v>14852</v>
      </c>
      <c r="F23" s="13"/>
      <c r="G23" s="13"/>
      <c r="H23" s="13"/>
      <c r="I23" s="13"/>
      <c r="J23" s="13"/>
      <c r="K23" s="13"/>
      <c r="L23" s="13"/>
      <c r="M23" s="13"/>
    </row>
    <row r="24" spans="1:13" x14ac:dyDescent="0.25">
      <c r="A24" s="21">
        <v>12</v>
      </c>
      <c r="B24" s="4" t="s">
        <v>35</v>
      </c>
      <c r="C24" s="12">
        <f t="shared" si="3"/>
        <v>55398</v>
      </c>
      <c r="D24" s="12">
        <v>8905</v>
      </c>
      <c r="E24" s="12">
        <v>46493</v>
      </c>
      <c r="F24" s="13"/>
      <c r="G24" s="13"/>
      <c r="H24" s="13"/>
      <c r="I24" s="13"/>
      <c r="J24" s="13"/>
      <c r="K24" s="13"/>
      <c r="L24" s="13"/>
      <c r="M24" s="13"/>
    </row>
    <row r="25" spans="1:13" x14ac:dyDescent="0.25">
      <c r="A25" s="21">
        <v>13</v>
      </c>
      <c r="B25" s="4" t="s">
        <v>36</v>
      </c>
      <c r="C25" s="12">
        <f t="shared" si="3"/>
        <v>12502</v>
      </c>
      <c r="D25" s="12"/>
      <c r="E25" s="12">
        <v>12502</v>
      </c>
      <c r="F25" s="13"/>
      <c r="G25" s="13"/>
      <c r="H25" s="13"/>
      <c r="I25" s="13"/>
      <c r="J25" s="13"/>
      <c r="K25" s="13"/>
      <c r="L25" s="13"/>
      <c r="M25" s="13"/>
    </row>
    <row r="26" spans="1:13" x14ac:dyDescent="0.25">
      <c r="A26" s="21">
        <v>14</v>
      </c>
      <c r="B26" s="4" t="s">
        <v>37</v>
      </c>
      <c r="C26" s="12">
        <f t="shared" si="3"/>
        <v>19229</v>
      </c>
      <c r="D26" s="12">
        <v>170</v>
      </c>
      <c r="E26" s="12">
        <v>19059</v>
      </c>
      <c r="F26" s="13"/>
      <c r="G26" s="13"/>
      <c r="H26" s="13"/>
      <c r="I26" s="13"/>
      <c r="J26" s="13"/>
      <c r="K26" s="13"/>
      <c r="L26" s="13"/>
      <c r="M26" s="13"/>
    </row>
    <row r="27" spans="1:13" x14ac:dyDescent="0.25">
      <c r="A27" s="21">
        <v>15</v>
      </c>
      <c r="B27" s="4" t="s">
        <v>140</v>
      </c>
      <c r="C27" s="12">
        <f t="shared" si="3"/>
        <v>1480</v>
      </c>
      <c r="D27" s="12"/>
      <c r="E27" s="12">
        <v>1480</v>
      </c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21">
        <v>16</v>
      </c>
      <c r="B28" s="4" t="s">
        <v>38</v>
      </c>
      <c r="C28" s="12">
        <f t="shared" si="3"/>
        <v>5401</v>
      </c>
      <c r="D28" s="12"/>
      <c r="E28" s="12">
        <v>5401</v>
      </c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A29" s="21">
        <v>17</v>
      </c>
      <c r="B29" s="4" t="s">
        <v>39</v>
      </c>
      <c r="C29" s="12">
        <f t="shared" si="3"/>
        <v>7062</v>
      </c>
      <c r="D29" s="12"/>
      <c r="E29" s="12">
        <v>7062</v>
      </c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21">
        <v>18</v>
      </c>
      <c r="B30" s="4" t="s">
        <v>40</v>
      </c>
      <c r="C30" s="12">
        <f t="shared" si="3"/>
        <v>74575</v>
      </c>
      <c r="D30" s="12">
        <v>3424</v>
      </c>
      <c r="E30" s="12">
        <v>71151</v>
      </c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21">
        <v>19</v>
      </c>
      <c r="B31" s="4" t="s">
        <v>41</v>
      </c>
      <c r="C31" s="12">
        <f t="shared" si="3"/>
        <v>118247</v>
      </c>
      <c r="D31" s="12">
        <v>16885</v>
      </c>
      <c r="E31" s="12">
        <v>101362</v>
      </c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21">
        <v>20</v>
      </c>
      <c r="B32" s="5" t="s">
        <v>42</v>
      </c>
      <c r="C32" s="12">
        <f t="shared" si="3"/>
        <v>83056</v>
      </c>
      <c r="D32" s="12">
        <v>70000</v>
      </c>
      <c r="E32" s="12">
        <v>13056</v>
      </c>
      <c r="F32" s="13"/>
      <c r="G32" s="13"/>
      <c r="H32" s="13"/>
      <c r="I32" s="13"/>
      <c r="J32" s="13"/>
      <c r="K32" s="13"/>
      <c r="L32" s="13"/>
      <c r="M32" s="13"/>
    </row>
    <row r="33" spans="1:13" x14ac:dyDescent="0.25">
      <c r="A33" s="21">
        <v>21</v>
      </c>
      <c r="B33" s="5" t="s">
        <v>141</v>
      </c>
      <c r="C33" s="12">
        <f t="shared" si="3"/>
        <v>71802</v>
      </c>
      <c r="D33" s="12"/>
      <c r="E33" s="12">
        <v>71802</v>
      </c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21">
        <v>22</v>
      </c>
      <c r="B34" s="4" t="s">
        <v>142</v>
      </c>
      <c r="C34" s="12">
        <f t="shared" si="3"/>
        <v>1294</v>
      </c>
      <c r="D34" s="12"/>
      <c r="E34" s="12">
        <v>1294</v>
      </c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21">
        <v>23</v>
      </c>
      <c r="B35" s="4" t="s">
        <v>143</v>
      </c>
      <c r="C35" s="12">
        <f t="shared" si="3"/>
        <v>1269</v>
      </c>
      <c r="D35" s="12"/>
      <c r="E35" s="12">
        <v>1269</v>
      </c>
      <c r="F35" s="13"/>
      <c r="G35" s="13"/>
      <c r="H35" s="13"/>
      <c r="I35" s="13"/>
      <c r="J35" s="13"/>
      <c r="K35" s="13"/>
      <c r="L35" s="13"/>
      <c r="M35" s="13"/>
    </row>
    <row r="36" spans="1:13" x14ac:dyDescent="0.25">
      <c r="A36" s="21">
        <v>24</v>
      </c>
      <c r="B36" s="4" t="s">
        <v>144</v>
      </c>
      <c r="C36" s="12">
        <f t="shared" si="3"/>
        <v>335</v>
      </c>
      <c r="D36" s="12"/>
      <c r="E36" s="12">
        <v>335</v>
      </c>
      <c r="F36" s="13"/>
      <c r="G36" s="13"/>
      <c r="H36" s="13"/>
      <c r="I36" s="13"/>
      <c r="J36" s="13"/>
      <c r="K36" s="13"/>
      <c r="L36" s="13"/>
      <c r="M36" s="13"/>
    </row>
    <row r="37" spans="1:13" x14ac:dyDescent="0.25">
      <c r="A37" s="21">
        <v>25</v>
      </c>
      <c r="B37" s="4" t="s">
        <v>43</v>
      </c>
      <c r="C37" s="12">
        <f t="shared" si="3"/>
        <v>31654</v>
      </c>
      <c r="D37" s="12"/>
      <c r="E37" s="12">
        <v>31654</v>
      </c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21">
        <v>26</v>
      </c>
      <c r="B38" s="4" t="s">
        <v>44</v>
      </c>
      <c r="C38" s="12">
        <f t="shared" si="3"/>
        <v>1683</v>
      </c>
      <c r="D38" s="12"/>
      <c r="E38" s="12">
        <v>1683</v>
      </c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21">
        <v>27</v>
      </c>
      <c r="B39" s="22" t="s">
        <v>45</v>
      </c>
      <c r="C39" s="12">
        <f t="shared" si="3"/>
        <v>463948</v>
      </c>
      <c r="D39" s="12">
        <v>150508</v>
      </c>
      <c r="E39" s="12">
        <v>313440</v>
      </c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A40" s="21">
        <v>28</v>
      </c>
      <c r="B40" s="22" t="s">
        <v>46</v>
      </c>
      <c r="C40" s="12">
        <f t="shared" si="3"/>
        <v>479719</v>
      </c>
      <c r="D40" s="12">
        <v>27662</v>
      </c>
      <c r="E40" s="12">
        <v>452057</v>
      </c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21">
        <v>29</v>
      </c>
      <c r="B41" s="22" t="s">
        <v>47</v>
      </c>
      <c r="C41" s="12">
        <f t="shared" si="3"/>
        <v>5377</v>
      </c>
      <c r="D41" s="12"/>
      <c r="E41" s="12">
        <v>5377</v>
      </c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21">
        <v>30</v>
      </c>
      <c r="B42" s="11" t="s">
        <v>48</v>
      </c>
      <c r="C42" s="12">
        <f t="shared" si="3"/>
        <v>4026</v>
      </c>
      <c r="D42" s="12"/>
      <c r="E42" s="12">
        <v>4026</v>
      </c>
      <c r="F42" s="13"/>
      <c r="G42" s="13"/>
      <c r="H42" s="13"/>
      <c r="I42" s="13"/>
      <c r="J42" s="13"/>
      <c r="K42" s="13"/>
      <c r="L42" s="13"/>
      <c r="M42" s="13"/>
    </row>
    <row r="43" spans="1:13" x14ac:dyDescent="0.25">
      <c r="A43" s="21">
        <v>31</v>
      </c>
      <c r="B43" s="22" t="s">
        <v>49</v>
      </c>
      <c r="C43" s="12">
        <f t="shared" si="3"/>
        <v>38180</v>
      </c>
      <c r="D43" s="12">
        <v>31583</v>
      </c>
      <c r="E43" s="12">
        <v>6597</v>
      </c>
      <c r="F43" s="13"/>
      <c r="G43" s="13"/>
      <c r="H43" s="13"/>
      <c r="I43" s="13"/>
      <c r="J43" s="13"/>
      <c r="K43" s="13"/>
      <c r="L43" s="13"/>
      <c r="M43" s="13"/>
    </row>
    <row r="44" spans="1:13" x14ac:dyDescent="0.25">
      <c r="A44" s="21">
        <v>32</v>
      </c>
      <c r="B44" s="22" t="s">
        <v>50</v>
      </c>
      <c r="C44" s="12">
        <f t="shared" si="3"/>
        <v>2624</v>
      </c>
      <c r="D44" s="12"/>
      <c r="E44" s="12">
        <v>2624</v>
      </c>
      <c r="F44" s="13"/>
      <c r="G44" s="13"/>
      <c r="H44" s="13"/>
      <c r="I44" s="13"/>
      <c r="J44" s="13"/>
      <c r="K44" s="13"/>
      <c r="L44" s="13"/>
      <c r="M44" s="13"/>
    </row>
    <row r="45" spans="1:13" x14ac:dyDescent="0.25">
      <c r="A45" s="21">
        <v>33</v>
      </c>
      <c r="B45" s="22" t="s">
        <v>51</v>
      </c>
      <c r="C45" s="12">
        <f t="shared" si="3"/>
        <v>66091</v>
      </c>
      <c r="D45" s="12">
        <v>17099</v>
      </c>
      <c r="E45" s="12">
        <v>48992</v>
      </c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A46" s="21">
        <v>34</v>
      </c>
      <c r="B46" s="22" t="s">
        <v>52</v>
      </c>
      <c r="C46" s="12">
        <f t="shared" si="3"/>
        <v>6968</v>
      </c>
      <c r="D46" s="12"/>
      <c r="E46" s="12">
        <v>6968</v>
      </c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A47" s="21">
        <v>35</v>
      </c>
      <c r="B47" s="22" t="s">
        <v>53</v>
      </c>
      <c r="C47" s="12">
        <f t="shared" si="3"/>
        <v>13965</v>
      </c>
      <c r="D47" s="12"/>
      <c r="E47" s="12">
        <v>13965</v>
      </c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21">
        <v>36</v>
      </c>
      <c r="B48" s="22" t="s">
        <v>54</v>
      </c>
      <c r="C48" s="12">
        <f t="shared" si="3"/>
        <v>8577</v>
      </c>
      <c r="D48" s="12"/>
      <c r="E48" s="12">
        <v>8577</v>
      </c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21">
        <v>37</v>
      </c>
      <c r="B49" s="22" t="s">
        <v>55</v>
      </c>
      <c r="C49" s="12">
        <f t="shared" si="3"/>
        <v>1569</v>
      </c>
      <c r="D49" s="12"/>
      <c r="E49" s="12">
        <v>1569</v>
      </c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21">
        <v>38</v>
      </c>
      <c r="B50" s="11" t="s">
        <v>56</v>
      </c>
      <c r="C50" s="12">
        <f t="shared" si="3"/>
        <v>3001</v>
      </c>
      <c r="D50" s="12"/>
      <c r="E50" s="12">
        <v>3001</v>
      </c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21">
        <v>39</v>
      </c>
      <c r="B51" s="11" t="s">
        <v>57</v>
      </c>
      <c r="C51" s="12">
        <f t="shared" si="3"/>
        <v>4939</v>
      </c>
      <c r="D51" s="12"/>
      <c r="E51" s="12">
        <v>4939</v>
      </c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21">
        <v>40</v>
      </c>
      <c r="B52" s="11" t="s">
        <v>58</v>
      </c>
      <c r="C52" s="12">
        <f t="shared" si="3"/>
        <v>8275</v>
      </c>
      <c r="D52" s="12"/>
      <c r="E52" s="12">
        <v>8275</v>
      </c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21">
        <v>41</v>
      </c>
      <c r="B53" s="11" t="s">
        <v>59</v>
      </c>
      <c r="C53" s="12">
        <f t="shared" si="3"/>
        <v>2705</v>
      </c>
      <c r="D53" s="12"/>
      <c r="E53" s="12">
        <v>2705</v>
      </c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21">
        <v>42</v>
      </c>
      <c r="B54" s="11" t="s">
        <v>60</v>
      </c>
      <c r="C54" s="12">
        <f t="shared" si="3"/>
        <v>2584</v>
      </c>
      <c r="D54" s="12"/>
      <c r="E54" s="12">
        <v>2584</v>
      </c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21">
        <v>43</v>
      </c>
      <c r="B55" s="11" t="s">
        <v>61</v>
      </c>
      <c r="C55" s="12">
        <f t="shared" si="3"/>
        <v>2142</v>
      </c>
      <c r="D55" s="12"/>
      <c r="E55" s="12">
        <v>2142</v>
      </c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21">
        <v>44</v>
      </c>
      <c r="B56" s="11" t="s">
        <v>62</v>
      </c>
      <c r="C56" s="12">
        <f t="shared" si="3"/>
        <v>2744</v>
      </c>
      <c r="D56" s="12"/>
      <c r="E56" s="12">
        <v>2744</v>
      </c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21">
        <v>45</v>
      </c>
      <c r="B57" s="11" t="s">
        <v>63</v>
      </c>
      <c r="C57" s="12">
        <f t="shared" si="3"/>
        <v>5061</v>
      </c>
      <c r="D57" s="12"/>
      <c r="E57" s="12">
        <v>5061</v>
      </c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21">
        <v>46</v>
      </c>
      <c r="B58" s="11" t="s">
        <v>64</v>
      </c>
      <c r="C58" s="12">
        <f t="shared" si="3"/>
        <v>4250</v>
      </c>
      <c r="D58" s="12"/>
      <c r="E58" s="12">
        <v>4250</v>
      </c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21">
        <v>47</v>
      </c>
      <c r="B59" s="11" t="s">
        <v>65</v>
      </c>
      <c r="C59" s="12">
        <f t="shared" si="3"/>
        <v>4551</v>
      </c>
      <c r="D59" s="12"/>
      <c r="E59" s="12">
        <v>4551</v>
      </c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21">
        <v>48</v>
      </c>
      <c r="B60" s="11" t="s">
        <v>66</v>
      </c>
      <c r="C60" s="12">
        <f t="shared" si="3"/>
        <v>7252</v>
      </c>
      <c r="D60" s="12"/>
      <c r="E60" s="12">
        <v>7252</v>
      </c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21">
        <v>49</v>
      </c>
      <c r="B61" s="11" t="s">
        <v>67</v>
      </c>
      <c r="C61" s="12">
        <f t="shared" si="3"/>
        <v>2530</v>
      </c>
      <c r="D61" s="12"/>
      <c r="E61" s="12">
        <v>2530</v>
      </c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21">
        <v>50</v>
      </c>
      <c r="B62" s="11" t="s">
        <v>68</v>
      </c>
      <c r="C62" s="12">
        <f t="shared" si="3"/>
        <v>1240</v>
      </c>
      <c r="D62" s="12"/>
      <c r="E62" s="12">
        <v>1240</v>
      </c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21">
        <v>51</v>
      </c>
      <c r="B63" s="11" t="s">
        <v>69</v>
      </c>
      <c r="C63" s="12">
        <f t="shared" si="3"/>
        <v>2961</v>
      </c>
      <c r="D63" s="12"/>
      <c r="E63" s="12">
        <v>2961</v>
      </c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21">
        <v>52</v>
      </c>
      <c r="B64" s="11" t="s">
        <v>70</v>
      </c>
      <c r="C64" s="12">
        <f t="shared" si="3"/>
        <v>2680</v>
      </c>
      <c r="D64" s="12"/>
      <c r="E64" s="12">
        <v>2680</v>
      </c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21">
        <v>53</v>
      </c>
      <c r="B65" s="11" t="s">
        <v>71</v>
      </c>
      <c r="C65" s="12">
        <f t="shared" si="3"/>
        <v>810</v>
      </c>
      <c r="D65" s="12"/>
      <c r="E65" s="12">
        <v>810</v>
      </c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21">
        <v>54</v>
      </c>
      <c r="B66" s="11" t="s">
        <v>72</v>
      </c>
      <c r="C66" s="12">
        <f t="shared" si="3"/>
        <v>2627</v>
      </c>
      <c r="D66" s="12"/>
      <c r="E66" s="12">
        <v>2627</v>
      </c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21">
        <v>55</v>
      </c>
      <c r="B67" s="11" t="s">
        <v>73</v>
      </c>
      <c r="C67" s="12">
        <f t="shared" si="3"/>
        <v>2608</v>
      </c>
      <c r="D67" s="12"/>
      <c r="E67" s="12">
        <v>2608</v>
      </c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21">
        <v>56</v>
      </c>
      <c r="B68" s="11" t="s">
        <v>74</v>
      </c>
      <c r="C68" s="12">
        <f t="shared" si="3"/>
        <v>1882.4</v>
      </c>
      <c r="D68" s="12"/>
      <c r="E68" s="12">
        <v>1882.4</v>
      </c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21">
        <v>57</v>
      </c>
      <c r="B69" s="11" t="s">
        <v>75</v>
      </c>
      <c r="C69" s="12">
        <f t="shared" si="3"/>
        <v>519</v>
      </c>
      <c r="D69" s="12"/>
      <c r="E69" s="12">
        <v>519</v>
      </c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21">
        <v>58</v>
      </c>
      <c r="B70" s="11" t="s">
        <v>76</v>
      </c>
      <c r="C70" s="12">
        <f t="shared" si="3"/>
        <v>709</v>
      </c>
      <c r="D70" s="12"/>
      <c r="E70" s="12">
        <v>709</v>
      </c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21">
        <v>59</v>
      </c>
      <c r="B71" s="11" t="s">
        <v>77</v>
      </c>
      <c r="C71" s="12">
        <f t="shared" si="3"/>
        <v>692</v>
      </c>
      <c r="D71" s="12"/>
      <c r="E71" s="12">
        <v>692</v>
      </c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21">
        <v>60</v>
      </c>
      <c r="B72" s="11" t="s">
        <v>78</v>
      </c>
      <c r="C72" s="12">
        <f t="shared" si="3"/>
        <v>495</v>
      </c>
      <c r="D72" s="12"/>
      <c r="E72" s="12">
        <v>495</v>
      </c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21">
        <v>61</v>
      </c>
      <c r="B73" s="11" t="s">
        <v>79</v>
      </c>
      <c r="C73" s="12">
        <f t="shared" si="3"/>
        <v>495</v>
      </c>
      <c r="D73" s="12"/>
      <c r="E73" s="12">
        <v>495</v>
      </c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21">
        <v>62</v>
      </c>
      <c r="B74" s="11" t="s">
        <v>80</v>
      </c>
      <c r="C74" s="12">
        <f t="shared" si="3"/>
        <v>690</v>
      </c>
      <c r="D74" s="12"/>
      <c r="E74" s="12">
        <v>690</v>
      </c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21">
        <v>63</v>
      </c>
      <c r="B75" s="11" t="s">
        <v>81</v>
      </c>
      <c r="C75" s="12">
        <f t="shared" si="3"/>
        <v>350</v>
      </c>
      <c r="D75" s="12"/>
      <c r="E75" s="12">
        <v>350</v>
      </c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21">
        <v>64</v>
      </c>
      <c r="B76" s="11" t="s">
        <v>82</v>
      </c>
      <c r="C76" s="12">
        <f t="shared" si="3"/>
        <v>471</v>
      </c>
      <c r="D76" s="12"/>
      <c r="E76" s="12">
        <v>471</v>
      </c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21">
        <v>65</v>
      </c>
      <c r="B77" s="11" t="s">
        <v>83</v>
      </c>
      <c r="C77" s="12">
        <f t="shared" si="3"/>
        <v>520</v>
      </c>
      <c r="D77" s="12"/>
      <c r="E77" s="12">
        <v>520</v>
      </c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21">
        <v>66</v>
      </c>
      <c r="B78" s="11" t="s">
        <v>84</v>
      </c>
      <c r="C78" s="12">
        <f t="shared" ref="C78:C137" si="4">SUM(D78:J78,M78)</f>
        <v>710</v>
      </c>
      <c r="D78" s="12"/>
      <c r="E78" s="12">
        <v>710</v>
      </c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21">
        <v>67</v>
      </c>
      <c r="B79" s="11" t="s">
        <v>85</v>
      </c>
      <c r="C79" s="12">
        <f t="shared" si="4"/>
        <v>100995</v>
      </c>
      <c r="D79" s="12">
        <v>38342</v>
      </c>
      <c r="E79" s="12">
        <v>62653</v>
      </c>
      <c r="F79" s="13"/>
      <c r="G79" s="13"/>
      <c r="H79" s="13"/>
      <c r="I79" s="13"/>
      <c r="J79" s="13"/>
      <c r="K79" s="13"/>
      <c r="L79" s="13"/>
      <c r="M79" s="13"/>
    </row>
    <row r="80" spans="1:13" s="14" customFormat="1" x14ac:dyDescent="0.25">
      <c r="A80" s="21">
        <v>68</v>
      </c>
      <c r="B80" s="11" t="s">
        <v>86</v>
      </c>
      <c r="C80" s="12">
        <f t="shared" si="4"/>
        <v>100047</v>
      </c>
      <c r="D80" s="12">
        <v>23127</v>
      </c>
      <c r="E80" s="12">
        <v>76920</v>
      </c>
      <c r="F80" s="13"/>
      <c r="G80" s="13"/>
      <c r="H80" s="13"/>
      <c r="I80" s="13"/>
      <c r="J80" s="13"/>
      <c r="K80" s="13"/>
      <c r="L80" s="13"/>
      <c r="M80" s="13"/>
    </row>
    <row r="81" spans="1:13" s="14" customFormat="1" x14ac:dyDescent="0.25">
      <c r="A81" s="21">
        <v>69</v>
      </c>
      <c r="B81" s="11" t="s">
        <v>87</v>
      </c>
      <c r="C81" s="12">
        <f t="shared" si="4"/>
        <v>21500</v>
      </c>
      <c r="D81" s="12">
        <f>30000-10000</f>
        <v>20000</v>
      </c>
      <c r="E81" s="12">
        <v>1500</v>
      </c>
      <c r="F81" s="13"/>
      <c r="G81" s="13"/>
      <c r="H81" s="13"/>
      <c r="I81" s="13"/>
      <c r="J81" s="13"/>
      <c r="K81" s="13"/>
      <c r="L81" s="13"/>
      <c r="M81" s="13"/>
    </row>
    <row r="82" spans="1:13" s="14" customFormat="1" x14ac:dyDescent="0.25">
      <c r="A82" s="21">
        <v>70</v>
      </c>
      <c r="B82" s="11" t="s">
        <v>88</v>
      </c>
      <c r="C82" s="12">
        <f t="shared" si="4"/>
        <v>670</v>
      </c>
      <c r="D82" s="12"/>
      <c r="E82" s="12">
        <v>670</v>
      </c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21">
        <v>71</v>
      </c>
      <c r="B83" s="11" t="s">
        <v>89</v>
      </c>
      <c r="C83" s="12">
        <f t="shared" si="4"/>
        <v>4000</v>
      </c>
      <c r="D83" s="12"/>
      <c r="E83" s="12">
        <v>4000</v>
      </c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21">
        <v>72</v>
      </c>
      <c r="B84" s="11" t="s">
        <v>90</v>
      </c>
      <c r="C84" s="12">
        <f t="shared" si="4"/>
        <v>2965</v>
      </c>
      <c r="D84" s="12"/>
      <c r="E84" s="12">
        <v>2965</v>
      </c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21">
        <v>73</v>
      </c>
      <c r="B85" s="11" t="s">
        <v>91</v>
      </c>
      <c r="C85" s="12">
        <f t="shared" si="4"/>
        <v>5608</v>
      </c>
      <c r="D85" s="12"/>
      <c r="E85" s="12">
        <v>5608</v>
      </c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21">
        <v>74</v>
      </c>
      <c r="B86" s="11" t="s">
        <v>92</v>
      </c>
      <c r="C86" s="12">
        <f t="shared" si="4"/>
        <v>2476</v>
      </c>
      <c r="D86" s="12"/>
      <c r="E86" s="12">
        <v>2476</v>
      </c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21">
        <v>75</v>
      </c>
      <c r="B87" s="11" t="s">
        <v>93</v>
      </c>
      <c r="C87" s="12">
        <f t="shared" si="4"/>
        <v>1179</v>
      </c>
      <c r="D87" s="12"/>
      <c r="E87" s="12">
        <v>1179</v>
      </c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21">
        <v>76</v>
      </c>
      <c r="B88" s="11" t="s">
        <v>94</v>
      </c>
      <c r="C88" s="12">
        <f t="shared" si="4"/>
        <v>128901</v>
      </c>
      <c r="D88" s="12"/>
      <c r="E88" s="12">
        <f>124384+4517</f>
        <v>128901</v>
      </c>
      <c r="F88" s="13"/>
      <c r="G88" s="13"/>
      <c r="H88" s="13"/>
      <c r="I88" s="13"/>
      <c r="J88" s="13"/>
      <c r="K88" s="13"/>
      <c r="L88" s="13"/>
      <c r="M88" s="13"/>
    </row>
    <row r="89" spans="1:13" ht="30" x14ac:dyDescent="0.25">
      <c r="A89" s="21">
        <v>77</v>
      </c>
      <c r="B89" s="11" t="s">
        <v>95</v>
      </c>
      <c r="C89" s="12">
        <f t="shared" si="4"/>
        <v>2740</v>
      </c>
      <c r="D89" s="12"/>
      <c r="E89" s="12">
        <v>2740</v>
      </c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21">
        <v>78</v>
      </c>
      <c r="B90" s="11" t="s">
        <v>96</v>
      </c>
      <c r="C90" s="12">
        <f t="shared" si="4"/>
        <v>5200</v>
      </c>
      <c r="D90" s="12"/>
      <c r="E90" s="12">
        <v>5200</v>
      </c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21">
        <v>79</v>
      </c>
      <c r="B91" s="11" t="s">
        <v>97</v>
      </c>
      <c r="C91" s="12">
        <f t="shared" si="4"/>
        <v>15000</v>
      </c>
      <c r="D91" s="12"/>
      <c r="E91" s="12">
        <v>15000</v>
      </c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21">
        <v>80</v>
      </c>
      <c r="B92" s="11" t="s">
        <v>98</v>
      </c>
      <c r="C92" s="12">
        <f t="shared" si="4"/>
        <v>8452</v>
      </c>
      <c r="D92" s="12"/>
      <c r="E92" s="12">
        <v>8452</v>
      </c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21">
        <v>81</v>
      </c>
      <c r="B93" s="11" t="s">
        <v>99</v>
      </c>
      <c r="C93" s="12">
        <f t="shared" si="4"/>
        <v>15000</v>
      </c>
      <c r="D93" s="12"/>
      <c r="E93" s="12">
        <v>15000</v>
      </c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21">
        <v>82</v>
      </c>
      <c r="B94" s="11" t="s">
        <v>100</v>
      </c>
      <c r="C94" s="12">
        <f t="shared" si="4"/>
        <v>4000</v>
      </c>
      <c r="D94" s="12"/>
      <c r="E94" s="12">
        <v>4000</v>
      </c>
      <c r="F94" s="13"/>
      <c r="G94" s="13"/>
      <c r="H94" s="13"/>
      <c r="I94" s="13"/>
      <c r="J94" s="13"/>
      <c r="K94" s="13"/>
      <c r="L94" s="13"/>
      <c r="M94" s="13"/>
    </row>
    <row r="95" spans="1:13" ht="30" x14ac:dyDescent="0.25">
      <c r="A95" s="21">
        <v>83</v>
      </c>
      <c r="B95" s="11" t="s">
        <v>101</v>
      </c>
      <c r="C95" s="12">
        <f t="shared" si="4"/>
        <v>15000</v>
      </c>
      <c r="D95" s="12"/>
      <c r="E95" s="12">
        <v>15000</v>
      </c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21">
        <v>84</v>
      </c>
      <c r="B96" s="11" t="s">
        <v>102</v>
      </c>
      <c r="C96" s="12">
        <f t="shared" si="4"/>
        <v>15000</v>
      </c>
      <c r="D96" s="12"/>
      <c r="E96" s="12">
        <v>15000</v>
      </c>
      <c r="F96" s="13"/>
      <c r="G96" s="13"/>
      <c r="H96" s="13"/>
      <c r="I96" s="13"/>
      <c r="J96" s="13"/>
      <c r="K96" s="13"/>
      <c r="L96" s="13"/>
      <c r="M96" s="13"/>
    </row>
    <row r="97" spans="1:13" ht="30" x14ac:dyDescent="0.25">
      <c r="A97" s="21">
        <v>85</v>
      </c>
      <c r="B97" s="11" t="s">
        <v>134</v>
      </c>
      <c r="C97" s="12">
        <f t="shared" si="4"/>
        <v>10000</v>
      </c>
      <c r="D97" s="12"/>
      <c r="E97" s="12">
        <v>10000</v>
      </c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21">
        <v>86</v>
      </c>
      <c r="B98" s="11" t="s">
        <v>145</v>
      </c>
      <c r="C98" s="12">
        <f t="shared" si="4"/>
        <v>2600</v>
      </c>
      <c r="D98" s="12">
        <v>2600</v>
      </c>
      <c r="E98" s="12"/>
      <c r="F98" s="13"/>
      <c r="G98" s="13"/>
      <c r="H98" s="13"/>
      <c r="I98" s="13"/>
      <c r="J98" s="13"/>
      <c r="K98" s="13"/>
      <c r="L98" s="13"/>
      <c r="M98" s="13"/>
    </row>
    <row r="99" spans="1:13" ht="30" x14ac:dyDescent="0.25">
      <c r="A99" s="21">
        <v>87</v>
      </c>
      <c r="B99" s="11" t="s">
        <v>146</v>
      </c>
      <c r="C99" s="12">
        <f t="shared" si="4"/>
        <v>8232</v>
      </c>
      <c r="D99" s="12">
        <v>8232</v>
      </c>
      <c r="E99" s="12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21">
        <v>88</v>
      </c>
      <c r="B100" s="11" t="s">
        <v>103</v>
      </c>
      <c r="C100" s="12">
        <f t="shared" si="4"/>
        <v>10620</v>
      </c>
      <c r="D100" s="12">
        <v>8000</v>
      </c>
      <c r="E100" s="12">
        <v>2620</v>
      </c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21">
        <v>89</v>
      </c>
      <c r="B101" s="11" t="s">
        <v>104</v>
      </c>
      <c r="C101" s="12">
        <f t="shared" si="4"/>
        <v>11721</v>
      </c>
      <c r="D101" s="12"/>
      <c r="E101" s="12">
        <v>11721</v>
      </c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21">
        <v>90</v>
      </c>
      <c r="B102" s="11" t="s">
        <v>105</v>
      </c>
      <c r="C102" s="12">
        <f t="shared" si="4"/>
        <v>6521</v>
      </c>
      <c r="D102" s="12"/>
      <c r="E102" s="12">
        <v>6521</v>
      </c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21">
        <v>91</v>
      </c>
      <c r="B103" s="11" t="s">
        <v>106</v>
      </c>
      <c r="C103" s="12">
        <f t="shared" si="4"/>
        <v>3051</v>
      </c>
      <c r="D103" s="12"/>
      <c r="E103" s="12">
        <v>3051</v>
      </c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21">
        <v>92</v>
      </c>
      <c r="B104" s="11" t="s">
        <v>107</v>
      </c>
      <c r="C104" s="12">
        <f t="shared" si="4"/>
        <v>20999</v>
      </c>
      <c r="D104" s="12"/>
      <c r="E104" s="12">
        <v>20999</v>
      </c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21">
        <v>93</v>
      </c>
      <c r="B105" s="11" t="s">
        <v>108</v>
      </c>
      <c r="C105" s="12">
        <f t="shared" si="4"/>
        <v>4240</v>
      </c>
      <c r="D105" s="12"/>
      <c r="E105" s="12">
        <v>4240</v>
      </c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21">
        <v>94</v>
      </c>
      <c r="B106" s="11" t="s">
        <v>109</v>
      </c>
      <c r="C106" s="12">
        <f t="shared" si="4"/>
        <v>4000</v>
      </c>
      <c r="D106" s="12"/>
      <c r="E106" s="12">
        <v>4000</v>
      </c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21">
        <v>95</v>
      </c>
      <c r="B107" s="11" t="s">
        <v>110</v>
      </c>
      <c r="C107" s="12">
        <f t="shared" si="4"/>
        <v>2000</v>
      </c>
      <c r="D107" s="12"/>
      <c r="E107" s="12">
        <v>2000</v>
      </c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21">
        <v>96</v>
      </c>
      <c r="B108" s="11" t="s">
        <v>111</v>
      </c>
      <c r="C108" s="12">
        <f t="shared" si="4"/>
        <v>12000</v>
      </c>
      <c r="D108" s="12"/>
      <c r="E108" s="12">
        <v>12000</v>
      </c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21">
        <v>97</v>
      </c>
      <c r="B109" s="11" t="s">
        <v>112</v>
      </c>
      <c r="C109" s="12">
        <f t="shared" si="4"/>
        <v>10000</v>
      </c>
      <c r="D109" s="12"/>
      <c r="E109" s="12">
        <v>10000</v>
      </c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21">
        <v>98</v>
      </c>
      <c r="B110" s="11" t="s">
        <v>113</v>
      </c>
      <c r="C110" s="12">
        <f t="shared" si="4"/>
        <v>19000</v>
      </c>
      <c r="D110" s="12"/>
      <c r="E110" s="12">
        <v>19000</v>
      </c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21">
        <v>99</v>
      </c>
      <c r="B111" s="11" t="s">
        <v>114</v>
      </c>
      <c r="C111" s="12">
        <f t="shared" si="4"/>
        <v>2342</v>
      </c>
      <c r="D111" s="12"/>
      <c r="E111" s="12">
        <v>2342</v>
      </c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21">
        <v>100</v>
      </c>
      <c r="B112" s="11" t="s">
        <v>115</v>
      </c>
      <c r="C112" s="12">
        <f t="shared" si="4"/>
        <v>8094</v>
      </c>
      <c r="D112" s="12"/>
      <c r="E112" s="12">
        <v>8094</v>
      </c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21">
        <v>101</v>
      </c>
      <c r="B113" s="11" t="s">
        <v>116</v>
      </c>
      <c r="C113" s="12">
        <f t="shared" si="4"/>
        <v>4000</v>
      </c>
      <c r="D113" s="12"/>
      <c r="E113" s="12">
        <v>4000</v>
      </c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21">
        <v>102</v>
      </c>
      <c r="B114" s="11" t="s">
        <v>117</v>
      </c>
      <c r="C114" s="12">
        <f t="shared" si="4"/>
        <v>220</v>
      </c>
      <c r="D114" s="12"/>
      <c r="E114" s="12">
        <v>220</v>
      </c>
      <c r="F114" s="13"/>
      <c r="G114" s="13"/>
      <c r="H114" s="13"/>
      <c r="I114" s="13"/>
      <c r="J114" s="13"/>
      <c r="K114" s="13"/>
      <c r="L114" s="13"/>
      <c r="M114" s="13"/>
    </row>
    <row r="115" spans="1:13" ht="30" x14ac:dyDescent="0.25">
      <c r="A115" s="21">
        <v>103</v>
      </c>
      <c r="B115" s="11" t="s">
        <v>118</v>
      </c>
      <c r="C115" s="12">
        <f t="shared" si="4"/>
        <v>1000</v>
      </c>
      <c r="D115" s="12"/>
      <c r="E115" s="12">
        <v>1000</v>
      </c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21">
        <v>104</v>
      </c>
      <c r="B116" s="11" t="s">
        <v>119</v>
      </c>
      <c r="C116" s="12">
        <f t="shared" si="4"/>
        <v>600</v>
      </c>
      <c r="D116" s="12"/>
      <c r="E116" s="12">
        <v>600</v>
      </c>
      <c r="F116" s="13"/>
      <c r="G116" s="13"/>
      <c r="H116" s="13"/>
      <c r="I116" s="13"/>
      <c r="J116" s="13"/>
      <c r="K116" s="13"/>
      <c r="L116" s="13"/>
      <c r="M116" s="13"/>
    </row>
    <row r="117" spans="1:13" ht="30" x14ac:dyDescent="0.25">
      <c r="A117" s="21">
        <v>105</v>
      </c>
      <c r="B117" s="11" t="s">
        <v>120</v>
      </c>
      <c r="C117" s="12">
        <f t="shared" si="4"/>
        <v>6000</v>
      </c>
      <c r="D117" s="12"/>
      <c r="E117" s="12">
        <v>6000</v>
      </c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21">
        <v>106</v>
      </c>
      <c r="B118" s="11" t="s">
        <v>121</v>
      </c>
      <c r="C118" s="12">
        <f t="shared" si="4"/>
        <v>3000</v>
      </c>
      <c r="D118" s="12"/>
      <c r="E118" s="12">
        <v>3000</v>
      </c>
      <c r="F118" s="13"/>
      <c r="G118" s="13"/>
      <c r="H118" s="13"/>
      <c r="I118" s="13"/>
      <c r="J118" s="13"/>
      <c r="K118" s="13"/>
      <c r="L118" s="13"/>
      <c r="M118" s="13"/>
    </row>
    <row r="119" spans="1:13" ht="30" x14ac:dyDescent="0.25">
      <c r="A119" s="21">
        <v>107</v>
      </c>
      <c r="B119" s="11" t="s">
        <v>122</v>
      </c>
      <c r="C119" s="12">
        <f t="shared" si="4"/>
        <v>500</v>
      </c>
      <c r="D119" s="12"/>
      <c r="E119" s="12">
        <v>500</v>
      </c>
      <c r="F119" s="13"/>
      <c r="G119" s="13"/>
      <c r="H119" s="13"/>
      <c r="I119" s="13"/>
      <c r="J119" s="13"/>
      <c r="K119" s="13"/>
      <c r="L119" s="13"/>
      <c r="M119" s="13"/>
    </row>
    <row r="120" spans="1:13" ht="45" x14ac:dyDescent="0.25">
      <c r="A120" s="21">
        <v>108</v>
      </c>
      <c r="B120" s="11" t="s">
        <v>123</v>
      </c>
      <c r="C120" s="12">
        <f t="shared" si="4"/>
        <v>11200</v>
      </c>
      <c r="D120" s="12"/>
      <c r="E120" s="12">
        <v>11200</v>
      </c>
      <c r="F120" s="13"/>
      <c r="G120" s="13"/>
      <c r="H120" s="13"/>
      <c r="I120" s="13"/>
      <c r="J120" s="13"/>
      <c r="K120" s="13"/>
      <c r="L120" s="13"/>
      <c r="M120" s="13"/>
    </row>
    <row r="121" spans="1:13" ht="30" x14ac:dyDescent="0.25">
      <c r="A121" s="21">
        <v>109</v>
      </c>
      <c r="B121" s="11" t="s">
        <v>147</v>
      </c>
      <c r="C121" s="12">
        <f t="shared" si="4"/>
        <v>20000</v>
      </c>
      <c r="D121" s="12"/>
      <c r="E121" s="12">
        <v>20000</v>
      </c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21">
        <v>110</v>
      </c>
      <c r="B122" s="11" t="s">
        <v>135</v>
      </c>
      <c r="C122" s="12">
        <f t="shared" si="4"/>
        <v>7000</v>
      </c>
      <c r="D122" s="12"/>
      <c r="E122" s="12">
        <v>7000</v>
      </c>
      <c r="F122" s="13"/>
      <c r="G122" s="13"/>
      <c r="H122" s="13"/>
      <c r="I122" s="13"/>
      <c r="J122" s="13"/>
      <c r="K122" s="13"/>
      <c r="L122" s="13"/>
      <c r="M122" s="13"/>
    </row>
    <row r="123" spans="1:13" ht="30" x14ac:dyDescent="0.25">
      <c r="A123" s="21">
        <v>111</v>
      </c>
      <c r="B123" s="11" t="s">
        <v>148</v>
      </c>
      <c r="C123" s="12">
        <f t="shared" si="4"/>
        <v>46700</v>
      </c>
      <c r="D123" s="12">
        <v>46700</v>
      </c>
      <c r="E123" s="12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21">
        <v>113</v>
      </c>
      <c r="B124" s="11" t="s">
        <v>149</v>
      </c>
      <c r="C124" s="12">
        <f t="shared" si="4"/>
        <v>5961</v>
      </c>
      <c r="D124" s="12">
        <v>5961</v>
      </c>
      <c r="E124" s="12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21">
        <v>114</v>
      </c>
      <c r="B125" s="11" t="s">
        <v>150</v>
      </c>
      <c r="C125" s="12">
        <f t="shared" si="4"/>
        <v>2000</v>
      </c>
      <c r="D125" s="12">
        <v>2000</v>
      </c>
      <c r="E125" s="12"/>
      <c r="F125" s="13"/>
      <c r="G125" s="13"/>
      <c r="H125" s="13"/>
      <c r="I125" s="13"/>
      <c r="J125" s="13"/>
      <c r="K125" s="13"/>
      <c r="L125" s="13"/>
      <c r="M125" s="13"/>
    </row>
    <row r="126" spans="1:13" ht="30" x14ac:dyDescent="0.25">
      <c r="A126" s="21">
        <v>115</v>
      </c>
      <c r="B126" s="11" t="s">
        <v>136</v>
      </c>
      <c r="C126" s="12">
        <f t="shared" si="4"/>
        <v>201339</v>
      </c>
      <c r="D126" s="12">
        <v>201339</v>
      </c>
      <c r="E126" s="12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21">
        <v>116</v>
      </c>
      <c r="B127" s="11" t="s">
        <v>124</v>
      </c>
      <c r="C127" s="12">
        <f t="shared" si="4"/>
        <v>344213</v>
      </c>
      <c r="D127" s="12">
        <v>344213</v>
      </c>
      <c r="E127" s="12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21">
        <v>117</v>
      </c>
      <c r="B128" s="11" t="s">
        <v>125</v>
      </c>
      <c r="C128" s="12">
        <f t="shared" si="4"/>
        <v>112451</v>
      </c>
      <c r="D128" s="12">
        <v>112451</v>
      </c>
      <c r="E128" s="12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21">
        <v>118</v>
      </c>
      <c r="B129" s="11" t="s">
        <v>126</v>
      </c>
      <c r="C129" s="12">
        <f t="shared" si="4"/>
        <v>1100656</v>
      </c>
      <c r="D129" s="12">
        <v>1100656</v>
      </c>
      <c r="E129" s="12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21">
        <v>119</v>
      </c>
      <c r="B130" s="11" t="s">
        <v>151</v>
      </c>
      <c r="C130" s="12">
        <f t="shared" si="4"/>
        <v>50080</v>
      </c>
      <c r="D130" s="12">
        <v>50080</v>
      </c>
      <c r="E130" s="12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21">
        <v>120</v>
      </c>
      <c r="B131" s="11" t="s">
        <v>152</v>
      </c>
      <c r="C131" s="12">
        <f t="shared" si="4"/>
        <v>934000</v>
      </c>
      <c r="D131" s="12">
        <v>934000</v>
      </c>
      <c r="E131" s="12"/>
      <c r="F131" s="13"/>
      <c r="G131" s="13"/>
      <c r="H131" s="13"/>
      <c r="I131" s="13"/>
      <c r="J131" s="13"/>
      <c r="K131" s="13"/>
      <c r="L131" s="13"/>
      <c r="M131" s="13"/>
    </row>
    <row r="132" spans="1:13" ht="42.75" x14ac:dyDescent="0.25">
      <c r="A132" s="23" t="s">
        <v>14</v>
      </c>
      <c r="B132" s="24" t="s">
        <v>131</v>
      </c>
      <c r="C132" s="25">
        <f t="shared" si="4"/>
        <v>42000</v>
      </c>
      <c r="D132" s="25"/>
      <c r="E132" s="25"/>
      <c r="F132" s="25">
        <v>42000</v>
      </c>
      <c r="G132" s="25"/>
      <c r="H132" s="25"/>
      <c r="I132" s="25"/>
      <c r="J132" s="25"/>
      <c r="K132" s="25"/>
      <c r="L132" s="25"/>
      <c r="M132" s="25"/>
    </row>
    <row r="133" spans="1:13" ht="28.5" x14ac:dyDescent="0.25">
      <c r="A133" s="23" t="s">
        <v>15</v>
      </c>
      <c r="B133" s="24" t="s">
        <v>130</v>
      </c>
      <c r="C133" s="25">
        <f t="shared" si="4"/>
        <v>1380</v>
      </c>
      <c r="D133" s="25"/>
      <c r="E133" s="25"/>
      <c r="F133" s="25"/>
      <c r="G133" s="25">
        <v>1380</v>
      </c>
      <c r="H133" s="25"/>
      <c r="I133" s="25"/>
      <c r="J133" s="25"/>
      <c r="K133" s="25"/>
      <c r="L133" s="25"/>
      <c r="M133" s="25"/>
    </row>
    <row r="134" spans="1:13" x14ac:dyDescent="0.25">
      <c r="A134" s="23" t="s">
        <v>16</v>
      </c>
      <c r="B134" s="24" t="s">
        <v>17</v>
      </c>
      <c r="C134" s="25">
        <f t="shared" si="4"/>
        <v>84687.203522794254</v>
      </c>
      <c r="D134" s="25"/>
      <c r="E134" s="25"/>
      <c r="F134" s="25"/>
      <c r="G134" s="25"/>
      <c r="H134" s="25">
        <v>84687.203522794254</v>
      </c>
      <c r="I134" s="25"/>
      <c r="J134" s="25"/>
      <c r="K134" s="25"/>
      <c r="L134" s="25"/>
      <c r="M134" s="25"/>
    </row>
    <row r="135" spans="1:13" ht="28.5" x14ac:dyDescent="0.25">
      <c r="A135" s="23" t="s">
        <v>18</v>
      </c>
      <c r="B135" s="24" t="s">
        <v>19</v>
      </c>
      <c r="C135" s="25">
        <f t="shared" si="4"/>
        <v>36823</v>
      </c>
      <c r="D135" s="25"/>
      <c r="E135" s="25"/>
      <c r="F135" s="25"/>
      <c r="G135" s="25"/>
      <c r="H135" s="25"/>
      <c r="I135" s="25">
        <v>36823</v>
      </c>
      <c r="J135" s="25"/>
      <c r="K135" s="25"/>
      <c r="L135" s="25"/>
      <c r="M135" s="25"/>
    </row>
    <row r="136" spans="1:13" ht="28.5" x14ac:dyDescent="0.25">
      <c r="A136" s="23" t="s">
        <v>20</v>
      </c>
      <c r="B136" s="24" t="s">
        <v>129</v>
      </c>
      <c r="C136" s="25">
        <f t="shared" si="4"/>
        <v>0</v>
      </c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1:13" ht="28.5" x14ac:dyDescent="0.25">
      <c r="A137" s="26" t="s">
        <v>21</v>
      </c>
      <c r="B137" s="27" t="s">
        <v>22</v>
      </c>
      <c r="C137" s="28">
        <f t="shared" si="4"/>
        <v>0</v>
      </c>
      <c r="D137" s="28"/>
      <c r="E137" s="28"/>
      <c r="F137" s="28"/>
      <c r="G137" s="28"/>
      <c r="H137" s="28"/>
      <c r="I137" s="28"/>
      <c r="J137" s="28"/>
      <c r="K137" s="28"/>
      <c r="L137" s="28"/>
      <c r="M137" s="28"/>
    </row>
    <row r="138" spans="1:13" x14ac:dyDescent="0.25">
      <c r="A138" s="29"/>
      <c r="B138" s="29"/>
      <c r="C138" s="29"/>
      <c r="D138" s="30"/>
      <c r="E138" s="29"/>
      <c r="F138" s="29"/>
      <c r="G138" s="29"/>
      <c r="H138" s="29"/>
      <c r="I138" s="29"/>
      <c r="J138" s="29"/>
      <c r="K138" s="29"/>
      <c r="L138" s="29"/>
      <c r="M138" s="29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</row>
    <row r="141" spans="1:13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</row>
  </sheetData>
  <mergeCells count="15">
    <mergeCell ref="A140:M140"/>
    <mergeCell ref="A141:M141"/>
    <mergeCell ref="A4:M4"/>
    <mergeCell ref="A5:M5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L8"/>
    <mergeCell ref="M8:M9"/>
  </mergeCells>
  <printOptions horizontalCentered="1"/>
  <pageMargins left="0.5" right="0.5" top="0.43" bottom="0.46" header="0.5" footer="0.23"/>
  <pageSetup paperSize="9" scale="75" fitToHeight="0" orientation="landscape" r:id="rId1"/>
  <headerFooter>
    <oddFooter>&amp;C&amp;"Times New Roman,Regular"&amp;10&amp;P/&amp;N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1E2A13-B9E0-41AF-B7A0-3FC7F3917A31}"/>
</file>

<file path=customXml/itemProps2.xml><?xml version="1.0" encoding="utf-8"?>
<ds:datastoreItem xmlns:ds="http://schemas.openxmlformats.org/officeDocument/2006/customXml" ds:itemID="{8A428561-1243-491B-8FA0-CF1B999E29B4}"/>
</file>

<file path=customXml/itemProps3.xml><?xml version="1.0" encoding="utf-8"?>
<ds:datastoreItem xmlns:ds="http://schemas.openxmlformats.org/officeDocument/2006/customXml" ds:itemID="{97274096-4305-497A-9D4A-E456BAE67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Bao cao</vt:lpstr>
      <vt:lpstr>'Bao cao'!chuong_phuluc_35_name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Duc Huy</dc:creator>
  <cp:lastModifiedBy>DDH</cp:lastModifiedBy>
  <cp:lastPrinted>2019-12-16T02:40:54Z</cp:lastPrinted>
  <dcterms:created xsi:type="dcterms:W3CDTF">2017-06-07T02:06:02Z</dcterms:created>
  <dcterms:modified xsi:type="dcterms:W3CDTF">2020-01-16T07:32:26Z</dcterms:modified>
</cp:coreProperties>
</file>