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.TRANG\Nhiệm vụ cá nhân năm 2019\Công khai dự toán\CÔNG KHAI NGÂN SÁCH\CÔNG KHAI LÊN CTT\2020\Công bố công khai dự toán NSĐP được HĐND thông qua năm 2020\"/>
    </mc:Choice>
  </mc:AlternateContent>
  <bookViews>
    <workbookView xWindow="0" yWindow="0" windowWidth="20460" windowHeight="7635"/>
  </bookViews>
  <sheets>
    <sheet name="47" sheetId="1" r:id="rId1"/>
  </sheets>
  <externalReferences>
    <externalReference r:id="rId2"/>
  </externalReferences>
  <definedNames>
    <definedName name="_a1" hidden="1">{"'Sheet1'!$L$16"}</definedName>
    <definedName name="_Fill" hidden="1">#REF!</definedName>
    <definedName name="_xlnm._FilterDatabase" hidden="1">'[1]TL than'!#REF!</definedName>
    <definedName name="_h1" hidden="1">{"'Sheet1'!$L$16"}</definedName>
    <definedName name="_h10" hidden="1">{#N/A,#N/A,FALSE,"Chi tiÆt"}</definedName>
    <definedName name="_h2" hidden="1">{"'Sheet1'!$L$16"}</definedName>
    <definedName name="_h3" hidden="1">{"'Sheet1'!$L$16"}</definedName>
    <definedName name="_h5" hidden="1">{"'Sheet1'!$L$16"}</definedName>
    <definedName name="_h6" hidden="1">{"'Sheet1'!$L$16"}</definedName>
    <definedName name="_h7" hidden="1">{"'Sheet1'!$L$16"}</definedName>
    <definedName name="_h8" hidden="1">{"'Sheet1'!$L$16"}</definedName>
    <definedName name="_h9" hidden="1">{"'Sheet1'!$L$16"}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3" hidden="1">{"'Sheet1'!$L$16"}</definedName>
    <definedName name="_Sort" hidden="1">#REF!</definedName>
    <definedName name="anscount" hidden="1">3</definedName>
    <definedName name="BCBo" hidden="1">{"'Sheet1'!$L$16"}</definedName>
    <definedName name="Bgiang" hidden="1">{"'Sheet1'!$L$16"}</definedName>
    <definedName name="DUCANH" hidden="1">{"'Sheet1'!$L$16"}</definedName>
    <definedName name="fff" hidden="1">{"'Sheet1'!$L$16"}</definedName>
    <definedName name="h" hidden="1">{"'Sheet1'!$L$16"}</definedName>
    <definedName name="HANG" hidden="1">{#N/A,#N/A,FALSE,"Chi tiÆt"}</definedName>
    <definedName name="HIHIHIHOI" hidden="1">{"'Sheet1'!$L$16"}</definedName>
    <definedName name="HJKL" hidden="1">{"'Sheet1'!$L$16"}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uy" hidden="1">{"'Sheet1'!$L$16"}</definedName>
    <definedName name="o" hidden="1">{"'Sheet1'!$L$16"}</definedName>
    <definedName name="_xlnm.Print_Area" localSheetId="0">'47'!$A$1:$C$45</definedName>
    <definedName name="RGHGSD" hidden="1">{"'Sheet1'!$L$16"}</definedName>
    <definedName name="sencount" hidden="1">2</definedName>
    <definedName name="wrn.chi._.tiÆt." hidden="1">{#N/A,#N/A,FALSE,"Chi tiÆt"}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4" i="1" s="1"/>
  <c r="C36" i="1"/>
  <c r="C34" i="1"/>
  <c r="A33" i="1"/>
  <c r="A37" i="1" s="1"/>
  <c r="A38" i="1" s="1"/>
  <c r="C26" i="1"/>
  <c r="C24" i="1"/>
  <c r="A23" i="1"/>
  <c r="A27" i="1" s="1"/>
  <c r="C22" i="1"/>
  <c r="C13" i="1"/>
  <c r="A13" i="1"/>
  <c r="A17" i="1" s="1"/>
  <c r="C23" i="1" l="1"/>
  <c r="C21" i="1" s="1"/>
  <c r="C33" i="1"/>
  <c r="C11" i="1"/>
  <c r="C31" i="1" l="1"/>
  <c r="C28" i="1"/>
  <c r="C39" i="1" l="1"/>
</calcChain>
</file>

<file path=xl/sharedStrings.xml><?xml version="1.0" encoding="utf-8"?>
<sst xmlns="http://schemas.openxmlformats.org/spreadsheetml/2006/main" count="63" uniqueCount="42">
  <si>
    <t>CÂN ĐỐI NGUỒN THU, CHI DỰ TOÁN NGÂN SÁCH CẤP TỈNH VÀ NGÂN SÁCH CẤP HUYỆN NĂM 2020</t>
  </si>
  <si>
    <t>Nội dung</t>
  </si>
  <si>
    <t>Dự toán năm 2020</t>
  </si>
  <si>
    <t>A</t>
  </si>
  <si>
    <t>B</t>
  </si>
  <si>
    <t>NGÂN SÁCH CẤP TỈNH</t>
  </si>
  <si>
    <t>I</t>
  </si>
  <si>
    <t>Nguồn thu ngân sách</t>
  </si>
  <si>
    <t>Thu ngân sách được hưởng theo phân cấp</t>
  </si>
  <si>
    <t>Thu bổ sung từ ngân sách cấp trên</t>
  </si>
  <si>
    <t>Thu bổ sung cân đối ngân sách</t>
  </si>
  <si>
    <t>Thu bổ sung có mục tiêu</t>
  </si>
  <si>
    <t>Thu bổ sung cải cách tiền lương</t>
  </si>
  <si>
    <t>Thu từ quỹ dự trữ tài chính</t>
  </si>
  <si>
    <t>Thu viện trợ</t>
  </si>
  <si>
    <t>Thu ủng hộ đóng góp</t>
  </si>
  <si>
    <t>Thu từ nguồn năm trước chuyển sang, tăng thu</t>
  </si>
  <si>
    <t>II</t>
  </si>
  <si>
    <t>Chi ngân sách</t>
  </si>
  <si>
    <t>Chi thuộc nhiệm vụ của ngân sách cấp tỉnh</t>
  </si>
  <si>
    <t>Chi bổ sung cho ngân sách cấp dưới</t>
  </si>
  <si>
    <t>Chi chuyển nguồn sang năm sau</t>
  </si>
  <si>
    <t>III</t>
  </si>
  <si>
    <t>Bội thu ngân sách địa phương</t>
  </si>
  <si>
    <t>IV</t>
  </si>
  <si>
    <t>Vay để trả nợ gốc</t>
  </si>
  <si>
    <t xml:space="preserve">NGÂN SÁCH HUYỆN </t>
  </si>
  <si>
    <t xml:space="preserve"> - Thu bổ sung thực hiện cải cách tiền lương</t>
  </si>
  <si>
    <t>Thu kết dư</t>
  </si>
  <si>
    <t>Thu chuyển nguồn từ năm trước chuyển sang</t>
  </si>
  <si>
    <t>Chi thuộc nhiệm vụ của ngân sách cấp huyện</t>
  </si>
  <si>
    <t xml:space="preserve">Chi bổ sung cho ngân sách cấp dưới </t>
  </si>
  <si>
    <t>-</t>
  </si>
  <si>
    <t>Chi bổ sung cân đối ngân sách</t>
  </si>
  <si>
    <t>Chi bổ sung có mục tiêu</t>
  </si>
  <si>
    <t>C</t>
  </si>
  <si>
    <t>UBND tỉnh Điện Biên</t>
  </si>
  <si>
    <t>Biểu số 47/CK-NSNN</t>
  </si>
  <si>
    <t>Chi thực hiện cải cách tiền lương</t>
  </si>
  <si>
    <t>STT</t>
  </si>
  <si>
    <t>Đơn vị: Triệu đồng</t>
  </si>
  <si>
    <t>(Kèm theo Quyết định số 1346/QĐ-UBND ngày 28/12/2019 của UBND tỉnh Điện Biên)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</si>
</sst>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14"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6"/>
      <name val="Times New Roman"/>
      <family val="1"/>
    </font>
    <font>
      <b/>
      <sz val="14"/>
      <name val="Times New Romanh"/>
    </font>
    <font>
      <b/>
      <u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/>
  </cellStyleXfs>
  <cellXfs count="56">
    <xf numFmtId="0" fontId="0" fillId="0" borderId="0" xfId="0"/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left"/>
    </xf>
    <xf numFmtId="0" fontId="7" fillId="0" borderId="0" xfId="1" applyFont="1"/>
    <xf numFmtId="0" fontId="7" fillId="0" borderId="0" xfId="1" applyFont="1" applyFill="1"/>
    <xf numFmtId="0" fontId="8" fillId="0" borderId="0" xfId="1" applyFont="1"/>
    <xf numFmtId="0" fontId="9" fillId="0" borderId="0" xfId="1" applyFont="1" applyAlignment="1">
      <alignment horizontal="center" vertical="center"/>
    </xf>
    <xf numFmtId="3" fontId="7" fillId="0" borderId="0" xfId="1" applyNumberFormat="1" applyFont="1"/>
    <xf numFmtId="3" fontId="4" fillId="0" borderId="0" xfId="1" applyNumberFormat="1" applyFont="1"/>
    <xf numFmtId="0" fontId="4" fillId="0" borderId="0" xfId="1" applyFont="1"/>
    <xf numFmtId="0" fontId="6" fillId="0" borderId="0" xfId="1" applyFont="1"/>
    <xf numFmtId="3" fontId="6" fillId="0" borderId="0" xfId="1" applyNumberFormat="1" applyFont="1"/>
    <xf numFmtId="3" fontId="4" fillId="0" borderId="0" xfId="1" applyNumberFormat="1" applyFont="1" applyAlignment="1">
      <alignment vertical="center" wrapText="1"/>
    </xf>
    <xf numFmtId="164" fontId="7" fillId="0" borderId="0" xfId="1" applyNumberFormat="1" applyFont="1" applyAlignment="1">
      <alignment vertical="center" wrapText="1"/>
    </xf>
    <xf numFmtId="164" fontId="6" fillId="0" borderId="0" xfId="1" applyNumberFormat="1" applyFont="1" applyAlignment="1">
      <alignment vertical="center" wrapText="1"/>
    </xf>
    <xf numFmtId="0" fontId="6" fillId="0" borderId="0" xfId="1" applyFont="1" applyAlignment="1">
      <alignment vertical="center" wrapText="1"/>
    </xf>
    <xf numFmtId="0" fontId="7" fillId="0" borderId="0" xfId="1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7" fillId="0" borderId="0" xfId="1" applyFont="1" applyFill="1" applyAlignment="1">
      <alignment vertical="center" wrapText="1"/>
    </xf>
    <xf numFmtId="3" fontId="7" fillId="0" borderId="0" xfId="1" applyNumberFormat="1" applyFont="1" applyFill="1"/>
    <xf numFmtId="0" fontId="7" fillId="0" borderId="3" xfId="1" applyFont="1" applyBorder="1" applyAlignment="1">
      <alignment horizontal="center" vertical="center" wrapText="1"/>
    </xf>
    <xf numFmtId="0" fontId="7" fillId="0" borderId="3" xfId="1" applyFont="1" applyBorder="1" applyAlignment="1">
      <alignment vertical="center" wrapText="1"/>
    </xf>
    <xf numFmtId="3" fontId="7" fillId="0" borderId="3" xfId="1" applyNumberFormat="1" applyFont="1" applyBorder="1" applyAlignment="1">
      <alignment vertical="center" wrapText="1"/>
    </xf>
    <xf numFmtId="3" fontId="7" fillId="0" borderId="3" xfId="1" applyNumberFormat="1" applyFont="1" applyFill="1" applyBorder="1" applyAlignment="1">
      <alignment vertical="center" wrapText="1"/>
    </xf>
    <xf numFmtId="0" fontId="7" fillId="0" borderId="3" xfId="1" quotePrefix="1" applyFont="1" applyBorder="1" applyAlignment="1">
      <alignment horizontal="center" vertical="center" wrapText="1"/>
    </xf>
    <xf numFmtId="0" fontId="7" fillId="0" borderId="4" xfId="1" applyFont="1" applyBorder="1" applyAlignment="1">
      <alignment vertical="center" wrapText="1"/>
    </xf>
    <xf numFmtId="0" fontId="7" fillId="0" borderId="4" xfId="1" applyFont="1" applyFill="1" applyBorder="1" applyAlignment="1">
      <alignment vertical="center" wrapText="1"/>
    </xf>
    <xf numFmtId="0" fontId="3" fillId="0" borderId="0" xfId="1" applyFont="1" applyFill="1"/>
    <xf numFmtId="0" fontId="4" fillId="0" borderId="0" xfId="0" applyFont="1" applyAlignment="1"/>
    <xf numFmtId="0" fontId="3" fillId="0" borderId="0" xfId="0" applyFont="1"/>
    <xf numFmtId="0" fontId="2" fillId="0" borderId="0" xfId="0" applyFont="1" applyAlignment="1">
      <alignment horizontal="right"/>
    </xf>
    <xf numFmtId="0" fontId="7" fillId="0" borderId="0" xfId="1" applyFont="1" applyFill="1" applyAlignment="1">
      <alignment horizontal="centerContinuous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12" fillId="0" borderId="2" xfId="1" applyFont="1" applyBorder="1" applyAlignment="1">
      <alignment vertical="center" wrapText="1"/>
    </xf>
    <xf numFmtId="3" fontId="7" fillId="0" borderId="2" xfId="1" applyNumberFormat="1" applyFont="1" applyFill="1" applyBorder="1" applyAlignment="1">
      <alignment vertical="center" wrapText="1"/>
    </xf>
    <xf numFmtId="0" fontId="4" fillId="0" borderId="3" xfId="1" applyFont="1" applyBorder="1" applyAlignment="1">
      <alignment horizontal="center" vertical="center" wrapText="1"/>
    </xf>
    <xf numFmtId="0" fontId="12" fillId="0" borderId="3" xfId="1" applyFont="1" applyBorder="1" applyAlignment="1">
      <alignment vertical="center" wrapText="1"/>
    </xf>
    <xf numFmtId="3" fontId="4" fillId="0" borderId="3" xfId="1" applyNumberFormat="1" applyFont="1" applyFill="1" applyBorder="1" applyAlignment="1">
      <alignment vertical="center" wrapText="1"/>
    </xf>
    <xf numFmtId="0" fontId="6" fillId="0" borderId="3" xfId="1" quotePrefix="1" applyFont="1" applyBorder="1" applyAlignment="1">
      <alignment horizontal="center" vertical="center" wrapText="1"/>
    </xf>
    <xf numFmtId="0" fontId="6" fillId="0" borderId="3" xfId="1" applyFont="1" applyBorder="1" applyAlignment="1">
      <alignment vertical="center" wrapText="1"/>
    </xf>
    <xf numFmtId="3" fontId="6" fillId="0" borderId="3" xfId="1" applyNumberFormat="1" applyFont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vertical="center" wrapText="1"/>
    </xf>
    <xf numFmtId="0" fontId="4" fillId="0" borderId="3" xfId="1" applyFont="1" applyBorder="1" applyAlignment="1">
      <alignment vertical="center" wrapText="1"/>
    </xf>
    <xf numFmtId="3" fontId="13" fillId="0" borderId="3" xfId="1" applyNumberFormat="1" applyFont="1" applyFill="1" applyBorder="1" applyAlignment="1">
      <alignment vertical="center" wrapText="1"/>
    </xf>
    <xf numFmtId="0" fontId="6" fillId="0" borderId="0" xfId="0" applyFont="1" applyBorder="1" applyAlignment="1">
      <alignment horizontal="right"/>
    </xf>
    <xf numFmtId="0" fontId="2" fillId="0" borderId="0" xfId="0" applyFont="1" applyAlignment="1">
      <alignment horizontal="left"/>
    </xf>
    <xf numFmtId="0" fontId="11" fillId="0" borderId="0" xfId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</cellXfs>
  <cellStyles count="3">
    <cellStyle name="Normal" xfId="0" builtinId="0"/>
    <cellStyle name="Normal 6" xfId="2"/>
    <cellStyle name="Normal 6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ngbac-prmumyd\gh\KL%20Than%20HL%2015-05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MT"/>
      <sheetName val="PL1"/>
      <sheetName val="PL2"/>
      <sheetName val="KLTT"/>
      <sheetName val="TKT"/>
      <sheetName val="DG"/>
      <sheetName val="xedap"/>
      <sheetName val="san hang rao"/>
      <sheetName val="Ttin"/>
      <sheetName val="Dienngoai"/>
      <sheetName val="be canh"/>
      <sheetName val="ga ra"/>
      <sheetName val="Nuoct"/>
      <sheetName val="DN"/>
      <sheetName val="TLNtruc"/>
      <sheetName val="TLbe"/>
      <sheetName val="CTNUOC"/>
      <sheetName val="TL coc"/>
      <sheetName val="TL than"/>
      <sheetName val="KLchitiet"/>
      <sheetName val="GVLDHT"/>
      <sheetName val="DGCT"/>
      <sheetName val="CPLT"/>
      <sheetName val="10000000"/>
      <sheetName val="00000000"/>
      <sheetName val="00000001"/>
      <sheetName val="20000000"/>
      <sheetName val="30000000"/>
      <sheetName val="40000000"/>
      <sheetName val="XL4Test5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Du_lieu"/>
      <sheetName val="TH VL, NC, DDHT Thanhphuoc"/>
      <sheetName val="#REF"/>
      <sheetName val="DONGIA"/>
      <sheetName val="gvl"/>
      <sheetName val="thao-go"/>
      <sheetName val="DON GIA"/>
      <sheetName val="TONGKE-HT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KH-Q1,Q2,01"/>
      <sheetName val="Tiepdia"/>
      <sheetName val="CHITIET VL-NC-TT-3p"/>
      <sheetName val="TDTKP"/>
      <sheetName val="TDTKP1"/>
      <sheetName val="KPVC-BD "/>
      <sheetName val="VCV-BE-TO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5"/>
  <sheetViews>
    <sheetView tabSelected="1" view="pageBreakPreview" zoomScaleNormal="80" zoomScaleSheetLayoutView="100" workbookViewId="0">
      <selection activeCell="A4" sqref="A4:C4"/>
    </sheetView>
  </sheetViews>
  <sheetFormatPr defaultRowHeight="15.75"/>
  <cols>
    <col min="1" max="1" width="5.85546875" style="1" customWidth="1"/>
    <col min="2" max="2" width="59.42578125" style="1" customWidth="1"/>
    <col min="3" max="3" width="33" style="29" customWidth="1"/>
    <col min="4" max="4" width="25.5703125" style="1" customWidth="1"/>
    <col min="5" max="5" width="13" style="1" customWidth="1"/>
    <col min="6" max="6" width="15" style="1" customWidth="1"/>
    <col min="7" max="7" width="10.28515625" style="1" customWidth="1"/>
    <col min="8" max="16384" width="9.140625" style="1"/>
  </cols>
  <sheetData>
    <row r="1" spans="1:6" s="31" customFormat="1" ht="21" customHeight="1">
      <c r="A1" s="51" t="s">
        <v>36</v>
      </c>
      <c r="B1" s="51"/>
      <c r="C1" s="32" t="s">
        <v>37</v>
      </c>
      <c r="D1" s="30"/>
      <c r="E1" s="30"/>
    </row>
    <row r="2" spans="1:6" ht="12.75" customHeight="1">
      <c r="A2" s="2"/>
      <c r="B2" s="2"/>
      <c r="C2" s="33"/>
    </row>
    <row r="3" spans="1:6" ht="41.25" customHeight="1">
      <c r="A3" s="52" t="s">
        <v>0</v>
      </c>
      <c r="B3" s="52"/>
      <c r="C3" s="52"/>
    </row>
    <row r="4" spans="1:6" s="3" customFormat="1" ht="18" customHeight="1">
      <c r="A4" s="53" t="s">
        <v>41</v>
      </c>
      <c r="B4" s="53"/>
      <c r="C4" s="53"/>
    </row>
    <row r="5" spans="1:6" ht="33" customHeight="1">
      <c r="A5" s="4"/>
      <c r="B5" s="4"/>
      <c r="C5" s="50" t="s">
        <v>40</v>
      </c>
    </row>
    <row r="6" spans="1:6" s="7" customFormat="1" ht="26.25" customHeight="1">
      <c r="A6" s="54" t="s">
        <v>39</v>
      </c>
      <c r="B6" s="54" t="s">
        <v>1</v>
      </c>
      <c r="C6" s="55" t="s">
        <v>2</v>
      </c>
    </row>
    <row r="7" spans="1:6" s="7" customFormat="1" ht="26.25" customHeight="1">
      <c r="A7" s="54"/>
      <c r="B7" s="54"/>
      <c r="C7" s="55"/>
    </row>
    <row r="8" spans="1:6" s="7" customFormat="1" ht="18.75" customHeight="1">
      <c r="A8" s="54"/>
      <c r="B8" s="54"/>
      <c r="C8" s="55"/>
    </row>
    <row r="9" spans="1:6" s="8" customFormat="1" ht="17.25" customHeight="1">
      <c r="A9" s="34" t="s">
        <v>3</v>
      </c>
      <c r="B9" s="34" t="s">
        <v>4</v>
      </c>
      <c r="C9" s="35" t="s">
        <v>35</v>
      </c>
    </row>
    <row r="10" spans="1:6" s="5" customFormat="1" ht="22.5" customHeight="1">
      <c r="A10" s="36" t="s">
        <v>3</v>
      </c>
      <c r="B10" s="37" t="s">
        <v>5</v>
      </c>
      <c r="C10" s="38"/>
      <c r="D10" s="9"/>
    </row>
    <row r="11" spans="1:6" s="11" customFormat="1" ht="21.75" customHeight="1">
      <c r="A11" s="39" t="s">
        <v>6</v>
      </c>
      <c r="B11" s="40" t="s">
        <v>7</v>
      </c>
      <c r="C11" s="41">
        <f>C12+C13+C17+C19+C20+C18</f>
        <v>9576603</v>
      </c>
      <c r="D11" s="10"/>
      <c r="E11" s="10"/>
      <c r="F11" s="10"/>
    </row>
    <row r="12" spans="1:6" s="5" customFormat="1" ht="21.75" customHeight="1">
      <c r="A12" s="22">
        <v>1</v>
      </c>
      <c r="B12" s="23" t="s">
        <v>8</v>
      </c>
      <c r="C12" s="25">
        <v>569000</v>
      </c>
      <c r="E12" s="9"/>
    </row>
    <row r="13" spans="1:6" s="5" customFormat="1" ht="21.75" customHeight="1">
      <c r="A13" s="26">
        <f>A12+1</f>
        <v>2</v>
      </c>
      <c r="B13" s="23" t="s">
        <v>9</v>
      </c>
      <c r="C13" s="24">
        <f>C14+C15+C16</f>
        <v>8974668</v>
      </c>
      <c r="E13" s="9"/>
    </row>
    <row r="14" spans="1:6" s="12" customFormat="1" ht="21.75" customHeight="1">
      <c r="A14" s="42" t="s">
        <v>32</v>
      </c>
      <c r="B14" s="43" t="s">
        <v>10</v>
      </c>
      <c r="C14" s="44">
        <v>5895899</v>
      </c>
      <c r="E14" s="13"/>
    </row>
    <row r="15" spans="1:6" s="12" customFormat="1" ht="21.75" customHeight="1">
      <c r="A15" s="42" t="s">
        <v>32</v>
      </c>
      <c r="B15" s="43" t="s">
        <v>11</v>
      </c>
      <c r="C15" s="44">
        <v>2425954</v>
      </c>
    </row>
    <row r="16" spans="1:6" s="12" customFormat="1" ht="21.75" hidden="1" customHeight="1">
      <c r="A16" s="45"/>
      <c r="B16" s="43" t="s">
        <v>12</v>
      </c>
      <c r="C16" s="44">
        <v>652815</v>
      </c>
    </row>
    <row r="17" spans="1:6" s="5" customFormat="1" ht="21.75" customHeight="1">
      <c r="A17" s="26">
        <f>A13+1</f>
        <v>3</v>
      </c>
      <c r="B17" s="23" t="s">
        <v>13</v>
      </c>
      <c r="C17" s="25"/>
    </row>
    <row r="18" spans="1:6" s="5" customFormat="1" ht="21.75" customHeight="1">
      <c r="A18" s="26">
        <v>4</v>
      </c>
      <c r="B18" s="23" t="s">
        <v>14</v>
      </c>
      <c r="C18" s="25">
        <v>32935</v>
      </c>
    </row>
    <row r="19" spans="1:6" s="5" customFormat="1" ht="21.75" customHeight="1">
      <c r="A19" s="26">
        <v>5</v>
      </c>
      <c r="B19" s="23" t="s">
        <v>15</v>
      </c>
      <c r="C19" s="25"/>
    </row>
    <row r="20" spans="1:6" s="5" customFormat="1" ht="30" customHeight="1">
      <c r="A20" s="26">
        <v>6</v>
      </c>
      <c r="B20" s="23" t="s">
        <v>16</v>
      </c>
      <c r="C20" s="25"/>
    </row>
    <row r="21" spans="1:6" s="11" customFormat="1" ht="21.75" customHeight="1">
      <c r="A21" s="39" t="s">
        <v>17</v>
      </c>
      <c r="B21" s="40" t="s">
        <v>18</v>
      </c>
      <c r="C21" s="41">
        <f>C22+C23+C27</f>
        <v>9569173</v>
      </c>
      <c r="D21" s="14"/>
      <c r="E21" s="14"/>
      <c r="F21" s="14"/>
    </row>
    <row r="22" spans="1:6" s="5" customFormat="1" ht="21.75" customHeight="1">
      <c r="A22" s="22">
        <v>1</v>
      </c>
      <c r="B22" s="23" t="s">
        <v>19</v>
      </c>
      <c r="C22" s="25">
        <f>3844986-10216+6130</f>
        <v>3840900</v>
      </c>
      <c r="D22" s="15"/>
      <c r="E22" s="15"/>
      <c r="F22" s="15"/>
    </row>
    <row r="23" spans="1:6" s="5" customFormat="1" ht="21.75" customHeight="1">
      <c r="A23" s="26">
        <f>A22+1</f>
        <v>2</v>
      </c>
      <c r="B23" s="23" t="s">
        <v>20</v>
      </c>
      <c r="C23" s="24">
        <f>C24+C25+C26</f>
        <v>5728273</v>
      </c>
      <c r="D23" s="15"/>
      <c r="E23" s="15"/>
      <c r="F23" s="15"/>
    </row>
    <row r="24" spans="1:6" s="12" customFormat="1" ht="21.75" customHeight="1">
      <c r="A24" s="42" t="s">
        <v>32</v>
      </c>
      <c r="B24" s="43" t="s">
        <v>33</v>
      </c>
      <c r="C24" s="44">
        <f>4088130+10216</f>
        <v>4098346</v>
      </c>
      <c r="D24" s="16"/>
      <c r="E24" s="16"/>
      <c r="F24" s="16"/>
    </row>
    <row r="25" spans="1:6" s="12" customFormat="1" ht="21.75" hidden="1" customHeight="1">
      <c r="A25" s="42" t="s">
        <v>32</v>
      </c>
      <c r="B25" s="43" t="s">
        <v>38</v>
      </c>
      <c r="C25" s="44">
        <v>491695</v>
      </c>
      <c r="D25" s="16"/>
      <c r="E25" s="16"/>
      <c r="F25" s="16"/>
    </row>
    <row r="26" spans="1:6" s="12" customFormat="1" ht="21.75" customHeight="1">
      <c r="A26" s="42" t="s">
        <v>32</v>
      </c>
      <c r="B26" s="43" t="s">
        <v>34</v>
      </c>
      <c r="C26" s="44">
        <f>1144362-6130</f>
        <v>1138232</v>
      </c>
      <c r="D26" s="17"/>
      <c r="E26" s="17"/>
      <c r="F26" s="17"/>
    </row>
    <row r="27" spans="1:6" s="5" customFormat="1" ht="21.75" customHeight="1">
      <c r="A27" s="26">
        <f>A23+1</f>
        <v>3</v>
      </c>
      <c r="B27" s="23" t="s">
        <v>21</v>
      </c>
      <c r="C27" s="25"/>
      <c r="D27" s="18"/>
      <c r="E27" s="18"/>
      <c r="F27" s="18"/>
    </row>
    <row r="28" spans="1:6" s="11" customFormat="1" ht="21.75" customHeight="1">
      <c r="A28" s="46" t="s">
        <v>22</v>
      </c>
      <c r="B28" s="47" t="s">
        <v>23</v>
      </c>
      <c r="C28" s="41">
        <f>C11-C21</f>
        <v>7430</v>
      </c>
      <c r="D28" s="19"/>
      <c r="E28" s="19"/>
      <c r="F28" s="14"/>
    </row>
    <row r="29" spans="1:6" s="11" customFormat="1" ht="21.75" hidden="1" customHeight="1">
      <c r="A29" s="46" t="s">
        <v>24</v>
      </c>
      <c r="B29" s="47" t="s">
        <v>25</v>
      </c>
      <c r="C29" s="41">
        <v>32268</v>
      </c>
      <c r="D29" s="19"/>
      <c r="E29" s="19"/>
      <c r="F29" s="14"/>
    </row>
    <row r="30" spans="1:6" s="6" customFormat="1" ht="21.75" customHeight="1">
      <c r="A30" s="39" t="s">
        <v>4</v>
      </c>
      <c r="B30" s="48" t="s">
        <v>26</v>
      </c>
      <c r="C30" s="49"/>
      <c r="D30" s="20"/>
      <c r="E30" s="20"/>
      <c r="F30" s="20"/>
    </row>
    <row r="31" spans="1:6" s="6" customFormat="1" ht="21.75" customHeight="1">
      <c r="A31" s="39" t="s">
        <v>6</v>
      </c>
      <c r="B31" s="40" t="s">
        <v>7</v>
      </c>
      <c r="C31" s="41">
        <f>C32+C33+C37+C38</f>
        <v>6215373</v>
      </c>
      <c r="E31" s="21"/>
    </row>
    <row r="32" spans="1:6" s="5" customFormat="1" ht="21.75" customHeight="1">
      <c r="A32" s="22">
        <v>1</v>
      </c>
      <c r="B32" s="23" t="s">
        <v>8</v>
      </c>
      <c r="C32" s="25">
        <v>487100</v>
      </c>
    </row>
    <row r="33" spans="1:3" s="5" customFormat="1" ht="21.75" customHeight="1">
      <c r="A33" s="26">
        <f>A32+1</f>
        <v>2</v>
      </c>
      <c r="B33" s="23" t="s">
        <v>9</v>
      </c>
      <c r="C33" s="24">
        <f>+C34+C35+C36</f>
        <v>5728273</v>
      </c>
    </row>
    <row r="34" spans="1:3" s="12" customFormat="1" ht="21.75" customHeight="1">
      <c r="A34" s="42" t="s">
        <v>32</v>
      </c>
      <c r="B34" s="43" t="s">
        <v>10</v>
      </c>
      <c r="C34" s="44">
        <f>4088130+10216</f>
        <v>4098346</v>
      </c>
    </row>
    <row r="35" spans="1:3" s="12" customFormat="1" ht="21.75" hidden="1" customHeight="1">
      <c r="A35" s="45"/>
      <c r="B35" s="43" t="s">
        <v>27</v>
      </c>
      <c r="C35" s="44">
        <v>491695</v>
      </c>
    </row>
    <row r="36" spans="1:3" s="12" customFormat="1" ht="21.75" customHeight="1">
      <c r="A36" s="42" t="s">
        <v>32</v>
      </c>
      <c r="B36" s="43" t="s">
        <v>11</v>
      </c>
      <c r="C36" s="44">
        <f>1144362-6130</f>
        <v>1138232</v>
      </c>
    </row>
    <row r="37" spans="1:3" s="5" customFormat="1" ht="25.5" customHeight="1">
      <c r="A37" s="26">
        <f>A33+1</f>
        <v>3</v>
      </c>
      <c r="B37" s="23" t="s">
        <v>28</v>
      </c>
      <c r="C37" s="25"/>
    </row>
    <row r="38" spans="1:3" s="5" customFormat="1" ht="27" customHeight="1">
      <c r="A38" s="26">
        <f>A37+1</f>
        <v>4</v>
      </c>
      <c r="B38" s="23" t="s">
        <v>29</v>
      </c>
      <c r="C38" s="25"/>
    </row>
    <row r="39" spans="1:3" s="5" customFormat="1" ht="21" customHeight="1">
      <c r="A39" s="39" t="s">
        <v>17</v>
      </c>
      <c r="B39" s="40" t="s">
        <v>18</v>
      </c>
      <c r="C39" s="41">
        <f>C31</f>
        <v>6215373</v>
      </c>
    </row>
    <row r="40" spans="1:3" s="5" customFormat="1" ht="28.5" customHeight="1">
      <c r="A40" s="22">
        <v>1</v>
      </c>
      <c r="B40" s="23" t="s">
        <v>30</v>
      </c>
      <c r="C40" s="25"/>
    </row>
    <row r="41" spans="1:3" s="5" customFormat="1" ht="18.75">
      <c r="A41" s="26">
        <f>A40+1</f>
        <v>2</v>
      </c>
      <c r="B41" s="23" t="s">
        <v>31</v>
      </c>
      <c r="C41" s="25"/>
    </row>
    <row r="42" spans="1:3" s="5" customFormat="1" ht="18.75">
      <c r="A42" s="22" t="s">
        <v>32</v>
      </c>
      <c r="B42" s="23" t="s">
        <v>33</v>
      </c>
      <c r="C42" s="25"/>
    </row>
    <row r="43" spans="1:3" s="5" customFormat="1" ht="18.75">
      <c r="A43" s="22" t="s">
        <v>32</v>
      </c>
      <c r="B43" s="23" t="s">
        <v>34</v>
      </c>
      <c r="C43" s="25"/>
    </row>
    <row r="44" spans="1:3" s="5" customFormat="1" ht="18.75">
      <c r="A44" s="26">
        <f>A41+1</f>
        <v>3</v>
      </c>
      <c r="B44" s="23" t="s">
        <v>21</v>
      </c>
      <c r="C44" s="25"/>
    </row>
    <row r="45" spans="1:3" ht="15.95" customHeight="1">
      <c r="A45" s="27"/>
      <c r="B45" s="27"/>
      <c r="C45" s="28"/>
    </row>
    <row r="46" spans="1:3" ht="18.75">
      <c r="A46" s="5"/>
      <c r="B46" s="5"/>
      <c r="C46" s="6"/>
    </row>
    <row r="47" spans="1:3" ht="18.75">
      <c r="A47" s="5"/>
      <c r="B47" s="5"/>
      <c r="C47" s="6"/>
    </row>
    <row r="48" spans="1:3" ht="18.75">
      <c r="A48" s="5"/>
      <c r="B48" s="5"/>
      <c r="C48" s="6"/>
    </row>
    <row r="49" spans="1:3" ht="18.75">
      <c r="A49" s="5"/>
      <c r="B49" s="5"/>
      <c r="C49" s="6"/>
    </row>
    <row r="50" spans="1:3" ht="18.75">
      <c r="A50" s="5"/>
      <c r="B50" s="5"/>
      <c r="C50" s="6"/>
    </row>
    <row r="51" spans="1:3" ht="22.5" customHeight="1">
      <c r="A51" s="5"/>
      <c r="B51" s="5"/>
      <c r="C51" s="6"/>
    </row>
    <row r="52" spans="1:3" ht="18.75">
      <c r="A52" s="5"/>
      <c r="B52" s="5"/>
      <c r="C52" s="6"/>
    </row>
    <row r="53" spans="1:3" ht="18.75">
      <c r="A53" s="5"/>
      <c r="B53" s="5"/>
      <c r="C53" s="6"/>
    </row>
    <row r="54" spans="1:3" ht="18.75">
      <c r="A54" s="5"/>
      <c r="B54" s="5"/>
      <c r="C54" s="6"/>
    </row>
    <row r="55" spans="1:3" ht="18.75">
      <c r="A55" s="5"/>
      <c r="B55" s="5"/>
      <c r="C55" s="6"/>
    </row>
  </sheetData>
  <mergeCells count="6">
    <mergeCell ref="A1:B1"/>
    <mergeCell ref="A3:C3"/>
    <mergeCell ref="A4:C4"/>
    <mergeCell ref="A6:A8"/>
    <mergeCell ref="B6:B8"/>
    <mergeCell ref="C6:C8"/>
  </mergeCells>
  <printOptions horizontalCentered="1"/>
  <pageMargins left="0" right="0" top="0.5" bottom="0.5" header="0" footer="0"/>
  <pageSetup paperSize="9" scale="86" fitToHeight="5" orientation="portrait" r:id="rId1"/>
  <headerFooter alignWithMargins="0">
    <oddFooter xml:space="preserve">&amp;C&amp;".VnTime,Italic"&amp;8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3BF37A-1D3D-4BB8-88C7-F5240D99ECBC}"/>
</file>

<file path=customXml/itemProps2.xml><?xml version="1.0" encoding="utf-8"?>
<ds:datastoreItem xmlns:ds="http://schemas.openxmlformats.org/officeDocument/2006/customXml" ds:itemID="{E0ADE320-11B5-4722-8FB1-7BFC113C896B}"/>
</file>

<file path=customXml/itemProps3.xml><?xml version="1.0" encoding="utf-8"?>
<ds:datastoreItem xmlns:ds="http://schemas.openxmlformats.org/officeDocument/2006/customXml" ds:itemID="{A1E5BD8E-65A4-4FCE-89C1-183266E70A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47</vt:lpstr>
      <vt:lpstr>'47'!Print_Area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lastPrinted>2019-12-16T08:52:39Z</cp:lastPrinted>
  <dcterms:created xsi:type="dcterms:W3CDTF">2019-12-13T02:23:26Z</dcterms:created>
  <dcterms:modified xsi:type="dcterms:W3CDTF">2019-12-31T09:20:10Z</dcterms:modified>
</cp:coreProperties>
</file>