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externalLinks/externalLink1.xml" ContentType="application/vnd.openxmlformats-officedocument.spreadsheetml.externalLink+xml"/>
  <Override PartName="/docProps/app.xml" ContentType="application/vnd.openxmlformats-officedocument.extended-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H.TRANG\Nhiệm vụ cá nhân năm 2019\Công khai dự toán\CÔNG KHAI NGÂN SÁCH\CÔNG KHAI LÊN CTT\2020\Công bố công khai dự toán NSĐP được HĐND thông qua năm 2020\"/>
    </mc:Choice>
  </mc:AlternateContent>
  <bookViews>
    <workbookView xWindow="0" yWindow="0" windowWidth="20460" windowHeight="7635"/>
  </bookViews>
  <sheets>
    <sheet name="48" sheetId="1" r:id="rId1"/>
  </sheets>
  <externalReferences>
    <externalReference r:id="rId2"/>
  </externalReferences>
  <definedNames>
    <definedName name="_a1" localSheetId="0" hidden="1">{"'Sheet1'!$L$16"}</definedName>
    <definedName name="_a1" hidden="1">{"'Sheet1'!$L$16"}</definedName>
    <definedName name="_Fill" localSheetId="0" hidden="1">#REF!</definedName>
    <definedName name="_Fill" hidden="1">#REF!</definedName>
    <definedName name="_xlnm._FilterDatabase" hidden="1">'[1]TL than'!#REF!</definedName>
    <definedName name="_h1" localSheetId="0" hidden="1">{"'Sheet1'!$L$16"}</definedName>
    <definedName name="_h1" hidden="1">{"'Sheet1'!$L$16"}</definedName>
    <definedName name="_h10" localSheetId="0" hidden="1">{#N/A,#N/A,FALSE,"Chi tiÆt"}</definedName>
    <definedName name="_h10" hidden="1">{#N/A,#N/A,FALSE,"Chi tiÆt"}</definedName>
    <definedName name="_h2" localSheetId="0" hidden="1">{"'Sheet1'!$L$16"}</definedName>
    <definedName name="_h2" hidden="1">{"'Sheet1'!$L$16"}</definedName>
    <definedName name="_h3" localSheetId="0" hidden="1">{"'Sheet1'!$L$16"}</definedName>
    <definedName name="_h3" hidden="1">{"'Sheet1'!$L$16"}</definedName>
    <definedName name="_h5" localSheetId="0" hidden="1">{"'Sheet1'!$L$16"}</definedName>
    <definedName name="_h5" hidden="1">{"'Sheet1'!$L$16"}</definedName>
    <definedName name="_h6" localSheetId="0" hidden="1">{"'Sheet1'!$L$16"}</definedName>
    <definedName name="_h6" hidden="1">{"'Sheet1'!$L$16"}</definedName>
    <definedName name="_h7" localSheetId="0" hidden="1">{"'Sheet1'!$L$16"}</definedName>
    <definedName name="_h7" hidden="1">{"'Sheet1'!$L$16"}</definedName>
    <definedName name="_h8" localSheetId="0" hidden="1">{"'Sheet1'!$L$16"}</definedName>
    <definedName name="_h8" hidden="1">{"'Sheet1'!$L$16"}</definedName>
    <definedName name="_h9" localSheetId="0" hidden="1">{"'Sheet1'!$L$16"}</definedName>
    <definedName name="_h9" hidden="1">{"'Sheet1'!$L$16"}</definedName>
    <definedName name="_Key1" hidden="1">#REF!</definedName>
    <definedName name="_Key2" hidden="1">#REF!</definedName>
    <definedName name="_Order1" hidden="1">255</definedName>
    <definedName name="_Order2" hidden="1">255</definedName>
    <definedName name="_PA3" localSheetId="0" hidden="1">{"'Sheet1'!$L$16"}</definedName>
    <definedName name="_PA3" hidden="1">{"'Sheet1'!$L$16"}</definedName>
    <definedName name="_Sort" hidden="1">#REF!</definedName>
    <definedName name="anscount" hidden="1">3</definedName>
    <definedName name="BCBo" localSheetId="0" hidden="1">{"'Sheet1'!$L$16"}</definedName>
    <definedName name="BCBo" hidden="1">{"'Sheet1'!$L$16"}</definedName>
    <definedName name="Bgiang" localSheetId="0" hidden="1">{"'Sheet1'!$L$16"}</definedName>
    <definedName name="Bgiang" hidden="1">{"'Sheet1'!$L$16"}</definedName>
    <definedName name="DUCANH" localSheetId="0" hidden="1">{"'Sheet1'!$L$16"}</definedName>
    <definedName name="DUCANH" hidden="1">{"'Sheet1'!$L$16"}</definedName>
    <definedName name="fff" localSheetId="0" hidden="1">{"'Sheet1'!$L$16"}</definedName>
    <definedName name="fff" hidden="1">{"'Sheet1'!$L$16"}</definedName>
    <definedName name="h" localSheetId="0" hidden="1">{"'Sheet1'!$L$16"}</definedName>
    <definedName name="h" hidden="1">{"'Sheet1'!$L$16"}</definedName>
    <definedName name="HANG" localSheetId="0" hidden="1">{#N/A,#N/A,FALSE,"Chi tiÆt"}</definedName>
    <definedName name="HANG" hidden="1">{#N/A,#N/A,FALSE,"Chi tiÆt"}</definedName>
    <definedName name="HIHIHIHOI" localSheetId="0" hidden="1">{"'Sheet1'!$L$16"}</definedName>
    <definedName name="HIHIHIHOI" hidden="1">{"'Sheet1'!$L$16"}</definedName>
    <definedName name="HJKL" localSheetId="0" hidden="1">{"'Sheet1'!$L$16"}</definedName>
    <definedName name="HJKL" hidden="1">{"'Sheet1'!$L$16"}</definedName>
    <definedName name="HTML_CodePage" hidden="1">950</definedName>
    <definedName name="HTML_Control" localSheetId="0"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localSheetId="0" hidden="1">{"'Sheet1'!$L$16"}</definedName>
    <definedName name="huy" hidden="1">{"'Sheet1'!$L$16"}</definedName>
    <definedName name="o" localSheetId="0" hidden="1">{"'Sheet1'!$L$16"}</definedName>
    <definedName name="o" hidden="1">{"'Sheet1'!$L$16"}</definedName>
    <definedName name="_xlnm.Print_Area" localSheetId="0">'48'!$A$1:$D$65</definedName>
    <definedName name="RGHGSD" localSheetId="0" hidden="1">{"'Sheet1'!$L$16"}</definedName>
    <definedName name="RGHGSD" hidden="1">{"'Sheet1'!$L$16"}</definedName>
    <definedName name="sencount" hidden="1">2</definedName>
    <definedName name="wrn.chi._.tiÆt." localSheetId="0" hidden="1">{#N/A,#N/A,FALSE,"Chi tiÆt"}</definedName>
    <definedName name="wrn.chi._.tiÆt." hidden="1">{#N/A,#N/A,FALSE,"Chi tiÆt"}</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1" i="1" l="1"/>
  <c r="C51" i="1"/>
  <c r="D49" i="1"/>
  <c r="D48" i="1"/>
  <c r="C48" i="1"/>
  <c r="A51" i="1"/>
  <c r="A54" i="1" s="1"/>
  <c r="D42" i="1"/>
  <c r="C42" i="1"/>
  <c r="D41" i="1"/>
  <c r="C41" i="1"/>
  <c r="D34" i="1"/>
  <c r="C34" i="1"/>
  <c r="D30" i="1"/>
  <c r="C30" i="1"/>
  <c r="D24" i="1"/>
  <c r="C24" i="1"/>
  <c r="D21" i="1"/>
  <c r="C21" i="1"/>
  <c r="D17" i="1"/>
  <c r="C17" i="1"/>
  <c r="A17" i="1"/>
  <c r="A21" i="1" s="1"/>
  <c r="A24" i="1" s="1"/>
  <c r="A29" i="1" s="1"/>
  <c r="A30" i="1" s="1"/>
  <c r="A33" i="1" s="1"/>
  <c r="A34" i="1" s="1"/>
  <c r="D13" i="1"/>
  <c r="C13" i="1"/>
  <c r="D12" i="1" l="1"/>
  <c r="D11" i="1" s="1"/>
  <c r="C12" i="1"/>
  <c r="C11" i="1" s="1"/>
</calcChain>
</file>

<file path=xl/sharedStrings.xml><?xml version="1.0" encoding="utf-8"?>
<sst xmlns="http://schemas.openxmlformats.org/spreadsheetml/2006/main" count="72" uniqueCount="64">
  <si>
    <t>DỰ TOÁN THU NGÂN SÁCH NHÀ NƯỚC THEO LĨNH VỰC NĂM 2020</t>
  </si>
  <si>
    <t>Nội dung</t>
  </si>
  <si>
    <t>Dự toán năm 2020</t>
  </si>
  <si>
    <t>Tổng thu NSNN</t>
  </si>
  <si>
    <t>Thu NSĐP</t>
  </si>
  <si>
    <t>A</t>
  </si>
  <si>
    <t>B</t>
  </si>
  <si>
    <t>TỔNG THU NGÂN SÁCH NHÀ NƯỚC</t>
  </si>
  <si>
    <t>I</t>
  </si>
  <si>
    <t>Thu nội địa</t>
  </si>
  <si>
    <t>Thu từ khu vực DNNN do trung ương quản lý</t>
  </si>
  <si>
    <t>Thuế giá trị gia tăng</t>
  </si>
  <si>
    <t>Thuế thu nhập doanh nghiệp</t>
  </si>
  <si>
    <t>Thuế tài nguyên</t>
  </si>
  <si>
    <t>Thu từ khu vực DNNN do địa phương quản lý</t>
  </si>
  <si>
    <t>Thu từ khu vực doanh nghiệp có vốn đầu tư nước ngoài</t>
  </si>
  <si>
    <t>Thu từ khu vực kinh tế ngoài quốc doanh</t>
  </si>
  <si>
    <t xml:space="preserve">Thuế tiêu thụ đặc biệt </t>
  </si>
  <si>
    <t>Thuế thu nhập cá nhân</t>
  </si>
  <si>
    <t>Thuế bảo vệ môi trường</t>
  </si>
  <si>
    <t>Thu từ hàng hóa nhập khẩu</t>
  </si>
  <si>
    <t>Thu từ hàng hóa sản xuất, kinh doanh trong nước</t>
  </si>
  <si>
    <t>Lệ phí trước bạ</t>
  </si>
  <si>
    <t xml:space="preserve">Thu phí, lệ phí </t>
  </si>
  <si>
    <t>Bao gồm: - Phí, lệ phí trung ương</t>
  </si>
  <si>
    <t xml:space="preserve">                - Phí, lệ phí địa phương</t>
  </si>
  <si>
    <t>Trong đó: - Phí bảo vệ môi trường đối với khai thác khoáng sản</t>
  </si>
  <si>
    <t>Thuế sử dụng đất phi nông nghiệp</t>
  </si>
  <si>
    <t>Tiền cho thuê đất, thuê mặt nước</t>
  </si>
  <si>
    <t>Thu tiền sử dụng đất</t>
  </si>
  <si>
    <t>- Thu cấp tiền sử dụng đất</t>
  </si>
  <si>
    <t>Trong đó: + Trên địa bàn các phường và thị trấn</t>
  </si>
  <si>
    <t xml:space="preserve">                 + Trên địa bàn các xã</t>
  </si>
  <si>
    <t>- Thu đấu giá đất</t>
  </si>
  <si>
    <t>Tiền cho thuê và tiền bán nhà ở thuộc sở hữu nhà nước</t>
  </si>
  <si>
    <t>Thu từ hoạt động xổ số kiến thiết</t>
  </si>
  <si>
    <t>Thu tiền cấp quyền khai thác khoáng sản</t>
  </si>
  <si>
    <t xml:space="preserve">Tr.đó:  - Cơ quan trung ương cấp </t>
  </si>
  <si>
    <t xml:space="preserve">            - Cơ quan địa phương cấp </t>
  </si>
  <si>
    <t>Thu khác ngân sách</t>
  </si>
  <si>
    <t xml:space="preserve">Trong đó: - Thu khác ngân sách trung ương </t>
  </si>
  <si>
    <t xml:space="preserve">                 - Thu khác ngân sách địa phương</t>
  </si>
  <si>
    <t>Thu từ quỹ đất công ích, hoa lợi công sản khác</t>
  </si>
  <si>
    <t>II</t>
  </si>
  <si>
    <t>Thu hải quan</t>
  </si>
  <si>
    <t>III</t>
  </si>
  <si>
    <t>Thu viện trợ</t>
  </si>
  <si>
    <t>C</t>
  </si>
  <si>
    <t>D</t>
  </si>
  <si>
    <t>UBND tỉnh Điện Biên</t>
  </si>
  <si>
    <t>STT</t>
  </si>
  <si>
    <t>Thuế sử dụng đất nông nghiệp</t>
  </si>
  <si>
    <t>Thu hồi vốn, thu cổ tức, lợi nhuận được chia của Nhà nước và lợi nhuận sau thuế còn lại sau khi trích lập các quỹ của doanh nghiệp nhà nước</t>
  </si>
  <si>
    <t>Thu từ hoạt động xuất, nhập khẩu</t>
  </si>
  <si>
    <t>Thuế giá trị gia tăng thu từ hàng hóa nhập khẩu</t>
  </si>
  <si>
    <t>Thuế xuất khẩu</t>
  </si>
  <si>
    <t>Thuế nhập khẩu</t>
  </si>
  <si>
    <t>Thuế tiêu thụ đặc biệt từ hàng hóa nhập khẩu</t>
  </si>
  <si>
    <t>Thuế bảo vệ môi trường thu từ hàng hóa nhập khẩu</t>
  </si>
  <si>
    <t>Thu khác</t>
  </si>
  <si>
    <t>IV</t>
  </si>
  <si>
    <t>Biểu số 48/CK-NSNN</t>
  </si>
  <si>
    <t>Đơn vị: Triệu đồng</t>
  </si>
  <si>
    <t>(Kèm theo Quyết định số 1346/QĐ-UBND ngày 28/12/2019 của UBND tỉnh Điện Biên)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</si>
</sst>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name val=".VnTime"/>
      <family val="2"/>
    </font>
    <font>
      <sz val="12"/>
      <name val=".VnTime"/>
      <family val="2"/>
    </font>
    <font>
      <b/>
      <sz val="12"/>
      <name val="Times New Roman"/>
      <family val="1"/>
    </font>
    <font>
      <sz val="12"/>
      <name val="Times New Roman"/>
      <family val="1"/>
    </font>
    <font>
      <b/>
      <sz val="14"/>
      <name val="Times New Roman"/>
      <family val="1"/>
    </font>
    <font>
      <i/>
      <sz val="14"/>
      <name val="Times New Roman"/>
      <family val="1"/>
    </font>
    <font>
      <sz val="14"/>
      <name val="Times New Roman"/>
      <family val="1"/>
    </font>
    <font>
      <sz val="14"/>
      <name val=".VnTime"/>
      <family val="2"/>
    </font>
    <font>
      <sz val="13"/>
      <name val="Times New Roman"/>
      <family val="1"/>
    </font>
    <font>
      <b/>
      <sz val="14"/>
      <name val="Times New Roman"/>
      <family val="1"/>
      <charset val="163"/>
    </font>
    <font>
      <i/>
      <sz val="14"/>
      <name val="Times New Roman"/>
      <family val="1"/>
      <charset val="163"/>
    </font>
    <font>
      <sz val="14"/>
      <name val="Times New Roman"/>
      <family val="1"/>
      <charset val="163"/>
    </font>
    <font>
      <b/>
      <sz val="16"/>
      <name val="Times New Roman"/>
      <family val="1"/>
    </font>
    <font>
      <i/>
      <sz val="12"/>
      <name val="Times New Roman"/>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bottom style="thin">
        <color indexed="64"/>
      </bottom>
      <diagonal/>
    </border>
  </borders>
  <cellStyleXfs count="3">
    <xf numFmtId="0" fontId="0" fillId="0" borderId="0"/>
    <xf numFmtId="0" fontId="1" fillId="0" borderId="0"/>
    <xf numFmtId="0" fontId="1" fillId="0" borderId="0"/>
  </cellStyleXfs>
  <cellXfs count="72">
    <xf numFmtId="0" fontId="0" fillId="0" borderId="0" xfId="0"/>
    <xf numFmtId="0" fontId="3" fillId="0" borderId="0" xfId="0" applyFont="1" applyAlignment="1">
      <alignment horizontal="centerContinuous"/>
    </xf>
    <xf numFmtId="0" fontId="3" fillId="0" borderId="0" xfId="0" applyFont="1"/>
    <xf numFmtId="0" fontId="4" fillId="0" borderId="0" xfId="0" quotePrefix="1" applyFont="1" applyAlignment="1">
      <alignment horizontal="center"/>
    </xf>
    <xf numFmtId="0" fontId="4" fillId="0" borderId="0" xfId="0" quotePrefix="1" applyFont="1" applyAlignment="1">
      <alignment horizontal="centerContinuous"/>
    </xf>
    <xf numFmtId="0" fontId="3" fillId="0" borderId="0" xfId="0" applyFont="1" applyFill="1" applyAlignment="1">
      <alignment horizontal="centerContinuous"/>
    </xf>
    <xf numFmtId="0" fontId="5" fillId="0" borderId="0" xfId="0" applyFont="1" applyAlignment="1">
      <alignment horizontal="center"/>
    </xf>
    <xf numFmtId="0" fontId="5" fillId="0" borderId="0" xfId="0" applyFont="1" applyAlignment="1">
      <alignment horizontal="left"/>
    </xf>
    <xf numFmtId="0" fontId="6" fillId="0" borderId="0" xfId="0" applyFont="1"/>
    <xf numFmtId="0" fontId="5" fillId="0" borderId="0" xfId="0" applyFont="1"/>
    <xf numFmtId="0" fontId="8" fillId="0" borderId="0" xfId="0" applyFont="1"/>
    <xf numFmtId="0" fontId="3" fillId="0" borderId="2"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0" xfId="0" applyFont="1" applyAlignment="1">
      <alignment vertical="center"/>
    </xf>
    <xf numFmtId="0" fontId="4" fillId="0" borderId="5" xfId="1" applyFont="1" applyBorder="1" applyAlignment="1">
      <alignment horizontal="center" vertical="center" wrapText="1"/>
    </xf>
    <xf numFmtId="3" fontId="4" fillId="0" borderId="5" xfId="1" applyNumberFormat="1" applyFont="1" applyBorder="1" applyAlignment="1">
      <alignment vertical="center" wrapText="1"/>
    </xf>
    <xf numFmtId="0" fontId="4" fillId="0" borderId="0" xfId="0" applyFont="1"/>
    <xf numFmtId="0" fontId="4" fillId="0" borderId="6" xfId="1" applyFont="1" applyBorder="1" applyAlignment="1">
      <alignment horizontal="center" vertical="center" wrapText="1"/>
    </xf>
    <xf numFmtId="0" fontId="4" fillId="0" borderId="6" xfId="1" applyFont="1" applyBorder="1" applyAlignment="1">
      <alignment vertical="center" wrapText="1"/>
    </xf>
    <xf numFmtId="3" fontId="4" fillId="0" borderId="6" xfId="1" applyNumberFormat="1" applyFont="1" applyBorder="1" applyAlignment="1">
      <alignment vertical="center" wrapText="1"/>
    </xf>
    <xf numFmtId="3" fontId="4" fillId="0" borderId="6" xfId="1" applyNumberFormat="1" applyFont="1" applyFill="1" applyBorder="1" applyAlignment="1">
      <alignment vertical="center" wrapText="1"/>
    </xf>
    <xf numFmtId="3" fontId="4" fillId="0" borderId="6" xfId="0" applyNumberFormat="1" applyFont="1" applyFill="1" applyBorder="1" applyAlignment="1">
      <alignment vertical="center" wrapText="1"/>
    </xf>
    <xf numFmtId="0" fontId="6" fillId="0" borderId="6" xfId="1" applyFont="1" applyBorder="1" applyAlignment="1">
      <alignment horizontal="center" vertical="center" wrapText="1"/>
    </xf>
    <xf numFmtId="0" fontId="6" fillId="0" borderId="6" xfId="1" applyFont="1" applyBorder="1" applyAlignment="1">
      <alignment vertical="center" wrapText="1"/>
    </xf>
    <xf numFmtId="3" fontId="6" fillId="0" borderId="6" xfId="1" applyNumberFormat="1" applyFont="1" applyBorder="1" applyAlignment="1">
      <alignment vertical="center" wrapText="1"/>
    </xf>
    <xf numFmtId="3" fontId="6" fillId="0" borderId="6" xfId="0" applyNumberFormat="1" applyFont="1" applyBorder="1" applyAlignment="1">
      <alignment vertical="center" wrapText="1"/>
    </xf>
    <xf numFmtId="0" fontId="5" fillId="0" borderId="6" xfId="1" applyFont="1" applyBorder="1" applyAlignment="1">
      <alignment horizontal="center" vertical="center" wrapText="1"/>
    </xf>
    <xf numFmtId="0" fontId="10" fillId="0" borderId="0" xfId="0" applyFont="1"/>
    <xf numFmtId="0" fontId="6" fillId="0" borderId="6" xfId="1" quotePrefix="1" applyFont="1" applyBorder="1" applyAlignment="1">
      <alignment horizontal="center" vertical="center" wrapText="1"/>
    </xf>
    <xf numFmtId="3" fontId="4" fillId="0" borderId="6" xfId="0" applyNumberFormat="1" applyFont="1" applyBorder="1" applyAlignment="1">
      <alignment vertical="center" wrapText="1"/>
    </xf>
    <xf numFmtId="0" fontId="11" fillId="0" borderId="6" xfId="1" applyFont="1" applyBorder="1" applyAlignment="1">
      <alignment horizontal="center" vertical="center" wrapText="1"/>
    </xf>
    <xf numFmtId="0" fontId="11" fillId="0" borderId="6" xfId="1" applyFont="1" applyBorder="1" applyAlignment="1">
      <alignment vertical="center" wrapText="1"/>
    </xf>
    <xf numFmtId="3" fontId="6" fillId="0" borderId="6" xfId="0" applyNumberFormat="1" applyFont="1" applyFill="1" applyBorder="1" applyAlignment="1">
      <alignment vertical="center" wrapText="1"/>
    </xf>
    <xf numFmtId="0" fontId="5" fillId="0" borderId="6" xfId="1" quotePrefix="1" applyFont="1" applyBorder="1" applyAlignment="1">
      <alignment horizontal="center" vertical="center" wrapText="1"/>
    </xf>
    <xf numFmtId="0" fontId="5" fillId="0" borderId="6" xfId="1" applyFont="1" applyBorder="1" applyAlignment="1">
      <alignment vertical="center" wrapText="1"/>
    </xf>
    <xf numFmtId="3" fontId="5" fillId="0" borderId="6" xfId="0" applyNumberFormat="1" applyFont="1" applyBorder="1" applyAlignment="1">
      <alignment vertical="center" wrapText="1"/>
    </xf>
    <xf numFmtId="0" fontId="4" fillId="0" borderId="6" xfId="1" quotePrefix="1" applyFont="1" applyBorder="1" applyAlignment="1">
      <alignment horizontal="center" vertical="center" wrapText="1"/>
    </xf>
    <xf numFmtId="49" fontId="6" fillId="0" borderId="6" xfId="1" applyNumberFormat="1" applyFont="1" applyBorder="1" applyAlignment="1">
      <alignment vertical="center" wrapText="1"/>
    </xf>
    <xf numFmtId="49" fontId="5" fillId="0" borderId="6" xfId="1" applyNumberFormat="1" applyFont="1" applyBorder="1" applyAlignment="1">
      <alignment vertical="center" wrapText="1"/>
    </xf>
    <xf numFmtId="0" fontId="9" fillId="0" borderId="6" xfId="1" applyFont="1" applyBorder="1" applyAlignment="1">
      <alignment horizontal="center" vertical="center" wrapText="1"/>
    </xf>
    <xf numFmtId="0" fontId="9" fillId="0" borderId="6" xfId="1" applyFont="1" applyBorder="1" applyAlignment="1">
      <alignment vertical="center" wrapText="1"/>
    </xf>
    <xf numFmtId="0" fontId="10" fillId="0" borderId="6" xfId="1" applyFont="1" applyBorder="1" applyAlignment="1">
      <alignment horizontal="center" vertical="center" wrapText="1"/>
    </xf>
    <xf numFmtId="0" fontId="10" fillId="0" borderId="6" xfId="1" applyFont="1" applyBorder="1" applyAlignment="1">
      <alignment vertical="center" wrapText="1"/>
    </xf>
    <xf numFmtId="3" fontId="10" fillId="0" borderId="6" xfId="0" applyNumberFormat="1" applyFont="1" applyBorder="1" applyAlignment="1">
      <alignment vertical="center" wrapText="1"/>
    </xf>
    <xf numFmtId="0" fontId="9" fillId="0" borderId="0" xfId="0" applyFont="1"/>
    <xf numFmtId="3" fontId="5" fillId="0" borderId="6" xfId="0" applyNumberFormat="1" applyFont="1" applyFill="1" applyBorder="1" applyAlignment="1">
      <alignment vertical="center" wrapText="1"/>
    </xf>
    <xf numFmtId="3" fontId="9" fillId="0" borderId="6" xfId="0" applyNumberFormat="1" applyFont="1" applyBorder="1" applyAlignment="1">
      <alignment vertical="center" wrapText="1"/>
    </xf>
    <xf numFmtId="3" fontId="9" fillId="0" borderId="6" xfId="1" applyNumberFormat="1" applyFont="1" applyFill="1" applyBorder="1" applyAlignment="1">
      <alignment horizontal="center" vertical="center" wrapText="1"/>
    </xf>
    <xf numFmtId="3" fontId="9" fillId="0" borderId="6" xfId="1" applyNumberFormat="1" applyFont="1" applyFill="1" applyBorder="1" applyAlignment="1">
      <alignment vertical="center" wrapText="1"/>
    </xf>
    <xf numFmtId="3" fontId="4" fillId="0" borderId="0" xfId="0" applyNumberFormat="1" applyFont="1"/>
    <xf numFmtId="0" fontId="6" fillId="0" borderId="7" xfId="2" applyFont="1" applyBorder="1" applyAlignment="1">
      <alignment horizontal="center"/>
    </xf>
    <xf numFmtId="0" fontId="5" fillId="0" borderId="7" xfId="0" quotePrefix="1" applyFont="1" applyBorder="1" applyAlignment="1">
      <alignment horizontal="left"/>
    </xf>
    <xf numFmtId="0" fontId="6" fillId="0" borderId="7" xfId="0" applyFont="1" applyBorder="1"/>
    <xf numFmtId="0" fontId="6" fillId="0" borderId="7" xfId="0" applyFont="1" applyFill="1" applyBorder="1"/>
    <xf numFmtId="0" fontId="6" fillId="0" borderId="0" xfId="2" applyFont="1" applyAlignment="1">
      <alignment horizontal="center"/>
    </xf>
    <xf numFmtId="0" fontId="5" fillId="0" borderId="0" xfId="0" quotePrefix="1" applyFont="1" applyAlignment="1">
      <alignment horizontal="left"/>
    </xf>
    <xf numFmtId="3" fontId="5" fillId="0" borderId="0" xfId="0" quotePrefix="1" applyNumberFormat="1" applyFont="1" applyAlignment="1">
      <alignment horizontal="left"/>
    </xf>
    <xf numFmtId="0" fontId="3" fillId="0" borderId="0" xfId="0" applyFont="1" applyAlignment="1">
      <alignment horizontal="center"/>
    </xf>
    <xf numFmtId="0" fontId="3" fillId="0" borderId="0" xfId="0" applyFont="1" applyFill="1"/>
    <xf numFmtId="0" fontId="4" fillId="0" borderId="0" xfId="0" applyFont="1" applyAlignment="1"/>
    <xf numFmtId="0" fontId="2" fillId="0" borderId="0" xfId="0" applyFont="1" applyAlignment="1">
      <alignment horizontal="left"/>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2" fillId="0" borderId="0" xfId="0" applyFont="1" applyAlignment="1">
      <alignment horizontal="right"/>
    </xf>
    <xf numFmtId="0" fontId="12" fillId="0" borderId="0" xfId="0" applyFont="1" applyAlignment="1">
      <alignment horizontal="center"/>
    </xf>
    <xf numFmtId="0" fontId="13" fillId="0" borderId="0" xfId="0" applyFont="1" applyAlignment="1">
      <alignment horizontal="center"/>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7" fillId="0" borderId="2" xfId="0" applyFont="1" applyBorder="1" applyAlignment="1">
      <alignment vertical="center" wrapText="1"/>
    </xf>
    <xf numFmtId="0" fontId="13" fillId="0" borderId="8" xfId="0" applyFont="1" applyBorder="1" applyAlignment="1">
      <alignment horizontal="right"/>
    </xf>
  </cellXfs>
  <cellStyles count="3">
    <cellStyle name="Normal" xfId="0" builtinId="0"/>
    <cellStyle name="Normal 2" xfId="2"/>
    <cellStyle name="Normal 8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gbac-prmumyd\gh\KL%20Than%20HL%2015-05-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LMT"/>
      <sheetName val="PL1"/>
      <sheetName val="PL2"/>
      <sheetName val="KLTT"/>
      <sheetName val="TKT"/>
      <sheetName val="DG"/>
      <sheetName val="xedap"/>
      <sheetName val="san hang rao"/>
      <sheetName val="Ttin"/>
      <sheetName val="Dienngoai"/>
      <sheetName val="be canh"/>
      <sheetName val="ga ra"/>
      <sheetName val="Nuoct"/>
      <sheetName val="DN"/>
      <sheetName val="TLNtruc"/>
      <sheetName val="TLbe"/>
      <sheetName val="CTNUOC"/>
      <sheetName val="TL coc"/>
      <sheetName val="TL than"/>
      <sheetName val="KLchitiet"/>
      <sheetName val="GVLDHT"/>
      <sheetName val="DGCT"/>
      <sheetName val="CPLT"/>
      <sheetName val="10000000"/>
      <sheetName val="00000000"/>
      <sheetName val="00000001"/>
      <sheetName val="20000000"/>
      <sheetName val="30000000"/>
      <sheetName val="40000000"/>
      <sheetName val="XL4Test5"/>
      <sheetName val="chitimc"/>
      <sheetName val="dongia (2)"/>
      <sheetName val="LKVL-CK-HT-GD1"/>
      <sheetName val="giathanh1"/>
      <sheetName val="THPDMoi  (2)"/>
      <sheetName val="gtrinh"/>
      <sheetName val="phuluc1"/>
      <sheetName val="TONG HOP VL-NC"/>
      <sheetName val="lam-moi"/>
      <sheetName val="chitiet"/>
      <sheetName val="TONGKE3p "/>
      <sheetName val="Du_lieu"/>
      <sheetName val="TH VL, NC, DDHT Thanhphuoc"/>
      <sheetName val="#REF"/>
      <sheetName val="DONGIA"/>
      <sheetName val="gvl"/>
      <sheetName val="thao-go"/>
      <sheetName val="DON GIA"/>
      <sheetName val="TONGKE-HT"/>
      <sheetName val="dtxl"/>
      <sheetName val="t-h HA THE"/>
      <sheetName val="CHITIET VL-NC-TT -1p"/>
      <sheetName val="TONG HOP VL-NC TT"/>
      <sheetName val="TNHCHINH"/>
      <sheetName val="TH XL"/>
      <sheetName val="CHITIET VL-NC"/>
      <sheetName val="VC"/>
      <sheetName val="KH-Q1,Q2,01"/>
      <sheetName val="Tiepdia"/>
      <sheetName val="CHITIET VL-NC-TT-3p"/>
      <sheetName val="TDTKP"/>
      <sheetName val="TDTKP1"/>
      <sheetName val="KPVC-BD "/>
      <sheetName val="VCV-BE-TO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7"/>
  <sheetViews>
    <sheetView tabSelected="1" view="pageBreakPreview" zoomScale="85" zoomScaleNormal="85" zoomScaleSheetLayoutView="85" workbookViewId="0">
      <pane xSplit="2" ySplit="10" topLeftCell="C15" activePane="bottomRight" state="frozen"/>
      <selection pane="topRight" activeCell="C1" sqref="C1"/>
      <selection pane="bottomLeft" activeCell="A10" sqref="A10"/>
      <selection pane="bottomRight" activeCell="A3" sqref="A3:D3"/>
    </sheetView>
  </sheetViews>
  <sheetFormatPr defaultRowHeight="15.75" x14ac:dyDescent="0.25"/>
  <cols>
    <col min="1" max="1" width="6" style="57" customWidth="1"/>
    <col min="2" max="2" width="57.5" style="2" customWidth="1"/>
    <col min="3" max="3" width="17.375" style="2" customWidth="1"/>
    <col min="4" max="4" width="17.125" style="58" customWidth="1"/>
    <col min="5" max="5" width="9" style="2"/>
    <col min="6" max="7" width="9.25" style="2" bestFit="1" customWidth="1"/>
    <col min="8" max="16384" width="9" style="2"/>
  </cols>
  <sheetData>
    <row r="1" spans="1:5" ht="21" customHeight="1" x14ac:dyDescent="0.3">
      <c r="A1" s="60" t="s">
        <v>49</v>
      </c>
      <c r="B1" s="60"/>
      <c r="C1" s="65" t="s">
        <v>61</v>
      </c>
      <c r="D1" s="65"/>
      <c r="E1" s="59"/>
    </row>
    <row r="2" spans="1:5" ht="21" customHeight="1" x14ac:dyDescent="0.3">
      <c r="A2" s="66" t="s">
        <v>0</v>
      </c>
      <c r="B2" s="66"/>
      <c r="C2" s="66"/>
      <c r="D2" s="66"/>
    </row>
    <row r="3" spans="1:5" ht="21" customHeight="1" x14ac:dyDescent="0.25">
      <c r="A3" s="67" t="s">
        <v>63</v>
      </c>
      <c r="B3" s="67"/>
      <c r="C3" s="67"/>
      <c r="D3" s="67"/>
    </row>
    <row r="4" spans="1:5" ht="14.25" hidden="1" customHeight="1" x14ac:dyDescent="0.3">
      <c r="A4" s="3"/>
      <c r="B4" s="4"/>
      <c r="C4" s="1"/>
      <c r="D4" s="5"/>
    </row>
    <row r="5" spans="1:5" ht="14.25" customHeight="1" x14ac:dyDescent="0.3">
      <c r="A5" s="3"/>
      <c r="B5" s="4"/>
      <c r="C5" s="1"/>
      <c r="D5" s="5"/>
    </row>
    <row r="6" spans="1:5" ht="19.5" customHeight="1" x14ac:dyDescent="0.3">
      <c r="A6" s="6"/>
      <c r="B6" s="7"/>
      <c r="C6" s="71" t="s">
        <v>62</v>
      </c>
      <c r="D6" s="71"/>
    </row>
    <row r="7" spans="1:5" s="10" customFormat="1" ht="49.5" customHeight="1" x14ac:dyDescent="0.25">
      <c r="A7" s="61" t="s">
        <v>50</v>
      </c>
      <c r="B7" s="61" t="s">
        <v>1</v>
      </c>
      <c r="C7" s="69" t="s">
        <v>2</v>
      </c>
      <c r="D7" s="70"/>
    </row>
    <row r="8" spans="1:5" s="10" customFormat="1" ht="18.75" customHeight="1" x14ac:dyDescent="0.25">
      <c r="A8" s="68"/>
      <c r="B8" s="68"/>
      <c r="C8" s="61" t="s">
        <v>3</v>
      </c>
      <c r="D8" s="63" t="s">
        <v>4</v>
      </c>
    </row>
    <row r="9" spans="1:5" s="10" customFormat="1" ht="39.75" customHeight="1" x14ac:dyDescent="0.25">
      <c r="A9" s="62"/>
      <c r="B9" s="62"/>
      <c r="C9" s="62"/>
      <c r="D9" s="64"/>
    </row>
    <row r="10" spans="1:5" s="13" customFormat="1" ht="21.75" customHeight="1" x14ac:dyDescent="0.2">
      <c r="A10" s="11" t="s">
        <v>5</v>
      </c>
      <c r="B10" s="11" t="s">
        <v>6</v>
      </c>
      <c r="C10" s="11" t="s">
        <v>47</v>
      </c>
      <c r="D10" s="12" t="s">
        <v>48</v>
      </c>
    </row>
    <row r="11" spans="1:5" s="16" customFormat="1" ht="25.5" customHeight="1" x14ac:dyDescent="0.3">
      <c r="A11" s="14"/>
      <c r="B11" s="14" t="s">
        <v>7</v>
      </c>
      <c r="C11" s="15">
        <f>C12+C56+C64</f>
        <v>1249935</v>
      </c>
      <c r="D11" s="15">
        <f>D12+D56+D64</f>
        <v>1089035</v>
      </c>
    </row>
    <row r="12" spans="1:5" s="16" customFormat="1" ht="20.25" customHeight="1" x14ac:dyDescent="0.3">
      <c r="A12" s="17" t="s">
        <v>8</v>
      </c>
      <c r="B12" s="18" t="s">
        <v>9</v>
      </c>
      <c r="C12" s="19">
        <f>C13+C17+C21+C24+C29+C30+C33+C34+C40+C41+C39+C46+C47+C48+C51+C54</f>
        <v>1196000</v>
      </c>
      <c r="D12" s="19">
        <f>D13+D17+D21+D24+D29+D30+D33+D34+D40+D41+D39+D46+D47+D48+D51+D54</f>
        <v>1056100</v>
      </c>
    </row>
    <row r="13" spans="1:5" s="16" customFormat="1" ht="20.25" customHeight="1" x14ac:dyDescent="0.3">
      <c r="A13" s="17">
        <v>1</v>
      </c>
      <c r="B13" s="18" t="s">
        <v>10</v>
      </c>
      <c r="C13" s="21">
        <f t="shared" ref="C13:D13" si="0">SUM(C14:C16)</f>
        <v>245000</v>
      </c>
      <c r="D13" s="21">
        <f t="shared" si="0"/>
        <v>245000</v>
      </c>
    </row>
    <row r="14" spans="1:5" s="8" customFormat="1" ht="20.25" customHeight="1" x14ac:dyDescent="0.3">
      <c r="A14" s="22"/>
      <c r="B14" s="23" t="s">
        <v>11</v>
      </c>
      <c r="C14" s="25">
        <v>68500</v>
      </c>
      <c r="D14" s="25">
        <v>68500</v>
      </c>
    </row>
    <row r="15" spans="1:5" s="8" customFormat="1" ht="20.25" customHeight="1" x14ac:dyDescent="0.3">
      <c r="A15" s="22"/>
      <c r="B15" s="23" t="s">
        <v>12</v>
      </c>
      <c r="C15" s="25">
        <v>4500</v>
      </c>
      <c r="D15" s="25">
        <v>4500</v>
      </c>
    </row>
    <row r="16" spans="1:5" s="8" customFormat="1" ht="20.25" customHeight="1" x14ac:dyDescent="0.3">
      <c r="A16" s="22"/>
      <c r="B16" s="23" t="s">
        <v>13</v>
      </c>
      <c r="C16" s="25">
        <v>172000</v>
      </c>
      <c r="D16" s="25">
        <v>172000</v>
      </c>
    </row>
    <row r="17" spans="1:4" s="16" customFormat="1" ht="20.25" customHeight="1" x14ac:dyDescent="0.3">
      <c r="A17" s="17">
        <f>A13+1</f>
        <v>2</v>
      </c>
      <c r="B17" s="18" t="s">
        <v>14</v>
      </c>
      <c r="C17" s="21">
        <f t="shared" ref="C17:D17" si="1">SUM(C18:C20)</f>
        <v>10000</v>
      </c>
      <c r="D17" s="21">
        <f t="shared" si="1"/>
        <v>10000</v>
      </c>
    </row>
    <row r="18" spans="1:4" s="8" customFormat="1" ht="20.25" customHeight="1" x14ac:dyDescent="0.3">
      <c r="A18" s="22"/>
      <c r="B18" s="23" t="s">
        <v>11</v>
      </c>
      <c r="C18" s="25">
        <v>7500</v>
      </c>
      <c r="D18" s="25">
        <v>7500</v>
      </c>
    </row>
    <row r="19" spans="1:4" s="8" customFormat="1" ht="20.25" customHeight="1" x14ac:dyDescent="0.3">
      <c r="A19" s="22"/>
      <c r="B19" s="23" t="s">
        <v>12</v>
      </c>
      <c r="C19" s="25">
        <v>2500</v>
      </c>
      <c r="D19" s="25">
        <v>2500</v>
      </c>
    </row>
    <row r="20" spans="1:4" s="8" customFormat="1" ht="20.25" customHeight="1" x14ac:dyDescent="0.3">
      <c r="A20" s="22"/>
      <c r="B20" s="23" t="s">
        <v>13</v>
      </c>
      <c r="C20" s="25"/>
      <c r="D20" s="25">
        <v>0</v>
      </c>
    </row>
    <row r="21" spans="1:4" s="16" customFormat="1" ht="29.25" customHeight="1" x14ac:dyDescent="0.3">
      <c r="A21" s="17">
        <f>A17+1</f>
        <v>3</v>
      </c>
      <c r="B21" s="18" t="s">
        <v>15</v>
      </c>
      <c r="C21" s="21">
        <f>C22</f>
        <v>200</v>
      </c>
      <c r="D21" s="21">
        <f>D22</f>
        <v>200</v>
      </c>
    </row>
    <row r="22" spans="1:4" s="8" customFormat="1" ht="20.25" customHeight="1" x14ac:dyDescent="0.3">
      <c r="A22" s="26"/>
      <c r="B22" s="23" t="s">
        <v>11</v>
      </c>
      <c r="C22" s="25">
        <v>200</v>
      </c>
      <c r="D22" s="25">
        <v>200</v>
      </c>
    </row>
    <row r="23" spans="1:4" s="16" customFormat="1" ht="20.25" customHeight="1" x14ac:dyDescent="0.3">
      <c r="A23" s="26"/>
      <c r="B23" s="23" t="s">
        <v>12</v>
      </c>
      <c r="C23" s="25"/>
      <c r="D23" s="25"/>
    </row>
    <row r="24" spans="1:4" s="8" customFormat="1" ht="20.25" customHeight="1" x14ac:dyDescent="0.3">
      <c r="A24" s="17">
        <f>A21+1</f>
        <v>4</v>
      </c>
      <c r="B24" s="18" t="s">
        <v>16</v>
      </c>
      <c r="C24" s="21">
        <f t="shared" ref="C24:D24" si="2">SUM(C25:C28)</f>
        <v>375000</v>
      </c>
      <c r="D24" s="21">
        <f t="shared" si="2"/>
        <v>375000</v>
      </c>
    </row>
    <row r="25" spans="1:4" s="8" customFormat="1" ht="20.25" customHeight="1" x14ac:dyDescent="0.3">
      <c r="A25" s="22"/>
      <c r="B25" s="23" t="s">
        <v>11</v>
      </c>
      <c r="C25" s="25">
        <v>298800</v>
      </c>
      <c r="D25" s="25">
        <v>298800</v>
      </c>
    </row>
    <row r="26" spans="1:4" s="8" customFormat="1" ht="20.25" customHeight="1" x14ac:dyDescent="0.3">
      <c r="A26" s="22"/>
      <c r="B26" s="23" t="s">
        <v>12</v>
      </c>
      <c r="C26" s="25">
        <v>19000</v>
      </c>
      <c r="D26" s="25">
        <v>19000</v>
      </c>
    </row>
    <row r="27" spans="1:4" s="8" customFormat="1" ht="20.25" customHeight="1" x14ac:dyDescent="0.3">
      <c r="A27" s="22"/>
      <c r="B27" s="23" t="s">
        <v>17</v>
      </c>
      <c r="C27" s="25">
        <v>200</v>
      </c>
      <c r="D27" s="25">
        <v>200</v>
      </c>
    </row>
    <row r="28" spans="1:4" s="8" customFormat="1" ht="20.25" customHeight="1" x14ac:dyDescent="0.3">
      <c r="A28" s="22"/>
      <c r="B28" s="23" t="s">
        <v>13</v>
      </c>
      <c r="C28" s="25">
        <v>57000</v>
      </c>
      <c r="D28" s="25">
        <v>57000</v>
      </c>
    </row>
    <row r="29" spans="1:4" s="27" customFormat="1" ht="20.25" customHeight="1" x14ac:dyDescent="0.3">
      <c r="A29" s="17">
        <f>A24+1</f>
        <v>5</v>
      </c>
      <c r="B29" s="18" t="s">
        <v>18</v>
      </c>
      <c r="C29" s="21">
        <v>46000</v>
      </c>
      <c r="D29" s="21">
        <v>46000</v>
      </c>
    </row>
    <row r="30" spans="1:4" s="16" customFormat="1" ht="20.25" customHeight="1" x14ac:dyDescent="0.3">
      <c r="A30" s="17">
        <f>A29+1</f>
        <v>6</v>
      </c>
      <c r="B30" s="18" t="s">
        <v>19</v>
      </c>
      <c r="C30" s="19">
        <f t="shared" ref="C30:D30" si="3">C32+C31</f>
        <v>175000</v>
      </c>
      <c r="D30" s="19">
        <f t="shared" si="3"/>
        <v>65000</v>
      </c>
    </row>
    <row r="31" spans="1:4" s="8" customFormat="1" ht="18.75" x14ac:dyDescent="0.3">
      <c r="A31" s="28"/>
      <c r="B31" s="23" t="s">
        <v>20</v>
      </c>
      <c r="C31" s="25">
        <v>110000</v>
      </c>
      <c r="D31" s="25">
        <v>0</v>
      </c>
    </row>
    <row r="32" spans="1:4" s="16" customFormat="1" ht="18.75" x14ac:dyDescent="0.3">
      <c r="A32" s="28"/>
      <c r="B32" s="23" t="s">
        <v>21</v>
      </c>
      <c r="C32" s="25">
        <v>65000</v>
      </c>
      <c r="D32" s="25">
        <v>65000</v>
      </c>
    </row>
    <row r="33" spans="1:4" s="8" customFormat="1" ht="20.25" customHeight="1" x14ac:dyDescent="0.3">
      <c r="A33" s="17">
        <f>A30+1</f>
        <v>7</v>
      </c>
      <c r="B33" s="18" t="s">
        <v>22</v>
      </c>
      <c r="C33" s="29">
        <v>70000</v>
      </c>
      <c r="D33" s="29">
        <v>70000</v>
      </c>
    </row>
    <row r="34" spans="1:4" s="16" customFormat="1" ht="20.25" customHeight="1" x14ac:dyDescent="0.3">
      <c r="A34" s="17">
        <f>A33+1</f>
        <v>8</v>
      </c>
      <c r="B34" s="18" t="s">
        <v>23</v>
      </c>
      <c r="C34" s="19">
        <f t="shared" ref="C34:D34" si="4">C35+C36</f>
        <v>32000</v>
      </c>
      <c r="D34" s="19">
        <f t="shared" si="4"/>
        <v>26000</v>
      </c>
    </row>
    <row r="35" spans="1:4" s="16" customFormat="1" ht="20.25" customHeight="1" x14ac:dyDescent="0.3">
      <c r="A35" s="30"/>
      <c r="B35" s="31" t="s">
        <v>24</v>
      </c>
      <c r="C35" s="32">
        <v>6000</v>
      </c>
      <c r="D35" s="32">
        <v>0</v>
      </c>
    </row>
    <row r="36" spans="1:4" s="8" customFormat="1" ht="20.25" customHeight="1" x14ac:dyDescent="0.3">
      <c r="A36" s="30"/>
      <c r="B36" s="31" t="s">
        <v>25</v>
      </c>
      <c r="C36" s="32">
        <v>26000</v>
      </c>
      <c r="D36" s="32">
        <v>26000</v>
      </c>
    </row>
    <row r="37" spans="1:4" s="8" customFormat="1" ht="37.5" x14ac:dyDescent="0.3">
      <c r="A37" s="33"/>
      <c r="B37" s="34" t="s">
        <v>26</v>
      </c>
      <c r="C37" s="35">
        <v>4300</v>
      </c>
      <c r="D37" s="35">
        <v>4300</v>
      </c>
    </row>
    <row r="38" spans="1:4" s="8" customFormat="1" ht="18.75" x14ac:dyDescent="0.3">
      <c r="A38" s="36">
        <v>9</v>
      </c>
      <c r="B38" s="18" t="s">
        <v>51</v>
      </c>
      <c r="C38" s="35"/>
      <c r="D38" s="35">
        <v>0</v>
      </c>
    </row>
    <row r="39" spans="1:4" s="9" customFormat="1" ht="20.25" customHeight="1" x14ac:dyDescent="0.3">
      <c r="A39" s="36">
        <v>10</v>
      </c>
      <c r="B39" s="18" t="s">
        <v>27</v>
      </c>
      <c r="C39" s="29">
        <v>1500</v>
      </c>
      <c r="D39" s="29">
        <v>1500</v>
      </c>
    </row>
    <row r="40" spans="1:4" s="16" customFormat="1" ht="20.25" customHeight="1" x14ac:dyDescent="0.3">
      <c r="A40" s="17">
        <v>11</v>
      </c>
      <c r="B40" s="18" t="s">
        <v>28</v>
      </c>
      <c r="C40" s="29">
        <v>26000</v>
      </c>
      <c r="D40" s="29">
        <v>26000</v>
      </c>
    </row>
    <row r="41" spans="1:4" s="16" customFormat="1" ht="20.25" customHeight="1" x14ac:dyDescent="0.3">
      <c r="A41" s="17">
        <v>12</v>
      </c>
      <c r="B41" s="18" t="s">
        <v>29</v>
      </c>
      <c r="C41" s="21">
        <f t="shared" ref="C41:D41" si="5">C42+C45</f>
        <v>150000</v>
      </c>
      <c r="D41" s="21">
        <f t="shared" si="5"/>
        <v>150000</v>
      </c>
    </row>
    <row r="42" spans="1:4" s="16" customFormat="1" ht="20.25" customHeight="1" x14ac:dyDescent="0.3">
      <c r="A42" s="22"/>
      <c r="B42" s="37" t="s">
        <v>30</v>
      </c>
      <c r="C42" s="24">
        <f t="shared" ref="C42:D42" si="6">C43+C44</f>
        <v>70000</v>
      </c>
      <c r="D42" s="24">
        <f t="shared" si="6"/>
        <v>70000</v>
      </c>
    </row>
    <row r="43" spans="1:4" s="8" customFormat="1" ht="20.25" customHeight="1" x14ac:dyDescent="0.3">
      <c r="A43" s="26"/>
      <c r="B43" s="34" t="s">
        <v>31</v>
      </c>
      <c r="C43" s="35">
        <v>48600</v>
      </c>
      <c r="D43" s="35">
        <v>48600</v>
      </c>
    </row>
    <row r="44" spans="1:4" s="8" customFormat="1" ht="20.25" customHeight="1" x14ac:dyDescent="0.3">
      <c r="A44" s="26"/>
      <c r="B44" s="38" t="s">
        <v>32</v>
      </c>
      <c r="C44" s="35">
        <v>21400</v>
      </c>
      <c r="D44" s="35">
        <v>21400</v>
      </c>
    </row>
    <row r="45" spans="1:4" s="8" customFormat="1" ht="20.25" customHeight="1" x14ac:dyDescent="0.3">
      <c r="A45" s="22"/>
      <c r="B45" s="37" t="s">
        <v>33</v>
      </c>
      <c r="C45" s="25">
        <v>80000</v>
      </c>
      <c r="D45" s="25">
        <v>80000</v>
      </c>
    </row>
    <row r="46" spans="1:4" s="8" customFormat="1" ht="37.5" x14ac:dyDescent="0.3">
      <c r="A46" s="17">
        <v>13</v>
      </c>
      <c r="B46" s="18" t="s">
        <v>34</v>
      </c>
      <c r="C46" s="29">
        <v>300</v>
      </c>
      <c r="D46" s="29">
        <v>300</v>
      </c>
    </row>
    <row r="47" spans="1:4" s="16" customFormat="1" ht="27.75" customHeight="1" x14ac:dyDescent="0.3">
      <c r="A47" s="17">
        <v>14</v>
      </c>
      <c r="B47" s="18" t="s">
        <v>35</v>
      </c>
      <c r="C47" s="29">
        <v>26000</v>
      </c>
      <c r="D47" s="29">
        <v>26000</v>
      </c>
    </row>
    <row r="48" spans="1:4" s="8" customFormat="1" ht="23.25" customHeight="1" x14ac:dyDescent="0.3">
      <c r="A48" s="39">
        <v>15</v>
      </c>
      <c r="B48" s="40" t="s">
        <v>36</v>
      </c>
      <c r="C48" s="20">
        <f t="shared" ref="C48:D48" si="7">C49+C50</f>
        <v>12000</v>
      </c>
      <c r="D48" s="20">
        <f t="shared" si="7"/>
        <v>7100</v>
      </c>
    </row>
    <row r="49" spans="1:8" s="44" customFormat="1" ht="23.25" customHeight="1" x14ac:dyDescent="0.3">
      <c r="A49" s="41"/>
      <c r="B49" s="42" t="s">
        <v>37</v>
      </c>
      <c r="C49" s="43">
        <v>7000</v>
      </c>
      <c r="D49" s="43">
        <f>C49*0.3</f>
        <v>2100</v>
      </c>
    </row>
    <row r="50" spans="1:8" s="27" customFormat="1" ht="20.25" customHeight="1" x14ac:dyDescent="0.3">
      <c r="A50" s="41"/>
      <c r="B50" s="42" t="s">
        <v>38</v>
      </c>
      <c r="C50" s="43">
        <v>5000</v>
      </c>
      <c r="D50" s="43">
        <v>5000</v>
      </c>
    </row>
    <row r="51" spans="1:8" s="27" customFormat="1" ht="26.25" customHeight="1" x14ac:dyDescent="0.3">
      <c r="A51" s="39">
        <f>A48+1</f>
        <v>16</v>
      </c>
      <c r="B51" s="40" t="s">
        <v>39</v>
      </c>
      <c r="C51" s="20">
        <f t="shared" ref="C51:D51" si="8">C52+C53</f>
        <v>24000</v>
      </c>
      <c r="D51" s="20">
        <f t="shared" si="8"/>
        <v>5000</v>
      </c>
    </row>
    <row r="52" spans="1:8" s="44" customFormat="1" ht="24" customHeight="1" x14ac:dyDescent="0.3">
      <c r="A52" s="26"/>
      <c r="B52" s="34" t="s">
        <v>40</v>
      </c>
      <c r="C52" s="35">
        <v>19000</v>
      </c>
      <c r="D52" s="35">
        <v>0</v>
      </c>
    </row>
    <row r="53" spans="1:8" s="8" customFormat="1" ht="20.25" customHeight="1" x14ac:dyDescent="0.3">
      <c r="A53" s="26"/>
      <c r="B53" s="34" t="s">
        <v>41</v>
      </c>
      <c r="C53" s="45">
        <v>5000</v>
      </c>
      <c r="D53" s="45">
        <v>5000</v>
      </c>
    </row>
    <row r="54" spans="1:8" s="8" customFormat="1" ht="27" customHeight="1" x14ac:dyDescent="0.3">
      <c r="A54" s="39">
        <f>A51+1</f>
        <v>17</v>
      </c>
      <c r="B54" s="40" t="s">
        <v>42</v>
      </c>
      <c r="C54" s="46">
        <v>3000</v>
      </c>
      <c r="D54" s="46">
        <v>3000</v>
      </c>
    </row>
    <row r="55" spans="1:8" s="8" customFormat="1" ht="60.75" customHeight="1" x14ac:dyDescent="0.3">
      <c r="A55" s="39">
        <v>18</v>
      </c>
      <c r="B55" s="40" t="s">
        <v>52</v>
      </c>
      <c r="C55" s="46"/>
      <c r="D55" s="46">
        <v>0</v>
      </c>
    </row>
    <row r="56" spans="1:8" s="8" customFormat="1" ht="23.25" customHeight="1" x14ac:dyDescent="0.3">
      <c r="A56" s="17" t="s">
        <v>43</v>
      </c>
      <c r="B56" s="18" t="s">
        <v>44</v>
      </c>
      <c r="C56" s="19">
        <v>21000</v>
      </c>
      <c r="D56" s="19">
        <v>0</v>
      </c>
    </row>
    <row r="57" spans="1:8" s="8" customFormat="1" ht="23.25" customHeight="1" x14ac:dyDescent="0.3">
      <c r="A57" s="17" t="s">
        <v>45</v>
      </c>
      <c r="B57" s="18" t="s">
        <v>53</v>
      </c>
      <c r="C57" s="19"/>
      <c r="D57" s="19">
        <v>0</v>
      </c>
    </row>
    <row r="58" spans="1:8" s="8" customFormat="1" ht="23.25" customHeight="1" x14ac:dyDescent="0.3">
      <c r="A58" s="22">
        <v>1</v>
      </c>
      <c r="B58" s="23" t="s">
        <v>54</v>
      </c>
      <c r="C58" s="19"/>
      <c r="D58" s="24">
        <v>0</v>
      </c>
    </row>
    <row r="59" spans="1:8" s="8" customFormat="1" ht="23.25" customHeight="1" x14ac:dyDescent="0.3">
      <c r="A59" s="22">
        <v>2</v>
      </c>
      <c r="B59" s="23" t="s">
        <v>55</v>
      </c>
      <c r="C59" s="19"/>
      <c r="D59" s="24">
        <v>0</v>
      </c>
    </row>
    <row r="60" spans="1:8" s="8" customFormat="1" ht="23.25" customHeight="1" x14ac:dyDescent="0.3">
      <c r="A60" s="22">
        <v>3</v>
      </c>
      <c r="B60" s="23" t="s">
        <v>56</v>
      </c>
      <c r="C60" s="19"/>
      <c r="D60" s="24">
        <v>0</v>
      </c>
    </row>
    <row r="61" spans="1:8" s="8" customFormat="1" ht="23.25" customHeight="1" x14ac:dyDescent="0.3">
      <c r="A61" s="22">
        <v>4</v>
      </c>
      <c r="B61" s="23" t="s">
        <v>57</v>
      </c>
      <c r="C61" s="19"/>
      <c r="D61" s="24">
        <v>0</v>
      </c>
    </row>
    <row r="62" spans="1:8" s="8" customFormat="1" ht="23.25" customHeight="1" x14ac:dyDescent="0.3">
      <c r="A62" s="22">
        <v>5</v>
      </c>
      <c r="B62" s="23" t="s">
        <v>58</v>
      </c>
      <c r="C62" s="19"/>
      <c r="D62" s="24">
        <v>0</v>
      </c>
    </row>
    <row r="63" spans="1:8" s="8" customFormat="1" ht="23.25" customHeight="1" x14ac:dyDescent="0.3">
      <c r="A63" s="22">
        <v>6</v>
      </c>
      <c r="B63" s="23" t="s">
        <v>59</v>
      </c>
      <c r="C63" s="19"/>
      <c r="D63" s="24">
        <v>0</v>
      </c>
    </row>
    <row r="64" spans="1:8" s="16" customFormat="1" ht="24" customHeight="1" x14ac:dyDescent="0.3">
      <c r="A64" s="47" t="s">
        <v>60</v>
      </c>
      <c r="B64" s="48" t="s">
        <v>46</v>
      </c>
      <c r="C64" s="19">
        <v>32935</v>
      </c>
      <c r="D64" s="19">
        <v>32935</v>
      </c>
      <c r="F64" s="49"/>
      <c r="G64" s="49"/>
      <c r="H64" s="49"/>
    </row>
    <row r="65" spans="1:4" ht="24" customHeight="1" x14ac:dyDescent="0.3">
      <c r="A65" s="50"/>
      <c r="B65" s="51"/>
      <c r="C65" s="52"/>
      <c r="D65" s="53"/>
    </row>
    <row r="66" spans="1:4" ht="18.75" x14ac:dyDescent="0.3">
      <c r="A66" s="54"/>
      <c r="B66" s="55"/>
      <c r="C66" s="8"/>
      <c r="D66" s="56"/>
    </row>
    <row r="67" spans="1:4" ht="18.75" x14ac:dyDescent="0.3">
      <c r="A67" s="54"/>
      <c r="B67" s="55"/>
      <c r="C67" s="8"/>
      <c r="D67" s="56"/>
    </row>
  </sheetData>
  <mergeCells count="10">
    <mergeCell ref="A1:B1"/>
    <mergeCell ref="C8:C9"/>
    <mergeCell ref="D8:D9"/>
    <mergeCell ref="C1:D1"/>
    <mergeCell ref="A2:D2"/>
    <mergeCell ref="A3:D3"/>
    <mergeCell ref="A7:A9"/>
    <mergeCell ref="B7:B9"/>
    <mergeCell ref="C7:D7"/>
    <mergeCell ref="C6:D6"/>
  </mergeCells>
  <printOptions horizontalCentered="1"/>
  <pageMargins left="0.31" right="0.35" top="0.34" bottom="0.42" header="0.17" footer="0.2"/>
  <pageSetup paperSize="9" scale="85" fitToHeight="5" orientation="portrait" r:id="rId1"/>
  <headerFooter alignWithMargins="0">
    <oddFooter xml:space="preserve">&amp;C&amp;".VnTime,Italic"&amp;8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D06EDE-DF61-47F6-A27B-AB4D2A0849D0}"/>
</file>

<file path=customXml/itemProps2.xml><?xml version="1.0" encoding="utf-8"?>
<ds:datastoreItem xmlns:ds="http://schemas.openxmlformats.org/officeDocument/2006/customXml" ds:itemID="{9A2106AF-22C6-4D49-816E-E89007B5FCDD}"/>
</file>

<file path=customXml/itemProps3.xml><?xml version="1.0" encoding="utf-8"?>
<ds:datastoreItem xmlns:ds="http://schemas.openxmlformats.org/officeDocument/2006/customXml" ds:itemID="{F861777F-8FE7-4780-8858-474B4DE22C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48</vt:lpstr>
      <vt:lpstr>'48'!Print_Area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cp:lastPrinted>2019-12-16T09:31:42Z</cp:lastPrinted>
  <dcterms:created xsi:type="dcterms:W3CDTF">2019-12-13T02:34:03Z</dcterms:created>
  <dcterms:modified xsi:type="dcterms:W3CDTF">2019-12-31T09:20:37Z</dcterms:modified>
</cp:coreProperties>
</file>