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.TRANG\Nhiệm vụ cá nhân năm 2019\Công khai dự toán\CÔNG KHAI NGÂN SÁCH\CÔNG KHAI LÊN CTT\2020\Công bố công khai dự toán NSĐP được HĐND thông qua năm 2020\"/>
    </mc:Choice>
  </mc:AlternateContent>
  <bookViews>
    <workbookView xWindow="0" yWindow="0" windowWidth="20460" windowHeight="7635"/>
  </bookViews>
  <sheets>
    <sheet name="57" sheetId="1" r:id="rId1"/>
  </sheets>
  <externalReferences>
    <externalReference r:id="rId2"/>
  </externalReferences>
  <definedNames>
    <definedName name="_a1" hidden="1">{"'Sheet1'!$L$16"}</definedName>
    <definedName name="_Fill" hidden="1">#REF!</definedName>
    <definedName name="_xlnm._FilterDatabase" hidden="1">'[1]TL than'!#REF!</definedName>
    <definedName name="_h1" hidden="1">{"'Sheet1'!$L$16"}</definedName>
    <definedName name="_h10" hidden="1">{#N/A,#N/A,FALSE,"Chi tiÆt"}</definedName>
    <definedName name="_h2" hidden="1">{"'Sheet1'!$L$16"}</definedName>
    <definedName name="_h3" hidden="1">{"'Sheet1'!$L$16"}</definedName>
    <definedName name="_h5" hidden="1">{"'Sheet1'!$L$16"}</definedName>
    <definedName name="_h6" hidden="1">{"'Sheet1'!$L$16"}</definedName>
    <definedName name="_h7" hidden="1">{"'Sheet1'!$L$16"}</definedName>
    <definedName name="_h8" hidden="1">{"'Sheet1'!$L$16"}</definedName>
    <definedName name="_h9" hidden="1">{"'Sheet1'!$L$16"}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3" hidden="1">{"'Sheet1'!$L$16"}</definedName>
    <definedName name="_Sort" hidden="1">#REF!</definedName>
    <definedName name="anscount" hidden="1">3</definedName>
    <definedName name="BCBo" hidden="1">{"'Sheet1'!$L$16"}</definedName>
    <definedName name="Bgiang" hidden="1">{"'Sheet1'!$L$16"}</definedName>
    <definedName name="DUCANH" hidden="1">{"'Sheet1'!$L$16"}</definedName>
    <definedName name="fff" hidden="1">{"'Sheet1'!$L$16"}</definedName>
    <definedName name="h" hidden="1">{"'Sheet1'!$L$16"}</definedName>
    <definedName name="HANG" hidden="1">{#N/A,#N/A,FALSE,"Chi tiÆt"}</definedName>
    <definedName name="HIHIHIHOI" hidden="1">{"'Sheet1'!$L$16"}</definedName>
    <definedName name="HJKL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o" hidden="1">{"'Sheet1'!$L$16"}</definedName>
    <definedName name="RGHGSD" hidden="1">{"'Sheet1'!$L$16"}</definedName>
    <definedName name="sencount" hidden="1">2</definedName>
    <definedName name="wrn.chi._.tiÆt." hidden="1">{#N/A,#N/A,FALSE,"Chi tiÆt"}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7" i="1" l="1"/>
  <c r="M37" i="1"/>
  <c r="G37" i="1"/>
  <c r="F37" i="1"/>
  <c r="E37" i="1"/>
  <c r="D37" i="1"/>
  <c r="C37" i="1" s="1"/>
  <c r="Q36" i="1"/>
  <c r="N36" i="1"/>
  <c r="M36" i="1"/>
  <c r="J36" i="1"/>
  <c r="G36" i="1"/>
  <c r="F36" i="1" s="1"/>
  <c r="E36" i="1"/>
  <c r="Q35" i="1"/>
  <c r="N35" i="1"/>
  <c r="M35" i="1" s="1"/>
  <c r="J35" i="1"/>
  <c r="E35" i="1" s="1"/>
  <c r="G35" i="1"/>
  <c r="F35" i="1"/>
  <c r="D35" i="1"/>
  <c r="C35" i="1" s="1"/>
  <c r="Q34" i="1"/>
  <c r="N34" i="1"/>
  <c r="M34" i="1"/>
  <c r="J34" i="1"/>
  <c r="G34" i="1"/>
  <c r="F34" i="1" s="1"/>
  <c r="E34" i="1"/>
  <c r="Q33" i="1"/>
  <c r="N33" i="1"/>
  <c r="M33" i="1" s="1"/>
  <c r="J33" i="1"/>
  <c r="E33" i="1" s="1"/>
  <c r="G33" i="1"/>
  <c r="F33" i="1"/>
  <c r="D33" i="1"/>
  <c r="C33" i="1" s="1"/>
  <c r="Q32" i="1"/>
  <c r="N32" i="1"/>
  <c r="M32" i="1"/>
  <c r="J32" i="1"/>
  <c r="G32" i="1"/>
  <c r="F32" i="1" s="1"/>
  <c r="E32" i="1"/>
  <c r="Q31" i="1"/>
  <c r="N31" i="1"/>
  <c r="M31" i="1" s="1"/>
  <c r="J31" i="1"/>
  <c r="E31" i="1" s="1"/>
  <c r="G31" i="1"/>
  <c r="F31" i="1"/>
  <c r="D31" i="1"/>
  <c r="C31" i="1" s="1"/>
  <c r="Q30" i="1"/>
  <c r="N30" i="1"/>
  <c r="M30" i="1"/>
  <c r="J30" i="1"/>
  <c r="G30" i="1"/>
  <c r="F30" i="1" s="1"/>
  <c r="E30" i="1"/>
  <c r="Q29" i="1"/>
  <c r="N29" i="1"/>
  <c r="M29" i="1" s="1"/>
  <c r="J29" i="1"/>
  <c r="E29" i="1" s="1"/>
  <c r="G29" i="1"/>
  <c r="F29" i="1"/>
  <c r="D29" i="1"/>
  <c r="C29" i="1" s="1"/>
  <c r="Q28" i="1"/>
  <c r="N28" i="1"/>
  <c r="M28" i="1"/>
  <c r="J28" i="1"/>
  <c r="G28" i="1"/>
  <c r="F28" i="1" s="1"/>
  <c r="E28" i="1"/>
  <c r="Q27" i="1"/>
  <c r="N27" i="1"/>
  <c r="M27" i="1" s="1"/>
  <c r="M26" i="1" s="1"/>
  <c r="J27" i="1"/>
  <c r="E27" i="1" s="1"/>
  <c r="E26" i="1" s="1"/>
  <c r="G27" i="1"/>
  <c r="F27" i="1"/>
  <c r="F26" i="1" s="1"/>
  <c r="D27" i="1"/>
  <c r="C27" i="1" s="1"/>
  <c r="S26" i="1"/>
  <c r="R26" i="1"/>
  <c r="Q26" i="1"/>
  <c r="P26" i="1"/>
  <c r="O26" i="1"/>
  <c r="L26" i="1"/>
  <c r="K26" i="1"/>
  <c r="I26" i="1"/>
  <c r="H26" i="1"/>
  <c r="G26" i="1"/>
  <c r="Q25" i="1"/>
  <c r="M25" i="1"/>
  <c r="J25" i="1"/>
  <c r="G25" i="1"/>
  <c r="E25" i="1"/>
  <c r="Q24" i="1"/>
  <c r="M24" i="1"/>
  <c r="J24" i="1"/>
  <c r="G24" i="1"/>
  <c r="E24" i="1"/>
  <c r="Q23" i="1"/>
  <c r="N23" i="1"/>
  <c r="M23" i="1" s="1"/>
  <c r="J23" i="1"/>
  <c r="E23" i="1" s="1"/>
  <c r="G23" i="1"/>
  <c r="F23" i="1"/>
  <c r="D23" i="1"/>
  <c r="Q22" i="1"/>
  <c r="E22" i="1" s="1"/>
  <c r="N22" i="1"/>
  <c r="M22" i="1"/>
  <c r="J22" i="1"/>
  <c r="G22" i="1"/>
  <c r="Q21" i="1"/>
  <c r="N21" i="1"/>
  <c r="M21" i="1" s="1"/>
  <c r="J21" i="1"/>
  <c r="E21" i="1" s="1"/>
  <c r="G21" i="1"/>
  <c r="F21" i="1"/>
  <c r="D21" i="1"/>
  <c r="C21" i="1" s="1"/>
  <c r="Q20" i="1"/>
  <c r="M20" i="1" s="1"/>
  <c r="J20" i="1"/>
  <c r="E20" i="1" s="1"/>
  <c r="D20" i="1"/>
  <c r="Q19" i="1"/>
  <c r="E19" i="1" s="1"/>
  <c r="N19" i="1"/>
  <c r="M19" i="1"/>
  <c r="J19" i="1"/>
  <c r="G19" i="1"/>
  <c r="Q18" i="1"/>
  <c r="N18" i="1"/>
  <c r="M18" i="1" s="1"/>
  <c r="J18" i="1"/>
  <c r="E18" i="1" s="1"/>
  <c r="G18" i="1"/>
  <c r="F18" i="1"/>
  <c r="D18" i="1"/>
  <c r="C18" i="1" s="1"/>
  <c r="Q17" i="1"/>
  <c r="N17" i="1"/>
  <c r="M17" i="1"/>
  <c r="J17" i="1"/>
  <c r="G17" i="1"/>
  <c r="E17" i="1"/>
  <c r="J16" i="1"/>
  <c r="F16" i="1"/>
  <c r="E16" i="1"/>
  <c r="D16" i="1"/>
  <c r="C16" i="1" s="1"/>
  <c r="Q15" i="1"/>
  <c r="E15" i="1" s="1"/>
  <c r="N15" i="1"/>
  <c r="M15" i="1"/>
  <c r="J15" i="1"/>
  <c r="G15" i="1"/>
  <c r="Q14" i="1"/>
  <c r="N14" i="1"/>
  <c r="M14" i="1" s="1"/>
  <c r="J14" i="1"/>
  <c r="E14" i="1" s="1"/>
  <c r="G14" i="1"/>
  <c r="F14" i="1"/>
  <c r="D14" i="1"/>
  <c r="C14" i="1" s="1"/>
  <c r="Q13" i="1"/>
  <c r="N13" i="1"/>
  <c r="M13" i="1"/>
  <c r="J13" i="1"/>
  <c r="G13" i="1"/>
  <c r="E13" i="1"/>
  <c r="Q12" i="1"/>
  <c r="N12" i="1"/>
  <c r="M12" i="1" s="1"/>
  <c r="J12" i="1"/>
  <c r="E12" i="1" s="1"/>
  <c r="G12" i="1"/>
  <c r="F12" i="1"/>
  <c r="D12" i="1"/>
  <c r="Q11" i="1"/>
  <c r="Q10" i="1" s="1"/>
  <c r="N11" i="1"/>
  <c r="M11" i="1"/>
  <c r="M10" i="1" s="1"/>
  <c r="J11" i="1"/>
  <c r="G11" i="1"/>
  <c r="S10" i="1"/>
  <c r="R10" i="1"/>
  <c r="R9" i="1" s="1"/>
  <c r="P10" i="1"/>
  <c r="P9" i="1" s="1"/>
  <c r="O10" i="1"/>
  <c r="L10" i="1"/>
  <c r="L9" i="1" s="1"/>
  <c r="K10" i="1"/>
  <c r="J10" i="1"/>
  <c r="I10" i="1"/>
  <c r="H10" i="1"/>
  <c r="H9" i="1" s="1"/>
  <c r="S9" i="1"/>
  <c r="Q9" i="1"/>
  <c r="O9" i="1"/>
  <c r="M9" i="1"/>
  <c r="K9" i="1"/>
  <c r="I9" i="1"/>
  <c r="F11" i="1" l="1"/>
  <c r="D11" i="1"/>
  <c r="G10" i="1"/>
  <c r="G9" i="1" s="1"/>
  <c r="F15" i="1"/>
  <c r="D15" i="1"/>
  <c r="C15" i="1" s="1"/>
  <c r="F19" i="1"/>
  <c r="D19" i="1"/>
  <c r="C19" i="1" s="1"/>
  <c r="F22" i="1"/>
  <c r="D22" i="1"/>
  <c r="C22" i="1" s="1"/>
  <c r="N10" i="1"/>
  <c r="N9" i="1" s="1"/>
  <c r="E11" i="1"/>
  <c r="E10" i="1" s="1"/>
  <c r="E9" i="1" s="1"/>
  <c r="C12" i="1"/>
  <c r="F13" i="1"/>
  <c r="D13" i="1"/>
  <c r="C13" i="1" s="1"/>
  <c r="F17" i="1"/>
  <c r="D17" i="1"/>
  <c r="C17" i="1" s="1"/>
  <c r="C20" i="1"/>
  <c r="C23" i="1"/>
  <c r="F24" i="1"/>
  <c r="D24" i="1"/>
  <c r="C24" i="1" s="1"/>
  <c r="F25" i="1"/>
  <c r="D25" i="1"/>
  <c r="C25" i="1" s="1"/>
  <c r="J26" i="1"/>
  <c r="J9" i="1" s="1"/>
  <c r="N26" i="1"/>
  <c r="D28" i="1"/>
  <c r="C28" i="1" s="1"/>
  <c r="C26" i="1" s="1"/>
  <c r="D30" i="1"/>
  <c r="C30" i="1" s="1"/>
  <c r="D32" i="1"/>
  <c r="C32" i="1" s="1"/>
  <c r="D34" i="1"/>
  <c r="C34" i="1" s="1"/>
  <c r="D36" i="1"/>
  <c r="C36" i="1" s="1"/>
  <c r="C11" i="1" l="1"/>
  <c r="C10" i="1" s="1"/>
  <c r="C9" i="1" s="1"/>
  <c r="D10" i="1"/>
  <c r="D9" i="1" s="1"/>
  <c r="D26" i="1"/>
  <c r="F10" i="1"/>
  <c r="F9" i="1" s="1"/>
</calcChain>
</file>

<file path=xl/sharedStrings.xml><?xml version="1.0" encoding="utf-8"?>
<sst xmlns="http://schemas.openxmlformats.org/spreadsheetml/2006/main" count="74" uniqueCount="58">
  <si>
    <t>DỰ TOÁN CHI CHƯƠNG TRÌNH MỤC TIÊU QUỐC GIA NGÂN SÁCH CẤP TỈNH VÀ NGÂN SÁCH CẤP HUYỆN NĂM 2020</t>
  </si>
  <si>
    <t>Đơn vị tính: Triệu đồng</t>
  </si>
  <si>
    <t>Stt</t>
  </si>
  <si>
    <t>Tên đơn vị</t>
  </si>
  <si>
    <t>Tổng số</t>
  </si>
  <si>
    <t>Trong đó</t>
  </si>
  <si>
    <t>Chương trình mục tiêu quốc gia Giảm nghèo bền vững</t>
  </si>
  <si>
    <t>Chương trình mục tiêu quốc gia Nông thôn mới</t>
  </si>
  <si>
    <t>Đầu tư phát triển</t>
  </si>
  <si>
    <t>Kinh phí sự nghiệp</t>
  </si>
  <si>
    <t>Vốn trong nước</t>
  </si>
  <si>
    <t>Vốn nước ngoài</t>
  </si>
  <si>
    <t>A</t>
  </si>
  <si>
    <t>B</t>
  </si>
  <si>
    <t>1=2+3</t>
  </si>
  <si>
    <t>2=5+12</t>
  </si>
  <si>
    <t>3=8+15</t>
  </si>
  <si>
    <t>4=5+8</t>
  </si>
  <si>
    <t>5=6+7</t>
  </si>
  <si>
    <t>8=9+10</t>
  </si>
  <si>
    <t>11=12+15</t>
  </si>
  <si>
    <t>12=13+14</t>
  </si>
  <si>
    <t>15=16+17</t>
  </si>
  <si>
    <t>TỔNG SỐ</t>
  </si>
  <si>
    <t>I</t>
  </si>
  <si>
    <t>Ngân sách cấp tỉnh</t>
  </si>
  <si>
    <t>Sở Lao động Thương binh và xã hội</t>
  </si>
  <si>
    <t>Sở Nông nghiệp và phát triển nông thôn</t>
  </si>
  <si>
    <t>Văn phòng Điều phối nông thôn mới</t>
  </si>
  <si>
    <t>Ban Dân tộc tỉnh</t>
  </si>
  <si>
    <t>Sở Thông tin và truyền thông</t>
  </si>
  <si>
    <t>Sở Kế hoạch và đầu tư</t>
  </si>
  <si>
    <t>Sở Giáo dục và đào tạo</t>
  </si>
  <si>
    <t>Sở Nội vụ</t>
  </si>
  <si>
    <t>Sở Tư pháp</t>
  </si>
  <si>
    <t>Sở Văn hóa thể thao và du lịch</t>
  </si>
  <si>
    <t>Ủy ban mặt trận tổ quốc</t>
  </si>
  <si>
    <t>Hội Nông dân tỉnh</t>
  </si>
  <si>
    <t>Hội Liên hiệp phụ nữ tỉnh</t>
  </si>
  <si>
    <t>Tỉnh đoàn</t>
  </si>
  <si>
    <t>Hội Cựu chiến binh tỉnh</t>
  </si>
  <si>
    <t>II</t>
  </si>
  <si>
    <t>Ngân sách cấp huyện</t>
  </si>
  <si>
    <t>Thành phố Điện Biên Phủ</t>
  </si>
  <si>
    <t>Huyện Điện Biên</t>
  </si>
  <si>
    <t>Huyện Tuần Giáo</t>
  </si>
  <si>
    <t>Huyện Mường Ảng</t>
  </si>
  <si>
    <t>Huyện Tủa Chùa</t>
  </si>
  <si>
    <t>Huyện Mường Chà</t>
  </si>
  <si>
    <t>Huyện Mường Nhé</t>
  </si>
  <si>
    <t>Huyện Nậm Pồ</t>
  </si>
  <si>
    <t>Thị xã Mường Lay</t>
  </si>
  <si>
    <t>Huyện Điện Biên Đông</t>
  </si>
  <si>
    <t>III</t>
  </si>
  <si>
    <t>Nguồn vốn chưa phân bổ</t>
  </si>
  <si>
    <t>Biểu số 57/CK-NSNN</t>
  </si>
  <si>
    <t>UBND tỉnh Điện Biên</t>
  </si>
  <si>
    <t>(Kèm theo Quyết định số 1346/QĐ-UBND ngày 30/12/2019 của UBND tỉnh Điện Biên)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</si>
</sst>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2"/>
    </font>
    <font>
      <sz val="12"/>
      <name val="Times New Roman"/>
      <family val="2"/>
    </font>
    <font>
      <b/>
      <sz val="12"/>
      <name val="Times New Roman"/>
      <family val="2"/>
    </font>
    <font>
      <i/>
      <sz val="12"/>
      <name val="Times New Roman"/>
      <family val="2"/>
    </font>
    <font>
      <sz val="13"/>
      <name val="Arial"/>
      <family val="2"/>
    </font>
    <font>
      <i/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2"/>
    </font>
    <font>
      <b/>
      <sz val="16"/>
      <name val="Times New Roman"/>
      <family val="2"/>
    </font>
    <font>
      <sz val="14"/>
      <name val="Times New Roman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5" fillId="0" borderId="0"/>
  </cellStyleXfs>
  <cellXfs count="33">
    <xf numFmtId="0" fontId="0" fillId="0" borderId="0" xfId="0"/>
    <xf numFmtId="0" fontId="2" fillId="0" borderId="0" xfId="1" applyFont="1" applyFill="1"/>
    <xf numFmtId="0" fontId="4" fillId="0" borderId="0" xfId="1" applyFont="1" applyFill="1"/>
    <xf numFmtId="0" fontId="3" fillId="0" borderId="0" xfId="1" applyFont="1" applyFill="1" applyAlignment="1">
      <alignment horizontal="center" vertical="center" wrapText="1"/>
    </xf>
    <xf numFmtId="0" fontId="2" fillId="0" borderId="0" xfId="1" applyFont="1" applyFill="1" applyAlignment="1">
      <alignment horizontal="center"/>
    </xf>
    <xf numFmtId="0" fontId="3" fillId="0" borderId="0" xfId="1" applyFont="1" applyFill="1"/>
    <xf numFmtId="0" fontId="8" fillId="0" borderId="8" xfId="1" applyFont="1" applyFill="1" applyBorder="1" applyAlignment="1">
      <alignment horizontal="center" vertical="center" wrapText="1"/>
    </xf>
    <xf numFmtId="0" fontId="10" fillId="0" borderId="8" xfId="1" applyFont="1" applyFill="1" applyBorder="1" applyAlignment="1">
      <alignment horizontal="center"/>
    </xf>
    <xf numFmtId="0" fontId="10" fillId="0" borderId="9" xfId="1" applyFont="1" applyFill="1" applyBorder="1" applyAlignment="1">
      <alignment vertical="center" wrapText="1"/>
    </xf>
    <xf numFmtId="0" fontId="8" fillId="0" borderId="9" xfId="1" applyFont="1" applyFill="1" applyBorder="1" applyAlignment="1">
      <alignment horizontal="center" vertical="center" wrapText="1"/>
    </xf>
    <xf numFmtId="3" fontId="8" fillId="0" borderId="9" xfId="2" applyNumberFormat="1" applyFont="1" applyFill="1" applyBorder="1" applyAlignment="1">
      <alignment vertical="center" wrapText="1"/>
    </xf>
    <xf numFmtId="0" fontId="8" fillId="0" borderId="10" xfId="1" applyFont="1" applyFill="1" applyBorder="1" applyAlignment="1">
      <alignment horizontal="center" vertical="center" wrapText="1"/>
    </xf>
    <xf numFmtId="0" fontId="8" fillId="0" borderId="10" xfId="1" applyFont="1" applyFill="1" applyBorder="1" applyAlignment="1">
      <alignment vertical="center" wrapText="1"/>
    </xf>
    <xf numFmtId="3" fontId="8" fillId="0" borderId="10" xfId="2" applyNumberFormat="1" applyFont="1" applyFill="1" applyBorder="1" applyAlignment="1">
      <alignment vertical="center" wrapText="1"/>
    </xf>
    <xf numFmtId="0" fontId="10" fillId="0" borderId="10" xfId="1" applyFont="1" applyFill="1" applyBorder="1" applyAlignment="1">
      <alignment horizontal="center" vertical="center" wrapText="1"/>
    </xf>
    <xf numFmtId="0" fontId="10" fillId="0" borderId="10" xfId="1" applyFont="1" applyFill="1" applyBorder="1" applyAlignment="1">
      <alignment vertical="center" wrapText="1"/>
    </xf>
    <xf numFmtId="3" fontId="10" fillId="0" borderId="10" xfId="2" applyNumberFormat="1" applyFont="1" applyFill="1" applyBorder="1" applyAlignment="1">
      <alignment vertical="center" wrapText="1"/>
    </xf>
    <xf numFmtId="0" fontId="10" fillId="0" borderId="10" xfId="3" applyFont="1" applyFill="1" applyBorder="1" applyAlignment="1">
      <alignment horizontal="center" vertical="center" wrapText="1"/>
    </xf>
    <xf numFmtId="0" fontId="10" fillId="0" borderId="10" xfId="3" applyFont="1" applyFill="1" applyBorder="1" applyAlignment="1">
      <alignment vertical="center" wrapText="1"/>
    </xf>
    <xf numFmtId="0" fontId="8" fillId="0" borderId="10" xfId="3" applyFont="1" applyFill="1" applyBorder="1" applyAlignment="1">
      <alignment horizontal="center" vertical="center" wrapText="1"/>
    </xf>
    <xf numFmtId="0" fontId="8" fillId="0" borderId="10" xfId="3" applyFont="1" applyFill="1" applyBorder="1" applyAlignment="1">
      <alignment vertical="center" wrapText="1"/>
    </xf>
    <xf numFmtId="0" fontId="10" fillId="0" borderId="11" xfId="1" applyFont="1" applyFill="1" applyBorder="1"/>
    <xf numFmtId="0" fontId="8" fillId="0" borderId="2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0" fontId="8" fillId="0" borderId="7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 wrapText="1"/>
    </xf>
    <xf numFmtId="0" fontId="8" fillId="0" borderId="4" xfId="1" applyFont="1" applyFill="1" applyBorder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 wrapText="1"/>
    </xf>
    <xf numFmtId="0" fontId="7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9" fillId="0" borderId="0" xfId="1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1" xfId="1" applyFont="1" applyFill="1" applyBorder="1" applyAlignment="1">
      <alignment horizontal="center"/>
    </xf>
  </cellXfs>
  <cellStyles count="4">
    <cellStyle name="Comma 5" xfId="2"/>
    <cellStyle name="Normal" xfId="0" builtinId="0"/>
    <cellStyle name="Normal 3" xfId="1"/>
    <cellStyle name="Normal 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ngbac-prmumyd\gh\KL%20Than%20HL%2015-05-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MT"/>
      <sheetName val="PL1"/>
      <sheetName val="PL2"/>
      <sheetName val="KLTT"/>
      <sheetName val="TKT"/>
      <sheetName val="DG"/>
      <sheetName val="xedap"/>
      <sheetName val="san hang rao"/>
      <sheetName val="Ttin"/>
      <sheetName val="Dienngoai"/>
      <sheetName val="be canh"/>
      <sheetName val="ga ra"/>
      <sheetName val="Nuoct"/>
      <sheetName val="DN"/>
      <sheetName val="TLNtruc"/>
      <sheetName val="TLbe"/>
      <sheetName val="CTNUOC"/>
      <sheetName val="TL coc"/>
      <sheetName val="TL than"/>
      <sheetName val="KLchitiet"/>
      <sheetName val="GVLDHT"/>
      <sheetName val="DGCT"/>
      <sheetName val="CPLT"/>
      <sheetName val="10000000"/>
      <sheetName val="00000000"/>
      <sheetName val="00000001"/>
      <sheetName val="20000000"/>
      <sheetName val="30000000"/>
      <sheetName val="40000000"/>
      <sheetName val="XL4Test5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"/>
      <sheetName val="TDTKP1"/>
      <sheetName val="KPVC-BD "/>
      <sheetName val="VCV-BE-T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38"/>
  <sheetViews>
    <sheetView tabSelected="1" zoomScale="85" zoomScaleNormal="85" workbookViewId="0">
      <selection activeCell="A3" sqref="A3:S3"/>
    </sheetView>
  </sheetViews>
  <sheetFormatPr defaultRowHeight="15.75" x14ac:dyDescent="0.25"/>
  <cols>
    <col min="1" max="1" width="4.85546875" style="1" customWidth="1"/>
    <col min="2" max="2" width="35.85546875" style="1" customWidth="1"/>
    <col min="3" max="3" width="12.85546875" style="1" customWidth="1"/>
    <col min="4" max="4" width="9.85546875" style="1" customWidth="1"/>
    <col min="5" max="5" width="10.42578125" style="1" customWidth="1"/>
    <col min="6" max="6" width="10.140625" style="1" customWidth="1"/>
    <col min="7" max="7" width="11" style="1" customWidth="1"/>
    <col min="8" max="8" width="9.7109375" style="1" customWidth="1"/>
    <col min="9" max="9" width="10.5703125" style="1" customWidth="1"/>
    <col min="10" max="10" width="10.28515625" style="1" customWidth="1"/>
    <col min="11" max="11" width="9.85546875" style="1" customWidth="1"/>
    <col min="12" max="12" width="7.140625" style="1" customWidth="1"/>
    <col min="13" max="13" width="11.5703125" style="1" customWidth="1"/>
    <col min="14" max="14" width="9.85546875" style="1" customWidth="1"/>
    <col min="15" max="15" width="10.28515625" style="1" customWidth="1"/>
    <col min="16" max="16" width="10.85546875" style="1" customWidth="1"/>
    <col min="17" max="17" width="9.5703125" style="1" customWidth="1"/>
    <col min="18" max="18" width="9" style="1" customWidth="1"/>
    <col min="19" max="19" width="8.140625" style="1" customWidth="1"/>
    <col min="20" max="16384" width="9.140625" style="1"/>
  </cols>
  <sheetData>
    <row r="1" spans="1:19" x14ac:dyDescent="0.25">
      <c r="A1" s="28" t="s">
        <v>56</v>
      </c>
      <c r="B1" s="28"/>
      <c r="K1" s="29"/>
      <c r="L1" s="29"/>
      <c r="O1" s="29" t="s">
        <v>55</v>
      </c>
      <c r="P1" s="29"/>
      <c r="Q1" s="29"/>
      <c r="R1" s="29"/>
      <c r="S1" s="29"/>
    </row>
    <row r="2" spans="1:19" ht="20.25" x14ac:dyDescent="0.3">
      <c r="A2" s="30" t="s">
        <v>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1:19" s="2" customFormat="1" x14ac:dyDescent="0.25">
      <c r="A3" s="31" t="s">
        <v>57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</row>
    <row r="4" spans="1:19" x14ac:dyDescent="0.25">
      <c r="Q4" s="32" t="s">
        <v>1</v>
      </c>
      <c r="R4" s="32"/>
      <c r="S4" s="32"/>
    </row>
    <row r="5" spans="1:19" s="3" customFormat="1" ht="15.75" customHeight="1" x14ac:dyDescent="0.25">
      <c r="A5" s="22" t="s">
        <v>2</v>
      </c>
      <c r="B5" s="22" t="s">
        <v>3</v>
      </c>
      <c r="C5" s="22" t="s">
        <v>4</v>
      </c>
      <c r="D5" s="25" t="s">
        <v>5</v>
      </c>
      <c r="E5" s="26"/>
      <c r="F5" s="25" t="s">
        <v>6</v>
      </c>
      <c r="G5" s="27"/>
      <c r="H5" s="27"/>
      <c r="I5" s="27"/>
      <c r="J5" s="27"/>
      <c r="K5" s="27"/>
      <c r="L5" s="26"/>
      <c r="M5" s="25" t="s">
        <v>7</v>
      </c>
      <c r="N5" s="27"/>
      <c r="O5" s="27"/>
      <c r="P5" s="27"/>
      <c r="Q5" s="27"/>
      <c r="R5" s="27"/>
      <c r="S5" s="26"/>
    </row>
    <row r="6" spans="1:19" s="3" customFormat="1" ht="15.75" customHeight="1" x14ac:dyDescent="0.25">
      <c r="A6" s="23"/>
      <c r="B6" s="23"/>
      <c r="C6" s="23"/>
      <c r="D6" s="22" t="s">
        <v>8</v>
      </c>
      <c r="E6" s="22" t="s">
        <v>9</v>
      </c>
      <c r="F6" s="22" t="s">
        <v>4</v>
      </c>
      <c r="G6" s="25" t="s">
        <v>8</v>
      </c>
      <c r="H6" s="27"/>
      <c r="I6" s="26"/>
      <c r="J6" s="25" t="s">
        <v>9</v>
      </c>
      <c r="K6" s="27"/>
      <c r="L6" s="26"/>
      <c r="M6" s="22" t="s">
        <v>4</v>
      </c>
      <c r="N6" s="25" t="s">
        <v>8</v>
      </c>
      <c r="O6" s="27"/>
      <c r="P6" s="26"/>
      <c r="Q6" s="25" t="s">
        <v>9</v>
      </c>
      <c r="R6" s="27"/>
      <c r="S6" s="26"/>
    </row>
    <row r="7" spans="1:19" s="3" customFormat="1" ht="63.2" customHeight="1" x14ac:dyDescent="0.25">
      <c r="A7" s="24"/>
      <c r="B7" s="24"/>
      <c r="C7" s="24"/>
      <c r="D7" s="24"/>
      <c r="E7" s="24"/>
      <c r="F7" s="24"/>
      <c r="G7" s="6" t="s">
        <v>4</v>
      </c>
      <c r="H7" s="6" t="s">
        <v>10</v>
      </c>
      <c r="I7" s="6" t="s">
        <v>11</v>
      </c>
      <c r="J7" s="6" t="s">
        <v>4</v>
      </c>
      <c r="K7" s="6" t="s">
        <v>10</v>
      </c>
      <c r="L7" s="6" t="s">
        <v>11</v>
      </c>
      <c r="M7" s="24"/>
      <c r="N7" s="6" t="s">
        <v>4</v>
      </c>
      <c r="O7" s="6" t="s">
        <v>10</v>
      </c>
      <c r="P7" s="6" t="s">
        <v>11</v>
      </c>
      <c r="Q7" s="6" t="s">
        <v>4</v>
      </c>
      <c r="R7" s="6" t="s">
        <v>10</v>
      </c>
      <c r="S7" s="6" t="s">
        <v>11</v>
      </c>
    </row>
    <row r="8" spans="1:19" s="4" customFormat="1" ht="18.75" x14ac:dyDescent="0.3">
      <c r="A8" s="7" t="s">
        <v>12</v>
      </c>
      <c r="B8" s="7" t="s">
        <v>13</v>
      </c>
      <c r="C8" s="7" t="s">
        <v>14</v>
      </c>
      <c r="D8" s="7" t="s">
        <v>15</v>
      </c>
      <c r="E8" s="7" t="s">
        <v>16</v>
      </c>
      <c r="F8" s="7" t="s">
        <v>17</v>
      </c>
      <c r="G8" s="7" t="s">
        <v>18</v>
      </c>
      <c r="H8" s="7">
        <v>6</v>
      </c>
      <c r="I8" s="7">
        <v>7</v>
      </c>
      <c r="J8" s="7" t="s">
        <v>19</v>
      </c>
      <c r="K8" s="7">
        <v>9</v>
      </c>
      <c r="L8" s="7">
        <v>10</v>
      </c>
      <c r="M8" s="7" t="s">
        <v>20</v>
      </c>
      <c r="N8" s="7" t="s">
        <v>21</v>
      </c>
      <c r="O8" s="7">
        <v>13</v>
      </c>
      <c r="P8" s="7">
        <v>14</v>
      </c>
      <c r="Q8" s="7" t="s">
        <v>22</v>
      </c>
      <c r="R8" s="7">
        <v>16</v>
      </c>
      <c r="S8" s="7">
        <v>17</v>
      </c>
    </row>
    <row r="9" spans="1:19" ht="29.45" customHeight="1" x14ac:dyDescent="0.25">
      <c r="A9" s="8"/>
      <c r="B9" s="9" t="s">
        <v>23</v>
      </c>
      <c r="C9" s="10">
        <f t="shared" ref="C9:P9" si="0">C10+C26+C37</f>
        <v>1108370</v>
      </c>
      <c r="D9" s="10">
        <f t="shared" si="0"/>
        <v>897307</v>
      </c>
      <c r="E9" s="10">
        <f t="shared" si="0"/>
        <v>211063</v>
      </c>
      <c r="F9" s="10">
        <f t="shared" si="0"/>
        <v>562170</v>
      </c>
      <c r="G9" s="10">
        <f t="shared" si="0"/>
        <v>437007</v>
      </c>
      <c r="H9" s="10">
        <f t="shared" si="0"/>
        <v>323233</v>
      </c>
      <c r="I9" s="10">
        <f t="shared" si="0"/>
        <v>113774</v>
      </c>
      <c r="J9" s="10">
        <f t="shared" si="0"/>
        <v>125163</v>
      </c>
      <c r="K9" s="10">
        <f t="shared" si="0"/>
        <v>125163</v>
      </c>
      <c r="L9" s="10">
        <f t="shared" si="0"/>
        <v>0</v>
      </c>
      <c r="M9" s="10">
        <f t="shared" si="0"/>
        <v>546200</v>
      </c>
      <c r="N9" s="10">
        <f t="shared" si="0"/>
        <v>460300</v>
      </c>
      <c r="O9" s="10">
        <f t="shared" si="0"/>
        <v>310300</v>
      </c>
      <c r="P9" s="10">
        <f t="shared" si="0"/>
        <v>150000</v>
      </c>
      <c r="Q9" s="10">
        <f>Q10+Q26+Q37</f>
        <v>85900</v>
      </c>
      <c r="R9" s="10">
        <f>R10+R26+R37</f>
        <v>85900</v>
      </c>
      <c r="S9" s="10">
        <f>S10+S26+S37</f>
        <v>0</v>
      </c>
    </row>
    <row r="10" spans="1:19" s="5" customFormat="1" ht="18.75" x14ac:dyDescent="0.25">
      <c r="A10" s="11" t="s">
        <v>24</v>
      </c>
      <c r="B10" s="12" t="s">
        <v>25</v>
      </c>
      <c r="C10" s="13">
        <f t="shared" ref="C10:Q10" si="1">SUM(C11:C25)</f>
        <v>23684</v>
      </c>
      <c r="D10" s="13">
        <f t="shared" si="1"/>
        <v>0</v>
      </c>
      <c r="E10" s="13">
        <f t="shared" si="1"/>
        <v>23684</v>
      </c>
      <c r="F10" s="13">
        <f t="shared" si="1"/>
        <v>9084</v>
      </c>
      <c r="G10" s="13">
        <f t="shared" si="1"/>
        <v>0</v>
      </c>
      <c r="H10" s="13">
        <f t="shared" si="1"/>
        <v>0</v>
      </c>
      <c r="I10" s="13">
        <f t="shared" si="1"/>
        <v>0</v>
      </c>
      <c r="J10" s="13">
        <f t="shared" si="1"/>
        <v>9084</v>
      </c>
      <c r="K10" s="13">
        <f t="shared" si="1"/>
        <v>9084</v>
      </c>
      <c r="L10" s="13">
        <f t="shared" si="1"/>
        <v>0</v>
      </c>
      <c r="M10" s="13">
        <f t="shared" si="1"/>
        <v>14600</v>
      </c>
      <c r="N10" s="13">
        <f t="shared" si="1"/>
        <v>0</v>
      </c>
      <c r="O10" s="13">
        <f t="shared" si="1"/>
        <v>0</v>
      </c>
      <c r="P10" s="13">
        <f t="shared" si="1"/>
        <v>0</v>
      </c>
      <c r="Q10" s="13">
        <f t="shared" si="1"/>
        <v>14600</v>
      </c>
      <c r="R10" s="13">
        <f>SUM(R11:R25)</f>
        <v>14600</v>
      </c>
      <c r="S10" s="13">
        <f>SUM(S11:S23)</f>
        <v>0</v>
      </c>
    </row>
    <row r="11" spans="1:19" ht="37.5" x14ac:dyDescent="0.25">
      <c r="A11" s="14">
        <v>1</v>
      </c>
      <c r="B11" s="15" t="s">
        <v>26</v>
      </c>
      <c r="C11" s="16">
        <f t="shared" ref="C11:C25" si="2">D11+E11</f>
        <v>754</v>
      </c>
      <c r="D11" s="16">
        <f t="shared" ref="D11:D23" si="3">G11+N11</f>
        <v>0</v>
      </c>
      <c r="E11" s="16">
        <f t="shared" ref="E11:E23" si="4">J11+Q11</f>
        <v>754</v>
      </c>
      <c r="F11" s="16">
        <f t="shared" ref="F11:F23" si="5">G11+J11</f>
        <v>754</v>
      </c>
      <c r="G11" s="16">
        <f>H11+I11</f>
        <v>0</v>
      </c>
      <c r="H11" s="16"/>
      <c r="I11" s="16"/>
      <c r="J11" s="16">
        <f t="shared" ref="J11:J25" si="6">K11+L11</f>
        <v>754</v>
      </c>
      <c r="K11" s="16">
        <v>754</v>
      </c>
      <c r="L11" s="16"/>
      <c r="M11" s="16">
        <f>N11+Q11</f>
        <v>0</v>
      </c>
      <c r="N11" s="16">
        <f>O11+P11</f>
        <v>0</v>
      </c>
      <c r="O11" s="16"/>
      <c r="P11" s="16"/>
      <c r="Q11" s="16">
        <f>R11+S11</f>
        <v>0</v>
      </c>
      <c r="R11" s="16"/>
      <c r="S11" s="16"/>
    </row>
    <row r="12" spans="1:19" ht="37.5" x14ac:dyDescent="0.25">
      <c r="A12" s="14">
        <v>2</v>
      </c>
      <c r="B12" s="15" t="s">
        <v>27</v>
      </c>
      <c r="C12" s="16">
        <f t="shared" si="2"/>
        <v>3210</v>
      </c>
      <c r="D12" s="16">
        <f t="shared" si="3"/>
        <v>0</v>
      </c>
      <c r="E12" s="16">
        <f t="shared" si="4"/>
        <v>3210</v>
      </c>
      <c r="F12" s="16">
        <f t="shared" si="5"/>
        <v>60</v>
      </c>
      <c r="G12" s="16">
        <f>H12+I12</f>
        <v>0</v>
      </c>
      <c r="H12" s="16"/>
      <c r="I12" s="16"/>
      <c r="J12" s="16">
        <f t="shared" si="6"/>
        <v>60</v>
      </c>
      <c r="K12" s="16">
        <v>60</v>
      </c>
      <c r="L12" s="16"/>
      <c r="M12" s="16">
        <f>N12+Q12</f>
        <v>3150</v>
      </c>
      <c r="N12" s="16">
        <f>O12+P12</f>
        <v>0</v>
      </c>
      <c r="O12" s="16"/>
      <c r="P12" s="16"/>
      <c r="Q12" s="16">
        <f>R12+S12</f>
        <v>3150</v>
      </c>
      <c r="R12" s="16">
        <v>3150</v>
      </c>
      <c r="S12" s="16"/>
    </row>
    <row r="13" spans="1:19" ht="37.5" x14ac:dyDescent="0.25">
      <c r="A13" s="14">
        <v>3</v>
      </c>
      <c r="B13" s="15" t="s">
        <v>28</v>
      </c>
      <c r="C13" s="16">
        <f t="shared" si="2"/>
        <v>2300</v>
      </c>
      <c r="D13" s="16">
        <f t="shared" si="3"/>
        <v>0</v>
      </c>
      <c r="E13" s="16">
        <f t="shared" si="4"/>
        <v>2300</v>
      </c>
      <c r="F13" s="16">
        <f t="shared" si="5"/>
        <v>0</v>
      </c>
      <c r="G13" s="16">
        <f>H13+I13</f>
        <v>0</v>
      </c>
      <c r="H13" s="16"/>
      <c r="I13" s="16"/>
      <c r="J13" s="16">
        <f t="shared" si="6"/>
        <v>0</v>
      </c>
      <c r="K13" s="16"/>
      <c r="L13" s="16"/>
      <c r="M13" s="16">
        <f>N13+Q13</f>
        <v>2300</v>
      </c>
      <c r="N13" s="16">
        <f>O13+P13</f>
        <v>0</v>
      </c>
      <c r="O13" s="16"/>
      <c r="P13" s="16"/>
      <c r="Q13" s="16">
        <f>R13+S13</f>
        <v>2300</v>
      </c>
      <c r="R13" s="16">
        <v>2300</v>
      </c>
      <c r="S13" s="16"/>
    </row>
    <row r="14" spans="1:19" ht="18.75" x14ac:dyDescent="0.25">
      <c r="A14" s="14">
        <v>4</v>
      </c>
      <c r="B14" s="15" t="s">
        <v>29</v>
      </c>
      <c r="C14" s="16">
        <f t="shared" si="2"/>
        <v>5944</v>
      </c>
      <c r="D14" s="16">
        <f t="shared" si="3"/>
        <v>0</v>
      </c>
      <c r="E14" s="16">
        <f t="shared" si="4"/>
        <v>5944</v>
      </c>
      <c r="F14" s="16">
        <f t="shared" si="5"/>
        <v>5944</v>
      </c>
      <c r="G14" s="16">
        <f>H14+I14</f>
        <v>0</v>
      </c>
      <c r="H14" s="16"/>
      <c r="I14" s="16"/>
      <c r="J14" s="16">
        <f t="shared" si="6"/>
        <v>5944</v>
      </c>
      <c r="K14" s="16">
        <v>5944</v>
      </c>
      <c r="L14" s="16"/>
      <c r="M14" s="16">
        <f>N14+Q14</f>
        <v>0</v>
      </c>
      <c r="N14" s="16">
        <f>O14+P14</f>
        <v>0</v>
      </c>
      <c r="O14" s="16"/>
      <c r="P14" s="16"/>
      <c r="Q14" s="16">
        <f>R14+S14</f>
        <v>0</v>
      </c>
      <c r="R14" s="16"/>
      <c r="S14" s="16"/>
    </row>
    <row r="15" spans="1:19" ht="18.75" x14ac:dyDescent="0.25">
      <c r="A15" s="14">
        <v>5</v>
      </c>
      <c r="B15" s="15" t="s">
        <v>30</v>
      </c>
      <c r="C15" s="16">
        <f t="shared" si="2"/>
        <v>7776</v>
      </c>
      <c r="D15" s="16">
        <f t="shared" si="3"/>
        <v>0</v>
      </c>
      <c r="E15" s="16">
        <f t="shared" si="4"/>
        <v>7776</v>
      </c>
      <c r="F15" s="16">
        <f t="shared" si="5"/>
        <v>2276</v>
      </c>
      <c r="G15" s="16">
        <f>H15+I15</f>
        <v>0</v>
      </c>
      <c r="H15" s="16"/>
      <c r="I15" s="16"/>
      <c r="J15" s="16">
        <f t="shared" si="6"/>
        <v>2276</v>
      </c>
      <c r="K15" s="16">
        <v>2276</v>
      </c>
      <c r="L15" s="16"/>
      <c r="M15" s="16">
        <f>N15+Q15</f>
        <v>5500</v>
      </c>
      <c r="N15" s="16">
        <f>O15+P15</f>
        <v>0</v>
      </c>
      <c r="O15" s="16"/>
      <c r="P15" s="16"/>
      <c r="Q15" s="16">
        <f>R15+S15</f>
        <v>5500</v>
      </c>
      <c r="R15" s="16">
        <v>5500</v>
      </c>
      <c r="S15" s="16"/>
    </row>
    <row r="16" spans="1:19" ht="18.75" x14ac:dyDescent="0.25">
      <c r="A16" s="14">
        <v>6</v>
      </c>
      <c r="B16" s="15" t="s">
        <v>31</v>
      </c>
      <c r="C16" s="16">
        <f t="shared" si="2"/>
        <v>50</v>
      </c>
      <c r="D16" s="16">
        <f t="shared" si="3"/>
        <v>0</v>
      </c>
      <c r="E16" s="16">
        <f t="shared" si="4"/>
        <v>50</v>
      </c>
      <c r="F16" s="16">
        <f t="shared" si="5"/>
        <v>50</v>
      </c>
      <c r="G16" s="16"/>
      <c r="H16" s="16"/>
      <c r="I16" s="16"/>
      <c r="J16" s="16">
        <f t="shared" si="6"/>
        <v>50</v>
      </c>
      <c r="K16" s="16">
        <v>50</v>
      </c>
      <c r="L16" s="16"/>
      <c r="M16" s="16"/>
      <c r="N16" s="16"/>
      <c r="O16" s="16"/>
      <c r="P16" s="16"/>
      <c r="Q16" s="16"/>
      <c r="R16" s="16"/>
      <c r="S16" s="16"/>
    </row>
    <row r="17" spans="1:19" ht="18.75" x14ac:dyDescent="0.25">
      <c r="A17" s="14">
        <v>7</v>
      </c>
      <c r="B17" s="15" t="s">
        <v>32</v>
      </c>
      <c r="C17" s="16">
        <f t="shared" si="2"/>
        <v>1500</v>
      </c>
      <c r="D17" s="16">
        <f t="shared" si="3"/>
        <v>0</v>
      </c>
      <c r="E17" s="16">
        <f t="shared" si="4"/>
        <v>1500</v>
      </c>
      <c r="F17" s="16">
        <f t="shared" si="5"/>
        <v>0</v>
      </c>
      <c r="G17" s="16">
        <f t="shared" ref="G17:G23" si="7">H17+I17</f>
        <v>0</v>
      </c>
      <c r="H17" s="16"/>
      <c r="I17" s="16"/>
      <c r="J17" s="16">
        <f t="shared" si="6"/>
        <v>0</v>
      </c>
      <c r="K17" s="16"/>
      <c r="L17" s="16"/>
      <c r="M17" s="16">
        <f t="shared" ref="M17:M25" si="8">N17+Q17</f>
        <v>1500</v>
      </c>
      <c r="N17" s="16">
        <f t="shared" ref="N17:N23" si="9">O17+P17</f>
        <v>0</v>
      </c>
      <c r="O17" s="16"/>
      <c r="P17" s="16"/>
      <c r="Q17" s="16">
        <f t="shared" ref="Q17:Q25" si="10">R17+S17</f>
        <v>1500</v>
      </c>
      <c r="R17" s="16">
        <v>1500</v>
      </c>
      <c r="S17" s="16"/>
    </row>
    <row r="18" spans="1:19" ht="18.75" x14ac:dyDescent="0.25">
      <c r="A18" s="14">
        <v>8</v>
      </c>
      <c r="B18" s="15" t="s">
        <v>33</v>
      </c>
      <c r="C18" s="16">
        <f t="shared" si="2"/>
        <v>1000</v>
      </c>
      <c r="D18" s="16">
        <f t="shared" si="3"/>
        <v>0</v>
      </c>
      <c r="E18" s="16">
        <f t="shared" si="4"/>
        <v>1000</v>
      </c>
      <c r="F18" s="16">
        <f t="shared" si="5"/>
        <v>0</v>
      </c>
      <c r="G18" s="16">
        <f t="shared" si="7"/>
        <v>0</v>
      </c>
      <c r="H18" s="16"/>
      <c r="I18" s="16"/>
      <c r="J18" s="16">
        <f t="shared" si="6"/>
        <v>0</v>
      </c>
      <c r="K18" s="16"/>
      <c r="L18" s="16"/>
      <c r="M18" s="16">
        <f t="shared" si="8"/>
        <v>1000</v>
      </c>
      <c r="N18" s="16">
        <f t="shared" si="9"/>
        <v>0</v>
      </c>
      <c r="O18" s="16"/>
      <c r="P18" s="16"/>
      <c r="Q18" s="16">
        <f t="shared" si="10"/>
        <v>1000</v>
      </c>
      <c r="R18" s="16">
        <v>1000</v>
      </c>
      <c r="S18" s="16"/>
    </row>
    <row r="19" spans="1:19" ht="18.75" x14ac:dyDescent="0.25">
      <c r="A19" s="14">
        <v>9</v>
      </c>
      <c r="B19" s="15" t="s">
        <v>34</v>
      </c>
      <c r="C19" s="16">
        <f t="shared" si="2"/>
        <v>100</v>
      </c>
      <c r="D19" s="16">
        <f t="shared" si="3"/>
        <v>0</v>
      </c>
      <c r="E19" s="16">
        <f t="shared" si="4"/>
        <v>100</v>
      </c>
      <c r="F19" s="16">
        <f t="shared" si="5"/>
        <v>0</v>
      </c>
      <c r="G19" s="16">
        <f t="shared" si="7"/>
        <v>0</v>
      </c>
      <c r="H19" s="16"/>
      <c r="I19" s="16"/>
      <c r="J19" s="16">
        <f t="shared" si="6"/>
        <v>0</v>
      </c>
      <c r="K19" s="16"/>
      <c r="L19" s="16"/>
      <c r="M19" s="16">
        <f t="shared" si="8"/>
        <v>100</v>
      </c>
      <c r="N19" s="16">
        <f t="shared" si="9"/>
        <v>0</v>
      </c>
      <c r="O19" s="16"/>
      <c r="P19" s="16"/>
      <c r="Q19" s="16">
        <f t="shared" si="10"/>
        <v>100</v>
      </c>
      <c r="R19" s="16">
        <v>100</v>
      </c>
      <c r="S19" s="16"/>
    </row>
    <row r="20" spans="1:19" ht="18.75" x14ac:dyDescent="0.25">
      <c r="A20" s="14">
        <v>10</v>
      </c>
      <c r="B20" s="15" t="s">
        <v>35</v>
      </c>
      <c r="C20" s="16">
        <f t="shared" si="2"/>
        <v>150</v>
      </c>
      <c r="D20" s="16">
        <f>G20+N20</f>
        <v>0</v>
      </c>
      <c r="E20" s="16">
        <f>J20+Q20</f>
        <v>150</v>
      </c>
      <c r="F20" s="16"/>
      <c r="G20" s="16"/>
      <c r="H20" s="16"/>
      <c r="I20" s="16"/>
      <c r="J20" s="16">
        <f t="shared" si="6"/>
        <v>0</v>
      </c>
      <c r="K20" s="16"/>
      <c r="L20" s="16"/>
      <c r="M20" s="16">
        <f t="shared" si="8"/>
        <v>150</v>
      </c>
      <c r="N20" s="16"/>
      <c r="O20" s="16"/>
      <c r="P20" s="16"/>
      <c r="Q20" s="16">
        <f t="shared" si="10"/>
        <v>150</v>
      </c>
      <c r="R20" s="16">
        <v>150</v>
      </c>
      <c r="S20" s="16"/>
    </row>
    <row r="21" spans="1:19" s="5" customFormat="1" ht="18.75" x14ac:dyDescent="0.25">
      <c r="A21" s="14">
        <v>11</v>
      </c>
      <c r="B21" s="15" t="s">
        <v>36</v>
      </c>
      <c r="C21" s="16">
        <f t="shared" si="2"/>
        <v>100</v>
      </c>
      <c r="D21" s="16">
        <f t="shared" si="3"/>
        <v>0</v>
      </c>
      <c r="E21" s="16">
        <f t="shared" si="4"/>
        <v>100</v>
      </c>
      <c r="F21" s="16">
        <f t="shared" si="5"/>
        <v>0</v>
      </c>
      <c r="G21" s="16">
        <f t="shared" si="7"/>
        <v>0</v>
      </c>
      <c r="H21" s="16"/>
      <c r="I21" s="16"/>
      <c r="J21" s="16">
        <f t="shared" si="6"/>
        <v>0</v>
      </c>
      <c r="K21" s="16"/>
      <c r="L21" s="16"/>
      <c r="M21" s="16">
        <f t="shared" si="8"/>
        <v>100</v>
      </c>
      <c r="N21" s="16">
        <f t="shared" si="9"/>
        <v>0</v>
      </c>
      <c r="O21" s="16"/>
      <c r="P21" s="16"/>
      <c r="Q21" s="16">
        <f t="shared" si="10"/>
        <v>100</v>
      </c>
      <c r="R21" s="16">
        <v>100</v>
      </c>
      <c r="S21" s="16"/>
    </row>
    <row r="22" spans="1:19" ht="18.75" x14ac:dyDescent="0.25">
      <c r="A22" s="14">
        <v>12</v>
      </c>
      <c r="B22" s="15" t="s">
        <v>37</v>
      </c>
      <c r="C22" s="16">
        <f t="shared" si="2"/>
        <v>300</v>
      </c>
      <c r="D22" s="16">
        <f t="shared" si="3"/>
        <v>0</v>
      </c>
      <c r="E22" s="16">
        <f t="shared" si="4"/>
        <v>300</v>
      </c>
      <c r="F22" s="16">
        <f t="shared" si="5"/>
        <v>0</v>
      </c>
      <c r="G22" s="16">
        <f t="shared" si="7"/>
        <v>0</v>
      </c>
      <c r="H22" s="16"/>
      <c r="I22" s="16"/>
      <c r="J22" s="16">
        <f t="shared" si="6"/>
        <v>0</v>
      </c>
      <c r="K22" s="16"/>
      <c r="L22" s="16"/>
      <c r="M22" s="16">
        <f t="shared" si="8"/>
        <v>300</v>
      </c>
      <c r="N22" s="16">
        <f t="shared" si="9"/>
        <v>0</v>
      </c>
      <c r="O22" s="16"/>
      <c r="P22" s="16"/>
      <c r="Q22" s="16">
        <f t="shared" si="10"/>
        <v>300</v>
      </c>
      <c r="R22" s="16">
        <v>300</v>
      </c>
      <c r="S22" s="16"/>
    </row>
    <row r="23" spans="1:19" ht="18.75" x14ac:dyDescent="0.25">
      <c r="A23" s="14">
        <v>13</v>
      </c>
      <c r="B23" s="15" t="s">
        <v>38</v>
      </c>
      <c r="C23" s="16">
        <f t="shared" si="2"/>
        <v>300</v>
      </c>
      <c r="D23" s="16">
        <f t="shared" si="3"/>
        <v>0</v>
      </c>
      <c r="E23" s="16">
        <f t="shared" si="4"/>
        <v>300</v>
      </c>
      <c r="F23" s="16">
        <f t="shared" si="5"/>
        <v>0</v>
      </c>
      <c r="G23" s="16">
        <f t="shared" si="7"/>
        <v>0</v>
      </c>
      <c r="H23" s="16"/>
      <c r="I23" s="16"/>
      <c r="J23" s="16">
        <f t="shared" si="6"/>
        <v>0</v>
      </c>
      <c r="K23" s="16"/>
      <c r="L23" s="16"/>
      <c r="M23" s="16">
        <f t="shared" si="8"/>
        <v>300</v>
      </c>
      <c r="N23" s="16">
        <f t="shared" si="9"/>
        <v>0</v>
      </c>
      <c r="O23" s="16"/>
      <c r="P23" s="16"/>
      <c r="Q23" s="16">
        <f t="shared" si="10"/>
        <v>300</v>
      </c>
      <c r="R23" s="16">
        <v>300</v>
      </c>
      <c r="S23" s="16"/>
    </row>
    <row r="24" spans="1:19" ht="18.75" x14ac:dyDescent="0.25">
      <c r="A24" s="14">
        <v>14</v>
      </c>
      <c r="B24" s="15" t="s">
        <v>39</v>
      </c>
      <c r="C24" s="16">
        <f t="shared" si="2"/>
        <v>100</v>
      </c>
      <c r="D24" s="16">
        <f>G24+N24</f>
        <v>0</v>
      </c>
      <c r="E24" s="16">
        <f>J24+Q24</f>
        <v>100</v>
      </c>
      <c r="F24" s="16">
        <f>G24+J24</f>
        <v>0</v>
      </c>
      <c r="G24" s="16">
        <f>H24+I24</f>
        <v>0</v>
      </c>
      <c r="H24" s="16"/>
      <c r="I24" s="16"/>
      <c r="J24" s="16">
        <f t="shared" si="6"/>
        <v>0</v>
      </c>
      <c r="K24" s="16"/>
      <c r="L24" s="16"/>
      <c r="M24" s="16">
        <f t="shared" si="8"/>
        <v>100</v>
      </c>
      <c r="N24" s="16"/>
      <c r="O24" s="16"/>
      <c r="P24" s="16"/>
      <c r="Q24" s="16">
        <f t="shared" si="10"/>
        <v>100</v>
      </c>
      <c r="R24" s="16">
        <v>100</v>
      </c>
      <c r="S24" s="16"/>
    </row>
    <row r="25" spans="1:19" ht="18.75" x14ac:dyDescent="0.25">
      <c r="A25" s="14">
        <v>15</v>
      </c>
      <c r="B25" s="15" t="s">
        <v>40</v>
      </c>
      <c r="C25" s="16">
        <f t="shared" si="2"/>
        <v>100</v>
      </c>
      <c r="D25" s="16">
        <f>G25+N25</f>
        <v>0</v>
      </c>
      <c r="E25" s="16">
        <f>J25+Q25</f>
        <v>100</v>
      </c>
      <c r="F25" s="16">
        <f>G25+J25</f>
        <v>0</v>
      </c>
      <c r="G25" s="16">
        <f>H25+I25</f>
        <v>0</v>
      </c>
      <c r="H25" s="16"/>
      <c r="I25" s="16"/>
      <c r="J25" s="16">
        <f t="shared" si="6"/>
        <v>0</v>
      </c>
      <c r="K25" s="16"/>
      <c r="L25" s="16"/>
      <c r="M25" s="16">
        <f t="shared" si="8"/>
        <v>100</v>
      </c>
      <c r="N25" s="16"/>
      <c r="O25" s="16"/>
      <c r="P25" s="16"/>
      <c r="Q25" s="16">
        <f t="shared" si="10"/>
        <v>100</v>
      </c>
      <c r="R25" s="16">
        <v>100</v>
      </c>
      <c r="S25" s="16"/>
    </row>
    <row r="26" spans="1:19" ht="18.75" x14ac:dyDescent="0.25">
      <c r="A26" s="12" t="s">
        <v>41</v>
      </c>
      <c r="B26" s="12" t="s">
        <v>42</v>
      </c>
      <c r="C26" s="13">
        <f>SUM(C27:C36)</f>
        <v>1068556</v>
      </c>
      <c r="D26" s="13">
        <f t="shared" ref="D26:S26" si="11">SUM(D27:D36)</f>
        <v>891177</v>
      </c>
      <c r="E26" s="13">
        <f t="shared" si="11"/>
        <v>177379</v>
      </c>
      <c r="F26" s="13">
        <f t="shared" si="11"/>
        <v>546956</v>
      </c>
      <c r="G26" s="13">
        <f t="shared" si="11"/>
        <v>430877</v>
      </c>
      <c r="H26" s="13">
        <f t="shared" si="11"/>
        <v>317103</v>
      </c>
      <c r="I26" s="13">
        <f t="shared" si="11"/>
        <v>113774</v>
      </c>
      <c r="J26" s="13">
        <f t="shared" si="11"/>
        <v>116079</v>
      </c>
      <c r="K26" s="13">
        <f t="shared" si="11"/>
        <v>116079</v>
      </c>
      <c r="L26" s="13">
        <f t="shared" si="11"/>
        <v>0</v>
      </c>
      <c r="M26" s="13">
        <f t="shared" si="11"/>
        <v>521600</v>
      </c>
      <c r="N26" s="13">
        <f t="shared" si="11"/>
        <v>460300</v>
      </c>
      <c r="O26" s="13">
        <f t="shared" si="11"/>
        <v>310300</v>
      </c>
      <c r="P26" s="13">
        <f t="shared" si="11"/>
        <v>150000</v>
      </c>
      <c r="Q26" s="13">
        <f t="shared" si="11"/>
        <v>61300</v>
      </c>
      <c r="R26" s="13">
        <f t="shared" si="11"/>
        <v>61300</v>
      </c>
      <c r="S26" s="13">
        <f t="shared" si="11"/>
        <v>0</v>
      </c>
    </row>
    <row r="27" spans="1:19" ht="18.75" x14ac:dyDescent="0.25">
      <c r="A27" s="17">
        <v>1</v>
      </c>
      <c r="B27" s="18" t="s">
        <v>43</v>
      </c>
      <c r="C27" s="16">
        <f>D27+E27</f>
        <v>2213</v>
      </c>
      <c r="D27" s="16">
        <f>G27+N27</f>
        <v>1736</v>
      </c>
      <c r="E27" s="16">
        <f>J27+Q27</f>
        <v>477</v>
      </c>
      <c r="F27" s="16">
        <f>G27+J27</f>
        <v>196</v>
      </c>
      <c r="G27" s="16">
        <f>H27+I27</f>
        <v>0</v>
      </c>
      <c r="H27" s="16"/>
      <c r="I27" s="16"/>
      <c r="J27" s="16">
        <f>K27+L27</f>
        <v>196</v>
      </c>
      <c r="K27" s="16">
        <v>196</v>
      </c>
      <c r="L27" s="16"/>
      <c r="M27" s="16">
        <f>N27+Q27</f>
        <v>2017</v>
      </c>
      <c r="N27" s="16">
        <f>O27+P27</f>
        <v>1736</v>
      </c>
      <c r="O27" s="16">
        <v>1320</v>
      </c>
      <c r="P27" s="16">
        <v>416</v>
      </c>
      <c r="Q27" s="16">
        <f>R27+S27</f>
        <v>281</v>
      </c>
      <c r="R27" s="16">
        <v>281</v>
      </c>
      <c r="S27" s="16"/>
    </row>
    <row r="28" spans="1:19" ht="18.75" x14ac:dyDescent="0.25">
      <c r="A28" s="17">
        <v>2</v>
      </c>
      <c r="B28" s="18" t="s">
        <v>44</v>
      </c>
      <c r="C28" s="16">
        <f t="shared" ref="C28:C37" si="12">D28+E28</f>
        <v>131706</v>
      </c>
      <c r="D28" s="16">
        <f>G28+N28</f>
        <v>115013</v>
      </c>
      <c r="E28" s="16">
        <f>J28+Q28</f>
        <v>16693</v>
      </c>
      <c r="F28" s="16">
        <f>G28+J28</f>
        <v>26210</v>
      </c>
      <c r="G28" s="16">
        <f>H28+I28</f>
        <v>19047</v>
      </c>
      <c r="H28" s="16"/>
      <c r="I28" s="16">
        <v>19047</v>
      </c>
      <c r="J28" s="16">
        <f>K28+L28</f>
        <v>7163</v>
      </c>
      <c r="K28" s="16">
        <v>7163</v>
      </c>
      <c r="L28" s="16"/>
      <c r="M28" s="16">
        <f>N28+Q28</f>
        <v>105496</v>
      </c>
      <c r="N28" s="16">
        <f>O28+P28</f>
        <v>95966</v>
      </c>
      <c r="O28" s="16">
        <v>51414</v>
      </c>
      <c r="P28" s="16">
        <v>44552</v>
      </c>
      <c r="Q28" s="16">
        <f>R28+S28</f>
        <v>9530</v>
      </c>
      <c r="R28" s="16">
        <v>9530</v>
      </c>
      <c r="S28" s="16"/>
    </row>
    <row r="29" spans="1:19" ht="18.75" x14ac:dyDescent="0.25">
      <c r="A29" s="17">
        <v>3</v>
      </c>
      <c r="B29" s="18" t="s">
        <v>45</v>
      </c>
      <c r="C29" s="16">
        <f t="shared" si="12"/>
        <v>138988</v>
      </c>
      <c r="D29" s="16">
        <f>G29+N29</f>
        <v>113087</v>
      </c>
      <c r="E29" s="16">
        <f>J29+Q29</f>
        <v>25901</v>
      </c>
      <c r="F29" s="16">
        <f>G29+J29</f>
        <v>63156</v>
      </c>
      <c r="G29" s="16">
        <f>H29+I29</f>
        <v>47926</v>
      </c>
      <c r="H29" s="16">
        <v>27075</v>
      </c>
      <c r="I29" s="16">
        <v>20851</v>
      </c>
      <c r="J29" s="16">
        <f>K29+L29</f>
        <v>15230</v>
      </c>
      <c r="K29" s="16">
        <v>15230</v>
      </c>
      <c r="L29" s="16"/>
      <c r="M29" s="16">
        <f>N29+Q29</f>
        <v>75832</v>
      </c>
      <c r="N29" s="16">
        <f>O29+P29</f>
        <v>65161</v>
      </c>
      <c r="O29" s="16">
        <v>53460</v>
      </c>
      <c r="P29" s="16">
        <v>11701</v>
      </c>
      <c r="Q29" s="16">
        <f>R29+S29</f>
        <v>10671</v>
      </c>
      <c r="R29" s="16">
        <v>10671</v>
      </c>
      <c r="S29" s="16"/>
    </row>
    <row r="30" spans="1:19" ht="18.75" x14ac:dyDescent="0.25">
      <c r="A30" s="17">
        <v>4</v>
      </c>
      <c r="B30" s="18" t="s">
        <v>46</v>
      </c>
      <c r="C30" s="16">
        <f t="shared" si="12"/>
        <v>103662</v>
      </c>
      <c r="D30" s="16">
        <f>G30+N30</f>
        <v>84024</v>
      </c>
      <c r="E30" s="16">
        <f>J30+Q30</f>
        <v>19638</v>
      </c>
      <c r="F30" s="16">
        <f>G30+J30</f>
        <v>62788</v>
      </c>
      <c r="G30" s="16">
        <f>H30+I30</f>
        <v>48358</v>
      </c>
      <c r="H30" s="16">
        <v>36717</v>
      </c>
      <c r="I30" s="16">
        <v>11641</v>
      </c>
      <c r="J30" s="16">
        <f>K30+L30</f>
        <v>14430</v>
      </c>
      <c r="K30" s="16">
        <v>14430</v>
      </c>
      <c r="L30" s="16"/>
      <c r="M30" s="16">
        <f>N30+Q30</f>
        <v>40874</v>
      </c>
      <c r="N30" s="16">
        <f>O30+P30</f>
        <v>35666</v>
      </c>
      <c r="O30" s="16">
        <v>27060</v>
      </c>
      <c r="P30" s="16">
        <v>8606</v>
      </c>
      <c r="Q30" s="16">
        <f>R30+S30</f>
        <v>5208</v>
      </c>
      <c r="R30" s="16">
        <v>5208</v>
      </c>
      <c r="S30" s="16"/>
    </row>
    <row r="31" spans="1:19" ht="18.75" x14ac:dyDescent="0.25">
      <c r="A31" s="17">
        <v>5</v>
      </c>
      <c r="B31" s="18" t="s">
        <v>47</v>
      </c>
      <c r="C31" s="16">
        <f t="shared" si="12"/>
        <v>118496</v>
      </c>
      <c r="D31" s="16">
        <f t="shared" ref="D31:D36" si="13">G31+N31</f>
        <v>96674</v>
      </c>
      <c r="E31" s="16">
        <f t="shared" ref="E31:E36" si="14">J31+Q31</f>
        <v>21822</v>
      </c>
      <c r="F31" s="16">
        <f t="shared" ref="F31:F37" si="15">G31+J31</f>
        <v>72271</v>
      </c>
      <c r="G31" s="16">
        <f t="shared" ref="G31:G37" si="16">H31+I31</f>
        <v>56663</v>
      </c>
      <c r="H31" s="16">
        <v>44505</v>
      </c>
      <c r="I31" s="16">
        <v>12158</v>
      </c>
      <c r="J31" s="16">
        <f t="shared" ref="J31:J36" si="17">K31+L31</f>
        <v>15608</v>
      </c>
      <c r="K31" s="16">
        <v>15608</v>
      </c>
      <c r="L31" s="16"/>
      <c r="M31" s="16">
        <f t="shared" ref="M31:M36" si="18">N31+Q31</f>
        <v>46225</v>
      </c>
      <c r="N31" s="16">
        <f t="shared" ref="N31:N36" si="19">O31+P31</f>
        <v>40011</v>
      </c>
      <c r="O31" s="16">
        <v>30360</v>
      </c>
      <c r="P31" s="16">
        <v>9651</v>
      </c>
      <c r="Q31" s="16">
        <f t="shared" ref="Q31:Q37" si="20">R31+S31</f>
        <v>6214</v>
      </c>
      <c r="R31" s="16">
        <v>6214</v>
      </c>
      <c r="S31" s="16"/>
    </row>
    <row r="32" spans="1:19" s="5" customFormat="1" ht="18.75" x14ac:dyDescent="0.25">
      <c r="A32" s="17">
        <v>6</v>
      </c>
      <c r="B32" s="18" t="s">
        <v>48</v>
      </c>
      <c r="C32" s="16">
        <f t="shared" si="12"/>
        <v>117819</v>
      </c>
      <c r="D32" s="16">
        <f t="shared" si="13"/>
        <v>98880</v>
      </c>
      <c r="E32" s="16">
        <f t="shared" si="14"/>
        <v>18939</v>
      </c>
      <c r="F32" s="16">
        <f t="shared" si="15"/>
        <v>66407</v>
      </c>
      <c r="G32" s="16">
        <f t="shared" si="16"/>
        <v>54222</v>
      </c>
      <c r="H32" s="16">
        <v>44832</v>
      </c>
      <c r="I32" s="16">
        <v>9390</v>
      </c>
      <c r="J32" s="16">
        <f t="shared" si="17"/>
        <v>12185</v>
      </c>
      <c r="K32" s="16">
        <v>12185</v>
      </c>
      <c r="L32" s="16"/>
      <c r="M32" s="16">
        <f t="shared" si="18"/>
        <v>51412</v>
      </c>
      <c r="N32" s="16">
        <f t="shared" si="19"/>
        <v>44658</v>
      </c>
      <c r="O32" s="16">
        <v>29700</v>
      </c>
      <c r="P32" s="16">
        <v>14958</v>
      </c>
      <c r="Q32" s="16">
        <f t="shared" si="20"/>
        <v>6754</v>
      </c>
      <c r="R32" s="16">
        <v>6754</v>
      </c>
      <c r="S32" s="16"/>
    </row>
    <row r="33" spans="1:19" ht="18.75" x14ac:dyDescent="0.25">
      <c r="A33" s="17">
        <v>7</v>
      </c>
      <c r="B33" s="18" t="s">
        <v>49</v>
      </c>
      <c r="C33" s="16">
        <f t="shared" si="12"/>
        <v>155521</v>
      </c>
      <c r="D33" s="16">
        <f t="shared" si="13"/>
        <v>133693</v>
      </c>
      <c r="E33" s="16">
        <f t="shared" si="14"/>
        <v>21828</v>
      </c>
      <c r="F33" s="16">
        <f t="shared" si="15"/>
        <v>95027</v>
      </c>
      <c r="G33" s="16">
        <f t="shared" si="16"/>
        <v>79622</v>
      </c>
      <c r="H33" s="16">
        <v>72105</v>
      </c>
      <c r="I33" s="16">
        <v>7517</v>
      </c>
      <c r="J33" s="16">
        <f t="shared" si="17"/>
        <v>15405</v>
      </c>
      <c r="K33" s="16">
        <v>15405</v>
      </c>
      <c r="L33" s="16"/>
      <c r="M33" s="16">
        <f t="shared" si="18"/>
        <v>60494</v>
      </c>
      <c r="N33" s="16">
        <f t="shared" si="19"/>
        <v>54071</v>
      </c>
      <c r="O33" s="16">
        <v>33660</v>
      </c>
      <c r="P33" s="16">
        <v>20411</v>
      </c>
      <c r="Q33" s="16">
        <f t="shared" si="20"/>
        <v>6423</v>
      </c>
      <c r="R33" s="16">
        <v>6423</v>
      </c>
      <c r="S33" s="16"/>
    </row>
    <row r="34" spans="1:19" ht="18.75" x14ac:dyDescent="0.25">
      <c r="A34" s="17">
        <v>8</v>
      </c>
      <c r="B34" s="18" t="s">
        <v>50</v>
      </c>
      <c r="C34" s="16">
        <f t="shared" si="12"/>
        <v>156067</v>
      </c>
      <c r="D34" s="16">
        <f t="shared" si="13"/>
        <v>130719</v>
      </c>
      <c r="E34" s="16">
        <f t="shared" si="14"/>
        <v>25348</v>
      </c>
      <c r="F34" s="16">
        <f t="shared" si="15"/>
        <v>70511</v>
      </c>
      <c r="G34" s="16">
        <f t="shared" si="16"/>
        <v>53909</v>
      </c>
      <c r="H34" s="16">
        <v>44637</v>
      </c>
      <c r="I34" s="16">
        <v>9272</v>
      </c>
      <c r="J34" s="16">
        <f t="shared" si="17"/>
        <v>16602</v>
      </c>
      <c r="K34" s="16">
        <v>16602</v>
      </c>
      <c r="L34" s="16"/>
      <c r="M34" s="16">
        <f t="shared" si="18"/>
        <v>85556</v>
      </c>
      <c r="N34" s="16">
        <f t="shared" si="19"/>
        <v>76810</v>
      </c>
      <c r="O34" s="16">
        <v>46860</v>
      </c>
      <c r="P34" s="16">
        <v>29950</v>
      </c>
      <c r="Q34" s="16">
        <f t="shared" si="20"/>
        <v>8746</v>
      </c>
      <c r="R34" s="16">
        <v>8746</v>
      </c>
      <c r="S34" s="16"/>
    </row>
    <row r="35" spans="1:19" ht="18.75" x14ac:dyDescent="0.25">
      <c r="A35" s="17">
        <v>9</v>
      </c>
      <c r="B35" s="18" t="s">
        <v>51</v>
      </c>
      <c r="C35" s="16">
        <f t="shared" si="12"/>
        <v>2551</v>
      </c>
      <c r="D35" s="16">
        <f t="shared" si="13"/>
        <v>2008</v>
      </c>
      <c r="E35" s="16">
        <f t="shared" si="14"/>
        <v>543</v>
      </c>
      <c r="F35" s="16">
        <f t="shared" si="15"/>
        <v>1438</v>
      </c>
      <c r="G35" s="16">
        <f t="shared" si="16"/>
        <v>1038</v>
      </c>
      <c r="H35" s="16"/>
      <c r="I35" s="16">
        <v>1038</v>
      </c>
      <c r="J35" s="16">
        <f t="shared" si="17"/>
        <v>400</v>
      </c>
      <c r="K35" s="16">
        <v>400</v>
      </c>
      <c r="L35" s="16"/>
      <c r="M35" s="16">
        <f t="shared" si="18"/>
        <v>1113</v>
      </c>
      <c r="N35" s="16">
        <f t="shared" si="19"/>
        <v>970</v>
      </c>
      <c r="O35" s="16">
        <v>826</v>
      </c>
      <c r="P35" s="16">
        <v>144</v>
      </c>
      <c r="Q35" s="16">
        <f t="shared" si="20"/>
        <v>143</v>
      </c>
      <c r="R35" s="16">
        <v>143</v>
      </c>
      <c r="S35" s="16"/>
    </row>
    <row r="36" spans="1:19" ht="18.75" x14ac:dyDescent="0.25">
      <c r="A36" s="17">
        <v>10</v>
      </c>
      <c r="B36" s="18" t="s">
        <v>52</v>
      </c>
      <c r="C36" s="16">
        <f t="shared" si="12"/>
        <v>141533</v>
      </c>
      <c r="D36" s="16">
        <f t="shared" si="13"/>
        <v>115343</v>
      </c>
      <c r="E36" s="16">
        <f t="shared" si="14"/>
        <v>26190</v>
      </c>
      <c r="F36" s="16">
        <f t="shared" si="15"/>
        <v>88952</v>
      </c>
      <c r="G36" s="16">
        <f t="shared" si="16"/>
        <v>70092</v>
      </c>
      <c r="H36" s="16">
        <v>47232</v>
      </c>
      <c r="I36" s="16">
        <v>22860</v>
      </c>
      <c r="J36" s="16">
        <f t="shared" si="17"/>
        <v>18860</v>
      </c>
      <c r="K36" s="16">
        <v>18860</v>
      </c>
      <c r="L36" s="16"/>
      <c r="M36" s="16">
        <f t="shared" si="18"/>
        <v>52581</v>
      </c>
      <c r="N36" s="16">
        <f t="shared" si="19"/>
        <v>45251</v>
      </c>
      <c r="O36" s="16">
        <v>35640</v>
      </c>
      <c r="P36" s="16">
        <v>9611</v>
      </c>
      <c r="Q36" s="16">
        <f t="shared" si="20"/>
        <v>7330</v>
      </c>
      <c r="R36" s="16">
        <v>7330</v>
      </c>
      <c r="S36" s="16"/>
    </row>
    <row r="37" spans="1:19" ht="18.75" x14ac:dyDescent="0.25">
      <c r="A37" s="19" t="s">
        <v>53</v>
      </c>
      <c r="B37" s="20" t="s">
        <v>54</v>
      </c>
      <c r="C37" s="13">
        <f t="shared" si="12"/>
        <v>16130</v>
      </c>
      <c r="D37" s="13">
        <f>G37+N37</f>
        <v>6130</v>
      </c>
      <c r="E37" s="13">
        <f>J37+Q37</f>
        <v>10000</v>
      </c>
      <c r="F37" s="13">
        <f t="shared" si="15"/>
        <v>6130</v>
      </c>
      <c r="G37" s="13">
        <f t="shared" si="16"/>
        <v>6130</v>
      </c>
      <c r="H37" s="13">
        <v>6130</v>
      </c>
      <c r="I37" s="13"/>
      <c r="J37" s="13"/>
      <c r="K37" s="13"/>
      <c r="L37" s="13"/>
      <c r="M37" s="13">
        <f>N37+Q37</f>
        <v>10000</v>
      </c>
      <c r="N37" s="13"/>
      <c r="O37" s="13"/>
      <c r="P37" s="13"/>
      <c r="Q37" s="13">
        <f t="shared" si="20"/>
        <v>10000</v>
      </c>
      <c r="R37" s="13">
        <v>10000</v>
      </c>
      <c r="S37" s="13"/>
    </row>
    <row r="38" spans="1:19" ht="18.75" x14ac:dyDescent="0.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</row>
  </sheetData>
  <mergeCells count="20">
    <mergeCell ref="O1:S1"/>
    <mergeCell ref="A2:S2"/>
    <mergeCell ref="A3:S3"/>
    <mergeCell ref="Q4:S4"/>
    <mergeCell ref="A5:A7"/>
    <mergeCell ref="M5:S5"/>
    <mergeCell ref="D6:D7"/>
    <mergeCell ref="E6:E7"/>
    <mergeCell ref="F6:F7"/>
    <mergeCell ref="G6:I6"/>
    <mergeCell ref="J6:L6"/>
    <mergeCell ref="M6:M7"/>
    <mergeCell ref="N6:P6"/>
    <mergeCell ref="Q6:S6"/>
    <mergeCell ref="B5:B7"/>
    <mergeCell ref="C5:C7"/>
    <mergeCell ref="D5:E5"/>
    <mergeCell ref="F5:L5"/>
    <mergeCell ref="A1:B1"/>
    <mergeCell ref="K1:L1"/>
  </mergeCells>
  <printOptions horizontalCentered="1"/>
  <pageMargins left="0" right="0" top="0.5" bottom="0.5" header="0.3" footer="0.3"/>
  <pageSetup paperSize="9" scale="75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BA8542-B890-4AAE-A90D-737453AF8D35}"/>
</file>

<file path=customXml/itemProps2.xml><?xml version="1.0" encoding="utf-8"?>
<ds:datastoreItem xmlns:ds="http://schemas.openxmlformats.org/officeDocument/2006/customXml" ds:itemID="{883AB3A0-F3BC-464D-9835-F82B79B2068C}"/>
</file>

<file path=customXml/itemProps3.xml><?xml version="1.0" encoding="utf-8"?>
<ds:datastoreItem xmlns:ds="http://schemas.openxmlformats.org/officeDocument/2006/customXml" ds:itemID="{56C66791-5D01-4F42-AC9C-4ECBB25C241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57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2019-12-13T03:33:11Z</dcterms:created>
  <dcterms:modified xsi:type="dcterms:W3CDTF">2019-12-31T09:22:46Z</dcterms:modified>
</cp:coreProperties>
</file>