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30" windowWidth="23655" windowHeight="9690"/>
  </bookViews>
  <sheets>
    <sheet name="Bieu 58" sheetId="2" r:id="rId1"/>
  </sheets>
  <definedNames>
    <definedName name="_a1" hidden="1">{"'Sheet1'!$L$16"}</definedName>
    <definedName name="_a2" hidden="1">{"'Sheet1'!$L$16"}</definedName>
    <definedName name="_b4" hidden="1">{"'Sheet1'!$L$16"}</definedName>
    <definedName name="_CD2" hidden="1">{"'Sheet1'!$L$16"}</definedName>
    <definedName name="_xlnm._FilterDatabase" localSheetId="0" hidden="1">'Bieu 58'!$A$10:$WUC$15</definedName>
    <definedName name="_xlnm._FilterDatabase" hidden="1">#REF!</definedName>
    <definedName name="_Goi8" hidden="1">{"'Sheet1'!$L$16"}</definedName>
    <definedName name="_h1" hidden="1">{"'Sheet1'!$L$16"}</definedName>
    <definedName name="_hu1" hidden="1">{"'Sheet1'!$L$16"}</definedName>
    <definedName name="_hu2" hidden="1">{"'Sheet1'!$L$16"}</definedName>
    <definedName name="_hu5" hidden="1">{"'Sheet1'!$L$16"}</definedName>
    <definedName name="_hu6" hidden="1">{"'Sheet1'!$L$16"}</definedName>
    <definedName name="_K146" hidden="1">{"'Sheet1'!$L$16"}</definedName>
    <definedName name="_k27" hidden="1">{"'Sheet1'!$L$16"}</definedName>
    <definedName name="_km03" hidden="1">{"'Sheet1'!$L$16"}</definedName>
    <definedName name="_MTL12" hidden="1">{"'Sheet1'!$L$16"}</definedName>
    <definedName name="_Order1" hidden="1">255</definedName>
    <definedName name="_Order2" hidden="1">255</definedName>
    <definedName name="_TC07" hidden="1">{"'Sheet1'!$L$16"}</definedName>
    <definedName name="_TH2" hidden="1">{"'Sheet1'!$L$16"}</definedName>
    <definedName name="anscount" hidden="1">1</definedName>
    <definedName name="Bgiang" hidden="1">{"'Sheet1'!$L$16"}</definedName>
    <definedName name="dđ" hidden="1">{"'Sheet1'!$L$16"}</definedName>
    <definedName name="gggggggggggg" hidden="1">{"'Sheet1'!$L$16"}</definedName>
    <definedName name="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 hidden="1">{"'Sheet1'!$L$16"}</definedName>
    <definedName name="hui" hidden="1">{"'Sheet1'!$L$16"}</definedName>
    <definedName name="huy" hidden="1">{"'Sheet1'!$L$16"}</definedName>
    <definedName name="lc" hidden="1">{"'Sheet1'!$L$16"}</definedName>
    <definedName name="PDo" hidden="1">{"'Sheet1'!$L$16"}</definedName>
    <definedName name="_xlnm.Print_Titles" localSheetId="0">'Bieu 58'!$5:$8</definedName>
    <definedName name="PTien72" hidden="1">{"'Sheet1'!$L$16"}</definedName>
    <definedName name="sencount" hidden="1">2</definedName>
    <definedName name="T.Thuy" hidden="1">{"'Sheet1'!$L$16"}</definedName>
    <definedName name="tha" hidden="1">{"'Sheet1'!$L$16"}</definedName>
    <definedName name="TTTH2" hidden="1">{"'Sheet1'!$L$16"}</definedName>
    <definedName name="VATM" hidden="1">{"'Sheet1'!$L$16"}</definedName>
    <definedName name="Viet" hidden="1">{"'Sheet1'!$L$16"}</definedName>
    <definedName name="VL" hidden="1">{"'Sheet1'!$L$16"}</definedName>
  </definedNames>
  <calcPr calcId="125725"/>
</workbook>
</file>

<file path=xl/calcChain.xml><?xml version="1.0" encoding="utf-8"?>
<calcChain xmlns="http://schemas.openxmlformats.org/spreadsheetml/2006/main">
  <c r="H582" i="2"/>
  <c r="I582"/>
  <c r="J582"/>
  <c r="K582"/>
  <c r="L582"/>
  <c r="M582"/>
  <c r="N582"/>
  <c r="G582"/>
  <c r="I579"/>
  <c r="J579"/>
  <c r="K579"/>
  <c r="L579"/>
  <c r="M579"/>
  <c r="N579"/>
  <c r="G579"/>
  <c r="H581"/>
  <c r="H579" s="1"/>
  <c r="L586" l="1"/>
  <c r="L585" s="1"/>
  <c r="M586"/>
  <c r="M585" s="1"/>
  <c r="N586"/>
  <c r="N585" s="1"/>
  <c r="L590"/>
  <c r="M590"/>
  <c r="N590"/>
  <c r="K592"/>
  <c r="K590" s="1"/>
  <c r="K591"/>
  <c r="H593"/>
  <c r="I593"/>
  <c r="J593"/>
  <c r="L593"/>
  <c r="M593"/>
  <c r="N593"/>
  <c r="G593"/>
  <c r="H576"/>
  <c r="H575" s="1"/>
  <c r="I576"/>
  <c r="I575" s="1"/>
  <c r="J576"/>
  <c r="J575" s="1"/>
  <c r="L576"/>
  <c r="L575" s="1"/>
  <c r="M576"/>
  <c r="M575" s="1"/>
  <c r="N576"/>
  <c r="N575" s="1"/>
  <c r="H572"/>
  <c r="H571" s="1"/>
  <c r="J572"/>
  <c r="J571" s="1"/>
  <c r="L572"/>
  <c r="L571" s="1"/>
  <c r="M572"/>
  <c r="M571" s="1"/>
  <c r="N572"/>
  <c r="N571" s="1"/>
  <c r="H568"/>
  <c r="H567" s="1"/>
  <c r="H566" s="1"/>
  <c r="I568"/>
  <c r="I567" s="1"/>
  <c r="I566" s="1"/>
  <c r="J568"/>
  <c r="J567" s="1"/>
  <c r="J566" s="1"/>
  <c r="L568"/>
  <c r="L567" s="1"/>
  <c r="L566" s="1"/>
  <c r="M568"/>
  <c r="M567" s="1"/>
  <c r="M566" s="1"/>
  <c r="N568"/>
  <c r="N567" s="1"/>
  <c r="N566" s="1"/>
  <c r="H563"/>
  <c r="I563"/>
  <c r="J563"/>
  <c r="L563"/>
  <c r="M563"/>
  <c r="N563"/>
  <c r="H551"/>
  <c r="H550" s="1"/>
  <c r="H549" s="1"/>
  <c r="I551"/>
  <c r="J551"/>
  <c r="L551"/>
  <c r="M551"/>
  <c r="N551"/>
  <c r="H553"/>
  <c r="I553"/>
  <c r="J553"/>
  <c r="L553"/>
  <c r="M553"/>
  <c r="N553"/>
  <c r="H558"/>
  <c r="H557" s="1"/>
  <c r="H556" s="1"/>
  <c r="I558"/>
  <c r="I557" s="1"/>
  <c r="I556" s="1"/>
  <c r="J558"/>
  <c r="J557" s="1"/>
  <c r="J556" s="1"/>
  <c r="L558"/>
  <c r="L557" s="1"/>
  <c r="L556" s="1"/>
  <c r="M558"/>
  <c r="M557" s="1"/>
  <c r="M556" s="1"/>
  <c r="N558"/>
  <c r="N557" s="1"/>
  <c r="N556" s="1"/>
  <c r="L544"/>
  <c r="H546"/>
  <c r="H544" s="1"/>
  <c r="I546"/>
  <c r="I544" s="1"/>
  <c r="J546"/>
  <c r="J545" s="1"/>
  <c r="L546"/>
  <c r="L545" s="1"/>
  <c r="M546"/>
  <c r="M544" s="1"/>
  <c r="N546"/>
  <c r="N544" s="1"/>
  <c r="H542"/>
  <c r="I542"/>
  <c r="J542"/>
  <c r="J539" s="1"/>
  <c r="J538" s="1"/>
  <c r="L542"/>
  <c r="L539" s="1"/>
  <c r="L538" s="1"/>
  <c r="M542"/>
  <c r="N542"/>
  <c r="N539" s="1"/>
  <c r="N538" s="1"/>
  <c r="H531"/>
  <c r="I531"/>
  <c r="J531"/>
  <c r="L531"/>
  <c r="M531"/>
  <c r="N531"/>
  <c r="H533"/>
  <c r="I533"/>
  <c r="J533"/>
  <c r="L533"/>
  <c r="M533"/>
  <c r="N533"/>
  <c r="H536"/>
  <c r="I536"/>
  <c r="J536"/>
  <c r="L536"/>
  <c r="M536"/>
  <c r="N536"/>
  <c r="H525"/>
  <c r="I525"/>
  <c r="J525"/>
  <c r="L525"/>
  <c r="M525"/>
  <c r="N525"/>
  <c r="H527"/>
  <c r="I527"/>
  <c r="J527"/>
  <c r="L527"/>
  <c r="M527"/>
  <c r="N527"/>
  <c r="H520"/>
  <c r="H519" s="1"/>
  <c r="H518" s="1"/>
  <c r="I520"/>
  <c r="I519" s="1"/>
  <c r="I518" s="1"/>
  <c r="J520"/>
  <c r="J519" s="1"/>
  <c r="J518" s="1"/>
  <c r="L520"/>
  <c r="L519" s="1"/>
  <c r="L518" s="1"/>
  <c r="M520"/>
  <c r="M519" s="1"/>
  <c r="M518" s="1"/>
  <c r="N520"/>
  <c r="N519" s="1"/>
  <c r="N518" s="1"/>
  <c r="H499"/>
  <c r="H498" s="1"/>
  <c r="I499"/>
  <c r="I498" s="1"/>
  <c r="J499"/>
  <c r="J498" s="1"/>
  <c r="L499"/>
  <c r="L498" s="1"/>
  <c r="M499"/>
  <c r="M498" s="1"/>
  <c r="N499"/>
  <c r="N498" s="1"/>
  <c r="H504"/>
  <c r="I504"/>
  <c r="J504"/>
  <c r="L504"/>
  <c r="M504"/>
  <c r="N504"/>
  <c r="H516"/>
  <c r="I516"/>
  <c r="J516"/>
  <c r="L516"/>
  <c r="M516"/>
  <c r="N516"/>
  <c r="G494"/>
  <c r="H484"/>
  <c r="H483" s="1"/>
  <c r="I484"/>
  <c r="I483" s="1"/>
  <c r="J484"/>
  <c r="J483" s="1"/>
  <c r="L484"/>
  <c r="L483" s="1"/>
  <c r="M484"/>
  <c r="M483" s="1"/>
  <c r="N484"/>
  <c r="N483" s="1"/>
  <c r="H489"/>
  <c r="I489"/>
  <c r="J489"/>
  <c r="L489"/>
  <c r="M489"/>
  <c r="N489"/>
  <c r="H494"/>
  <c r="I494"/>
  <c r="J494"/>
  <c r="L494"/>
  <c r="M494"/>
  <c r="N494"/>
  <c r="H437"/>
  <c r="H436" s="1"/>
  <c r="I437"/>
  <c r="I436" s="1"/>
  <c r="J437"/>
  <c r="J436" s="1"/>
  <c r="L437"/>
  <c r="L436" s="1"/>
  <c r="M437"/>
  <c r="M436" s="1"/>
  <c r="N437"/>
  <c r="N436" s="1"/>
  <c r="H440"/>
  <c r="H439" s="1"/>
  <c r="I440"/>
  <c r="I439" s="1"/>
  <c r="J440"/>
  <c r="J439" s="1"/>
  <c r="L440"/>
  <c r="L439" s="1"/>
  <c r="M440"/>
  <c r="M439" s="1"/>
  <c r="N440"/>
  <c r="N439" s="1"/>
  <c r="H450"/>
  <c r="I450"/>
  <c r="J450"/>
  <c r="L450"/>
  <c r="M450"/>
  <c r="N450"/>
  <c r="H468"/>
  <c r="I468"/>
  <c r="J468"/>
  <c r="L468"/>
  <c r="M468"/>
  <c r="N468"/>
  <c r="H476"/>
  <c r="H475" s="1"/>
  <c r="I476"/>
  <c r="I475" s="1"/>
  <c r="J476"/>
  <c r="J475" s="1"/>
  <c r="L476"/>
  <c r="L475" s="1"/>
  <c r="M476"/>
  <c r="M475" s="1"/>
  <c r="N476"/>
  <c r="N475" s="1"/>
  <c r="H479"/>
  <c r="H478" s="1"/>
  <c r="I479"/>
  <c r="I478" s="1"/>
  <c r="J479"/>
  <c r="J478" s="1"/>
  <c r="L479"/>
  <c r="L478" s="1"/>
  <c r="M479"/>
  <c r="M478" s="1"/>
  <c r="N479"/>
  <c r="N478" s="1"/>
  <c r="H385"/>
  <c r="H384" s="1"/>
  <c r="I385"/>
  <c r="I384" s="1"/>
  <c r="J385"/>
  <c r="J384" s="1"/>
  <c r="L385"/>
  <c r="L384" s="1"/>
  <c r="M385"/>
  <c r="M384" s="1"/>
  <c r="N385"/>
  <c r="N384" s="1"/>
  <c r="H389"/>
  <c r="I389"/>
  <c r="J389"/>
  <c r="L389"/>
  <c r="M389"/>
  <c r="N389"/>
  <c r="H392"/>
  <c r="H391" s="1"/>
  <c r="I392"/>
  <c r="I391" s="1"/>
  <c r="J392"/>
  <c r="J391" s="1"/>
  <c r="L392"/>
  <c r="L391" s="1"/>
  <c r="M392"/>
  <c r="M391" s="1"/>
  <c r="N392"/>
  <c r="N391" s="1"/>
  <c r="H395"/>
  <c r="H394" s="1"/>
  <c r="I395"/>
  <c r="I394" s="1"/>
  <c r="J395"/>
  <c r="J394" s="1"/>
  <c r="L395"/>
  <c r="L394" s="1"/>
  <c r="M395"/>
  <c r="M394" s="1"/>
  <c r="N395"/>
  <c r="N394" s="1"/>
  <c r="H400"/>
  <c r="I400"/>
  <c r="J400"/>
  <c r="L400"/>
  <c r="M400"/>
  <c r="N400"/>
  <c r="H405"/>
  <c r="I405"/>
  <c r="J405"/>
  <c r="L405"/>
  <c r="M405"/>
  <c r="N405"/>
  <c r="H410"/>
  <c r="I410"/>
  <c r="J410"/>
  <c r="L410"/>
  <c r="M410"/>
  <c r="N410"/>
  <c r="H417"/>
  <c r="I417"/>
  <c r="J417"/>
  <c r="L417"/>
  <c r="M417"/>
  <c r="N417"/>
  <c r="H428"/>
  <c r="I428"/>
  <c r="J428"/>
  <c r="L428"/>
  <c r="M428"/>
  <c r="N428"/>
  <c r="H433"/>
  <c r="I433"/>
  <c r="J433"/>
  <c r="L433"/>
  <c r="M433"/>
  <c r="N433"/>
  <c r="H380"/>
  <c r="H379" s="1"/>
  <c r="H378" s="1"/>
  <c r="H377" s="1"/>
  <c r="I380"/>
  <c r="I379" s="1"/>
  <c r="I378" s="1"/>
  <c r="I377" s="1"/>
  <c r="J380"/>
  <c r="J379" s="1"/>
  <c r="J378" s="1"/>
  <c r="J377" s="1"/>
  <c r="L380"/>
  <c r="L379" s="1"/>
  <c r="L378" s="1"/>
  <c r="L377" s="1"/>
  <c r="M380"/>
  <c r="M379" s="1"/>
  <c r="M378" s="1"/>
  <c r="M377" s="1"/>
  <c r="N380"/>
  <c r="N379" s="1"/>
  <c r="N378" s="1"/>
  <c r="N377" s="1"/>
  <c r="M374"/>
  <c r="M373" s="1"/>
  <c r="N374"/>
  <c r="N373" s="1"/>
  <c r="H363"/>
  <c r="I363"/>
  <c r="J363"/>
  <c r="L363"/>
  <c r="M363"/>
  <c r="N363"/>
  <c r="H371"/>
  <c r="I371"/>
  <c r="J371"/>
  <c r="L371"/>
  <c r="M371"/>
  <c r="N371"/>
  <c r="H352"/>
  <c r="I352"/>
  <c r="J352"/>
  <c r="L352"/>
  <c r="N352"/>
  <c r="H354"/>
  <c r="I354"/>
  <c r="J354"/>
  <c r="L354"/>
  <c r="M354"/>
  <c r="N354"/>
  <c r="H343"/>
  <c r="I343"/>
  <c r="J343"/>
  <c r="L343"/>
  <c r="M343"/>
  <c r="N343"/>
  <c r="G343"/>
  <c r="H311"/>
  <c r="H310" s="1"/>
  <c r="I311"/>
  <c r="I310" s="1"/>
  <c r="J311"/>
  <c r="J310" s="1"/>
  <c r="L311"/>
  <c r="L310" s="1"/>
  <c r="M311"/>
  <c r="M310" s="1"/>
  <c r="N311"/>
  <c r="N310" s="1"/>
  <c r="H314"/>
  <c r="H313" s="1"/>
  <c r="I314"/>
  <c r="I313" s="1"/>
  <c r="J314"/>
  <c r="J313" s="1"/>
  <c r="L314"/>
  <c r="L313" s="1"/>
  <c r="M314"/>
  <c r="M313" s="1"/>
  <c r="N314"/>
  <c r="N313" s="1"/>
  <c r="G314"/>
  <c r="H321"/>
  <c r="H320" s="1"/>
  <c r="I321"/>
  <c r="I320" s="1"/>
  <c r="J321"/>
  <c r="J320" s="1"/>
  <c r="L321"/>
  <c r="L320" s="1"/>
  <c r="M321"/>
  <c r="M320" s="1"/>
  <c r="N321"/>
  <c r="N320" s="1"/>
  <c r="H332"/>
  <c r="I332"/>
  <c r="J332"/>
  <c r="L332"/>
  <c r="M332"/>
  <c r="N332"/>
  <c r="H334"/>
  <c r="I334"/>
  <c r="J334"/>
  <c r="L334"/>
  <c r="N334"/>
  <c r="H340"/>
  <c r="H339" s="1"/>
  <c r="I340"/>
  <c r="I339" s="1"/>
  <c r="J340"/>
  <c r="J339" s="1"/>
  <c r="L340"/>
  <c r="L339" s="1"/>
  <c r="M340"/>
  <c r="M339" s="1"/>
  <c r="N340"/>
  <c r="N339" s="1"/>
  <c r="H260"/>
  <c r="I260"/>
  <c r="J260"/>
  <c r="M260"/>
  <c r="M255" s="1"/>
  <c r="N260"/>
  <c r="N255" s="1"/>
  <c r="H266"/>
  <c r="J266"/>
  <c r="L266"/>
  <c r="M266"/>
  <c r="N266"/>
  <c r="H268"/>
  <c r="I268"/>
  <c r="J268"/>
  <c r="L268"/>
  <c r="M268"/>
  <c r="N268"/>
  <c r="H279"/>
  <c r="I279"/>
  <c r="J279"/>
  <c r="L279"/>
  <c r="N279"/>
  <c r="H295"/>
  <c r="I295"/>
  <c r="J295"/>
  <c r="L295"/>
  <c r="M295"/>
  <c r="N295"/>
  <c r="H297"/>
  <c r="I297"/>
  <c r="J297"/>
  <c r="L297"/>
  <c r="M297"/>
  <c r="N297"/>
  <c r="H305"/>
  <c r="H304" s="1"/>
  <c r="H303" s="1"/>
  <c r="I305"/>
  <c r="I304" s="1"/>
  <c r="I303" s="1"/>
  <c r="J305"/>
  <c r="J304" s="1"/>
  <c r="J303" s="1"/>
  <c r="L305"/>
  <c r="L304" s="1"/>
  <c r="L303" s="1"/>
  <c r="M305"/>
  <c r="M304" s="1"/>
  <c r="M303" s="1"/>
  <c r="N305"/>
  <c r="N304" s="1"/>
  <c r="N303" s="1"/>
  <c r="H213"/>
  <c r="H212" s="1"/>
  <c r="I213"/>
  <c r="I212" s="1"/>
  <c r="J213"/>
  <c r="J212" s="1"/>
  <c r="L213"/>
  <c r="L212" s="1"/>
  <c r="M213"/>
  <c r="M212" s="1"/>
  <c r="N213"/>
  <c r="N212" s="1"/>
  <c r="H224"/>
  <c r="I224"/>
  <c r="J224"/>
  <c r="L224"/>
  <c r="M224"/>
  <c r="N224"/>
  <c r="H241"/>
  <c r="I241"/>
  <c r="J241"/>
  <c r="L241"/>
  <c r="M241"/>
  <c r="N241"/>
  <c r="H244"/>
  <c r="I244"/>
  <c r="J244"/>
  <c r="L244"/>
  <c r="M244"/>
  <c r="N244"/>
  <c r="H252"/>
  <c r="H251" s="1"/>
  <c r="H250" s="1"/>
  <c r="I252"/>
  <c r="I251" s="1"/>
  <c r="I250" s="1"/>
  <c r="J252"/>
  <c r="J251" s="1"/>
  <c r="J250" s="1"/>
  <c r="L252"/>
  <c r="L251" s="1"/>
  <c r="L250" s="1"/>
  <c r="M252"/>
  <c r="M251" s="1"/>
  <c r="M250" s="1"/>
  <c r="N252"/>
  <c r="N251" s="1"/>
  <c r="N250" s="1"/>
  <c r="H185"/>
  <c r="I185"/>
  <c r="J185"/>
  <c r="L185"/>
  <c r="M185"/>
  <c r="N185"/>
  <c r="H187"/>
  <c r="I187"/>
  <c r="J187"/>
  <c r="L187"/>
  <c r="M187"/>
  <c r="N187"/>
  <c r="H189"/>
  <c r="I189"/>
  <c r="J189"/>
  <c r="L189"/>
  <c r="M189"/>
  <c r="N189"/>
  <c r="H192"/>
  <c r="H191" s="1"/>
  <c r="I192"/>
  <c r="I191" s="1"/>
  <c r="J192"/>
  <c r="J191" s="1"/>
  <c r="L192"/>
  <c r="L191" s="1"/>
  <c r="M192"/>
  <c r="M191" s="1"/>
  <c r="N192"/>
  <c r="N191" s="1"/>
  <c r="H204"/>
  <c r="I204"/>
  <c r="J204"/>
  <c r="L204"/>
  <c r="M204"/>
  <c r="N204"/>
  <c r="H208"/>
  <c r="H207" s="1"/>
  <c r="H206" s="1"/>
  <c r="I208"/>
  <c r="I207" s="1"/>
  <c r="I206" s="1"/>
  <c r="J208"/>
  <c r="J207" s="1"/>
  <c r="J206" s="1"/>
  <c r="J202" s="1"/>
  <c r="J199" s="1"/>
  <c r="L208"/>
  <c r="L207" s="1"/>
  <c r="L206" s="1"/>
  <c r="L202" s="1"/>
  <c r="L199" s="1"/>
  <c r="M208"/>
  <c r="M207" s="1"/>
  <c r="M206" s="1"/>
  <c r="N208"/>
  <c r="N207" s="1"/>
  <c r="N206" s="1"/>
  <c r="N202" s="1"/>
  <c r="N199" s="1"/>
  <c r="H141"/>
  <c r="I141"/>
  <c r="J141"/>
  <c r="L141"/>
  <c r="M141"/>
  <c r="N141"/>
  <c r="H133"/>
  <c r="I133"/>
  <c r="J133"/>
  <c r="L133"/>
  <c r="M133"/>
  <c r="N133"/>
  <c r="H149"/>
  <c r="H148" s="1"/>
  <c r="I149"/>
  <c r="I148" s="1"/>
  <c r="J149"/>
  <c r="J148" s="1"/>
  <c r="L149"/>
  <c r="L148" s="1"/>
  <c r="M149"/>
  <c r="M148" s="1"/>
  <c r="N149"/>
  <c r="N148" s="1"/>
  <c r="H157"/>
  <c r="I157"/>
  <c r="J157"/>
  <c r="L157"/>
  <c r="M157"/>
  <c r="N157"/>
  <c r="H167"/>
  <c r="I167"/>
  <c r="J167"/>
  <c r="L167"/>
  <c r="M167"/>
  <c r="N167"/>
  <c r="H172"/>
  <c r="I172"/>
  <c r="J172"/>
  <c r="L172"/>
  <c r="M172"/>
  <c r="N172"/>
  <c r="H178"/>
  <c r="H177" s="1"/>
  <c r="I178"/>
  <c r="I177" s="1"/>
  <c r="J178"/>
  <c r="J177" s="1"/>
  <c r="L178"/>
  <c r="L177" s="1"/>
  <c r="M178"/>
  <c r="M177" s="1"/>
  <c r="N178"/>
  <c r="N177" s="1"/>
  <c r="H181"/>
  <c r="H180" s="1"/>
  <c r="I181"/>
  <c r="I180" s="1"/>
  <c r="J181"/>
  <c r="J180" s="1"/>
  <c r="L181"/>
  <c r="L180" s="1"/>
  <c r="M181"/>
  <c r="M180" s="1"/>
  <c r="N181"/>
  <c r="N180" s="1"/>
  <c r="H116"/>
  <c r="H115" s="1"/>
  <c r="I116"/>
  <c r="I115" s="1"/>
  <c r="J116"/>
  <c r="J115" s="1"/>
  <c r="L116"/>
  <c r="L115" s="1"/>
  <c r="M116"/>
  <c r="M115" s="1"/>
  <c r="N116"/>
  <c r="N115" s="1"/>
  <c r="H125"/>
  <c r="I125"/>
  <c r="J125"/>
  <c r="L125"/>
  <c r="M125"/>
  <c r="N125"/>
  <c r="H128"/>
  <c r="I128"/>
  <c r="J128"/>
  <c r="L128"/>
  <c r="M128"/>
  <c r="N128"/>
  <c r="H86"/>
  <c r="H85" s="1"/>
  <c r="I86"/>
  <c r="I85" s="1"/>
  <c r="J86"/>
  <c r="J85" s="1"/>
  <c r="L86"/>
  <c r="L85" s="1"/>
  <c r="M86"/>
  <c r="M85" s="1"/>
  <c r="N86"/>
  <c r="N85" s="1"/>
  <c r="H93"/>
  <c r="I93"/>
  <c r="J93"/>
  <c r="L93"/>
  <c r="M93"/>
  <c r="N93"/>
  <c r="G93"/>
  <c r="H95"/>
  <c r="I95"/>
  <c r="J95"/>
  <c r="L95"/>
  <c r="M95"/>
  <c r="N95"/>
  <c r="G95"/>
  <c r="H103"/>
  <c r="I103"/>
  <c r="J103"/>
  <c r="L103"/>
  <c r="M103"/>
  <c r="N103"/>
  <c r="H108"/>
  <c r="I108"/>
  <c r="J108"/>
  <c r="L108"/>
  <c r="M108"/>
  <c r="N108"/>
  <c r="H41"/>
  <c r="H40" s="1"/>
  <c r="I41"/>
  <c r="I40" s="1"/>
  <c r="J41"/>
  <c r="J40" s="1"/>
  <c r="L41"/>
  <c r="L40" s="1"/>
  <c r="M41"/>
  <c r="M40" s="1"/>
  <c r="N41"/>
  <c r="N40" s="1"/>
  <c r="H56"/>
  <c r="I56"/>
  <c r="J56"/>
  <c r="L56"/>
  <c r="M56"/>
  <c r="N56"/>
  <c r="H68"/>
  <c r="I68"/>
  <c r="J68"/>
  <c r="L68"/>
  <c r="M68"/>
  <c r="N68"/>
  <c r="H73"/>
  <c r="I73"/>
  <c r="J73"/>
  <c r="L73"/>
  <c r="M73"/>
  <c r="N73"/>
  <c r="G73"/>
  <c r="H82"/>
  <c r="H81" s="1"/>
  <c r="I82"/>
  <c r="I81" s="1"/>
  <c r="J82"/>
  <c r="J81" s="1"/>
  <c r="L82"/>
  <c r="L81" s="1"/>
  <c r="M82"/>
  <c r="M81" s="1"/>
  <c r="N82"/>
  <c r="N81" s="1"/>
  <c r="H29"/>
  <c r="I29"/>
  <c r="J29"/>
  <c r="L29"/>
  <c r="M29"/>
  <c r="N29"/>
  <c r="H33"/>
  <c r="H32" s="1"/>
  <c r="I33"/>
  <c r="I32" s="1"/>
  <c r="J33"/>
  <c r="J32" s="1"/>
  <c r="L33"/>
  <c r="L32" s="1"/>
  <c r="M33"/>
  <c r="M32" s="1"/>
  <c r="N33"/>
  <c r="N32" s="1"/>
  <c r="H37"/>
  <c r="H36" s="1"/>
  <c r="H35" s="1"/>
  <c r="I37"/>
  <c r="I36" s="1"/>
  <c r="I35" s="1"/>
  <c r="J37"/>
  <c r="J36" s="1"/>
  <c r="J35" s="1"/>
  <c r="L37"/>
  <c r="L36" s="1"/>
  <c r="L35" s="1"/>
  <c r="M37"/>
  <c r="M36" s="1"/>
  <c r="M35" s="1"/>
  <c r="N37"/>
  <c r="N36" s="1"/>
  <c r="N35" s="1"/>
  <c r="M12"/>
  <c r="M11" s="1"/>
  <c r="N12"/>
  <c r="N11" s="1"/>
  <c r="N10" s="1"/>
  <c r="N25"/>
  <c r="H25"/>
  <c r="I25"/>
  <c r="J25"/>
  <c r="L25"/>
  <c r="M25"/>
  <c r="H14"/>
  <c r="I14"/>
  <c r="J14"/>
  <c r="L14"/>
  <c r="H12"/>
  <c r="I12"/>
  <c r="J12"/>
  <c r="L12"/>
  <c r="K13"/>
  <c r="K12" s="1"/>
  <c r="K15"/>
  <c r="K14" s="1"/>
  <c r="K17"/>
  <c r="K18"/>
  <c r="K19"/>
  <c r="K20"/>
  <c r="K23"/>
  <c r="K26"/>
  <c r="K27"/>
  <c r="K28"/>
  <c r="K30"/>
  <c r="K31"/>
  <c r="K34"/>
  <c r="K33" s="1"/>
  <c r="K32" s="1"/>
  <c r="K38"/>
  <c r="K37" s="1"/>
  <c r="K36" s="1"/>
  <c r="K35" s="1"/>
  <c r="K42"/>
  <c r="K43"/>
  <c r="K45"/>
  <c r="K46"/>
  <c r="K49"/>
  <c r="K50"/>
  <c r="K53"/>
  <c r="K57"/>
  <c r="K58"/>
  <c r="K59"/>
  <c r="K60"/>
  <c r="K61"/>
  <c r="K62"/>
  <c r="K63"/>
  <c r="K64"/>
  <c r="K65"/>
  <c r="K66"/>
  <c r="K67"/>
  <c r="K69"/>
  <c r="K70"/>
  <c r="K71"/>
  <c r="K72"/>
  <c r="K74"/>
  <c r="K75"/>
  <c r="K76"/>
  <c r="K77"/>
  <c r="K78"/>
  <c r="K79"/>
  <c r="K80"/>
  <c r="K83"/>
  <c r="K82" s="1"/>
  <c r="K81" s="1"/>
  <c r="K87"/>
  <c r="K86" s="1"/>
  <c r="K85" s="1"/>
  <c r="K89"/>
  <c r="K90"/>
  <c r="K91"/>
  <c r="K94"/>
  <c r="K93" s="1"/>
  <c r="K96"/>
  <c r="K95" s="1"/>
  <c r="K97"/>
  <c r="K100"/>
  <c r="K104"/>
  <c r="K105"/>
  <c r="K106"/>
  <c r="K107"/>
  <c r="K109"/>
  <c r="K108" s="1"/>
  <c r="K112"/>
  <c r="K113"/>
  <c r="K114"/>
  <c r="K117"/>
  <c r="K118"/>
  <c r="K119"/>
  <c r="K122"/>
  <c r="K126"/>
  <c r="K127"/>
  <c r="K129"/>
  <c r="K130"/>
  <c r="K134"/>
  <c r="K135"/>
  <c r="K136"/>
  <c r="K137"/>
  <c r="K138"/>
  <c r="K139"/>
  <c r="K140"/>
  <c r="K142"/>
  <c r="K143"/>
  <c r="K145"/>
  <c r="K146"/>
  <c r="K147"/>
  <c r="K150"/>
  <c r="K149" s="1"/>
  <c r="K148" s="1"/>
  <c r="K151"/>
  <c r="K154"/>
  <c r="K158"/>
  <c r="K159"/>
  <c r="K160"/>
  <c r="K161"/>
  <c r="K162"/>
  <c r="K163"/>
  <c r="K164"/>
  <c r="K165"/>
  <c r="K166"/>
  <c r="K168"/>
  <c r="K169"/>
  <c r="K170"/>
  <c r="K171"/>
  <c r="K173"/>
  <c r="K174"/>
  <c r="K175"/>
  <c r="K179"/>
  <c r="K178" s="1"/>
  <c r="K177" s="1"/>
  <c r="K182"/>
  <c r="K181" s="1"/>
  <c r="K180" s="1"/>
  <c r="K186"/>
  <c r="K185" s="1"/>
  <c r="K188"/>
  <c r="K187" s="1"/>
  <c r="K190"/>
  <c r="K189" s="1"/>
  <c r="K193"/>
  <c r="K192" s="1"/>
  <c r="K191" s="1"/>
  <c r="K195"/>
  <c r="K196"/>
  <c r="K197"/>
  <c r="K198"/>
  <c r="K201"/>
  <c r="K205"/>
  <c r="K204" s="1"/>
  <c r="K209"/>
  <c r="K210"/>
  <c r="K214"/>
  <c r="K213" s="1"/>
  <c r="K212" s="1"/>
  <c r="K216"/>
  <c r="K217"/>
  <c r="K218"/>
  <c r="K221"/>
  <c r="K225"/>
  <c r="K226"/>
  <c r="K227"/>
  <c r="K228"/>
  <c r="K229"/>
  <c r="K230"/>
  <c r="K231"/>
  <c r="K232"/>
  <c r="K233"/>
  <c r="K234"/>
  <c r="K235"/>
  <c r="K236"/>
  <c r="K237"/>
  <c r="K238"/>
  <c r="K239"/>
  <c r="K240"/>
  <c r="K242"/>
  <c r="K243"/>
  <c r="K245"/>
  <c r="K246"/>
  <c r="K247"/>
  <c r="K248"/>
  <c r="K249"/>
  <c r="K253"/>
  <c r="K252" s="1"/>
  <c r="K251" s="1"/>
  <c r="K250" s="1"/>
  <c r="K257"/>
  <c r="K258"/>
  <c r="K259"/>
  <c r="K261"/>
  <c r="K262"/>
  <c r="K264"/>
  <c r="K267"/>
  <c r="K266" s="1"/>
  <c r="K269"/>
  <c r="K268" s="1"/>
  <c r="K271"/>
  <c r="K272"/>
  <c r="K273"/>
  <c r="K276"/>
  <c r="K281"/>
  <c r="K282"/>
  <c r="K283"/>
  <c r="K284"/>
  <c r="K285"/>
  <c r="K286"/>
  <c r="K287"/>
  <c r="K288"/>
  <c r="K289"/>
  <c r="K290"/>
  <c r="K291"/>
  <c r="K292"/>
  <c r="K293"/>
  <c r="K294"/>
  <c r="K296"/>
  <c r="K295" s="1"/>
  <c r="K298"/>
  <c r="K299"/>
  <c r="K300"/>
  <c r="K301"/>
  <c r="K302"/>
  <c r="K306"/>
  <c r="K307"/>
  <c r="K308"/>
  <c r="K312"/>
  <c r="K311" s="1"/>
  <c r="K310" s="1"/>
  <c r="K315"/>
  <c r="K314" s="1"/>
  <c r="K313" s="1"/>
  <c r="K317"/>
  <c r="K318"/>
  <c r="K319"/>
  <c r="K322"/>
  <c r="K323"/>
  <c r="K324"/>
  <c r="K325"/>
  <c r="K326"/>
  <c r="K329"/>
  <c r="K333"/>
  <c r="K332" s="1"/>
  <c r="K335"/>
  <c r="K336"/>
  <c r="K338"/>
  <c r="K341"/>
  <c r="K340" s="1"/>
  <c r="K339" s="1"/>
  <c r="K344"/>
  <c r="K345"/>
  <c r="K346"/>
  <c r="K349"/>
  <c r="K355"/>
  <c r="K354" s="1"/>
  <c r="K357"/>
  <c r="K360"/>
  <c r="K364"/>
  <c r="K365"/>
  <c r="K366"/>
  <c r="K367"/>
  <c r="K368"/>
  <c r="K369"/>
  <c r="K370"/>
  <c r="K372"/>
  <c r="K371" s="1"/>
  <c r="K376"/>
  <c r="K381"/>
  <c r="K380" s="1"/>
  <c r="K379" s="1"/>
  <c r="K378" s="1"/>
  <c r="K377" s="1"/>
  <c r="K386"/>
  <c r="K387"/>
  <c r="K388"/>
  <c r="K390"/>
  <c r="K389" s="1"/>
  <c r="K393"/>
  <c r="K392" s="1"/>
  <c r="K391" s="1"/>
  <c r="K396"/>
  <c r="K395" s="1"/>
  <c r="K394" s="1"/>
  <c r="K401"/>
  <c r="K402"/>
  <c r="K403"/>
  <c r="K404"/>
  <c r="K406"/>
  <c r="K407"/>
  <c r="K408"/>
  <c r="K409"/>
  <c r="K411"/>
  <c r="K412"/>
  <c r="K413"/>
  <c r="K414"/>
  <c r="K415"/>
  <c r="K418"/>
  <c r="K419"/>
  <c r="K420"/>
  <c r="K421"/>
  <c r="K422"/>
  <c r="K423"/>
  <c r="K424"/>
  <c r="K425"/>
  <c r="K426"/>
  <c r="K427"/>
  <c r="K429"/>
  <c r="K430"/>
  <c r="K431"/>
  <c r="K432"/>
  <c r="K434"/>
  <c r="K433" s="1"/>
  <c r="K438"/>
  <c r="K437" s="1"/>
  <c r="K436" s="1"/>
  <c r="K441"/>
  <c r="K442"/>
  <c r="K446"/>
  <c r="K451"/>
  <c r="K452"/>
  <c r="K453"/>
  <c r="K454"/>
  <c r="K455"/>
  <c r="K456"/>
  <c r="K457"/>
  <c r="K458"/>
  <c r="K459"/>
  <c r="K460"/>
  <c r="K461"/>
  <c r="K462"/>
  <c r="K463"/>
  <c r="K464"/>
  <c r="K465"/>
  <c r="K466"/>
  <c r="K467"/>
  <c r="K469"/>
  <c r="K470"/>
  <c r="K471"/>
  <c r="K472"/>
  <c r="K473"/>
  <c r="K477"/>
  <c r="K476" s="1"/>
  <c r="K475" s="1"/>
  <c r="K480"/>
  <c r="K481"/>
  <c r="K485"/>
  <c r="K484" s="1"/>
  <c r="K483" s="1"/>
  <c r="K490"/>
  <c r="K491"/>
  <c r="K492"/>
  <c r="K493"/>
  <c r="K495"/>
  <c r="K496"/>
  <c r="K500"/>
  <c r="K499" s="1"/>
  <c r="K498" s="1"/>
  <c r="K505"/>
  <c r="K506"/>
  <c r="K507"/>
  <c r="K508"/>
  <c r="K509"/>
  <c r="K510"/>
  <c r="K511"/>
  <c r="K512"/>
  <c r="K513"/>
  <c r="K514"/>
  <c r="K515"/>
  <c r="K517"/>
  <c r="K516" s="1"/>
  <c r="K521"/>
  <c r="K522"/>
  <c r="K526"/>
  <c r="K525" s="1"/>
  <c r="K528"/>
  <c r="K527" s="1"/>
  <c r="K532"/>
  <c r="K531" s="1"/>
  <c r="K534"/>
  <c r="K535"/>
  <c r="K537"/>
  <c r="K536" s="1"/>
  <c r="K541"/>
  <c r="K543"/>
  <c r="K542" s="1"/>
  <c r="K547"/>
  <c r="K548"/>
  <c r="K552"/>
  <c r="K551" s="1"/>
  <c r="K554"/>
  <c r="K553" s="1"/>
  <c r="K555"/>
  <c r="K559"/>
  <c r="K560"/>
  <c r="K564"/>
  <c r="K563" s="1"/>
  <c r="K565"/>
  <c r="K569"/>
  <c r="K570"/>
  <c r="K573"/>
  <c r="K574"/>
  <c r="K577"/>
  <c r="K578"/>
  <c r="K587"/>
  <c r="K586" s="1"/>
  <c r="K588"/>
  <c r="K589"/>
  <c r="K594"/>
  <c r="K595"/>
  <c r="K596"/>
  <c r="K597"/>
  <c r="K598"/>
  <c r="K599"/>
  <c r="K600"/>
  <c r="K601"/>
  <c r="K572" l="1"/>
  <c r="K571" s="1"/>
  <c r="M562"/>
  <c r="M561" s="1"/>
  <c r="I562"/>
  <c r="I561" s="1"/>
  <c r="N550"/>
  <c r="N549" s="1"/>
  <c r="K593"/>
  <c r="K585" s="1"/>
  <c r="M550"/>
  <c r="M549" s="1"/>
  <c r="J550"/>
  <c r="J549" s="1"/>
  <c r="K576"/>
  <c r="K575" s="1"/>
  <c r="K568"/>
  <c r="K567" s="1"/>
  <c r="K566" s="1"/>
  <c r="K562" s="1"/>
  <c r="K561" s="1"/>
  <c r="K558"/>
  <c r="K557" s="1"/>
  <c r="K556" s="1"/>
  <c r="L550"/>
  <c r="L549" s="1"/>
  <c r="I550"/>
  <c r="I549" s="1"/>
  <c r="K546"/>
  <c r="K544" s="1"/>
  <c r="N562"/>
  <c r="N561" s="1"/>
  <c r="J562"/>
  <c r="J561" s="1"/>
  <c r="L562"/>
  <c r="L561" s="1"/>
  <c r="H562"/>
  <c r="H561" s="1"/>
  <c r="I545"/>
  <c r="K550"/>
  <c r="K549" s="1"/>
  <c r="K405"/>
  <c r="H278"/>
  <c r="H277" s="1"/>
  <c r="H274" s="1"/>
  <c r="N524"/>
  <c r="N523" s="1"/>
  <c r="M545"/>
  <c r="J524"/>
  <c r="J523" s="1"/>
  <c r="H545"/>
  <c r="N545"/>
  <c r="J544"/>
  <c r="K440"/>
  <c r="K439" s="1"/>
  <c r="K524"/>
  <c r="K523" s="1"/>
  <c r="M156"/>
  <c r="M132"/>
  <c r="K533"/>
  <c r="K494"/>
  <c r="L530"/>
  <c r="L529" s="1"/>
  <c r="M524"/>
  <c r="M523" s="1"/>
  <c r="M530"/>
  <c r="M529" s="1"/>
  <c r="H530"/>
  <c r="H529" s="1"/>
  <c r="I524"/>
  <c r="I523" s="1"/>
  <c r="I530"/>
  <c r="I529" s="1"/>
  <c r="K530"/>
  <c r="K529" s="1"/>
  <c r="K400"/>
  <c r="H416"/>
  <c r="N530"/>
  <c r="N529" s="1"/>
  <c r="J530"/>
  <c r="J529" s="1"/>
  <c r="N362"/>
  <c r="N361" s="1"/>
  <c r="N358" s="1"/>
  <c r="N356" s="1"/>
  <c r="I362"/>
  <c r="I361" s="1"/>
  <c r="I358" s="1"/>
  <c r="I356" s="1"/>
  <c r="L416"/>
  <c r="L474"/>
  <c r="L524"/>
  <c r="L523" s="1"/>
  <c r="H524"/>
  <c r="H523" s="1"/>
  <c r="M265"/>
  <c r="I383"/>
  <c r="N449"/>
  <c r="N488"/>
  <c r="N487" s="1"/>
  <c r="N486" s="1"/>
  <c r="N482" s="1"/>
  <c r="L503"/>
  <c r="L502" s="1"/>
  <c r="L501" s="1"/>
  <c r="L497" s="1"/>
  <c r="K520"/>
  <c r="K519" s="1"/>
  <c r="K518" s="1"/>
  <c r="L362"/>
  <c r="L361" s="1"/>
  <c r="L358" s="1"/>
  <c r="L356" s="1"/>
  <c r="M488"/>
  <c r="M487" s="1"/>
  <c r="M486" s="1"/>
  <c r="M482" s="1"/>
  <c r="H503"/>
  <c r="H502" s="1"/>
  <c r="H501" s="1"/>
  <c r="H497" s="1"/>
  <c r="K450"/>
  <c r="H449"/>
  <c r="K489"/>
  <c r="K468"/>
  <c r="K417"/>
  <c r="K385"/>
  <c r="K384" s="1"/>
  <c r="K383" s="1"/>
  <c r="H331"/>
  <c r="H330" s="1"/>
  <c r="H327" s="1"/>
  <c r="H309" s="1"/>
  <c r="K479"/>
  <c r="K478" s="1"/>
  <c r="K474" s="1"/>
  <c r="K428"/>
  <c r="M362"/>
  <c r="M361" s="1"/>
  <c r="J362"/>
  <c r="J361" s="1"/>
  <c r="J358" s="1"/>
  <c r="J356" s="1"/>
  <c r="M416"/>
  <c r="N399"/>
  <c r="M449"/>
  <c r="J449"/>
  <c r="I488"/>
  <c r="I487" s="1"/>
  <c r="I486" s="1"/>
  <c r="I482" s="1"/>
  <c r="N503"/>
  <c r="N502" s="1"/>
  <c r="N501" s="1"/>
  <c r="N497" s="1"/>
  <c r="K410"/>
  <c r="I416"/>
  <c r="J399"/>
  <c r="M399"/>
  <c r="M383"/>
  <c r="I449"/>
  <c r="L449"/>
  <c r="L448" s="1"/>
  <c r="L447" s="1"/>
  <c r="J488"/>
  <c r="J487" s="1"/>
  <c r="J486" s="1"/>
  <c r="J482" s="1"/>
  <c r="J503"/>
  <c r="J502" s="1"/>
  <c r="J501" s="1"/>
  <c r="J497" s="1"/>
  <c r="K504"/>
  <c r="K503" s="1"/>
  <c r="K502" s="1"/>
  <c r="K501" s="1"/>
  <c r="K497" s="1"/>
  <c r="N265"/>
  <c r="H265"/>
  <c r="L331"/>
  <c r="L330" s="1"/>
  <c r="L327" s="1"/>
  <c r="H351"/>
  <c r="H350" s="1"/>
  <c r="H347" s="1"/>
  <c r="H342" s="1"/>
  <c r="I399"/>
  <c r="M474"/>
  <c r="H474"/>
  <c r="H448" s="1"/>
  <c r="H447" s="1"/>
  <c r="I474"/>
  <c r="K321"/>
  <c r="K320" s="1"/>
  <c r="K305"/>
  <c r="K304" s="1"/>
  <c r="K303" s="1"/>
  <c r="I331"/>
  <c r="I330" s="1"/>
  <c r="I327" s="1"/>
  <c r="I309" s="1"/>
  <c r="H362"/>
  <c r="H361" s="1"/>
  <c r="H358" s="1"/>
  <c r="H356" s="1"/>
  <c r="N383"/>
  <c r="N474"/>
  <c r="J474"/>
  <c r="K208"/>
  <c r="K207" s="1"/>
  <c r="K206" s="1"/>
  <c r="L278"/>
  <c r="L277" s="1"/>
  <c r="L274" s="1"/>
  <c r="L265"/>
  <c r="I351"/>
  <c r="I350" s="1"/>
  <c r="I347" s="1"/>
  <c r="I342" s="1"/>
  <c r="L399"/>
  <c r="H399"/>
  <c r="L383"/>
  <c r="H383"/>
  <c r="L488"/>
  <c r="L487" s="1"/>
  <c r="L486" s="1"/>
  <c r="L482" s="1"/>
  <c r="H488"/>
  <c r="H487" s="1"/>
  <c r="H486" s="1"/>
  <c r="H482" s="1"/>
  <c r="J383"/>
  <c r="K363"/>
  <c r="K362" s="1"/>
  <c r="K361" s="1"/>
  <c r="K343"/>
  <c r="K297"/>
  <c r="I278"/>
  <c r="I277" s="1"/>
  <c r="I274" s="1"/>
  <c r="J265"/>
  <c r="L351"/>
  <c r="L350" s="1"/>
  <c r="L347" s="1"/>
  <c r="L342" s="1"/>
  <c r="N416"/>
  <c r="J416"/>
  <c r="M503"/>
  <c r="M502" s="1"/>
  <c r="M501" s="1"/>
  <c r="M497" s="1"/>
  <c r="I503"/>
  <c r="I502" s="1"/>
  <c r="I501" s="1"/>
  <c r="I497" s="1"/>
  <c r="K265"/>
  <c r="K176"/>
  <c r="L92"/>
  <c r="M176"/>
  <c r="N331"/>
  <c r="N330" s="1"/>
  <c r="N327" s="1"/>
  <c r="N309" s="1"/>
  <c r="J331"/>
  <c r="J330" s="1"/>
  <c r="J327" s="1"/>
  <c r="J309" s="1"/>
  <c r="N351"/>
  <c r="N350" s="1"/>
  <c r="N347" s="1"/>
  <c r="N342" s="1"/>
  <c r="J351"/>
  <c r="J350" s="1"/>
  <c r="J347" s="1"/>
  <c r="J342" s="1"/>
  <c r="K172"/>
  <c r="N278"/>
  <c r="N277" s="1"/>
  <c r="N274" s="1"/>
  <c r="J278"/>
  <c r="J277" s="1"/>
  <c r="J274" s="1"/>
  <c r="I184"/>
  <c r="K244"/>
  <c r="L223"/>
  <c r="L222" s="1"/>
  <c r="L219" s="1"/>
  <c r="L102"/>
  <c r="L101" s="1"/>
  <c r="L98" s="1"/>
  <c r="L132"/>
  <c r="M223"/>
  <c r="M222" s="1"/>
  <c r="H223"/>
  <c r="H222" s="1"/>
  <c r="H219" s="1"/>
  <c r="H211" s="1"/>
  <c r="K241"/>
  <c r="K224"/>
  <c r="K128"/>
  <c r="K41"/>
  <c r="K40" s="1"/>
  <c r="M184"/>
  <c r="I223"/>
  <c r="I222" s="1"/>
  <c r="I219" s="1"/>
  <c r="I211" s="1"/>
  <c r="K184"/>
  <c r="N156"/>
  <c r="I156"/>
  <c r="L184"/>
  <c r="H184"/>
  <c r="K167"/>
  <c r="K157"/>
  <c r="K133"/>
  <c r="K125"/>
  <c r="K56"/>
  <c r="M102"/>
  <c r="M101" s="1"/>
  <c r="H102"/>
  <c r="H101" s="1"/>
  <c r="H98" s="1"/>
  <c r="M124"/>
  <c r="M123" s="1"/>
  <c r="J156"/>
  <c r="N223"/>
  <c r="N222" s="1"/>
  <c r="N219" s="1"/>
  <c r="N211" s="1"/>
  <c r="J223"/>
  <c r="J222" s="1"/>
  <c r="J219" s="1"/>
  <c r="J211" s="1"/>
  <c r="L55"/>
  <c r="L54" s="1"/>
  <c r="L51" s="1"/>
  <c r="N124"/>
  <c r="N123" s="1"/>
  <c r="N120" s="1"/>
  <c r="N110" s="1"/>
  <c r="I124"/>
  <c r="I123" s="1"/>
  <c r="I120" s="1"/>
  <c r="I110" s="1"/>
  <c r="L176"/>
  <c r="H176"/>
  <c r="L156"/>
  <c r="N184"/>
  <c r="N183" s="1"/>
  <c r="J184"/>
  <c r="J183" s="1"/>
  <c r="K141"/>
  <c r="I176"/>
  <c r="H156"/>
  <c r="I132"/>
  <c r="H132"/>
  <c r="J11"/>
  <c r="J10" s="1"/>
  <c r="H55"/>
  <c r="H54" s="1"/>
  <c r="H51" s="1"/>
  <c r="M55"/>
  <c r="M54" s="1"/>
  <c r="H92"/>
  <c r="J124"/>
  <c r="J123" s="1"/>
  <c r="J120" s="1"/>
  <c r="J110" s="1"/>
  <c r="K73"/>
  <c r="K29"/>
  <c r="K25"/>
  <c r="I55"/>
  <c r="I54" s="1"/>
  <c r="I51" s="1"/>
  <c r="I102"/>
  <c r="I101" s="1"/>
  <c r="I98" s="1"/>
  <c r="N92"/>
  <c r="K116"/>
  <c r="K115" s="1"/>
  <c r="K103"/>
  <c r="K102" s="1"/>
  <c r="K101" s="1"/>
  <c r="K92"/>
  <c r="K68"/>
  <c r="K11"/>
  <c r="J92"/>
  <c r="N176"/>
  <c r="J176"/>
  <c r="N132"/>
  <c r="J132"/>
  <c r="J102"/>
  <c r="J101" s="1"/>
  <c r="J98" s="1"/>
  <c r="H124"/>
  <c r="H123" s="1"/>
  <c r="H120" s="1"/>
  <c r="H110" s="1"/>
  <c r="I11"/>
  <c r="N55"/>
  <c r="N54" s="1"/>
  <c r="N51" s="1"/>
  <c r="N39" s="1"/>
  <c r="J55"/>
  <c r="J54" s="1"/>
  <c r="J51" s="1"/>
  <c r="N102"/>
  <c r="N101" s="1"/>
  <c r="N98" s="1"/>
  <c r="L124"/>
  <c r="L123" s="1"/>
  <c r="L120" s="1"/>
  <c r="M92"/>
  <c r="I92"/>
  <c r="I24"/>
  <c r="N24"/>
  <c r="M24"/>
  <c r="J24"/>
  <c r="L24"/>
  <c r="H24"/>
  <c r="L11"/>
  <c r="H11"/>
  <c r="M155" l="1"/>
  <c r="L398"/>
  <c r="L397" s="1"/>
  <c r="L382" s="1"/>
  <c r="K545"/>
  <c r="H398"/>
  <c r="H397" s="1"/>
  <c r="H382" s="1"/>
  <c r="N448"/>
  <c r="N447" s="1"/>
  <c r="N435" s="1"/>
  <c r="K416"/>
  <c r="I448"/>
  <c r="I447" s="1"/>
  <c r="K488"/>
  <c r="K487" s="1"/>
  <c r="K486" s="1"/>
  <c r="K482" s="1"/>
  <c r="K449"/>
  <c r="K448" s="1"/>
  <c r="K447" s="1"/>
  <c r="J398"/>
  <c r="J397" s="1"/>
  <c r="J382" s="1"/>
  <c r="M398"/>
  <c r="M397" s="1"/>
  <c r="M382" s="1"/>
  <c r="J448"/>
  <c r="J447" s="1"/>
  <c r="I398"/>
  <c r="I397" s="1"/>
  <c r="I382" s="1"/>
  <c r="N254"/>
  <c r="K399"/>
  <c r="M448"/>
  <c r="M447" s="1"/>
  <c r="M435" s="1"/>
  <c r="N155"/>
  <c r="N152" s="1"/>
  <c r="N131" s="1"/>
  <c r="K223"/>
  <c r="K222" s="1"/>
  <c r="N398"/>
  <c r="N397" s="1"/>
  <c r="N382" s="1"/>
  <c r="N84"/>
  <c r="J155"/>
  <c r="J152" s="1"/>
  <c r="J131" s="1"/>
  <c r="K24"/>
  <c r="H155"/>
  <c r="H152" s="1"/>
  <c r="H131" s="1"/>
  <c r="L155"/>
  <c r="L152" s="1"/>
  <c r="K132"/>
  <c r="K124"/>
  <c r="K123" s="1"/>
  <c r="I155"/>
  <c r="I152" s="1"/>
  <c r="I131" s="1"/>
  <c r="H84"/>
  <c r="K156"/>
  <c r="K155" s="1"/>
  <c r="K55"/>
  <c r="K54" s="1"/>
  <c r="I84"/>
  <c r="J84"/>
  <c r="G576"/>
  <c r="G575" s="1"/>
  <c r="I573"/>
  <c r="I572" s="1"/>
  <c r="I571" s="1"/>
  <c r="G572"/>
  <c r="G571" s="1"/>
  <c r="G516"/>
  <c r="G504"/>
  <c r="G568"/>
  <c r="G567" s="1"/>
  <c r="G566" s="1"/>
  <c r="G563"/>
  <c r="G558"/>
  <c r="G557" s="1"/>
  <c r="G556" s="1"/>
  <c r="G553"/>
  <c r="G551"/>
  <c r="G546"/>
  <c r="G542"/>
  <c r="M540"/>
  <c r="M539" s="1"/>
  <c r="M538" s="1"/>
  <c r="I540"/>
  <c r="I539" s="1"/>
  <c r="I538" s="1"/>
  <c r="H540"/>
  <c r="H539" s="1"/>
  <c r="H538" s="1"/>
  <c r="G540"/>
  <c r="G479"/>
  <c r="G478" s="1"/>
  <c r="G476"/>
  <c r="G475" s="1"/>
  <c r="G468"/>
  <c r="G450"/>
  <c r="G536"/>
  <c r="G533"/>
  <c r="G531"/>
  <c r="G489"/>
  <c r="G488" s="1"/>
  <c r="G487" s="1"/>
  <c r="G486" s="1"/>
  <c r="G433"/>
  <c r="G428"/>
  <c r="G417"/>
  <c r="G410"/>
  <c r="G405"/>
  <c r="G400"/>
  <c r="G527"/>
  <c r="G525"/>
  <c r="G520"/>
  <c r="G371"/>
  <c r="G363"/>
  <c r="M359"/>
  <c r="M358" s="1"/>
  <c r="M356" s="1"/>
  <c r="G354"/>
  <c r="M353"/>
  <c r="M352" s="1"/>
  <c r="M351" s="1"/>
  <c r="M350" s="1"/>
  <c r="G352"/>
  <c r="M348"/>
  <c r="G340"/>
  <c r="G339" s="1"/>
  <c r="M337"/>
  <c r="M334" s="1"/>
  <c r="M331" s="1"/>
  <c r="M330" s="1"/>
  <c r="G334"/>
  <c r="G332"/>
  <c r="M328"/>
  <c r="G305"/>
  <c r="G304" s="1"/>
  <c r="G303" s="1"/>
  <c r="G297"/>
  <c r="G295"/>
  <c r="M280"/>
  <c r="M279" s="1"/>
  <c r="M278" s="1"/>
  <c r="M277" s="1"/>
  <c r="G279"/>
  <c r="M275"/>
  <c r="G252"/>
  <c r="G251" s="1"/>
  <c r="G250" s="1"/>
  <c r="G244"/>
  <c r="G241"/>
  <c r="G224"/>
  <c r="M220"/>
  <c r="G208"/>
  <c r="G207" s="1"/>
  <c r="G206" s="1"/>
  <c r="I203"/>
  <c r="I202" s="1"/>
  <c r="I199" s="1"/>
  <c r="I183" s="1"/>
  <c r="H203"/>
  <c r="H202" s="1"/>
  <c r="H199" s="1"/>
  <c r="H183" s="1"/>
  <c r="G204"/>
  <c r="G203" s="1"/>
  <c r="M203"/>
  <c r="M200"/>
  <c r="G128"/>
  <c r="G125"/>
  <c r="M121"/>
  <c r="G181"/>
  <c r="G180" s="1"/>
  <c r="G178"/>
  <c r="G177" s="1"/>
  <c r="G172"/>
  <c r="G167"/>
  <c r="G157"/>
  <c r="M153"/>
  <c r="G108"/>
  <c r="G103"/>
  <c r="M99"/>
  <c r="G82"/>
  <c r="G81" s="1"/>
  <c r="G68"/>
  <c r="G56"/>
  <c r="M52"/>
  <c r="G37"/>
  <c r="G36" s="1"/>
  <c r="G35" s="1"/>
  <c r="G33"/>
  <c r="G32" s="1"/>
  <c r="G29"/>
  <c r="G25"/>
  <c r="M22"/>
  <c r="K22" s="1"/>
  <c r="G499"/>
  <c r="G498" s="1"/>
  <c r="G484"/>
  <c r="G483" s="1"/>
  <c r="J446"/>
  <c r="J445" s="1"/>
  <c r="J444" s="1"/>
  <c r="J443" s="1"/>
  <c r="J435" s="1"/>
  <c r="I446"/>
  <c r="I445" s="1"/>
  <c r="I444" s="1"/>
  <c r="I443" s="1"/>
  <c r="L445"/>
  <c r="H445"/>
  <c r="H444" s="1"/>
  <c r="H443" s="1"/>
  <c r="H435" s="1"/>
  <c r="G445"/>
  <c r="G444" s="1"/>
  <c r="G443" s="1"/>
  <c r="G440"/>
  <c r="G439" s="1"/>
  <c r="G437"/>
  <c r="G436" s="1"/>
  <c r="G395"/>
  <c r="G394" s="1"/>
  <c r="G392"/>
  <c r="G391" s="1"/>
  <c r="G389"/>
  <c r="G385"/>
  <c r="G384" s="1"/>
  <c r="G380"/>
  <c r="G379" s="1"/>
  <c r="G378" s="1"/>
  <c r="G377" s="1"/>
  <c r="L375"/>
  <c r="L374" s="1"/>
  <c r="L373" s="1"/>
  <c r="J375"/>
  <c r="J374" s="1"/>
  <c r="J373" s="1"/>
  <c r="I375"/>
  <c r="I374" s="1"/>
  <c r="I373" s="1"/>
  <c r="H375"/>
  <c r="H374" s="1"/>
  <c r="H373" s="1"/>
  <c r="G375"/>
  <c r="G321"/>
  <c r="G320" s="1"/>
  <c r="L316"/>
  <c r="G313"/>
  <c r="G311"/>
  <c r="G310" s="1"/>
  <c r="L270"/>
  <c r="K270" s="1"/>
  <c r="G268"/>
  <c r="I267"/>
  <c r="I266" s="1"/>
  <c r="I265" s="1"/>
  <c r="G266"/>
  <c r="L263"/>
  <c r="L260" s="1"/>
  <c r="G260"/>
  <c r="L256"/>
  <c r="J256"/>
  <c r="J255" s="1"/>
  <c r="J254" s="1"/>
  <c r="I256"/>
  <c r="I255" s="1"/>
  <c r="H256"/>
  <c r="H255" s="1"/>
  <c r="H254" s="1"/>
  <c r="G256"/>
  <c r="L215"/>
  <c r="G213"/>
  <c r="G212" s="1"/>
  <c r="L194"/>
  <c r="K194" s="1"/>
  <c r="C194"/>
  <c r="G192"/>
  <c r="G191" s="1"/>
  <c r="G189"/>
  <c r="G187"/>
  <c r="G185"/>
  <c r="G149"/>
  <c r="G148" s="1"/>
  <c r="L144"/>
  <c r="C144"/>
  <c r="G141"/>
  <c r="G133"/>
  <c r="G116"/>
  <c r="G115" s="1"/>
  <c r="L111"/>
  <c r="L88"/>
  <c r="G86"/>
  <c r="G85" s="1"/>
  <c r="L48"/>
  <c r="K48" s="1"/>
  <c r="J48"/>
  <c r="I48"/>
  <c r="H48"/>
  <c r="G48"/>
  <c r="L44"/>
  <c r="K44" s="1"/>
  <c r="G41"/>
  <c r="G40" s="1"/>
  <c r="L16"/>
  <c r="K16" s="1"/>
  <c r="G14"/>
  <c r="G12"/>
  <c r="K398" l="1"/>
  <c r="K397" s="1"/>
  <c r="K382" s="1"/>
  <c r="N9"/>
  <c r="G265"/>
  <c r="I435"/>
  <c r="G562"/>
  <c r="G561" s="1"/>
  <c r="G550"/>
  <c r="G549" s="1"/>
  <c r="G544"/>
  <c r="G545"/>
  <c r="G539"/>
  <c r="G538" s="1"/>
  <c r="G530"/>
  <c r="G529" s="1"/>
  <c r="G524"/>
  <c r="G523" s="1"/>
  <c r="G503"/>
  <c r="G502" s="1"/>
  <c r="G501" s="1"/>
  <c r="G497" s="1"/>
  <c r="G482"/>
  <c r="I254"/>
  <c r="G519"/>
  <c r="G518" s="1"/>
  <c r="G374"/>
  <c r="G373" s="1"/>
  <c r="G362"/>
  <c r="G361" s="1"/>
  <c r="G358" s="1"/>
  <c r="G356" s="1"/>
  <c r="G399"/>
  <c r="G416"/>
  <c r="G449"/>
  <c r="K275"/>
  <c r="M274"/>
  <c r="M254" s="1"/>
  <c r="K348"/>
  <c r="M347"/>
  <c r="M342" s="1"/>
  <c r="G331"/>
  <c r="G330" s="1"/>
  <c r="G327" s="1"/>
  <c r="G309" s="1"/>
  <c r="K316"/>
  <c r="L309"/>
  <c r="K328"/>
  <c r="M327"/>
  <c r="M309" s="1"/>
  <c r="K256"/>
  <c r="L255"/>
  <c r="L254" s="1"/>
  <c r="G255"/>
  <c r="G278"/>
  <c r="G277" s="1"/>
  <c r="G274" s="1"/>
  <c r="G132"/>
  <c r="G124"/>
  <c r="G123" s="1"/>
  <c r="G120" s="1"/>
  <c r="G110" s="1"/>
  <c r="L183"/>
  <c r="K203"/>
  <c r="K202" s="1"/>
  <c r="M202"/>
  <c r="M199" s="1"/>
  <c r="M183" s="1"/>
  <c r="K200"/>
  <c r="G11"/>
  <c r="G223"/>
  <c r="G222" s="1"/>
  <c r="G219" s="1"/>
  <c r="G211" s="1"/>
  <c r="K215"/>
  <c r="L211"/>
  <c r="K220"/>
  <c r="K219" s="1"/>
  <c r="M219"/>
  <c r="M211" s="1"/>
  <c r="G184"/>
  <c r="K153"/>
  <c r="K152" s="1"/>
  <c r="M152"/>
  <c r="M131" s="1"/>
  <c r="K144"/>
  <c r="L131"/>
  <c r="G156"/>
  <c r="L10"/>
  <c r="K88"/>
  <c r="L84"/>
  <c r="K121"/>
  <c r="K120" s="1"/>
  <c r="M120"/>
  <c r="M110" s="1"/>
  <c r="K52"/>
  <c r="K51" s="1"/>
  <c r="M51"/>
  <c r="M39" s="1"/>
  <c r="K99"/>
  <c r="K98" s="1"/>
  <c r="M98"/>
  <c r="M84" s="1"/>
  <c r="G102"/>
  <c r="G101" s="1"/>
  <c r="G98" s="1"/>
  <c r="G176"/>
  <c r="K111"/>
  <c r="L110"/>
  <c r="G55"/>
  <c r="G54" s="1"/>
  <c r="G51" s="1"/>
  <c r="L444"/>
  <c r="K445"/>
  <c r="K280"/>
  <c r="K279" s="1"/>
  <c r="K278" s="1"/>
  <c r="K277" s="1"/>
  <c r="K337"/>
  <c r="K334" s="1"/>
  <c r="K331" s="1"/>
  <c r="K330" s="1"/>
  <c r="K540"/>
  <c r="K539" s="1"/>
  <c r="K538" s="1"/>
  <c r="K263"/>
  <c r="K260" s="1"/>
  <c r="K359"/>
  <c r="K358" s="1"/>
  <c r="K356" s="1"/>
  <c r="K353"/>
  <c r="K352" s="1"/>
  <c r="K351" s="1"/>
  <c r="K350" s="1"/>
  <c r="K375"/>
  <c r="K374" s="1"/>
  <c r="K373" s="1"/>
  <c r="G474"/>
  <c r="G24"/>
  <c r="G21" s="1"/>
  <c r="G351"/>
  <c r="G350" s="1"/>
  <c r="G347" s="1"/>
  <c r="G342" s="1"/>
  <c r="G202"/>
  <c r="G199" s="1"/>
  <c r="H21"/>
  <c r="H10" s="1"/>
  <c r="I21"/>
  <c r="I10" s="1"/>
  <c r="G383"/>
  <c r="H47"/>
  <c r="H39" s="1"/>
  <c r="I47"/>
  <c r="I39" s="1"/>
  <c r="J47"/>
  <c r="J39" s="1"/>
  <c r="J9" s="1"/>
  <c r="G92"/>
  <c r="I9" l="1"/>
  <c r="H9"/>
  <c r="G448"/>
  <c r="G447" s="1"/>
  <c r="G435" s="1"/>
  <c r="G398"/>
  <c r="G397" s="1"/>
  <c r="G382" s="1"/>
  <c r="K211"/>
  <c r="K347"/>
  <c r="K342" s="1"/>
  <c r="G155"/>
  <c r="G152" s="1"/>
  <c r="G131" s="1"/>
  <c r="K274"/>
  <c r="G84"/>
  <c r="G47" s="1"/>
  <c r="G39" s="1"/>
  <c r="G254"/>
  <c r="K255"/>
  <c r="K327"/>
  <c r="K309" s="1"/>
  <c r="G10"/>
  <c r="K199"/>
  <c r="K183" s="1"/>
  <c r="G183"/>
  <c r="K84"/>
  <c r="K131"/>
  <c r="K110"/>
  <c r="L443"/>
  <c r="K444"/>
  <c r="K254" l="1"/>
  <c r="G9"/>
  <c r="K443"/>
  <c r="K435" s="1"/>
  <c r="L435"/>
  <c r="M21"/>
  <c r="L47"/>
  <c r="K47" l="1"/>
  <c r="K39" s="1"/>
  <c r="L39"/>
  <c r="L9" s="1"/>
  <c r="K21"/>
  <c r="K10" s="1"/>
  <c r="M10"/>
  <c r="M9" s="1"/>
  <c r="K9" l="1"/>
</calcChain>
</file>

<file path=xl/comments1.xml><?xml version="1.0" encoding="utf-8"?>
<comments xmlns="http://schemas.openxmlformats.org/spreadsheetml/2006/main">
  <authors>
    <author>Author</author>
  </authors>
  <commentList>
    <comment ref="C147" authorId="0">
      <text>
        <r>
          <rPr>
            <b/>
            <sz val="9"/>
            <color indexed="81"/>
            <rFont val="Tahoma"/>
            <family val="2"/>
          </rPr>
          <t xml:space="preserve">Author:
</t>
        </r>
      </text>
    </comment>
  </commentList>
</comments>
</file>

<file path=xl/sharedStrings.xml><?xml version="1.0" encoding="utf-8"?>
<sst xmlns="http://schemas.openxmlformats.org/spreadsheetml/2006/main" count="2080" uniqueCount="1176">
  <si>
    <t>Biểu số 58/CK-NSNN</t>
  </si>
  <si>
    <t>ĐVT: Triệu đồng</t>
  </si>
  <si>
    <t>STT</t>
  </si>
  <si>
    <t>Danh mục dự án</t>
  </si>
  <si>
    <t>Địa điểm XD</t>
  </si>
  <si>
    <t>Năng lực thiết kế</t>
  </si>
  <si>
    <t>Thời gian KC-HT</t>
  </si>
  <si>
    <t>Quyết định đầu tư</t>
  </si>
  <si>
    <t>Lũy kế vốn đã bố trí đến hết KH năm 2019</t>
  </si>
  <si>
    <t>Ghi chú</t>
  </si>
  <si>
    <t>Số quyết định; ngày, tháng, năm ban hành</t>
  </si>
  <si>
    <t>TMĐT</t>
  </si>
  <si>
    <t>Tổng số (tất cả các nguồn vốn)</t>
  </si>
  <si>
    <t>Trong đó: NSTW</t>
  </si>
  <si>
    <t xml:space="preserve">Trong đó: NSTW </t>
  </si>
  <si>
    <t xml:space="preserve">TỔNG SỐ </t>
  </si>
  <si>
    <t>HUYỆN BẮC MÊ</t>
  </si>
  <si>
    <t>A</t>
  </si>
  <si>
    <t>Chương trình Phát triển kinh tế - xã hội vùng</t>
  </si>
  <si>
    <t>I</t>
  </si>
  <si>
    <t>Dự án hoàn thành và bàn giao đưa vào sử dụng trước 31/12/2019</t>
  </si>
  <si>
    <t>a</t>
  </si>
  <si>
    <t>Dự án hoàn thành quyết toán</t>
  </si>
  <si>
    <t>Kè chống sói lở trung tâm huyện lỵ huyện Bắc Mê</t>
  </si>
  <si>
    <t>TT Yên Phú</t>
  </si>
  <si>
    <t>Dài: 690,86m</t>
  </si>
  <si>
    <t>2010-2016</t>
  </si>
  <si>
    <t>2070/21/9/2010; 189/29/1/2015</t>
  </si>
  <si>
    <t>II</t>
  </si>
  <si>
    <t>Dự án dự kiến hoàn thành năm 2020</t>
  </si>
  <si>
    <t>Nâng cấp cải tạo đường từ xã Phú Nam đi km 14  đường Bắc Mê xã Đường âm huyện Bắc Mê</t>
  </si>
  <si>
    <t>Phú Nam - Đường Âm</t>
  </si>
  <si>
    <t xml:space="preserve"> 8814 m</t>
  </si>
  <si>
    <t>41/14/1/2010</t>
  </si>
  <si>
    <t>HUYỆN BẮC QUANG</t>
  </si>
  <si>
    <t>NC, CT Đường  Đồng Tâm - Đồng Tiến</t>
  </si>
  <si>
    <t xml:space="preserve"> Đồng Tâm - Đồng Tiến</t>
  </si>
  <si>
    <t>2015-2017</t>
  </si>
  <si>
    <t>2146/21/10/2014</t>
  </si>
  <si>
    <t>Đường Kim Ngọc - Đồng Tâm - Đồng Tiến</t>
  </si>
  <si>
    <t>KN-ĐT-ĐT</t>
  </si>
  <si>
    <t>32Km</t>
  </si>
  <si>
    <t>2014-2017</t>
  </si>
  <si>
    <t>2455/30/10/2013</t>
  </si>
  <si>
    <t>HUYỆN ĐỒNG VĂN</t>
  </si>
  <si>
    <t>Chương trình mục tiêu tái cơ cấu kinh tế nông nghiệp và phòng chống giảm nhẹ thiên tai, ổn định đời sống dân cư</t>
  </si>
  <si>
    <t xml:space="preserve">Dự án chuyển tiếp </t>
  </si>
  <si>
    <t>Bố trí sắp sếp dân cư ra khỏi vùng nguy cơ thiên tai thôn Khai hoang xã Ma Lé huyện ĐV</t>
  </si>
  <si>
    <t>Ma lé</t>
  </si>
  <si>
    <t>2012-2013</t>
  </si>
  <si>
    <t>2326/25/10/2011</t>
  </si>
  <si>
    <t>HUYỆN HOÀNG SU PHÌ</t>
  </si>
  <si>
    <t>Kè khu DC,Trụ sở UB xã, trạm y tế xã Chiến Phố</t>
  </si>
  <si>
    <t>Chiến Phố</t>
  </si>
  <si>
    <t>Kè L=442m</t>
  </si>
  <si>
    <t>2010-2013</t>
  </si>
  <si>
    <t xml:space="preserve">374/5/3/2010; 2713/28/11/2013 </t>
  </si>
  <si>
    <t>NC,SC đường VQ-Bản Luốc (Đoạn  VQ- Bản Luốc - Nậm Dịch)</t>
  </si>
  <si>
    <t xml:space="preserve"> Vinh Quang - Bản Luốc </t>
  </si>
  <si>
    <t>NC,BT;  8,931 km</t>
  </si>
  <si>
    <t>12/11/2008 -30/6/2013</t>
  </si>
  <si>
    <t>1382/09/05/2008;
4660/10/11/2009;   
2712/31/08/2010; 
564/26/03/2013; 2682/22/11/2013</t>
  </si>
  <si>
    <t>NC, sửa chữa đường Ngàm Đăng Vài (đoạn Km 55- Ngàm Đăng Vài); NC, sửa chữa đường Ngàm Đăng Vài + BX đoạn NĐV- Km 47 Nậm Dịch</t>
  </si>
  <si>
    <t xml:space="preserve"> Ngàm Đăng Vài </t>
  </si>
  <si>
    <t>Cấp 4,CR5,36 Km; 10 km</t>
  </si>
  <si>
    <t>27/5/08-27/2010;'16/4/2010; 16/3/2013; 31/12/2013</t>
  </si>
  <si>
    <t>4023/20/12/2007; 102/15/1/2009; 4658/10/11/2009; 787/22/4/2009; 221/29/1/2010; 2271/18/10/2011; 693/11/4/2014; 702/22/4/2016</t>
  </si>
  <si>
    <t>Kè chống sạt lở khu dân cư thôn làng Giang xã Thông Nguyên</t>
  </si>
  <si>
    <t>Thông nguyên</t>
  </si>
  <si>
    <t>3/5/2010-4/2012</t>
  </si>
  <si>
    <t>2504/28/7/2009; 373/5/3/2010; 1476/31/7/2012; 589/6/4/2016</t>
  </si>
  <si>
    <t xml:space="preserve">Kè chống sạt lở thiên tai bảo vệ các công trình công cộng và dân cư TTVQ </t>
  </si>
  <si>
    <t>TTVQ</t>
  </si>
  <si>
    <t>Kè TTGDTX; dậy nghề; Chính trị; đập tràn; đg GT</t>
  </si>
  <si>
    <t>2/4/09-2/6/2011</t>
  </si>
  <si>
    <t>2856/13/11/2008; 1467/26/5/2009</t>
  </si>
  <si>
    <t>NC tuyến đường cứu hộ, cứu nạn từ thôn Mỏ Phìn đi xã Chiến Phố</t>
  </si>
  <si>
    <t xml:space="preserve"> Chiến Phố</t>
  </si>
  <si>
    <t>11,330 km</t>
  </si>
  <si>
    <t>12/2010-11/2013</t>
  </si>
  <si>
    <t>3356/11/11/2010</t>
  </si>
  <si>
    <t>NC đường từ UBND xã Nam Sơn -Nậm Khoà</t>
  </si>
  <si>
    <t>Nam Sơn -Nậm Khoà</t>
  </si>
  <si>
    <t>NC, BT= 13,84 Km</t>
  </si>
  <si>
    <t>2014-2018</t>
  </si>
  <si>
    <t>1638/24/06/2014; 179/29/1/2015</t>
  </si>
  <si>
    <t>b</t>
  </si>
  <si>
    <t>Dự án  hoàn thành chưa quyết toán</t>
  </si>
  <si>
    <t>Mở Mới tuyến đường cứu hộ, cứu nạn từ cầu suối đỏ (CP-BM) đi khu dân cư 76 (BQ-XM)</t>
  </si>
  <si>
    <t>9,092 km</t>
  </si>
  <si>
    <t>1967/3/6/2010; 188/29/1/2015</t>
  </si>
  <si>
    <t>Kè khu DC,Trụ sở UB xã, trường học, trạm y tế xã Thèn Chu Phìn</t>
  </si>
  <si>
    <t>Thèn Chu Phìn</t>
  </si>
  <si>
    <t>Kè BT = 633,7 m</t>
  </si>
  <si>
    <t>2829/12/8/2009</t>
  </si>
  <si>
    <t>HUYỆN QUẢN BẠ</t>
  </si>
  <si>
    <t>Thuỷ lợi  kết hợp CNSH, xã Tùng Vài (TBKL 22; Công văn số 866/TTg-KTKH ngày 27/5/2010)</t>
  </si>
  <si>
    <t>Tùng Vài</t>
  </si>
  <si>
    <t xml:space="preserve">CNSH 500 hộ &amp; tưới 250 ha </t>
  </si>
  <si>
    <t>22/12/2010; 15/4/2014</t>
  </si>
  <si>
    <t>2289/26/7/2010; 2069/27/9/2013;</t>
  </si>
  <si>
    <t>Kè chống sạt lở khắc phục hậu quả thiên tai + mở rộng của thoát nước suối Cao Mã Pờ xã Cao mã Pờ huyện Quản Bạ (Thông báo KL số 03/TB -VPCP ngày  06/01/2015; VB 4901/BC-BKHĐT 23/6/2016 TĐNV</t>
  </si>
  <si>
    <t>Cao  Mã Pờ</t>
  </si>
  <si>
    <t>Chiều dài kè L 2.322,m Nạo Vét 1.075,m</t>
  </si>
  <si>
    <t>2016 - 2018</t>
  </si>
  <si>
    <t>838/14/5/2015</t>
  </si>
  <si>
    <t>III</t>
  </si>
  <si>
    <t>Dự án dự kiến hoàn thành sau năm 2020</t>
  </si>
  <si>
    <t>Đường giao thông+hạ tầng cửa khẩu Nghĩa Thuận, Huyện Quản Bạ (TBKL 263/TB-VPCP ngày 03/08/2015; VB 2109/BC-BKHĐT 25/03/2016 TĐNV)</t>
  </si>
  <si>
    <t>Nghĩa Thuận</t>
  </si>
  <si>
    <t>2016-2020</t>
  </si>
  <si>
    <t>2255/30/10/2017</t>
  </si>
  <si>
    <t>B</t>
  </si>
  <si>
    <t>Chương trình mục tiêu QP-AN trên địa bàn trọng điểm</t>
  </si>
  <si>
    <t>Đường ra biên giới từ xã Thanh Vân đi Bát Đại Sơn (Mốc 338) huyện Quản Bạ (KLsố 6161/VPCP-VIII ngày 05/08/2015; VB 2110/BC-BKHĐT 25/03/2016 TĐNV)</t>
  </si>
  <si>
    <t>Thanh Vân  Bát Đại Sơn</t>
  </si>
  <si>
    <t>25/HDDND-VP 28/7/2016</t>
  </si>
  <si>
    <t>HUYỆN QUANG BÌNH</t>
  </si>
  <si>
    <t xml:space="preserve"> Nâng cấp đường Yên Thành - Bản Rịa</t>
  </si>
  <si>
    <t>Yên Thành - Bản Rịa</t>
  </si>
  <si>
    <t>9541m</t>
  </si>
  <si>
    <t>4048//21/5/2008</t>
  </si>
  <si>
    <t>HUYỆN VỊ XUYÊN</t>
  </si>
  <si>
    <t>Kè bảo vệ khu dân cư Bắc Ngàn và các công trình công cộng khu Trung tâm xã Phú Linh</t>
  </si>
  <si>
    <t>Phú Linh</t>
  </si>
  <si>
    <t>38m Kè</t>
  </si>
  <si>
    <t>2014-2016</t>
  </si>
  <si>
    <t>1495/31/7/2014; 177/29/01/2015</t>
  </si>
  <si>
    <t>Nâng cấp, rải nhựa đường Ngọc Linh - Bạch Ngọc - Ngọc Minh</t>
  </si>
  <si>
    <t xml:space="preserve">3 xã </t>
  </si>
  <si>
    <t>L= 36,6 Km</t>
  </si>
  <si>
    <t>2009-2013</t>
  </si>
  <si>
    <t>1210/24/6/2013</t>
  </si>
  <si>
    <t>Đường đến Trung tâm xã Thuận Hòa huyện Vị Xuyên</t>
  </si>
  <si>
    <t>Thuận Hòa</t>
  </si>
  <si>
    <t>2013-2016</t>
  </si>
  <si>
    <t>838/26/3/2010; 1046/26/5/2011</t>
  </si>
  <si>
    <t>Đường từ UBND xã Lao Chải đi cửa khẩu Mốc 238 (Mốc 11) huyện Vị Xuyên</t>
  </si>
  <si>
    <t>Lao Chải</t>
  </si>
  <si>
    <t>1085/16/4/2010; 378/26/10/2010; 6886/19/11/2013</t>
  </si>
  <si>
    <t>Đường Thượng Sơn - Cao Bồ, huyện Vị Xuyên</t>
  </si>
  <si>
    <t>Thượng Sơn</t>
  </si>
  <si>
    <t>9,7km</t>
  </si>
  <si>
    <t>2010-2015</t>
  </si>
  <si>
    <t>116/13/1/2010</t>
  </si>
  <si>
    <t>Cải tạo, nâng cấp đường từ xã Thượng Sơn huyện Vị Xuyên đi xã Túng Sán huyện Hoàng Su Phì (VB 4901/BC-BKHĐT 23/6/2016 TĐNV)</t>
  </si>
  <si>
    <t>Thượng Sơn</t>
  </si>
  <si>
    <t xml:space="preserve">16,6 Km </t>
  </si>
  <si>
    <t>22/20/7/2016</t>
  </si>
  <si>
    <t>Xử lý sạt lở bờ suối Thanh Thủy, khu vực xã Thanh Thủy, huyện Vị Xuyên</t>
  </si>
  <si>
    <t xml:space="preserve"> Thanh Thủy</t>
  </si>
  <si>
    <t>L= 301 m</t>
  </si>
  <si>
    <t>2458/30/10/2013</t>
  </si>
  <si>
    <t>C</t>
  </si>
  <si>
    <t>Công trình hoàn thành chưa quyết toán</t>
  </si>
  <si>
    <t>Dự án di dân ra khỏi khu vực bảo vệ nghiêm ngặt rừng đặc dụng xã Phong Quang, huyện Vị Xuyên</t>
  </si>
  <si>
    <t>Phong Quang</t>
  </si>
  <si>
    <t>11-16</t>
  </si>
  <si>
    <t>2425/02/11/2011; 6224/15/11/11</t>
  </si>
  <si>
    <t>Dự án di chuyển dân cư ra sống sát khu vực biên giới thôn Nà Na xã Thanh Thủy huyện Vị Xuyên</t>
  </si>
  <si>
    <t>Thanh Thủy</t>
  </si>
  <si>
    <t>San MB; CNSH 50 hộ dân</t>
  </si>
  <si>
    <t>13-18</t>
  </si>
  <si>
    <t>3006/29/12/2012</t>
  </si>
  <si>
    <t>HUYỆN XÍN MẦN</t>
  </si>
  <si>
    <t>Chợ đầu mối Thị trấn Cốc Pài, huyện Xín Mần</t>
  </si>
  <si>
    <t>Cốc Pài</t>
  </si>
  <si>
    <t>3710 m2; HM phụ trợ</t>
  </si>
  <si>
    <t>2137/20/10/2014</t>
  </si>
  <si>
    <t>Dự án xắp xếp dân cư vùng thiên tai đặc biệt khó khăn thôn Nà Cai, xã Khuôn Lùng huyện Xín Mần</t>
  </si>
  <si>
    <t>Khuôn Lùng</t>
  </si>
  <si>
    <t>60 Hộ</t>
  </si>
  <si>
    <t>1991/21/9/2011</t>
  </si>
  <si>
    <t>Văn phòng Đoàn ĐBQH - HĐND - UBND</t>
  </si>
  <si>
    <t>Trụ sở làm việc Đoàn ĐBQH-HĐND-UBND tỉnh</t>
  </si>
  <si>
    <t>TPHG</t>
  </si>
  <si>
    <t>10,705m2</t>
  </si>
  <si>
    <t>2008-2014</t>
  </si>
  <si>
    <t>1616/27/5/2008; 2824/19/12/2011</t>
  </si>
  <si>
    <t xml:space="preserve">BỘ CHỈ HUY QUÂN SỰ </t>
  </si>
  <si>
    <t>Chương trình khắc phục hậu quả bom mìn theo Quyết định số 504/QĐ-TTg ngày 21/4/2010</t>
  </si>
  <si>
    <t>1</t>
  </si>
  <si>
    <t xml:space="preserve">Rà phá bom mìn vật nổ </t>
  </si>
  <si>
    <t>Các huyện</t>
  </si>
  <si>
    <t>Quân sự</t>
  </si>
  <si>
    <t>2013-2020</t>
  </si>
  <si>
    <t>382/28/01/2013</t>
  </si>
  <si>
    <t>BQL Dự án ĐTXD công trình Dân dụng và Công nghiệp</t>
  </si>
  <si>
    <t>Kè chống sạt lở từ khu vực mốc 197 đến Trạm biên phòng cửa khẩu Xín Mần (Việt Nam)-Đô Long (Trung Quốc)</t>
  </si>
  <si>
    <t>Xã Xín Mần</t>
  </si>
  <si>
    <t>Công trình hạ tầng kỹ thuật cấp III</t>
  </si>
  <si>
    <t>2013
2015</t>
  </si>
  <si>
    <t>1413/19/7/2013</t>
  </si>
  <si>
    <t>Cấp nước sinh hoạt khu vực cửa khẩu Xín Mần (Việt Nam) - Đô Long (Trung Quốc)</t>
  </si>
  <si>
    <t>Công trình hạ tầng kỹ thuật cấp IV</t>
  </si>
  <si>
    <t>1412/19/7/2013</t>
  </si>
  <si>
    <t>Nâng cấp, cải tạo đường từ km90 (đường Bắc Quang-Xín Mần) đi cửa khẩu Xín Mần và Mốc 198, huyện Xín Mần, tỉnh Hà Giang (Đoạn từ trung tâm xã Xín Mần đi cửa khẩu Xín Mần và Mốc 198)</t>
  </si>
  <si>
    <t>Công trình giao thông, cấp V</t>
  </si>
  <si>
    <t>2013-2018</t>
  </si>
  <si>
    <t>2581/11/11/2013; 187/29/01/2015</t>
  </si>
  <si>
    <t>Nâng cấp đường Km 90 (đường Bắc Quang Xín Mần đi cửa khẩu Xín Mần và Mốc 198 huyện Xín Mần (theo TB KL số 39/TB-VPCP)</t>
  </si>
  <si>
    <t xml:space="preserve">Xín Mần </t>
  </si>
  <si>
    <t>2186/24/10/2014</t>
  </si>
  <si>
    <t>Dự án Ổn định dân cư, phát triển kinh tế - xã hội vùng tái định cư dự án thủy điện Tuyên Quang, trên địa bàn huyện Bắc Mê (Văn bản số 9569/BKHĐT-KTNN 30/10/2015)</t>
  </si>
  <si>
    <t>Bắc Mê</t>
  </si>
  <si>
    <t>1457/11/8/2015; QĐ PD CTĐT 2185/30/10/2015</t>
  </si>
  <si>
    <t>Chương trình cấp điện nông thôn, miền núi và hải đảo</t>
  </si>
  <si>
    <t>Dự án cấp điện cho các thôn bản vùng sâu, vùng xa, vùng đồng bào dân tộc chưa có điện lưới quốc gia tỉnh Hà Giang, giai đoạn 2013-2020</t>
  </si>
  <si>
    <t>Toàn tỉnh</t>
  </si>
  <si>
    <t>TBA và ĐZ 0,4</t>
  </si>
  <si>
    <t xml:space="preserve"> 381/05/3/2014</t>
  </si>
  <si>
    <t>BQL Dự án ĐTXD công trình Nông nghiệp và PTNT</t>
  </si>
  <si>
    <t>Quản Bạ</t>
  </si>
  <si>
    <t>Cấp nước SX 380 Ha lúa; CNSH 1700 hộ dân</t>
  </si>
  <si>
    <t>2463/31/10/2013</t>
  </si>
  <si>
    <t>Chương trình mục tiêu phát triển lâm nghiệp bền vững</t>
  </si>
  <si>
    <t>Dự án chuyển tiếp</t>
  </si>
  <si>
    <t>Dự án phát triển giống cây trồng Lâm nghiệp tỉnh Hà Giang (Giai đoạn 2016-2020)</t>
  </si>
  <si>
    <t>HG</t>
  </si>
  <si>
    <t>1179/15/6/2016</t>
  </si>
  <si>
    <t>Dự án nâng cao năng lực PCCCR (VB số 9539/BKHĐT-KTNN ngày 30/10/2015)</t>
  </si>
  <si>
    <t xml:space="preserve"> </t>
  </si>
  <si>
    <t>2385/26/11/2015</t>
  </si>
  <si>
    <t>Công trình hoàn thành quyết toán</t>
  </si>
  <si>
    <t>Dự án sắp xếp dân cư gắn với hạ sơn vùng nguy cơ thiên tai thôn Cốc Pại II, xã Niêm Tòng, huyện Mèo Vạc.</t>
  </si>
  <si>
    <t>Mèo Vạc</t>
  </si>
  <si>
    <t>55 Hộ</t>
  </si>
  <si>
    <t>3767/25/11/2010</t>
  </si>
  <si>
    <t>BQL Dự án ĐTXD công trình Giao thông</t>
  </si>
  <si>
    <t>Đường Ngọc Minh - Thượng Bình, huyện Vị Xuyên</t>
  </si>
  <si>
    <t>V.Xuyên</t>
  </si>
  <si>
    <t>26,5km</t>
  </si>
  <si>
    <t>2008-2011</t>
  </si>
  <si>
    <t xml:space="preserve"> 73/12/1/2011</t>
  </si>
  <si>
    <t>SỞ Y TẾ</t>
  </si>
  <si>
    <t>Chương trình mục tiêu Đầu tư phát triển hệ thống y tế địa phương</t>
  </si>
  <si>
    <t>Bệnh viện Đa khoa Khu vực Bắc Quang (giai đoạn I)</t>
  </si>
  <si>
    <t>Huyện Bắc Quang</t>
  </si>
  <si>
    <t>2015-2019</t>
  </si>
  <si>
    <t>2239/30/10/2014</t>
  </si>
  <si>
    <t xml:space="preserve"> Chương trình 30a (Vốn trong nước)</t>
  </si>
  <si>
    <t>Chương trình 135 (Vốn nước ngoài)</t>
  </si>
  <si>
    <t>HUYỆN MÈO VẠC</t>
  </si>
  <si>
    <t>Chương trình MTQG giảm nghèo bền vững</t>
  </si>
  <si>
    <t>HUYỆN YÊN MINH</t>
  </si>
  <si>
    <t>Chương trình 30a (Vốn trong nước)</t>
  </si>
  <si>
    <t>THÀNH PHỐ HÀ GIANG</t>
  </si>
  <si>
    <t xml:space="preserve">Huyện Đồng Văn </t>
  </si>
  <si>
    <t>Chương trình MTQG xây dựng nông thôn mới</t>
  </si>
  <si>
    <t>Huyện Mèo Vạc</t>
  </si>
  <si>
    <t xml:space="preserve">Huyện Yên Minh </t>
  </si>
  <si>
    <t xml:space="preserve">Huyện Quản Bạ </t>
  </si>
  <si>
    <t xml:space="preserve">Huyện Bắc Mê </t>
  </si>
  <si>
    <t>Huyện Vị Xuyên</t>
  </si>
  <si>
    <t xml:space="preserve">Huyện Bắc Quang  </t>
  </si>
  <si>
    <t xml:space="preserve">Huyện Quang Bình  </t>
  </si>
  <si>
    <t xml:space="preserve">Huyện Hoàng Su Phì </t>
  </si>
  <si>
    <t xml:space="preserve">Huyện Xín Mần </t>
  </si>
  <si>
    <t>Hỗ trợ phát triển HTX theo QĐ 2261 và QĐ 461 của Thủ tướng Chính phủ</t>
  </si>
  <si>
    <t>Dự kiến bố trí cho 5 xã dự kiến hoàn thành NTM năm 2020</t>
  </si>
  <si>
    <t>Thanh toán nợ XDCB  theo VB số 8836/BKHĐT ngày 24/10/2016 của Bộ Kế hoạch và Đầu tư và Văn bản số 8932/BKHĐT-KTN ngày 01/11/2017 của Bố Kế hoạch và Đầu tư</t>
  </si>
  <si>
    <t>NGÀNH, LĨNH VỰC CHUNG</t>
  </si>
  <si>
    <t>Tổng số</t>
  </si>
  <si>
    <t>Dự án hoàn thành chưa quyết toán</t>
  </si>
  <si>
    <t>Dự án ổn định dân cư - ĐCĐC tập trung cho đồng bào DTTS trên địa bàn xã Đồng Tâm, huyện Bắc Quang</t>
  </si>
  <si>
    <t>Xã Đồng Tâm</t>
  </si>
  <si>
    <t>2010-2018</t>
  </si>
  <si>
    <t xml:space="preserve">  2391/02/8/2010  </t>
  </si>
  <si>
    <t xml:space="preserve">Hỗ trợ đồng bào dân tộc miền núi theo Quyết định số 2085/QĐ-TTG </t>
  </si>
  <si>
    <t>Dự án ổn định dân cư - ĐCĐC tập trung cho đồng bào DTTS trên địa bàn xóm Sủa Pả A, xã Phố Cáo, huyện Đồng Văn</t>
  </si>
  <si>
    <t>Xã Phố Cáo</t>
  </si>
  <si>
    <t xml:space="preserve"> 1787/10/6/2010  </t>
  </si>
  <si>
    <t>Dự án ổn định dân cư - ĐCĐC tập trung cho đồng bào DTTS trên địa bàn xóm Khía Lía, xã Thài Phìn Tủng, huyện Đồng Văn</t>
  </si>
  <si>
    <t>Xã Thài Phìn Tủng</t>
  </si>
  <si>
    <t>2010 -</t>
  </si>
  <si>
    <t xml:space="preserve"> 1874/17/6/2010  </t>
  </si>
  <si>
    <t>Dự án ổn định dân cư - ĐCĐC tập trung cho đồng bào DTTS trên địa bàn thôn Cán Chỉ Dền, xã Tụ Nhân, huyện Hoàng Su Phì</t>
  </si>
  <si>
    <t>Xã Tụ Nhân</t>
  </si>
  <si>
    <t xml:space="preserve"> 2748/06/9/2010  </t>
  </si>
  <si>
    <t>DA ổn định dân cư, ĐCĐC đồng bào các dân tộc thiểu số trên địa bàn xóm Tìa Chớ, xã Xín Cái, huyện  Mèo Vạc</t>
  </si>
  <si>
    <t>Xã Xín Cái</t>
  </si>
  <si>
    <t xml:space="preserve"> 5573/29/12/2009  </t>
  </si>
  <si>
    <t>DA ổn định dân cư, ĐCĐC đồng bào các dân tộc thiểu số trên địa bàn xóm Thèn Pả, xã Thượng Phùng, huyện Mèo Vạc</t>
  </si>
  <si>
    <t>Xã Thượng Phùng</t>
  </si>
  <si>
    <t xml:space="preserve"> 5572/29/12/2009 </t>
  </si>
  <si>
    <t>Dự án ổn định dân cư - ĐCĐC tập trung cho đồng bào DTTS trên địa bàn điểm Suối Đỏ, xã Bản Díu, huyện Xín Mần</t>
  </si>
  <si>
    <t>Xã Bản Díu</t>
  </si>
  <si>
    <t xml:space="preserve"> 2749/06/9/2010  </t>
  </si>
  <si>
    <t>Dự án ổn định dân cư ĐCĐC tập trung cho đồng bào DTTS trên địa bàn điểm Nậm Bó, thôn Nậm Choong, xã Quảng Nguyên, huyện Xín Mần</t>
  </si>
  <si>
    <t>Xã Quảng Nguyên</t>
  </si>
  <si>
    <t xml:space="preserve"> 2747/06/9/2010  </t>
  </si>
  <si>
    <t>Dự án ổn định dân cư ĐCĐC tập trung cho ĐB DTTS trên địa bàn điểm Tân Sơn, thôn Na Lan, xã Tả Nhìu, huyện Xín Mần</t>
  </si>
  <si>
    <t>Xã Tả Nhìu</t>
  </si>
  <si>
    <t xml:space="preserve">  2751/06/9/2010 </t>
  </si>
  <si>
    <t>Dự án ổn định dân cư ĐCĐC tập trung cho đồng bào DTTS trên địa bàn điểm Na La, xã Bản Díu, huyện Xín Mần</t>
  </si>
  <si>
    <t xml:space="preserve"> 2746/ 06/9/2010  </t>
  </si>
  <si>
    <t>Hỗ trợ đồng bào dân tộc miền núi theo Quyết định số 2086/QĐ-TTg</t>
  </si>
  <si>
    <t>Đồng Văn</t>
  </si>
  <si>
    <t>Xín Mần</t>
  </si>
  <si>
    <t>Hoàng Su Phì</t>
  </si>
  <si>
    <t>Vị Xuyên</t>
  </si>
  <si>
    <t>Bắc Quang</t>
  </si>
  <si>
    <t>Quang Bình</t>
  </si>
  <si>
    <t>Đầu tư trong cân đối ngân sách địa phương</t>
  </si>
  <si>
    <t>Phân cấp các huyện, TP theo NQ 200/2015/NQ-HĐND ngày 10/12/2015</t>
  </si>
  <si>
    <t>Huyện Bắc Mê</t>
  </si>
  <si>
    <t xml:space="preserve"> Phân bổ chi tiết cho các dự án</t>
  </si>
  <si>
    <t>Kè chống sạt lở khu dân cư, đất SX thôn Nà Phe thị trấn Yên Phú</t>
  </si>
  <si>
    <t>Thôn Nà Phe TT Yên Phú</t>
  </si>
  <si>
    <t>2385,2 m</t>
  </si>
  <si>
    <t>2010-2014</t>
  </si>
  <si>
    <t>2369 - 25/11/2015</t>
  </si>
  <si>
    <t>UBND thị trấn Yên Phú huyện Bắc Mê (HM: San ủi mặt bằng)</t>
  </si>
  <si>
    <t>TT huyện Bắc Mê</t>
  </si>
  <si>
    <t>Cấp IV</t>
  </si>
  <si>
    <t>2010- theo KHV</t>
  </si>
  <si>
    <t>4132/19/10/2009; 2453/30/10/2013; 2667/3/11/2016</t>
  </si>
  <si>
    <t>Sửa chữa,cải tạo công trình thủy lợi kết hợp cấp nước sinh hoạt Cao Sơn, Na Lang, Tùng Hản xã yên Cường huyện Bắc mê</t>
  </si>
  <si>
    <t>Yên Cường - Bắc Mê</t>
  </si>
  <si>
    <t>Bể chứa, tuyến ống, bể lắng...</t>
  </si>
  <si>
    <t>2075/21/10/2019</t>
  </si>
  <si>
    <t>Nâng cấp đường vành đai huyện lỵ Bắc Mê (Đoạn đài tưởng niệm đến trường nội trú)</t>
  </si>
  <si>
    <t>dài 2,787 km</t>
  </si>
  <si>
    <t>2001-2010</t>
  </si>
  <si>
    <t>3308/18/10/2001</t>
  </si>
  <si>
    <t>Đường Bản Sáp (xã Yên Phú) - thôn Nà Viền (xã Giáp Trung) huyện Bắc Mê , tỉnh Hà Giang</t>
  </si>
  <si>
    <t>Yên Phú - Giáp Trung</t>
  </si>
  <si>
    <t>dài 21,215 Km</t>
  </si>
  <si>
    <t>3611/20/11/2001</t>
  </si>
  <si>
    <t>Giáo dục đào tạo và Giáo dục dục nghề nghiệp</t>
  </si>
  <si>
    <t>Trung tâm dạy nghề (HM: Đường xuống trường, SBT, nhà vệ sinh, ô trồng cây)</t>
  </si>
  <si>
    <t>271 m</t>
  </si>
  <si>
    <t>2806 - 14/12/2015</t>
  </si>
  <si>
    <t>D</t>
  </si>
  <si>
    <t>Các dự án hỗ trợ có mục tiêu NSTW chuyển sang cân đối NSĐP</t>
  </si>
  <si>
    <t>Trung ương hỗ trợ các dự án đê, kè cấp bách</t>
  </si>
  <si>
    <t>1.1</t>
  </si>
  <si>
    <t>Kè bảo vệ chống sạt lở thôn Nà Nèn xã Yên Phú huyện Bắc Mê</t>
  </si>
  <si>
    <t>Dài: 1.044,2 m</t>
  </si>
  <si>
    <t>BBTT</t>
  </si>
  <si>
    <t>Các dự án thuộc lĩnh vực giao thông, thủy lợi, kè và các DA dân dụng khác</t>
  </si>
  <si>
    <t>Kè chống sạt lở khu dân cư thôn Đồng Mừng xã Đồng Yên</t>
  </si>
  <si>
    <t>xã Đồng Yên</t>
  </si>
  <si>
    <t>CT cấp IV</t>
  </si>
  <si>
    <t>2611/31/10/2016</t>
  </si>
  <si>
    <t>1.2</t>
  </si>
  <si>
    <t>Nâng cấp, sửa chữa đảm bảo an toàn hồ chứa nước thủy lợi Khuổi Mỳ thôn Bưa xã Đồng Yên, huyện Bắc Quang, tỉnh Hà Giang.</t>
  </si>
  <si>
    <t xml:space="preserve"> 2543/27/10/2016</t>
  </si>
  <si>
    <t>1.3</t>
  </si>
  <si>
    <t>Sửa chữa thủy lợi Bản Tờ, Nà Nàng, xã Quang Minh, huyện Bắc Quang</t>
  </si>
  <si>
    <t>Quang Minh</t>
  </si>
  <si>
    <t>2015-2016</t>
  </si>
  <si>
    <t>3142/16/9/2016; 5766/31/10/2017</t>
  </si>
  <si>
    <t>1.4</t>
  </si>
  <si>
    <t>Kè chống sạt lở tạo mặt bằng khu dân cư mới xã Liên Hiệp, huyện Bắc Quang</t>
  </si>
  <si>
    <t>xã Liên Hiệp</t>
  </si>
  <si>
    <t>609,5m</t>
  </si>
  <si>
    <t>2011</t>
  </si>
  <si>
    <t>2247/30/10/2017</t>
  </si>
  <si>
    <t>1.5</t>
  </si>
  <si>
    <t>Nâng cấp rải nhựa Đường Nội thị thị trấn Việt Quang đoạn từ Km 1+400 (Phía Bắc D1)</t>
  </si>
  <si>
    <t>Việt Quang</t>
  </si>
  <si>
    <t>1,4Km</t>
  </si>
  <si>
    <t>2010-2012</t>
  </si>
  <si>
    <t>2025/14/10/2015</t>
  </si>
  <si>
    <t>1.6</t>
  </si>
  <si>
    <t>Kè chống sạt lở suối thủy - đường nội bộ huyện Bắc Quang</t>
  </si>
  <si>
    <t>TT Việt quang</t>
  </si>
  <si>
    <t>0,672 km</t>
  </si>
  <si>
    <t>518/27/3/2019</t>
  </si>
  <si>
    <t>1.7</t>
  </si>
  <si>
    <t>Đường từ Km 12 (BQ-XM) qua thôn Chu Thượng xã Tân Lập đến thôn Phìn Hồ xã Tân Thành</t>
  </si>
  <si>
    <t>Xã Tân Lập</t>
  </si>
  <si>
    <t>0,8Km</t>
  </si>
  <si>
    <t>1863/22/6/2009</t>
  </si>
  <si>
    <t>1.8</t>
  </si>
  <si>
    <t>Sửa chữa thủy lợi thôn Thượng xã Bằng Hành</t>
  </si>
  <si>
    <t>Bằng Hành</t>
  </si>
  <si>
    <t>2018-2018</t>
  </si>
  <si>
    <t>4112/11/11/2019</t>
  </si>
  <si>
    <t>1.9</t>
  </si>
  <si>
    <t>03 cầu thuộc tuyến đường Vĩnh Tuy, Vình Hảo, Tiên Kiều, Việt Hồng, huyện Bắc Quang Từ Km3+186m; Km5+544m; Km7+749,55)</t>
  </si>
  <si>
    <t>L=3Km</t>
  </si>
  <si>
    <t>2253/25/10/2016</t>
  </si>
  <si>
    <t>1.10</t>
  </si>
  <si>
    <t>Cụm thủy lợi Hùng An, huyện Bắc Quang</t>
  </si>
  <si>
    <t>xã Hùng An</t>
  </si>
  <si>
    <t>2307/30/9/2016</t>
  </si>
  <si>
    <t>1.11</t>
  </si>
  <si>
    <t>Nâng cấp cải tạo tuyến đường Phố Cáo đi Lục Yên</t>
  </si>
  <si>
    <t>Đồng Yên</t>
  </si>
  <si>
    <t>L=2km</t>
  </si>
  <si>
    <t>3107/9/5/2019</t>
  </si>
  <si>
    <t>2.1</t>
  </si>
  <si>
    <t>Rải nhựa đường Kim Ngọc đến xã Vô Điếm</t>
  </si>
  <si>
    <t>xã Vô Điếm, xã Kim Ngọc</t>
  </si>
  <si>
    <t>28,3Km</t>
  </si>
  <si>
    <t>1125/25/6/2015</t>
  </si>
  <si>
    <t>2.2</t>
  </si>
  <si>
    <t>Xây dựng rãnh dọc thoát nước, vỉa hè Quốc lộ 2 từ Km 205- Km 208+500 huyện Bắc Quang</t>
  </si>
  <si>
    <t>TT Vĩnh Tuy</t>
  </si>
  <si>
    <t>2,8Km</t>
  </si>
  <si>
    <t>2004-2012</t>
  </si>
  <si>
    <t>1568/04/6/2009</t>
  </si>
  <si>
    <t>2.3</t>
  </si>
  <si>
    <t>11,647Km</t>
  </si>
  <si>
    <t>2.4</t>
  </si>
  <si>
    <t>Nhà điều trị chăm sóc sức khỏe A10 huyện Bắc Quang. Hạng mục: nhà điều trị và các công trình phụ trợ</t>
  </si>
  <si>
    <t>TT Việt Quang</t>
  </si>
  <si>
    <t>5000m2</t>
  </si>
  <si>
    <t>1481/30/7/2014</t>
  </si>
  <si>
    <t>3.1</t>
  </si>
  <si>
    <t>Thủy lợi Nậm Moòng xã Việt Vinh</t>
  </si>
  <si>
    <t>xã Việt Vinh</t>
  </si>
  <si>
    <t>Đập đầu mối, tuyến kênh 4km</t>
  </si>
  <si>
    <t xml:space="preserve">1397/31/5/2007; 44/4/6/2013 </t>
  </si>
  <si>
    <t>3.2</t>
  </si>
  <si>
    <t>Kè chống sạt lở xã Vĩnh Hảo</t>
  </si>
  <si>
    <t>xã Vĩnh Hảo</t>
  </si>
  <si>
    <t>680,6m</t>
  </si>
  <si>
    <t>978/17/4/2009</t>
  </si>
  <si>
    <t>3.3</t>
  </si>
  <si>
    <t>Nâng cấp, cải tạo hồ chứa thuỷ lợi thôn Thia, xã Vô Điếm</t>
  </si>
  <si>
    <t>Vô Điếm</t>
  </si>
  <si>
    <t>370 ha lúa; 40ha thuỷ sản; CNSH 30 hộ</t>
  </si>
  <si>
    <t>2009-2012</t>
  </si>
  <si>
    <t>1002/13/5/2011; 297/7/3/2017; 446/23/3/2017</t>
  </si>
  <si>
    <t>3.4</t>
  </si>
  <si>
    <t>3.5</t>
  </si>
  <si>
    <t>Mở mới đường Đồng Tâm - Tân quang</t>
  </si>
  <si>
    <t>DT-TQ</t>
  </si>
  <si>
    <t>8km</t>
  </si>
  <si>
    <t>2011-2013</t>
  </si>
  <si>
    <t>2290/17/7/2009</t>
  </si>
  <si>
    <t>3.6</t>
  </si>
  <si>
    <t>Cấp nước sinh hoạt thôn Hồng Thái + Bổ sung tuyến ống bể chứa các đơn vị hành chính xã Việt Hồng</t>
  </si>
  <si>
    <t>Việt Hồng</t>
  </si>
  <si>
    <t>CNSH</t>
  </si>
  <si>
    <t>5878/23/5/2014</t>
  </si>
  <si>
    <t>3.7</t>
  </si>
  <si>
    <t>Cầu treo Vô Điếm, xã Vô Điếm, huyện Bắc Quang</t>
  </si>
  <si>
    <t>Toàn tuyến L= 326m; Cầu L=129m</t>
  </si>
  <si>
    <t>2019-2021</t>
  </si>
  <si>
    <t>2640/QĐ-UBND ngày 31/10/2016</t>
  </si>
  <si>
    <t>MB trường MN + điểm trường tiểu học Khuổi Niếng xã Đông Thành</t>
  </si>
  <si>
    <t>xã Đông Thành</t>
  </si>
  <si>
    <t>2010</t>
  </si>
  <si>
    <t>3086/29/12/2017</t>
  </si>
  <si>
    <t>Huyện Đồng Văn</t>
  </si>
  <si>
    <t>Kè chống sạt lở ta luy dương khu dân  cư đường vành đai huyện Đồng văn</t>
  </si>
  <si>
    <t>2011-2014</t>
  </si>
  <si>
    <t>1173/13/6/2016</t>
  </si>
  <si>
    <t>Trụ sở xã Sủng Trái</t>
  </si>
  <si>
    <t>Sủng Trái</t>
  </si>
  <si>
    <t>54/6/1/2012</t>
  </si>
  <si>
    <t>Kè chống sạt lở ta luy âm khu dân  cư đường vành đai huyện Đồng văn</t>
  </si>
  <si>
    <t>2012-2014</t>
  </si>
  <si>
    <t>2222/23/10/2018</t>
  </si>
  <si>
    <t>Nâng cấp mở mới đường ô tô từ trung tâm UBND xã Lũng Thầu (Đồng Văn) đi Sủng Pảo xã Hữu Vinh (Yên Minh)</t>
  </si>
  <si>
    <t>ĐV-YM</t>
  </si>
  <si>
    <t>L=7,5KM</t>
  </si>
  <si>
    <t>BCQT 461/29/10/2018</t>
  </si>
  <si>
    <t xml:space="preserve">Trụ sở xã Tả Lủng, huyện Đồng Văn </t>
  </si>
  <si>
    <t>Tả Lủng</t>
  </si>
  <si>
    <t>422/23/3/2016</t>
  </si>
  <si>
    <t>Huyện Hoàng Su Phì</t>
  </si>
  <si>
    <t>2512/24/11/2017</t>
  </si>
  <si>
    <t>589/6/4/2016</t>
  </si>
  <si>
    <t>2682/22/11/2013</t>
  </si>
  <si>
    <t xml:space="preserve">2713/28/11/2013 </t>
  </si>
  <si>
    <t>2271/18/10/2011; 702/22/4/2016</t>
  </si>
  <si>
    <t>Nâng cấp, sửa chữa đường liên xã Bản Péo - Tả Sử Choóng huyện Hoàng Su Phì, tỉnh Hà Giang</t>
  </si>
  <si>
    <t>HSP</t>
  </si>
  <si>
    <t>GTNT loại A L=13,82Km</t>
  </si>
  <si>
    <t xml:space="preserve">696/16/4/2013 </t>
  </si>
  <si>
    <t>Kè chống sạt lở nhà doanh trại BCH Quân Sự huyện Hoàng Su Phì, tỉnh Hà Giang</t>
  </si>
  <si>
    <t>TT Vinh Quang</t>
  </si>
  <si>
    <t>Kè BT</t>
  </si>
  <si>
    <t>10/11-2/2013-11/2/2014-10/12/2014-30/12/2015</t>
  </si>
  <si>
    <t>207307/9/2016</t>
  </si>
  <si>
    <t>Cầu treo thôn Xốp và đường dẫn 02 đầu cầu xã Đản Ván huyện Hoàng Su Phì</t>
  </si>
  <si>
    <t>Đản Ván</t>
  </si>
  <si>
    <t>Cầu treo dài 60 m, đg 2 đầu cầu</t>
  </si>
  <si>
    <t>17/12/2010-30/5/2013</t>
  </si>
  <si>
    <t>3016/05/12/2016</t>
  </si>
  <si>
    <t>Thuỷ nông Giàng thượng  IV, xã Thông Nguyên</t>
  </si>
  <si>
    <t>Thông Nguyên</t>
  </si>
  <si>
    <t>L=3.727 m; tưới 60 ha</t>
  </si>
  <si>
    <t>221/21/01/2010; 2554/22/11/2012; 174/29/1/2015</t>
  </si>
  <si>
    <t>Kè khu DC, trụ sở UB xã, trường học, trạm y tế xã Thèn Chu Phìn</t>
  </si>
  <si>
    <t>2010-2013- 31/12/2015</t>
  </si>
  <si>
    <t>2829/12/8/2009; 948/17/5/2018</t>
  </si>
  <si>
    <t>Tu sửa nhà làm việc Khối đoàn thể huyện Hoàng Su Phì</t>
  </si>
  <si>
    <t>Câấp IV</t>
  </si>
  <si>
    <t>23/4/2018 23/4/2019</t>
  </si>
  <si>
    <t>3692/27/10/2017</t>
  </si>
  <si>
    <t>NC đường du lịch từ TT xã Nam Sơn đi di tích ruộng bậc thang xã Hồ Thầu</t>
  </si>
  <si>
    <t>Xã Hồ Thầu</t>
  </si>
  <si>
    <t>GT loại A- 6 km</t>
  </si>
  <si>
    <t>12/6/2014-12/4/2017</t>
  </si>
  <si>
    <t>2303/18/10/2013</t>
  </si>
  <si>
    <t>Cải tạo, nâng cấp đường giao thông từ xã Nậm ty đi thôn Phìn hồ xã tân Thành, huyện bắc Quang (gói thầu 02) Km3+514,8-Km6+451,15.</t>
  </si>
  <si>
    <t>Bắc Quang - HSP</t>
  </si>
  <si>
    <t>6,451 km</t>
  </si>
  <si>
    <t>359/27/03/2013</t>
  </si>
  <si>
    <t xml:space="preserve">Đường cứu hộ từ trung tâm huyện Hoàng Su phì đến trung tâm cụm xã Chiến Phố huyện Hoàng Su Phì </t>
  </si>
  <si>
    <t>9,939 km</t>
  </si>
  <si>
    <t>2012-2/2013</t>
  </si>
  <si>
    <t>3412/29/10/2010; 183/29/1/2015</t>
  </si>
  <si>
    <t>Mở mới đường từ UBND xã Pố Lồ đi Chiến Phố huyện HSP</t>
  </si>
  <si>
    <t>Pố Lồ</t>
  </si>
  <si>
    <t>L=10Km</t>
  </si>
  <si>
    <t>3675/25/9/2009</t>
  </si>
  <si>
    <t>Kè chống sạt lở bảo vệ khu DC,UBND xã, trường học xã Thàng Tín và kè chống sạt lở khu vực trường MN trường THCS xã bản Phùng</t>
  </si>
  <si>
    <t xml:space="preserve"> Thàng Tín -bản Phùng</t>
  </si>
  <si>
    <t>20/7/2011-01/06/2013- 31/12/2015</t>
  </si>
  <si>
    <t>2027/6/12/2016</t>
  </si>
  <si>
    <t xml:space="preserve">Đầu tư thực hiện Quyết định (ĐCĐC) </t>
  </si>
  <si>
    <t>DA ĐCĐC tập trung thôn Cán Chỉ Dền xã Tụ Nhân</t>
  </si>
  <si>
    <t>Tụ Nhân</t>
  </si>
  <si>
    <t>50hộ 200 nhân khẩu</t>
  </si>
  <si>
    <t>8/12/2011-8/6/2013</t>
  </si>
  <si>
    <t>2748/06/9/2010</t>
  </si>
  <si>
    <t>Kè chống sạt lở đồn trạm Biên phòng, Hải quan biên giới xã Thượng Phùng, huyện Mèo Vạc</t>
  </si>
  <si>
    <t>Thượng Phùng</t>
  </si>
  <si>
    <t>2073/13/10/2017</t>
  </si>
  <si>
    <t>Đường ngã ba Lùng Thúng- Thượng Phùng - Mốc 456</t>
  </si>
  <si>
    <t>T.Phùng</t>
  </si>
  <si>
    <t>L=10,812km, Bn=5m+0,8m rãnh, Bm=3,5m</t>
  </si>
  <si>
    <t>492/25/3/2019</t>
  </si>
  <si>
    <t>Bảo tàng không gian văn hóa các dân tộc vùng cao nguyên đá huyện Đồng Văn</t>
  </si>
  <si>
    <t>TT Đồng Văn</t>
  </si>
  <si>
    <t>Câấp III</t>
  </si>
  <si>
    <t>470/24/3/2017</t>
  </si>
  <si>
    <t>Trạm kiểm soát liên ngành cửa khẩu Săm Pun, xã Thượng Phùng, huyện Mèo Vạc</t>
  </si>
  <si>
    <t>Nhà 1 tầng 7 gian và các HM phụ trợ</t>
  </si>
  <si>
    <t>2218/30/10/2017; 344/26/2/2018</t>
  </si>
  <si>
    <t>Huyện Quản Bạ</t>
  </si>
  <si>
    <t>Mở mới đường đến TT UBND xã Thái An (Xã chưa có đường ô tô) Văn bản: 1660/ PC-VPCP ngày 18/10/2010</t>
  </si>
  <si>
    <t>Thái An</t>
  </si>
  <si>
    <t>GTNT A 14 km</t>
  </si>
  <si>
    <t>6/1/2011; 22/6/2014</t>
  </si>
  <si>
    <t>3699/28/9/2009; 1983/19/9/2013</t>
  </si>
  <si>
    <t>Chương trình phát triển kinh tế-xã hội Vùng</t>
  </si>
  <si>
    <t>Hội trường chung huyện Quản Bạ (HM: Hội trường và các hạng mục phụ trợ)</t>
  </si>
  <si>
    <t>TT Tam Sơn</t>
  </si>
  <si>
    <t>Cấp IV 2 tầng</t>
  </si>
  <si>
    <t>1/6/2009; 30/7/2010</t>
  </si>
  <si>
    <t>3347/08/10/2008; 2285/16/10/2013</t>
  </si>
  <si>
    <t>Trụ sở UBND xã Thái An</t>
  </si>
  <si>
    <t>Cấp IV; 2 tầng; 397m2</t>
  </si>
  <si>
    <t>8/12/2009; 18/01/2012</t>
  </si>
  <si>
    <t>2208/13/7/2009; 1413/10/4/2014</t>
  </si>
  <si>
    <t>Huyện Quang Bình</t>
  </si>
  <si>
    <t>Nhà làm việc Phòng Tài nguyên và Môi trường</t>
  </si>
  <si>
    <t>TT huyện</t>
  </si>
  <si>
    <t>Cấp III, 3 tầng</t>
  </si>
  <si>
    <t>669/16/4/2014</t>
  </si>
  <si>
    <t>Đường giao thông cải tạo hang đá phục vụ chiến đấu khu vực phòng thủ huyện Quang Bình</t>
  </si>
  <si>
    <t>TT Yên Bình</t>
  </si>
  <si>
    <t>3131/23/9/2013; 2954/24/11/2017</t>
  </si>
  <si>
    <t>Sửa chữa kênh mương Nà Pẻng Khản Nhờ xã nà Khương, huyện Quang Bình</t>
  </si>
  <si>
    <t>Naà Khương</t>
  </si>
  <si>
    <t>2017-2018</t>
  </si>
  <si>
    <t>1532/11/8/2017</t>
  </si>
  <si>
    <t xml:space="preserve">Sửa chữa nâng cấp Thủy lợi khâu Lồm xã Bản Rịa </t>
  </si>
  <si>
    <t>Bản Rịa</t>
  </si>
  <si>
    <t>4367/15/11/2018</t>
  </si>
  <si>
    <t>Sửa chữa tuyến kênh mương đội 3 thôn Tân Tiến xã Tiên Nguyên Quang Bình</t>
  </si>
  <si>
    <t>Tiên Nguyên</t>
  </si>
  <si>
    <t>2017-2019</t>
  </si>
  <si>
    <t>2306/23/10/2017</t>
  </si>
  <si>
    <t>Hệ thống đường nội bộ, cống, rãnh, hạ tầng kỹ thuật khu D6 (giai đoạn I)</t>
  </si>
  <si>
    <t>2018-2019</t>
  </si>
  <si>
    <t>1071/04/5/2019</t>
  </si>
  <si>
    <t>Đảm bảo giao thông tuyến đường Yên Thành đi Bản Rịa huyện (KM6+00 - Km9+834). HM: Cống, rãnh. (Km3+00 - Km6+00). HM: Kè, cống rãnh</t>
  </si>
  <si>
    <t>2016-2017</t>
  </si>
  <si>
    <t>1583/10//7/2019; 2579/29/10/2019</t>
  </si>
  <si>
    <t>Đường Yên Bình đi xã Tiên nguyên huyện Quang Bình</t>
  </si>
  <si>
    <t>Q.Bình</t>
  </si>
  <si>
    <t>1760/QĐ-UBND ngày 08/8/2016</t>
  </si>
  <si>
    <t>Công an huyện Quang Bình HM: Bếp ăn hạng mục phụ trợ</t>
  </si>
  <si>
    <t>2524/30/10/2017</t>
  </si>
  <si>
    <t>Đường bê tông từ Ql 279 đến khu diễn tập phòng thủ chiến đấu xã Yên Thành, huyện Quang Bình</t>
  </si>
  <si>
    <t>Yên Thành</t>
  </si>
  <si>
    <t>4366/15/11/2018</t>
  </si>
  <si>
    <t>Trạm y tế xã Hương Sơn, HM: Sửa chữa Trạm Y tế 02 tầng + Xây nhà công vụ + Cổng, hàng rào, sân BT và các HM phụ trợ khác</t>
  </si>
  <si>
    <t>Hương Sơn</t>
  </si>
  <si>
    <t>2014-2015</t>
  </si>
  <si>
    <t>661/23/4/2015</t>
  </si>
  <si>
    <t>1.12</t>
  </si>
  <si>
    <t>Nâng cấp tuyến đường Yên Hà - Xuân Giang, huyện Quang Bình, đoạn qua TT xã Yên Hà (Đoạn từ trường tiểu học đến trường THCS)</t>
  </si>
  <si>
    <t>Yên Hà</t>
  </si>
  <si>
    <t>3343/29/12/2017</t>
  </si>
  <si>
    <t>1.13</t>
  </si>
  <si>
    <t>San ủi mặt bằng khu dân cư F2 thị trấn Yên Bình</t>
  </si>
  <si>
    <t>Yên Bình</t>
  </si>
  <si>
    <t>SUMB</t>
  </si>
  <si>
    <t>2009-2015</t>
  </si>
  <si>
    <t>2530/30/10/2017</t>
  </si>
  <si>
    <t>1.14</t>
  </si>
  <si>
    <t>Hạt bảo vệ và phòng chống, chữa cháy rừng cấp bách huyện Quang Bình, Hạng mục: kè, cổng, hàng rào, sân bê tông, nhà kho và một số hạng mục phụ trợ khác</t>
  </si>
  <si>
    <t>2013-2014</t>
  </si>
  <si>
    <t>992/23/5/2014</t>
  </si>
  <si>
    <t>1.15</t>
  </si>
  <si>
    <t>Nhà công vụ 06 phòng Bệnh viện đa khoa huyện Quang Bình, Hạng mục: Nhà công vụ 06 phòng</t>
  </si>
  <si>
    <t>4365/15/11/2018</t>
  </si>
  <si>
    <t>1.16</t>
  </si>
  <si>
    <t>San ủi mặt bằng khu dâncư K-L huyện Quang Bình: Hạng mục San lấp mặt bằng</t>
  </si>
  <si>
    <t>207-2009</t>
  </si>
  <si>
    <t>398/17/3/2016</t>
  </si>
  <si>
    <t>Cải tạo, nâng cấp, mở mới, bê tông hóa tuyến đường liên xã từ trung tâm xã Hương Sơn huyện Quang Bình đi xã Việt Hồng huyện Bắc Quang</t>
  </si>
  <si>
    <t>8336m</t>
  </si>
  <si>
    <t>2013-2015</t>
  </si>
  <si>
    <t>869/13/5/2013</t>
  </si>
  <si>
    <t>Trung tâm hội nghị huyện Quang Bình</t>
  </si>
  <si>
    <t>Cấp III</t>
  </si>
  <si>
    <t>519/31/3/2016; 2483/23/11/2017</t>
  </si>
  <si>
    <t>Nâng cấp cải tạo bãi rác thải Trung tâm huyện Quang Bình</t>
  </si>
  <si>
    <t>2404/18/11/2014</t>
  </si>
  <si>
    <t>Dự án Nâng cấp, cải tạo bãi xử lý rác thải xã Xuân Giang, huyện Quang Bình, tỉnh Hà Giang</t>
  </si>
  <si>
    <t>Xuân Giang</t>
  </si>
  <si>
    <t>2612/QĐ-UBND ngày 25/11/2011</t>
  </si>
  <si>
    <t>Mở mới đường liên xã Xuân Minh - Tiên Nguyên, huyện Quang Bình</t>
  </si>
  <si>
    <t>2017-2020</t>
  </si>
  <si>
    <t>814/25/3/2008; 2127/20/10/2017</t>
  </si>
  <si>
    <t>SUMB+kè chống sạt lở khắc phục hậu quả thiên tai tại khu vực dân cư, Trường THCS, UBND xã, Trạm y tế chợ xã Bản Rịa</t>
  </si>
  <si>
    <t>684m</t>
  </si>
  <si>
    <t>2011-2012</t>
  </si>
  <si>
    <t>725/18/3/2010; 2823/16/12/2011</t>
  </si>
  <si>
    <t>Trung tâm hành chính Thị trấn Yên Bình, huyện Quang Bình</t>
  </si>
  <si>
    <t>Cấp 3, 3 tầng; HTKT</t>
  </si>
  <si>
    <t>2166/QĐ-UBND ngày 17/10/2018</t>
  </si>
  <si>
    <t>Các DA hỗ trợ có mục tiêu NSTW chuyển sang cân đối NSĐP</t>
  </si>
  <si>
    <t>Chương trình bố trí sắp xếp dân cư nơi cần thiết (CT 193)</t>
  </si>
  <si>
    <t>Công trình chuyển tiếp</t>
  </si>
  <si>
    <t>Dự án di chuyển dân cư ra khỏi vùng có nguy cơ lũ ống, lũ quét xã Tân Trịnh, huyện Quang Bình</t>
  </si>
  <si>
    <t>Tân Trịnh</t>
  </si>
  <si>
    <t>126 hộ (ĐC lại 64 hộ)</t>
  </si>
  <si>
    <t>3399/14/9/2009; 3414/29/10/2010; 3185/06/01/2013; 1126/7/6/2019</t>
  </si>
  <si>
    <t>Đường vào thao trường diễn tập và san ủi mặt bằng bãi tập kết quân dự bị, bãi đỗ xe nhà chỉ huy trạm kiểm soát vào thao trường thôn bản lù xã Kim Thạch</t>
  </si>
  <si>
    <t>Kim Thạch</t>
  </si>
  <si>
    <t>2074/27/9/2013</t>
  </si>
  <si>
    <t>Nâng cấp thuỷ lợi Bản Phùng, xã Lao Chải</t>
  </si>
  <si>
    <t>30ha</t>
  </si>
  <si>
    <t>11-14</t>
  </si>
  <si>
    <t>1374/17/7/2014</t>
  </si>
  <si>
    <t>Cụm thủy lợi các xã Đông sông lô huyện Vị Xuyên</t>
  </si>
  <si>
    <t xml:space="preserve">Vị Xuyên </t>
  </si>
  <si>
    <t>Tưới 159 Ha</t>
  </si>
  <si>
    <t>2398/11/10/2016</t>
  </si>
  <si>
    <t>Xử lý khẩn cấp sạt lở xã Việt Lâm</t>
  </si>
  <si>
    <t>Việt Lâm</t>
  </si>
  <si>
    <t>Kè 828m</t>
  </si>
  <si>
    <t>09-10</t>
  </si>
  <si>
    <t>2306/18/10/2013</t>
  </si>
  <si>
    <t>Kè chống sạt lở khu trường học, UBND xã và khu dân cư biên giới xã Lao Chải</t>
  </si>
  <si>
    <t>Kè</t>
  </si>
  <si>
    <t>11 -14</t>
  </si>
  <si>
    <t>1123/25/6/2015</t>
  </si>
  <si>
    <t>S/c, cải tạo thủy lợi Nậm Rịa, Nà Cáy, Bản Đén xã Tùng Bá</t>
  </si>
  <si>
    <t>Tùng Bá</t>
  </si>
  <si>
    <t>Tưới 20 Ha</t>
  </si>
  <si>
    <t>14-16</t>
  </si>
  <si>
    <t>915/20/4/2016; 1120/27/4/2017; 3513/22/7/2019</t>
  </si>
  <si>
    <t>Mở mới đường từ trung tâm Thanh đức đi thôn Nậm Tà - Nậm tịch</t>
  </si>
  <si>
    <t>Thanh Đức</t>
  </si>
  <si>
    <t>9,3 Km</t>
  </si>
  <si>
    <t>3072/27/12/2013</t>
  </si>
  <si>
    <t>Đường đến trung tâm xã Thuận Hòa, huyện Vị Xuyên, tỉnh Hà Giang</t>
  </si>
  <si>
    <t>10,4 Km</t>
  </si>
  <si>
    <t>3309-29/12/16</t>
  </si>
  <si>
    <t>Nâng cấp đổ BT đường từ QL4C đến trung tâm xã Lao Chải, huyện Vị Xuyên</t>
  </si>
  <si>
    <t>2012-2015</t>
  </si>
  <si>
    <t>1592/28/8/2015</t>
  </si>
  <si>
    <t>SC, NC mở rộng đường lên Mốc biên giới 1509 xã Thanh Đức HM: Nên đường đoạn từ Km0-Km2</t>
  </si>
  <si>
    <t>02Km</t>
  </si>
  <si>
    <t>2019-2020</t>
  </si>
  <si>
    <t>1282/26/4/2019</t>
  </si>
  <si>
    <t>Sửa chữa nền mặt đường, hệ thống thoát nước và lát gạch vỉa hè các tuyến đường nhánh, thị trấn Vị Xuyên, huyện Vị Xuyên</t>
  </si>
  <si>
    <t>TTVX</t>
  </si>
  <si>
    <t>Đường + HT thoát nước</t>
  </si>
  <si>
    <t>4056/31/10/2018</t>
  </si>
  <si>
    <t>Cống, rãnh, mặt đường lên Mốc biên giới 1509 xã Thanh  Đức</t>
  </si>
  <si>
    <t>0,4 Km + cống rãnh</t>
  </si>
  <si>
    <t>1371/20/5/2019</t>
  </si>
  <si>
    <t>Đường bê tông từ UBND xã Trung Thành đến làng văn hóa du lịch dân tộc Nùng, thôn Khuổi Lác và khu hồ sinh thái thôn Khuổi Lâm, xã Trung Thành, huyện Vị Xuyên</t>
  </si>
  <si>
    <t>Trung Thành</t>
  </si>
  <si>
    <t>2024/QĐ-UBND ngày 14/10/2015</t>
  </si>
  <si>
    <t>Nâng cấp đường từ UBND xã Phú Linh đi Hồ Noong, huyện Vị Xuyên</t>
  </si>
  <si>
    <t>278/29/12/2012</t>
  </si>
  <si>
    <t>Đường bê tông thôn Lùng Áng xã Phú Linh, huyện Vị Xuyên</t>
  </si>
  <si>
    <t>2321/25/7/2018</t>
  </si>
  <si>
    <t>Kè chống sạt lở suối sảo xã Bạch Ngọc</t>
  </si>
  <si>
    <t>Bạch Ngọc</t>
  </si>
  <si>
    <t>10-16</t>
  </si>
  <si>
    <t>3573-22/9/09</t>
  </si>
  <si>
    <t>Đường Thượng Sơn - Cao Bồ</t>
  </si>
  <si>
    <t>12-17</t>
  </si>
  <si>
    <t>116-13/1/10</t>
  </si>
  <si>
    <t>Nâng cấp, mở mới đường giao thông từ thôn Lùng Giàng A xã Phong Quang huyện Vị Xuyên đi thôn Pao Mã Phìn xã Tả Ván huyện Quản Bạ</t>
  </si>
  <si>
    <t>5,113 Km</t>
  </si>
  <si>
    <t>11-15</t>
  </si>
  <si>
    <t>2465-31/10/13; 2229-16/7/14</t>
  </si>
  <si>
    <t xml:space="preserve">Nâng cấp tuyến đường từ Trung tâm xã Thượng Sơn huyện Vị Xuyên đi xã Túng Sán huyện Hoàng Su Phì </t>
  </si>
  <si>
    <t>Dài 16km</t>
  </si>
  <si>
    <t>1234-06/5/10; 2407/11/10/2016</t>
  </si>
  <si>
    <t>Nâng cấp đường từ Phương thiện TP Hà Giang đi xã cao Bồ huyện Vị Xuyên</t>
  </si>
  <si>
    <t>HG-VX</t>
  </si>
  <si>
    <t>L=9 Km</t>
  </si>
  <si>
    <t>2009-2010</t>
  </si>
  <si>
    <t>2133/8/7/2009</t>
  </si>
  <si>
    <t>Nâng cấp, cải tạo nhà làm việc Huyện ủy, huyện Vị Xuyên</t>
  </si>
  <si>
    <t>TT Vị Xuyên</t>
  </si>
  <si>
    <t>CT nhà LV 2 tầng; Xây mới tầng 3</t>
  </si>
  <si>
    <t>2184/QĐ-UBND ngày 19/10/2018</t>
  </si>
  <si>
    <t>ĐTPT KT-XH tuyến biên giới Việt - Trung (QĐ 120)</t>
  </si>
  <si>
    <t>Thuỷ lợi Lùng Thiềng xã Minh Tân</t>
  </si>
  <si>
    <t>Minh Tân</t>
  </si>
  <si>
    <t>22 ha</t>
  </si>
  <si>
    <t>09-11</t>
  </si>
  <si>
    <t>2427-24/7/09</t>
  </si>
  <si>
    <t>Thủy lợi thôn Nậm Ngặt xã Thanh thủy</t>
  </si>
  <si>
    <t>T.Thủy - Thanh Đức</t>
  </si>
  <si>
    <t>Tưới 25 Ha</t>
  </si>
  <si>
    <t>2037/16/10/2015</t>
  </si>
  <si>
    <t xml:space="preserve">Thủy nông bản hình Minh Tân </t>
  </si>
  <si>
    <t>Tưới 34 Ha</t>
  </si>
  <si>
    <t>3101/31/12/2013</t>
  </si>
  <si>
    <t>Huyện Xín Mần</t>
  </si>
  <si>
    <t>Mở mới đường liên xã Pà Vầy Sủ - Chí Cà huyện Xín Mần, gói thầu số 02 (đoạn từ Km 5+00-Km22+564m)</t>
  </si>
  <si>
    <t>Chí Cà</t>
  </si>
  <si>
    <t>Cấp 4</t>
  </si>
  <si>
    <t>852/12/5/2016</t>
  </si>
  <si>
    <t>Chợ đầu mối thị trấn Cốc pài, huyện Xín Mần</t>
  </si>
  <si>
    <t>526/7/4/2015</t>
  </si>
  <si>
    <t>Dự án nâng cấp, cải tạo bãi xử lý rác thải thị trấn Cốc Pài, huyện Xín Mần, tỉnh Hà Giang</t>
  </si>
  <si>
    <t>Câp IV</t>
  </si>
  <si>
    <t>2978/30/12/2011; 1511/15/7/2018</t>
  </si>
  <si>
    <t>Kè trạm y tế xã Thèn Phàng, huyện Xín Mần</t>
  </si>
  <si>
    <t>Thèn Phàng</t>
  </si>
  <si>
    <t>2514/24/11/2017; 2324/30/10/2018</t>
  </si>
  <si>
    <t>Nâng cấp đường du lịch từ Km10 Cốc Pài, xã nấm Dẩn đến bãi đá Cổ xã Nấm Dẩn, huyện Xín Mần</t>
  </si>
  <si>
    <t>L= 5,04 km</t>
  </si>
  <si>
    <t>2015/06/10/2014</t>
  </si>
  <si>
    <t>Trường THCS xã Nà Chì.HM: Nhà đa năng+ các hạng mục phụ trợ</t>
  </si>
  <si>
    <t>Nà Chì</t>
  </si>
  <si>
    <t>815/11/5/2017</t>
  </si>
  <si>
    <t>Huyện Yên Minh</t>
  </si>
  <si>
    <t>Nâng cấp cải tạo phòng khám đa khoa khu vực Mậu Duệ Yên Minh</t>
  </si>
  <si>
    <t>Mậu Duệ</t>
  </si>
  <si>
    <t>3958/24/9/2019</t>
  </si>
  <si>
    <t>Nâng cấp cải tạo bãi rác thải Trung tâm huyện Yên Minh</t>
  </si>
  <si>
    <t>Yên Minh</t>
  </si>
  <si>
    <t>2244/8/5/2015</t>
  </si>
  <si>
    <t>Thành phố Hà Giang</t>
  </si>
  <si>
    <t>Nâng cấp đường thôn Lúp - Lùng Vài xã Phương Độ</t>
  </si>
  <si>
    <t>Phương Độ</t>
  </si>
  <si>
    <t>11km</t>
  </si>
  <si>
    <t xml:space="preserve"> 3/10 - 12/12</t>
  </si>
  <si>
    <t xml:space="preserve">2328 /18/11/2015 </t>
  </si>
  <si>
    <t>Nâng cấp đường từ thôn Nậm Tài đi thôn Bản Cưởm 1 xã Ngọc Đường, HM: Thiết kế bổ sung</t>
  </si>
  <si>
    <t>Ngọc đường</t>
  </si>
  <si>
    <t>3,5Km</t>
  </si>
  <si>
    <t>2625/16/7/2013; 2836/01/06/2016</t>
  </si>
  <si>
    <t>Cải tạo nâng cấp đường từ thành phố Hà Giang đi xã Tùng bá huyện Vị Xuyên (HM: Sửa chữa nền, mặt đường đoạn từ Km 0 - Km2+620)</t>
  </si>
  <si>
    <t>TP Hà Giang</t>
  </si>
  <si>
    <t>2880/7/9/2016</t>
  </si>
  <si>
    <t>HTCS khu vực TĐC phục vụ XD đường Cầu Mè - CVN Hà Phương, HM: Cấp thoát nước khu TĐC giáp ranh thôn Mè Thượng xã Phương Thiện và thôn Lúp xã Phương Độ (GĐII)</t>
  </si>
  <si>
    <t>Phương Thiện</t>
  </si>
  <si>
    <t>0,8 km</t>
  </si>
  <si>
    <t>2191/11/7/2014</t>
  </si>
  <si>
    <t>Hạ tầng cơ sở  khu vực TĐC phục vụ xây dựng đường  cầu Mè - CVN Hà Phương, HM: SUMB từ km2+300 đến km2+600</t>
  </si>
  <si>
    <t>Phương Thiện-Phương Độ</t>
  </si>
  <si>
    <t>4 ha</t>
  </si>
  <si>
    <t xml:space="preserve"> 8/2011 -12/2013</t>
  </si>
  <si>
    <t>2232/24/10/2018</t>
  </si>
  <si>
    <t>Kè chống sạt lở bờ tây Sông Lô (Phía sau nhà văn hóa tổ 1)</t>
  </si>
  <si>
    <t>P Quang Trung</t>
  </si>
  <si>
    <t>812m</t>
  </si>
  <si>
    <t>348/5/3/2019</t>
  </si>
  <si>
    <t>Đường vòng núi Hàm Hổ, TPHG</t>
  </si>
  <si>
    <t>P.Trần Phú</t>
  </si>
  <si>
    <t>1,3Km</t>
  </si>
  <si>
    <t>BB 15/9/2019</t>
  </si>
  <si>
    <t>SUMB khu TĐC giáp ranh thôn Mè Thượng xã Phương Thiện, thôn Lúp xã Phương Độ (Km1+860 đến Km 2+300)</t>
  </si>
  <si>
    <t>4ha</t>
  </si>
  <si>
    <t xml:space="preserve"> 11/2011 -12/2013</t>
  </si>
  <si>
    <t>2902/11/12/2013</t>
  </si>
  <si>
    <t>Lắp đặt hệ thống Barie kiểm soát số 2 và xây dựng các C.trình phụ trợ tại Cửa khẩu Quốc tế Thanh Thủy, huyện Vị Xuyên (GĐ I)</t>
  </si>
  <si>
    <t>Di chuyển DZ 35Kv, HT Barie, bốt KS</t>
  </si>
  <si>
    <t>2323/QĐ-UBND ngày 30/10/2018</t>
  </si>
  <si>
    <t>Trạm kiểm soát liên ngành lối mở biên giới Mốc 504, xã Sơn Vĩ, huyện Mèo Vạc (GĐ 1)</t>
  </si>
  <si>
    <t>Sơn Vĩ</t>
  </si>
  <si>
    <t>Nhà trạm 5 gian 2 tầng; nhà bếp, nhà ăn, điện, nước HM phụ trợ</t>
  </si>
  <si>
    <t>2331/QĐ-UBND ngày 30/10/2019</t>
  </si>
  <si>
    <t xml:space="preserve">Bộ Chỉ huy Bộ đội Biên phòng </t>
  </si>
  <si>
    <t xml:space="preserve">Công trình Doanh trại C20 Trinh Sát; Hạng mục: Nhà 02 tầng, nhà ăn bếp  </t>
  </si>
  <si>
    <t>Nhà cấp IV, DTXD = 800 m2. Sân bê tông DT= 1890m2</t>
  </si>
  <si>
    <t>2128/27/10/2015</t>
  </si>
  <si>
    <t>Thao trường tổng hợp -BCH Quân sự tỉnh Hà Giang</t>
  </si>
  <si>
    <t>2342/QD-TM 29/10/2011</t>
  </si>
  <si>
    <t>Bộ Chỉ huy Quân sự</t>
  </si>
  <si>
    <t>Bảo tàng tỉnh HM: Nhà làm việc + Kho lưu trữ hiện vật</t>
  </si>
  <si>
    <t>P.N.Trãi</t>
  </si>
  <si>
    <t>1147,5 m2</t>
  </si>
  <si>
    <t>10/2010-'04/2013</t>
  </si>
  <si>
    <t>2893/14/8/2009; 3033/24/12/2013</t>
  </si>
  <si>
    <t>Trụ sở làm việc BQL CV địa chất toàn cầu CN đá Đồng Văn - Hội Khuyến học - Hội làm vườn</t>
  </si>
  <si>
    <t>Minh Khai</t>
  </si>
  <si>
    <t>Cấp 5</t>
  </si>
  <si>
    <t>2144/21/10/2014</t>
  </si>
  <si>
    <t>Nhà xưởng thực hành các nghề trọng điểm  - Trường CĐ Nghề tỉnh Hà Giang</t>
  </si>
  <si>
    <t>PQT</t>
  </si>
  <si>
    <t>cấp 2</t>
  </si>
  <si>
    <t>173/29/06/2015</t>
  </si>
  <si>
    <t>Nhà dạy thể chất đa năng  - Trường CĐ Nghề tỉnh Hà Giang</t>
  </si>
  <si>
    <t>1749/05/08/2016</t>
  </si>
  <si>
    <t>Trụ sở làm việc Thường trực Tỉnh uỷ Hà Giang</t>
  </si>
  <si>
    <t>Cấp II, 6 tầng, 2934m2 sàn</t>
  </si>
  <si>
    <t>2009-2014</t>
  </si>
  <si>
    <t>1872/17/9/2014</t>
  </si>
  <si>
    <t>CT: Cải tạo, nâng cấp và xử lý bãi chôn lấp rác thải sinh hoạt hợp vệ sinh huyện Đồng Văn</t>
  </si>
  <si>
    <t>huyện Đồng Văn</t>
  </si>
  <si>
    <t>841/14/5/2015; 2091/18/10/2017</t>
  </si>
  <si>
    <t>Nâng cấp, cải tạo tuyến đường nối từ QL4C (đầu cầu Gạc Đì) đi xã Phong Quang huyện Vị Xuyên</t>
  </si>
  <si>
    <t xml:space="preserve">Xã Phong Quang </t>
  </si>
  <si>
    <t>CT giao thông, cấp IV</t>
  </si>
  <si>
    <t>2014
2016</t>
  </si>
  <si>
    <t>66/16/5/2014</t>
  </si>
  <si>
    <t>Sửa chữa nhà khách Sông Miện, nhà công vụ Tỉnh ủy Hà Giang</t>
  </si>
  <si>
    <t>2906/29/12/2017</t>
  </si>
  <si>
    <t>Dự án Nâng cấp, cải tạo bãi xử lý rác thải thị trấn Vĩnh Tuy, huyện Bắc Quang, tỉnh Hà Giang</t>
  </si>
  <si>
    <t>Vĩnh Tuy</t>
  </si>
  <si>
    <t>2370/28/10/2011; 2396/14/11/2014</t>
  </si>
  <si>
    <t>Nâng cấp, cải tạo bãi xử lý rác thải thị trấn Phó Bảng, huyện Đồng Văn, tỉnh Hà Giang</t>
  </si>
  <si>
    <t xml:space="preserve"> Phó Bảng</t>
  </si>
  <si>
    <t>1344/30/6/2011; 1258/5/7/2017; 2064/12/10/2017</t>
  </si>
  <si>
    <t>Nâng cấp , cải tạo bãi xử lý rác thải thị trấn Tân Quang, huyện Bắc Quang, tỉnh Hà Giang</t>
  </si>
  <si>
    <t>Tân Quang</t>
  </si>
  <si>
    <t>1336/27/6/2011; 1458/1/8/2017</t>
  </si>
  <si>
    <t>Nâng cấp, cải tạo bãi xử lý rác thị trấn trấn Yên Phú, huyện Bắc Mê, tỉnh Hà Giang</t>
  </si>
  <si>
    <t>Yên Phú</t>
  </si>
  <si>
    <t>1652/23/8/2017; 728/26/4/2017</t>
  </si>
  <si>
    <t>NC, CT đường từ Km90 giai đoạn II (Đường Bắc Quang - Xín Mần) đi cửa khẩu Xín Mần và mốc 198, huyện xín mần.</t>
  </si>
  <si>
    <t>BQ-XM</t>
  </si>
  <si>
    <t>2015-2020</t>
  </si>
  <si>
    <t>2186/24/10/14</t>
  </si>
  <si>
    <t>Trường PTDT nội trú Yên Minh: Phòng học bộ môn, phòng phục vụ học tập, hành chính quản trị 12 phòng</t>
  </si>
  <si>
    <t>YM</t>
  </si>
  <si>
    <t>PHBM</t>
  </si>
  <si>
    <t>1300/17/7/2015</t>
  </si>
  <si>
    <t>Kè chống sói lở + hạng mục phụ trợ trường THPT Đồng Yên</t>
  </si>
  <si>
    <t>BQ</t>
  </si>
  <si>
    <t>Kè chống sạt lở</t>
  </si>
  <si>
    <t>2009-2011</t>
  </si>
  <si>
    <t>2403/22/7/2009</t>
  </si>
  <si>
    <t xml:space="preserve">Trường THPT Chuyên - hạng mục: Nhà hiệu bộ </t>
  </si>
  <si>
    <t>Nhà hiệu bộ</t>
  </si>
  <si>
    <t>2581/28/10/2016</t>
  </si>
  <si>
    <t>NCV giáo viên 5 gian trường THPT Xuân Giang</t>
  </si>
  <si>
    <t>QB</t>
  </si>
  <si>
    <t>NCV</t>
  </si>
  <si>
    <t>1382/16/9/2015</t>
  </si>
  <si>
    <t>Trường THPT Chuyên - hạng mục: Nhà lớp học số 1</t>
  </si>
  <si>
    <t>NLH</t>
  </si>
  <si>
    <t>1159/15/6/2017</t>
  </si>
  <si>
    <t>Trường Mầm non Tân Quang-HM: nhà nuôi dạy trẻ đơn nguyên A+ san nền</t>
  </si>
  <si>
    <t>TQ</t>
  </si>
  <si>
    <t>San nền, nhà nuôi dạy trẻ</t>
  </si>
  <si>
    <t>3009/29/12/2017</t>
  </si>
  <si>
    <t>Cải tạo, nâng cấp NLV sở giáo dục</t>
  </si>
  <si>
    <t>Cải tạo</t>
  </si>
  <si>
    <t>2002-2003</t>
  </si>
  <si>
    <t>3008/29/12/2017</t>
  </si>
  <si>
    <t xml:space="preserve">Nhà xưởng thực hành nghề trọng điểm </t>
  </si>
  <si>
    <t>1236/26/6/2013; 173/29/6/2015</t>
  </si>
  <si>
    <t>Bếp, SUMB, kè, bậc lên xuống - trường DTNT tỉnh - Thiết kế san nền bổ sung</t>
  </si>
  <si>
    <t>bếp, SUMB, kè bậc</t>
  </si>
  <si>
    <t>500/25/3/2019</t>
  </si>
  <si>
    <t>Trường THPT Chuyên - hạng mục: Nhà lớp học số 2</t>
  </si>
  <si>
    <t>2453/13/11/2012</t>
  </si>
  <si>
    <t>San nền kè chắn đất trường Liên Hiệp</t>
  </si>
  <si>
    <t>San nền</t>
  </si>
  <si>
    <t>3318/10/9/2009; 421/14/3/2014; 1482/2/8/2017</t>
  </si>
  <si>
    <t>Kè chắn đất, sân bê tông trường THCS Giàng Chu Phìn</t>
  </si>
  <si>
    <t>MV</t>
  </si>
  <si>
    <t>Kè chắn đất, sân bê tông</t>
  </si>
  <si>
    <t>1480/2/8/2017</t>
  </si>
  <si>
    <t>Kè chắn đất , sân bê tông trường THCS Xã Lũng Chinh</t>
  </si>
  <si>
    <t>946/18/5/2012; 1481/2/8/2017</t>
  </si>
  <si>
    <t xml:space="preserve">Nhà dạy học thể chất đa năng </t>
  </si>
  <si>
    <t>1735/20/8/2013; 1749/5/8/2016</t>
  </si>
  <si>
    <t>Đối ứng các dự án do bộ, ngành trung ương hỗ trợ vốn</t>
  </si>
  <si>
    <t>Đối ứng Chương trình cấp điện nông thôn miền núi giai đoạn 2013-2020 theo Quyết định số 2081/QĐ-TTg ngày 8/11/2013</t>
  </si>
  <si>
    <t>Hà Giang</t>
  </si>
  <si>
    <t>2014-2020</t>
  </si>
  <si>
    <t>381/05/3/2014</t>
  </si>
  <si>
    <t>Nâng cấp cải tạo đường Minh ngọc -Mậu duệ (KM15-Km40)</t>
  </si>
  <si>
    <t>BM, YM</t>
  </si>
  <si>
    <t>L=25</t>
  </si>
  <si>
    <t>2002-2008</t>
  </si>
  <si>
    <t>2558/27/10/2016</t>
  </si>
  <si>
    <t>Đường GTNT tuyến chính từ thôn Bản Lầu đi thôn Pắc Muốc xã Ngọc Long, huyện Yên Minh</t>
  </si>
  <si>
    <t>Ngọc Long</t>
  </si>
  <si>
    <t xml:space="preserve">1432/25/7/2012 </t>
  </si>
  <si>
    <t xml:space="preserve">Cầu Sảo huyện Bắc Quang </t>
  </si>
  <si>
    <t>Kim Ngọc</t>
  </si>
  <si>
    <t>173,3 m</t>
  </si>
  <si>
    <t>2000-2001</t>
  </si>
  <si>
    <t>2190/QĐ-UB ngày 05/9/2000 QT AB</t>
  </si>
  <si>
    <t xml:space="preserve">Cầu Tân Quang, huyện Bắc Quang </t>
  </si>
  <si>
    <t>177,3 m</t>
  </si>
  <si>
    <t>2002-2007</t>
  </si>
  <si>
    <t>2832/QĐ-UBND ngày 25/12/2017</t>
  </si>
  <si>
    <t>Đường Cầu Mè - Công viên nước Hà Phương</t>
  </si>
  <si>
    <t>3.8km</t>
  </si>
  <si>
    <t>1806/21/9/2015</t>
  </si>
  <si>
    <t>Đường GTNT thôn Tả Chải, xã Túng Sán, huyện Hoàng Su Phì</t>
  </si>
  <si>
    <t>Túng Sán</t>
  </si>
  <si>
    <t>1375/13/07/2012; 840/9/5/2018</t>
  </si>
  <si>
    <t>San ủi mặt bằng khu TTTM Thanh Thuỷ</t>
  </si>
  <si>
    <t>1,5ha</t>
  </si>
  <si>
    <t>2006 2010</t>
  </si>
  <si>
    <t>524/28/3/2018</t>
  </si>
  <si>
    <t>San ủi mặt bằng lô TM12 (đoạn Km 311+450 đến Km 311+667) và Lô TM13</t>
  </si>
  <si>
    <t>3,53ha</t>
  </si>
  <si>
    <t>2014- 2018</t>
  </si>
  <si>
    <t>1630/23/8/2019</t>
  </si>
  <si>
    <t>Hệ thống thoát nước thải, trạm xử lý nước thải</t>
  </si>
  <si>
    <t>Đạo Đức - VX</t>
  </si>
  <si>
    <t xml:space="preserve">2000m3/ ngày đêm </t>
  </si>
  <si>
    <t>19/29/10/2015</t>
  </si>
  <si>
    <t xml:space="preserve">Dự án ĐT XD Hạ tầng kỹ thuật  khu dân cư TĐC và dịch vụ  KCN Bình Vàng  </t>
  </si>
  <si>
    <t>Đạo Đức- Vị Xuyên</t>
  </si>
  <si>
    <t>25,98 ha (San nền; Đường GT; Điện; Nước)</t>
  </si>
  <si>
    <t>2008-2016</t>
  </si>
  <si>
    <t>2618/14/11/2013</t>
  </si>
  <si>
    <t xml:space="preserve">TN Xà phìn xã Nậm ty </t>
  </si>
  <si>
    <t>30 ha</t>
  </si>
  <si>
    <t>2009 - 2013</t>
  </si>
  <si>
    <t>2563/07/11/2013</t>
  </si>
  <si>
    <t xml:space="preserve">TN Yên Sơn xã Nậm Ty </t>
  </si>
  <si>
    <t>70 ha</t>
  </si>
  <si>
    <t xml:space="preserve"> 2005/6/10/2014</t>
  </si>
  <si>
    <t>Thuỷ lợi Cao Bành, Gia Vài Tiến Thắng</t>
  </si>
  <si>
    <t>85ha</t>
  </si>
  <si>
    <t>2010 - 2012</t>
  </si>
  <si>
    <t>2467/31/10/2013</t>
  </si>
  <si>
    <t>Cụm thuỷ lợi các thôn: Tân Điền, Mâng, Nậm Mái xã Kim Ngọc, Quyết Thắng, Thượng, thôn Thác xã Bằng Hành, huyện Bắc Quang</t>
  </si>
  <si>
    <t>B Quang</t>
  </si>
  <si>
    <t>105ha</t>
  </si>
  <si>
    <t>2153/22/10/2014</t>
  </si>
  <si>
    <t>Kè bảo vệ đất SX và đường GT ra mốc 198</t>
  </si>
  <si>
    <t>1130 m</t>
  </si>
  <si>
    <t>2011 -2015</t>
  </si>
  <si>
    <t>4374/28/10/2009</t>
  </si>
  <si>
    <t>Sửa chưa, nâng cấp hồ Hồ xã Pố Lồ, Pờ Ly Ngài, Nậm Ty, Hồ Thầu, Bản Máy, Túng Sán, Nàng Đôn, Bản Nhùng, Đản Ván, Tân Tiến huyện HSP</t>
  </si>
  <si>
    <t>Nàng Đôn</t>
  </si>
  <si>
    <t>Tưới 550 Ha</t>
  </si>
  <si>
    <t>221/2/2/2015</t>
  </si>
  <si>
    <t>Kè khu vực cơ quan trường học TT xã Tân Nam</t>
  </si>
  <si>
    <t>Quang Binh</t>
  </si>
  <si>
    <t>1287,8 m</t>
  </si>
  <si>
    <t>1747/10/6/2010; 4375/25/10/2009; 776/26/4/2013</t>
  </si>
  <si>
    <t xml:space="preserve">Khu sản xuất cam sành xã Yên Hà, huyện Quang Bình </t>
  </si>
  <si>
    <t>Yên Hà</t>
  </si>
  <si>
    <t>XD 5 nhà lưới và các HM phụ trợ</t>
  </si>
  <si>
    <t>157/23/1/2017</t>
  </si>
  <si>
    <t>Mở rộng vùng sản xuất giống cam sành Hà Giang theo tiêu chuẩn chất lượng tại  huyện Quang Bình</t>
  </si>
  <si>
    <t>Thuỷ nông  xã Ngọc linh huyện Vị Xuyên, Hà Giang</t>
  </si>
  <si>
    <t>VX</t>
  </si>
  <si>
    <t>317 ha</t>
  </si>
  <si>
    <t>DQT 2165- 17/10/2018</t>
  </si>
  <si>
    <t>Kè cầu Gạc đì đến cầu Cấp I - II Quang Trung  TPHG</t>
  </si>
  <si>
    <t xml:space="preserve">Quang Trung </t>
  </si>
  <si>
    <t>551,4 m</t>
  </si>
  <si>
    <t>1292/30/6/2014</t>
  </si>
  <si>
    <t>Cấp nước sinh hoạt Trạm Y Tế, Trường học, Khu dân cư Nà Ray xã Tân Trịnh, Huyện Quang Bình</t>
  </si>
  <si>
    <t>2240 ng</t>
  </si>
  <si>
    <t>2487/28/11/2014</t>
  </si>
  <si>
    <t>Kè chống sạt lở khu vực trụ sở UBND và khu dân cư xã Tân Quang, huyện Bắc Quang</t>
  </si>
  <si>
    <t>487,5m</t>
  </si>
  <si>
    <t>2074/21/10/2019</t>
  </si>
  <si>
    <t xml:space="preserve">Xử lý sạt trượt đất khu vực trung tam huyện Xín Mần </t>
  </si>
  <si>
    <t>TT Cốc Pài</t>
  </si>
  <si>
    <t>788m</t>
  </si>
  <si>
    <t>2012-Theo KH giao</t>
  </si>
  <si>
    <t>878/11/5/2012</t>
  </si>
  <si>
    <t>Hồ Nặm Nhùng, huyện Vị Xuyên</t>
  </si>
  <si>
    <t>Ngọc Linh</t>
  </si>
  <si>
    <t>70.000 m3</t>
  </si>
  <si>
    <t>2016-209</t>
  </si>
  <si>
    <t>1507/6/7/2019</t>
  </si>
  <si>
    <t>Sửa chữa nâng cấp cụm hồ Quang Bình</t>
  </si>
  <si>
    <t>380 ha</t>
  </si>
  <si>
    <t>543/4/4/2017</t>
  </si>
  <si>
    <t>1.17</t>
  </si>
  <si>
    <t>Nâng cấp cải tạo hồ chứa nước Trung tâm xã Liên Hiệp, huyện Bắc Quang</t>
  </si>
  <si>
    <t>Liên Hiệp</t>
  </si>
  <si>
    <t>105 ha</t>
  </si>
  <si>
    <t>995/23/05/2019</t>
  </si>
  <si>
    <t>Cụm thủy lợi xã Bạch Ngọc và đập thủy lợi Quốc Nhùng xã Bạch Ngọc</t>
  </si>
  <si>
    <t>2011-2016</t>
  </si>
  <si>
    <t>3332/26/10/2010; 210210/10/2018</t>
  </si>
  <si>
    <t xml:space="preserve">CNSH TT xã Sủng cháng </t>
  </si>
  <si>
    <t>2858 ng</t>
  </si>
  <si>
    <t>2011 theo KH giao</t>
  </si>
  <si>
    <t>4399/29/10/2009</t>
  </si>
  <si>
    <t>Kè chống sạt lở UBND xã Phương Thiện, Trường Mầm Non, Trạm Y tế và khu dân cư xã Phương Thiện</t>
  </si>
  <si>
    <t>998m</t>
  </si>
  <si>
    <t>2012-2016</t>
  </si>
  <si>
    <t>1795/11/6/2010</t>
  </si>
  <si>
    <t>Kè chống sạt lở trung tâm xã Kim Thạch bảo vệ trường học, trạm y tế UBND xã các CT khác khu dân cư xã Kim Thạch</t>
  </si>
  <si>
    <t>2422/2/11/2011; 2782/21/12/2017; 2091/22/10/2019</t>
  </si>
  <si>
    <t>2.5</t>
  </si>
  <si>
    <t>Hồ điều tiết thủy và hệ thống cấp nước sinh hoạt cho lơi 3 xã Cắn Tỷ, Đông Hà, Lũng Tám huyện Quản Bạ</t>
  </si>
  <si>
    <t>Cấp nước SX 380 Ha lúa; cấp nước SH 1700 hộ dân</t>
  </si>
  <si>
    <t xml:space="preserve"> Dự án di chuyển dân cư thuộc 2 huyện Đồng Văn, Quản Bạ xuống định cư tại xã Ngọc Minh, Vị Xuyên</t>
  </si>
  <si>
    <t>70 hộ</t>
  </si>
  <si>
    <t>2011-2015</t>
  </si>
  <si>
    <t>152/23/1/2017</t>
  </si>
  <si>
    <t>Nguồn vốn giống cây trồng vật nuôi, giống thủy sản</t>
  </si>
  <si>
    <t>Nâng cấp TT thuỷ sản giai đoạn I Bổ sung HM: Tràn sả lũ chống thấm đáy ao (I+ II giai đoạn)</t>
  </si>
  <si>
    <t>NCTS</t>
  </si>
  <si>
    <t>2005- 2010</t>
  </si>
  <si>
    <t>2519/14/12/2015</t>
  </si>
  <si>
    <t>Giai đoạn Hạng mục I: Cải tạo nhà quản lý, nhà tập thể, kênh dẫn nước, đường giao thông nội đồng và các công trình phụ trợ</t>
  </si>
  <si>
    <t>Đạo Đức Vị Xuyên</t>
  </si>
  <si>
    <t>2020m</t>
  </si>
  <si>
    <t>2002-2012</t>
  </si>
  <si>
    <t xml:space="preserve">2584/21/11/2012 </t>
  </si>
  <si>
    <t>Cải tạo nhà làm việc Ban tổ chức Tỉnh ủy</t>
  </si>
  <si>
    <t>2328/22/10/2013</t>
  </si>
  <si>
    <t>Ban bảo vệ chăm sóc sức khỏe cán bộ; hạng mục: Nhà làm việc kết hợp phòng khám + phụ trợ</t>
  </si>
  <si>
    <t>2016-2019</t>
  </si>
  <si>
    <t>1976/2/10/2014; 395/17/3/2016; 187/26/1/2018</t>
  </si>
  <si>
    <t>Kè chống sói lở khu vực Công an tỉnh Hà Giang</t>
  </si>
  <si>
    <t>Cấp 4, L=495,85m</t>
  </si>
  <si>
    <t xml:space="preserve">1287/14/7/2015 </t>
  </si>
  <si>
    <t>Doanh trại phòng cảnh sát bảo vệ và Đại đội cơ động tỉnh</t>
  </si>
  <si>
    <t>5088/QĐ-H11(H16) 16/9/2009; 3640/QĐ-UBND 11/8/2015</t>
  </si>
  <si>
    <t>Ban Tổ chức - Nội vụ</t>
  </si>
  <si>
    <t>Công an tỉnh</t>
  </si>
  <si>
    <t xml:space="preserve">Cải tạo, Sửa chữa nhà vẹ sinh, xây mới sân tường rào THPT huyện Quang bình </t>
  </si>
  <si>
    <t>1033/28/5/2019</t>
  </si>
  <si>
    <t>Trường Trung học phổ thông Quyết Tiến Quản Bạ</t>
  </si>
  <si>
    <t>Quyết Tiến</t>
  </si>
  <si>
    <t>2213/30/10/2017</t>
  </si>
  <si>
    <t>Trường PTTH xã Xuân Giang, huyện Quang Bình</t>
  </si>
  <si>
    <t>969/22/5/2019</t>
  </si>
  <si>
    <t>Sở Giáo dục và Đào tạo</t>
  </si>
  <si>
    <t>Dự án:XD hệ thống PP nước cho thị trấn Đồng Văn UDCN mới cấp nước bằng bơm nước không dùng điện (PaT)</t>
  </si>
  <si>
    <t>ĐV</t>
  </si>
  <si>
    <t>Bể chứa 2000 m3 bể nhận 200 m3</t>
  </si>
  <si>
    <t>1499/31/7/2014; 171/24/1/2019</t>
  </si>
  <si>
    <t xml:space="preserve">Nâng cấp hạ tầng kỹ thuật phục vụ lắp đặt hệ thống cấp nước không dùng điện </t>
  </si>
  <si>
    <t>L= 5,013,71</t>
  </si>
  <si>
    <t>1498/31/7/2014; 2690/6/12/2018</t>
  </si>
  <si>
    <t>Sở Khoa học và Công nghệ</t>
  </si>
  <si>
    <t>Bảo tồn tu bổ cấp thiết di tích phố cổ Đồng Văn (gói thầu số 07)</t>
  </si>
  <si>
    <t>431/27/12/2013</t>
  </si>
  <si>
    <t>Tượng đài thanh niên xung phong mở "Con đường hạnh Phúc" xã Pải Lủng, huyện Mèo Vạc (gói thầu số 05, 06)</t>
  </si>
  <si>
    <t>Pải Lủng</t>
  </si>
  <si>
    <t>HT 2018</t>
  </si>
  <si>
    <t>2273/23/9/2016</t>
  </si>
  <si>
    <t>Nguồn vốn Hạ tầng du lịch</t>
  </si>
  <si>
    <t>Đường DL quanh Hồ Quang Minh - Bắc Quang</t>
  </si>
  <si>
    <t>3,99 km</t>
  </si>
  <si>
    <t>2006-2010</t>
  </si>
  <si>
    <t>1317/05/7/2013</t>
  </si>
  <si>
    <t xml:space="preserve">Kè khu di tích Căng Bắc Mê </t>
  </si>
  <si>
    <t>BM</t>
  </si>
  <si>
    <t>386,5 km</t>
  </si>
  <si>
    <t>2570/28/10/2016</t>
  </si>
  <si>
    <t>Sở Văn hóa Thể thao và Du lịch</t>
  </si>
  <si>
    <t>Trung tâm Y tế dự phòng tỉnh</t>
  </si>
  <si>
    <t>1729/20/8/2011</t>
  </si>
  <si>
    <t>Bệnh viện Đa khoa huyện Bắc Mê</t>
  </si>
  <si>
    <t>2522/QĐ-UBND ngày 14/11/2018</t>
  </si>
  <si>
    <t>Chi cục an toàn VSTP tỉnh HM: Nhà làm việc 03 tầng</t>
  </si>
  <si>
    <t>2177/16/9/2016</t>
  </si>
  <si>
    <t>Cải tạo nâng cấp BV Đa khoa khu vực Bắc Quang (GĐ 1) HM nhà điều trị + Bổ sung</t>
  </si>
  <si>
    <t>2608/5/12/2017</t>
  </si>
  <si>
    <t>Trung tâm y tế dự phòng huyện Yên Minh HM: Nhà khối phòng khoa chuyên môn, các hạng mục phụ trợ, nhà công vụ khoa dinh dưỡng và bục sân khấu, thiết bị hội trường</t>
  </si>
  <si>
    <t>TT Yên Minh</t>
  </si>
  <si>
    <t>740/15/4/2014</t>
  </si>
  <si>
    <t>Nâng cấp bệnh viên đa khoa tỉnh (quy mô 500 gường bệnh HM: Nhà khám chữa bệnh ngoại trú - khối nhà nghiệp vụ-khu điều trị nội trú, khu hành chính quản trị (nhà số 18)</t>
  </si>
  <si>
    <t>162/23/10/2017</t>
  </si>
  <si>
    <t>Nâng cấp bệnh viên đa khoa huyện Vị Xuyên HM: cải tạo nhà điều trị khoa ngoại sản chuyên khoa và nhà kỹ thuật</t>
  </si>
  <si>
    <t>2010-2011</t>
  </si>
  <si>
    <t>1726/29/8/2017</t>
  </si>
  <si>
    <t xml:space="preserve">Phòng khám đa khoa khu vực Thông Nguyên huyện Hoàng Su Phì </t>
  </si>
  <si>
    <t>2609/5/12/2017</t>
  </si>
  <si>
    <t>Bệnh viện lao và bệnh phổi tỉnh. HM: Nhà hành chính - Khám chữa bệnh</t>
  </si>
  <si>
    <t>2006-2009</t>
  </si>
  <si>
    <t>2572/26/12/2010</t>
  </si>
  <si>
    <t>Cải tạo, nâng cấp Bệnh viện đa khoa huyện Quản Bạ, HM: Nhà Khoa dinh dưỡng + Nhà để máy nổ + Nhà giải phẫu bệnh lý + Nhà Khoa chống nhiễm khuẩn + Nhà gara để xe, dịch vụ + Sân, đường, bồn hoa, cổng, hàng rào + hệ thống cấp thoát nước mưa + Cấp nước chữa cháy</t>
  </si>
  <si>
    <t>2446/21/11/2014</t>
  </si>
  <si>
    <t>Phòng khám đa khoa Khu vực Nà Trì - XM (HM: Nhà KT, Nhà chống nhiễm khuẩn, Cải tạo nhà hành chính, Nhà khám chữa bệnh, công trình phụ trợ) (Gói thầu số 6)</t>
  </si>
  <si>
    <t>496/BC-STC 29/12/2017</t>
  </si>
  <si>
    <t>Sửa chữa, nâng cấp hệ thống xử lý chất thải Y tế tại bệnh viện Các huyện trên địa bàn tỉnh Hà Giang</t>
  </si>
  <si>
    <t xml:space="preserve">Tuyến huyện </t>
  </si>
  <si>
    <t>1441/13/7/20111</t>
  </si>
  <si>
    <t>Trung tâm hoạt động Thanh thiếu niên Hà Giang</t>
  </si>
  <si>
    <t>892/QĐ-TWĐTN 21/7/2015</t>
  </si>
  <si>
    <t>Dự án đầu tư xây dựng Làng thanh niên lập nghiệp biên giới Minh Tân, huyện Vị Xuyên</t>
  </si>
  <si>
    <t xml:space="preserve">Minh Tân </t>
  </si>
  <si>
    <t>657-QĐ/TWĐTN 21/10/2014; 955-QĐ/TWĐTN 26/10/2015</t>
  </si>
  <si>
    <t>Tỉnh Đoàn TNCS Hồ Chí Minh</t>
  </si>
  <si>
    <t>CNSH xã Tân Bắc, huyện Quang Bình</t>
  </si>
  <si>
    <t>Tân Bắc</t>
  </si>
  <si>
    <t>3131/15/12/2016</t>
  </si>
  <si>
    <t>CNSH xã Vĩnh Phúc, huyện Bắc Quang</t>
  </si>
  <si>
    <t>Vĩnh Phúc</t>
  </si>
  <si>
    <t>3129/15/12/2016</t>
  </si>
  <si>
    <t>Trung tâm nước sạch VSMT Nông thôn</t>
  </si>
  <si>
    <t>ĐẦU TƯ TỪ NGUỒN THU SỬ DUNG ĐẤT</t>
  </si>
  <si>
    <t>ĐẦU TƯ TỪ NGUỒN THU XỔ SỐ KIẾN THIẾT</t>
  </si>
  <si>
    <t>CHI ĐẦU TƯ TỪ NGUỒN GIAO TĂNG NHIỆM VỤ THU</t>
  </si>
  <si>
    <t>CHI ĐẦU TƯ TỪ NGUỒN VAY NSĐP (VAY LẠI CHÍNH PHỦ ĐỂ THỰC HIỆN CÁC DỰ ÁN ODA)</t>
  </si>
  <si>
    <t>Đầu tư bảo vệ và phát triển rừng bền vững</t>
  </si>
  <si>
    <t xml:space="preserve"> Đối ứng các dự án ODA</t>
  </si>
  <si>
    <t>IV</t>
  </si>
  <si>
    <t>Bố trí vốn cho Quy hoạch</t>
  </si>
  <si>
    <t>V</t>
  </si>
  <si>
    <t>Dự phòng</t>
  </si>
  <si>
    <t xml:space="preserve">Kế hoạch đầu tư  năm 2020  </t>
  </si>
  <si>
    <t>Chí theo nguồn vốn</t>
  </si>
  <si>
    <t>NSTW</t>
  </si>
  <si>
    <t>NSĐP</t>
  </si>
  <si>
    <t>Ngoài nước</t>
  </si>
  <si>
    <t>VI</t>
  </si>
  <si>
    <t>Đ</t>
  </si>
  <si>
    <t>c</t>
  </si>
  <si>
    <t>E</t>
  </si>
  <si>
    <t>F</t>
  </si>
  <si>
    <t>G</t>
  </si>
  <si>
    <t>H</t>
  </si>
  <si>
    <t>VII</t>
  </si>
  <si>
    <t>J</t>
  </si>
  <si>
    <t>K</t>
  </si>
  <si>
    <t>L</t>
  </si>
  <si>
    <t>M</t>
  </si>
  <si>
    <t>N</t>
  </si>
  <si>
    <t>O</t>
  </si>
  <si>
    <t>Hồ điều tiết thủy và hệ thống cấp nước sinh hoạt cho lơi 3 xã Cắn Tỷ, Đông Hà, Lũng Tám huyện Quản Bạ, tỉnh Hà Giang</t>
  </si>
  <si>
    <t>P</t>
  </si>
  <si>
    <t>Q</t>
  </si>
  <si>
    <t>R</t>
  </si>
  <si>
    <t>S</t>
  </si>
  <si>
    <t>BQL KHU KINH TẾ</t>
  </si>
  <si>
    <t>T</t>
  </si>
  <si>
    <t>U</t>
  </si>
  <si>
    <t>W</t>
  </si>
  <si>
    <t>X</t>
  </si>
  <si>
    <t>Y</t>
  </si>
  <si>
    <t>Z</t>
  </si>
  <si>
    <t>AB</t>
  </si>
  <si>
    <t>- Thu hối vốn ứng trước</t>
  </si>
  <si>
    <t>- KH 10% Dự phòng còn lại theo NQ số 40/NQ-HĐND</t>
  </si>
  <si>
    <t>DANH MỤC CÁC CHƯƠNG TRÌNH, DỰ ÁN SỬ DỤNG VỐN NGÂN SÁCH NHÀ NƯỚC NĂM 2020</t>
  </si>
  <si>
    <t>(Dự toán đã được Hội đồng nhân dân quyết định)</t>
  </si>
  <si>
    <t>Sở Kế hoạch và Đầu tư</t>
  </si>
  <si>
    <t>Dự án Hạ tầng cơ bản cho phát triển toàn diện các tỉnh Đông Bắc: Hà Giang, Cao Bằng, Bắc Kạn, Lạng Sơn - tiểu dự án tỉnh Hà Giang</t>
  </si>
  <si>
    <t>BQ, VX, HSP, XM, TPHG</t>
  </si>
  <si>
    <t>Kết nối 03 TDA GT, XD 02 hệ thống cung cấp NSH</t>
  </si>
  <si>
    <t>2018-2022</t>
  </si>
  <si>
    <t>2755/13/12/2018; 1707/28/8/2017</t>
  </si>
  <si>
    <t>AA</t>
  </si>
  <si>
    <t>BQL Chương trình giảm nghèo dựa trên phát triển hàng hóa (CPRP)</t>
  </si>
  <si>
    <t>Chương trình giảm nghèo dựa trên phát triển hàng hóa (CPRP) tỉnh Hà Giang</t>
  </si>
  <si>
    <t>30 xã**</t>
  </si>
  <si>
    <t>1125/QĐ-TTg, 9/7/2014;
1525/QĐ-UBND, 04/8/2014</t>
  </si>
  <si>
    <t>Hỗ trợ đối ứng ODA NSTW</t>
  </si>
  <si>
    <t>AC</t>
  </si>
</sst>
</file>

<file path=xl/styles.xml><?xml version="1.0" encoding="utf-8"?>
<styleSheet xmlns="http://schemas.openxmlformats.org/spreadsheetml/2006/main">
  <numFmts count="20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Red]#,##0"/>
    <numFmt numFmtId="166" formatCode="_-&quot;$&quot;* #,##0_-;\-&quot;$&quot;* #,##0_-;_-&quot;$&quot;* &quot;-&quot;_-;_-@_-"/>
    <numFmt numFmtId="167" formatCode="##.##%"/>
    <numFmt numFmtId="168" formatCode="00.000"/>
    <numFmt numFmtId="169" formatCode="&quot;?&quot;#,##0;&quot;?&quot;\-#,##0"/>
    <numFmt numFmtId="170" formatCode="#,##0\ &quot;DM&quot;;\-#,##0\ &quot;DM&quot;"/>
    <numFmt numFmtId="171" formatCode="0.000%"/>
    <numFmt numFmtId="172" formatCode="_ * #,##0.00_ ;_ * \-#,##0.00_ ;_ * &quot;-&quot;??_ ;_ @_ "/>
    <numFmt numFmtId="173" formatCode="_ * #,##0_ ;_ * \-#,##0_ ;_ * &quot;-&quot;_ ;_ @_ "/>
    <numFmt numFmtId="174" formatCode="_-* #,##0_-;\-* #,##0_-;_-* &quot;-&quot;_-;_-@_-"/>
    <numFmt numFmtId="175" formatCode="_-* ###,0&quot;.&quot;00_-;\-* ###,0&quot;.&quot;00_-;_-* &quot;-&quot;??_-;_-@_-"/>
    <numFmt numFmtId="176" formatCode="_-* #,##0.00_-;\-* #,##0.00_-;_-* &quot;-&quot;??_-;_-@_-"/>
    <numFmt numFmtId="177" formatCode="_ * #,##0_)\ &quot;$&quot;_ ;_ * \(#,##0\)\ &quot;$&quot;_ ;_ * &quot;-&quot;_)\ &quot;$&quot;_ ;_ @_ "/>
    <numFmt numFmtId="178" formatCode="&quot;\&quot;#,##0;[Red]&quot;\&quot;&quot;\&quot;\-#,##0"/>
    <numFmt numFmtId="179" formatCode="&quot;\&quot;#,##0.00;[Red]&quot;\&quot;\-#,##0.00"/>
    <numFmt numFmtId="180" formatCode="&quot;\&quot;#,##0.00;[Red]&quot;\&quot;&quot;\&quot;&quot;\&quot;&quot;\&quot;&quot;\&quot;&quot;\&quot;\-#,##0.00"/>
    <numFmt numFmtId="181" formatCode="&quot;\&quot;#,##0;[Red]&quot;\&quot;\-#,##0"/>
    <numFmt numFmtId="182" formatCode="_-&quot;$&quot;* #,##0.00_-;\-&quot;$&quot;* #,##0.00_-;_-&quot;$&quot;* &quot;-&quot;??_-;_-@_-"/>
    <numFmt numFmtId="183" formatCode="_-* #,##0\ _F_-;\-* #,##0\ _F_-;_-* &quot;-&quot;\ _F_-;_-@_-"/>
    <numFmt numFmtId="184" formatCode="_-* #,##0\ &quot;F&quot;_-;\-* #,##0\ &quot;F&quot;_-;_-* &quot;-&quot;\ &quot;F&quot;_-;_-@_-"/>
    <numFmt numFmtId="185" formatCode="_-* #,##0\ &quot;€&quot;_-;\-* #,##0\ &quot;€&quot;_-;_-* &quot;-&quot;\ &quot;€&quot;_-;_-@_-"/>
    <numFmt numFmtId="186" formatCode="_-* #,##0\ &quot;$&quot;_-;\-* #,##0\ &quot;$&quot;_-;_-* &quot;-&quot;\ &quot;$&quot;_-;_-@_-"/>
    <numFmt numFmtId="187" formatCode="_ * #,##0_)&quot;$&quot;_ ;_ * \(#,##0\)&quot;$&quot;_ ;_ * &quot;-&quot;_)&quot;$&quot;_ ;_ @_ "/>
    <numFmt numFmtId="188" formatCode="_-&quot;€&quot;* #,##0_-;\-&quot;€&quot;* #,##0_-;_-&quot;€&quot;* &quot;-&quot;_-;_-@_-"/>
    <numFmt numFmtId="189" formatCode="_-&quot;ñ&quot;* #,##0_-;\-&quot;ñ&quot;* #,##0_-;_-&quot;ñ&quot;* &quot;-&quot;_-;_-@_-"/>
    <numFmt numFmtId="190" formatCode="_-* #,##0.00\ _V_N_D_-;\-* #,##0.00\ _V_N_D_-;_-* &quot;-&quot;??\ _V_N_D_-;_-@_-"/>
    <numFmt numFmtId="191" formatCode="_-* #,##0.00\ _€_-;\-* #,##0.00\ _€_-;_-* &quot;-&quot;??\ _€_-;_-@_-"/>
    <numFmt numFmtId="192" formatCode="_-* #,##0.00\ _₫_-;\-* #,##0.00\ _₫_-;_-* &quot;-&quot;??\ _₫_-;_-@_-"/>
    <numFmt numFmtId="193" formatCode="_-* #,##0.00\ _F_-;\-* #,##0.00\ _F_-;_-* &quot;-&quot;??\ _F_-;_-@_-"/>
    <numFmt numFmtId="194" formatCode="_ * #,##0.00_)\ _$_ ;_ * \(#,##0.00\)\ _$_ ;_ * &quot;-&quot;??_)\ _$_ ;_ @_ "/>
    <numFmt numFmtId="195" formatCode="_ * #,##0.00_)_$_ ;_ * \(#,##0.00\)_$_ ;_ * &quot;-&quot;??_)_$_ ;_ @_ "/>
    <numFmt numFmtId="196" formatCode="_-* #,##0.00\ _k_r_-;\-* #,##0.00\ _k_r_-;_-* &quot;-&quot;??\ _k_r_-;_-@_-"/>
    <numFmt numFmtId="197" formatCode="_-* #,##0.00\ _D_M_-;\-* #,##0.00\ _D_M_-;_-* &quot;-&quot;??\ _D_M_-;_-@_-"/>
    <numFmt numFmtId="198" formatCode="_-* #,##0.00\ _ñ_-;\-* #,##0.00\ _ñ_-;_-* &quot;-&quot;??\ _ñ_-;_-@_-"/>
    <numFmt numFmtId="199" formatCode="_-* #,##0.00\ _ñ_-;_-* #,##0.00\ _ñ\-;_-* &quot;-&quot;??\ _ñ_-;_-@_-"/>
    <numFmt numFmtId="200" formatCode="_(&quot;$&quot;\ * #,##0_);_(&quot;$&quot;\ * \(#,##0\);_(&quot;$&quot;\ * &quot;-&quot;_);_(@_)"/>
    <numFmt numFmtId="201" formatCode="_-* #,##0.00000000_-;\-* #,##0.00000000_-;_-* &quot;-&quot;??_-;_-@_-"/>
    <numFmt numFmtId="202" formatCode="_(&quot;€&quot;\ * #,##0_);_(&quot;€&quot;\ * \(#,##0\);_(&quot;€&quot;\ * &quot;-&quot;_);_(@_)"/>
    <numFmt numFmtId="203" formatCode="_-* #,##0\ &quot;ñ&quot;_-;\-* #,##0\ &quot;ñ&quot;_-;_-* &quot;-&quot;\ &quot;ñ&quot;_-;_-@_-"/>
    <numFmt numFmtId="204" formatCode="_-* #,##0\ _V_N_D_-;\-* #,##0\ _V_N_D_-;_-* &quot;-&quot;\ _V_N_D_-;_-@_-"/>
    <numFmt numFmtId="205" formatCode="_-* #,##0\ _€_-;\-* #,##0\ _€_-;_-* &quot;-&quot;\ _€_-;_-@_-"/>
    <numFmt numFmtId="206" formatCode="_-* #,##0\ _₫_-;\-* #,##0\ _₫_-;_-* &quot;-&quot;\ _₫_-;_-@_-"/>
    <numFmt numFmtId="207" formatCode="_ * #,##0_)\ _$_ ;_ * \(#,##0\)\ _$_ ;_ * &quot;-&quot;_)\ _$_ ;_ @_ "/>
    <numFmt numFmtId="208" formatCode="_ * #,##0_)_$_ ;_ * \(#,##0\)_$_ ;_ * &quot;-&quot;_)_$_ ;_ @_ "/>
    <numFmt numFmtId="209" formatCode="_-* #,##0\ _k_r_-;\-* #,##0\ _k_r_-;_-* &quot;-&quot;\ _k_r_-;_-@_-"/>
    <numFmt numFmtId="210" formatCode="_-* #,##0\ _$_-;\-* #,##0\ _$_-;_-* &quot;-&quot;\ _$_-;_-@_-"/>
    <numFmt numFmtId="211" formatCode="_-* #,##0\ _D_M_-;\-* #,##0\ _D_M_-;_-* &quot;-&quot;\ _D_M_-;_-@_-"/>
    <numFmt numFmtId="212" formatCode="_-* #,##0\ _ñ_-;\-* #,##0\ _ñ_-;_-* &quot;-&quot;\ _ñ_-;_-@_-"/>
    <numFmt numFmtId="213" formatCode="_-* #,##0\ _ñ_-;_-* #,##0\ _ñ\-;_-* &quot;-&quot;\ _ñ_-;_-@_-"/>
    <numFmt numFmtId="214" formatCode="_ &quot;\&quot;* #,##0_ ;_ &quot;\&quot;* \-#,##0_ ;_ &quot;\&quot;* &quot;-&quot;_ ;_ @_ "/>
    <numFmt numFmtId="215" formatCode="###0"/>
    <numFmt numFmtId="216" formatCode="#,##0.0000"/>
    <numFmt numFmtId="217" formatCode="#,##0.00000"/>
    <numFmt numFmtId="218" formatCode="&quot;$&quot;#&quot;$&quot;##0_);\(&quot;$&quot;#&quot;$&quot;##0\)"/>
    <numFmt numFmtId="219" formatCode="&quot;SFr.&quot;\ #,##0.00;[Red]&quot;SFr.&quot;\ \-#,##0.00"/>
    <numFmt numFmtId="220" formatCode="&quot;SFr.&quot;\ #,##0.00;&quot;SFr.&quot;\ \-#,##0.00"/>
    <numFmt numFmtId="221" formatCode="_ &quot;SFr.&quot;\ * #,##0_ ;_ &quot;SFr.&quot;\ * \-#,##0_ ;_ &quot;SFr.&quot;\ * &quot;-&quot;_ ;_ @_ "/>
    <numFmt numFmtId="222" formatCode="#,##0.0"/>
    <numFmt numFmtId="223" formatCode="_(* #.##._);_(* \(#.##.\);_(* &quot;-&quot;??_);_(@_ⴆ"/>
    <numFmt numFmtId="224" formatCode="_ * #,##0.00_)&quot;€&quot;_ ;_ * \(#,##0.00\)&quot;€&quot;_ ;_ * &quot;-&quot;??_)&quot;€&quot;_ ;_ @_ "/>
    <numFmt numFmtId="225" formatCode="#,##0.0_);\(#,##0.0\)"/>
    <numFmt numFmtId="226" formatCode="_ &quot;\&quot;* #,##0.00_ ;_ &quot;\&quot;* &quot;\&quot;&quot;\&quot;&quot;\&quot;&quot;\&quot;&quot;\&quot;&quot;\&quot;&quot;\&quot;&quot;\&quot;&quot;\&quot;&quot;\&quot;&quot;\&quot;&quot;\&quot;\-#,##0.00_ ;_ &quot;\&quot;* &quot;-&quot;??_ ;_ @_ "/>
    <numFmt numFmtId="227" formatCode="_(* #,##0.0000_);_(* \(#,##0.0000\);_(* &quot;-&quot;??_);_(@_)"/>
    <numFmt numFmtId="228" formatCode="_ * #,##0.00_ ;_ * &quot;\&quot;&quot;\&quot;&quot;\&quot;&quot;\&quot;&quot;\&quot;&quot;\&quot;&quot;\&quot;&quot;\&quot;&quot;\&quot;&quot;\&quot;&quot;\&quot;&quot;\&quot;\-#,##0.00_ ;_ * &quot;-&quot;??_ ;_ @_ "/>
    <numFmt numFmtId="229" formatCode="###\ ###\ ###\ ###\ .00"/>
    <numFmt numFmtId="230" formatCode="&quot;\&quot;#,##0;&quot;\&quot;&quot;\&quot;&quot;\&quot;&quot;\&quot;&quot;\&quot;&quot;\&quot;&quot;\&quot;&quot;\&quot;&quot;\&quot;&quot;\&quot;&quot;\&quot;&quot;\&quot;&quot;\&quot;&quot;\&quot;\-#,##0"/>
    <numFmt numFmtId="231" formatCode="###\ ###\ ###.000"/>
    <numFmt numFmtId="232" formatCode="&quot;\&quot;#,##0;[Red]&quot;\&quot;&quot;\&quot;&quot;\&quot;&quot;\&quot;&quot;\&quot;&quot;\&quot;&quot;\&quot;&quot;\&quot;&quot;\&quot;&quot;\&quot;&quot;\&quot;&quot;\&quot;&quot;\&quot;&quot;\&quot;\-#,##0"/>
    <numFmt numFmtId="233" formatCode="_-* #,##0.000\ _F_-;\-* #,##0.000\ _F_-;_-* &quot;-&quot;???\ _F_-;_-@_-"/>
    <numFmt numFmtId="234" formatCode="_ * #,##0_ ;_ * &quot;\&quot;&quot;\&quot;&quot;\&quot;&quot;\&quot;&quot;\&quot;&quot;\&quot;&quot;\&quot;&quot;\&quot;&quot;\&quot;&quot;\&quot;&quot;\&quot;&quot;\&quot;\-#,##0_ ;_ * &quot;-&quot;_ ;_ @_ "/>
    <numFmt numFmtId="235" formatCode="dd\-mm\-yy"/>
    <numFmt numFmtId="236" formatCode="&quot;\&quot;#,##0.00;&quot;\&quot;&quot;\&quot;&quot;\&quot;&quot;\&quot;&quot;\&quot;&quot;\&quot;&quot;\&quot;&quot;\&quot;&quot;\&quot;&quot;\&quot;&quot;\&quot;&quot;\&quot;&quot;\&quot;&quot;\&quot;\-#,##0.00"/>
    <numFmt numFmtId="237" formatCode="##,###.##"/>
    <numFmt numFmtId="238" formatCode="_-* #,##0.00\ &quot;F&quot;_-;\-* #,##0.00\ &quot;F&quot;_-;_-* &quot;-&quot;??\ &quot;F&quot;_-;_-@_-"/>
    <numFmt numFmtId="239" formatCode="#0.##"/>
    <numFmt numFmtId="240" formatCode="0.000_)"/>
    <numFmt numFmtId="241" formatCode="#,##0_)_%;\(#,##0\)_%;"/>
    <numFmt numFmtId="242" formatCode="_(* #,##0.0_);_(* \(#,##0.0\);_(* &quot;-&quot;??_);_(@_)"/>
    <numFmt numFmtId="243" formatCode="_._.* #,##0.0_)_%;_._.* \(#,##0.0\)_%"/>
    <numFmt numFmtId="244" formatCode="#,##0.0_)_%;\(#,##0.0\)_%;\ \ .0_)_%"/>
    <numFmt numFmtId="245" formatCode="_._.* #,##0.00_)_%;_._.* \(#,##0.00\)_%"/>
    <numFmt numFmtId="246" formatCode="#,##0.00_)_%;\(#,##0.00\)_%;\ \ .00_)_%"/>
    <numFmt numFmtId="247" formatCode="_._.* #,##0.000_)_%;_._.* \(#,##0.000\)_%"/>
    <numFmt numFmtId="248" formatCode="#,##0.000_)_%;\(#,##0.000\)_%;\ \ .000_)_%"/>
    <numFmt numFmtId="249" formatCode="_-&quot;F&quot;\ * #,##0.0_-;_-&quot;F&quot;\ * #,##0.0\-;_-&quot;F&quot;\ * &quot;-&quot;??_-;_-@_-"/>
    <numFmt numFmtId="250" formatCode="_(* #,##0.000_);_(* \(#,##0.000\);_(* &quot;-&quot;??_);_(@_)"/>
    <numFmt numFmtId="251" formatCode="_ * #,##0_ ;_ * \-#,##0_ ;_ * &quot;-&quot;??_ ;_ @_ "/>
    <numFmt numFmtId="252" formatCode="_ * #,##0.000_ ;_ * \-#,##0.000_ ;_ * &quot;-&quot;_ ;_ @_ "/>
    <numFmt numFmtId="253" formatCode="0.0000"/>
    <numFmt numFmtId="254" formatCode="_-* #,##0_-;\-* #,##0_-;_-* &quot;-&quot;??_-;_-@_-"/>
    <numFmt numFmtId="255" formatCode="#,##0.0;[Red]#,##0.0"/>
    <numFmt numFmtId="256" formatCode="_-* #,##0\ &quot;þ&quot;_-;\-* #,##0\ &quot;þ&quot;_-;_-* &quot;-&quot;\ &quot;þ&quot;_-;_-@_-"/>
    <numFmt numFmtId="257" formatCode="_-&quot;F&quot;* #,##0_-;\-&quot;F&quot;* #,##0_-;_-&quot;F&quot;* &quot;-&quot;_-;_-@_-"/>
    <numFmt numFmtId="258" formatCode="_-&quot;£&quot;* #,##0_-;\-&quot;£&quot;* #,##0_-;_-&quot;£&quot;* &quot;-&quot;_-;_-@_-"/>
    <numFmt numFmtId="259" formatCode="&quot;Rp&quot;#,##0_);[Red]\(&quot;Rp&quot;#,##0\)"/>
    <numFmt numFmtId="260" formatCode="_-* #,##0.00\ _þ_-;\-* #,##0.00\ _þ_-;_-* &quot;-&quot;??\ _þ_-;_-@_-"/>
    <numFmt numFmtId="261" formatCode="_-* #,##0\ _₫_-;\-* #,##0\ _₫_-;_-* &quot;-&quot;??\ _₫_-;_-@_-"/>
    <numFmt numFmtId="262" formatCode="_ * #,##0.00_ ;_ * &quot;\&quot;&quot;\&quot;&quot;\&quot;&quot;\&quot;&quot;\&quot;&quot;\&quot;\-#,##0.00_ ;_ * &quot;-&quot;??_ ;_ @_ "/>
    <numFmt numFmtId="263" formatCode="###,###.0"/>
    <numFmt numFmtId="264" formatCode="_-* #,##0.00\ _$_-;\-* #,##0.00\ _$_-;_-* &quot;-&quot;??\ _$_-;_-@_-"/>
    <numFmt numFmtId="265" formatCode="&quot;$&quot;#,##0;\-&quot;$&quot;#,##0"/>
    <numFmt numFmtId="266" formatCode="_(* #,##0.0_);_(* \(#,##0.0\);_(* &quot;-&quot;?_);_(@_)"/>
    <numFmt numFmtId="267" formatCode="#,##0.00;[Red]#,##0.00"/>
    <numFmt numFmtId="268" formatCode="#,##0.00\ &quot;₫&quot;;[Red]\-#,##0.00\ &quot;₫&quot;"/>
    <numFmt numFmtId="269" formatCode="#,###%"/>
    <numFmt numFmtId="270" formatCode=".\ ###\ ;############################################################################################"/>
    <numFmt numFmtId="271" formatCode="_(* #,##0.0_);_(* \(#,##0.0\);_(* &quot;-&quot;???_);_(@_)"/>
    <numFmt numFmtId="272" formatCode="&quot;Dong&quot;#,##0.00\ ;[Red]&quot;(Dong&quot;#,##0.00\)"/>
    <numFmt numFmtId="273" formatCode="#,##0;\(#,##0\)"/>
    <numFmt numFmtId="274" formatCode="_._.* \(#,##0\)_%;_._.* #,##0_)_%;_._.* 0_)_%;_._.@_)_%"/>
    <numFmt numFmtId="275" formatCode="_._.&quot;€&quot;* \(#,##0\)_%;_._.&quot;€&quot;* #,##0_)_%;_._.&quot;€&quot;* 0_)_%;_._.@_)_%"/>
    <numFmt numFmtId="276" formatCode="* \(#,##0\);* #,##0_);&quot;-&quot;??_);@"/>
    <numFmt numFmtId="277" formatCode="_ &quot;R&quot;\ * #,##0_ ;_ &quot;R&quot;\ * \-#,##0_ ;_ &quot;R&quot;\ * &quot;-&quot;_ ;_ @_ "/>
    <numFmt numFmtId="278" formatCode="&quot;$&quot;#,##0.000_);[Red]\(&quot;$&quot;#,##0.00\)"/>
    <numFmt numFmtId="279" formatCode="##,##0%"/>
    <numFmt numFmtId="280" formatCode="##.##"/>
    <numFmt numFmtId="281" formatCode="###,###"/>
    <numFmt numFmtId="282" formatCode="###.###"/>
    <numFmt numFmtId="283" formatCode="##,###.####"/>
    <numFmt numFmtId="284" formatCode="&quot;€&quot;* #,##0_)_%;&quot;€&quot;* \(#,##0\)_%;&quot;€&quot;* &quot;-&quot;??_)_%;@_)_%"/>
    <numFmt numFmtId="285" formatCode="&quot;$&quot;* #,##0_)_%;&quot;$&quot;* \(#,##0\)_%;&quot;$&quot;* &quot;-&quot;??_)_%;@_)_%"/>
    <numFmt numFmtId="286" formatCode="&quot;\&quot;#,##0.00;&quot;\&quot;&quot;\&quot;&quot;\&quot;&quot;\&quot;&quot;\&quot;&quot;\&quot;&quot;\&quot;&quot;\&quot;\-#,##0.00"/>
    <numFmt numFmtId="287" formatCode="_._.&quot;€&quot;* #,##0.0_)_%;_._.&quot;€&quot;* \(#,##0.0\)_%"/>
    <numFmt numFmtId="288" formatCode="&quot;€&quot;* #,##0.0_)_%;&quot;€&quot;* \(#,##0.0\)_%;&quot;€&quot;* \ .0_)_%"/>
    <numFmt numFmtId="289" formatCode="_._.&quot;$&quot;* #,##0.0_)_%;_._.&quot;$&quot;* \(#,##0.0\)_%"/>
    <numFmt numFmtId="290" formatCode="_._.&quot;€&quot;* #,##0.00_)_%;_._.&quot;€&quot;* \(#,##0.00\)_%"/>
    <numFmt numFmtId="291" formatCode="&quot;€&quot;* #,##0.00_)_%;&quot;€&quot;* \(#,##0.00\)_%;&quot;€&quot;* \ .00_)_%"/>
    <numFmt numFmtId="292" formatCode="_._.&quot;$&quot;* #,##0.00_)_%;_._.&quot;$&quot;* \(#,##0.00\)_%"/>
    <numFmt numFmtId="293" formatCode="_._.&quot;€&quot;* #,##0.000_)_%;_._.&quot;€&quot;* \(#,##0.000\)_%"/>
    <numFmt numFmtId="294" formatCode="&quot;€&quot;* #,##0.000_)_%;&quot;€&quot;* \(#,##0.000\)_%;&quot;€&quot;* \ .000_)_%"/>
    <numFmt numFmtId="295" formatCode="_ * #,##0_ ;_ * &quot;\&quot;&quot;\&quot;&quot;\&quot;&quot;\&quot;&quot;\&quot;&quot;\&quot;\-#,##0_ ;_ * &quot;-&quot;_ ;_ @_ "/>
    <numFmt numFmtId="296" formatCode="\$#,##0\ ;\(\$#,##0\)"/>
    <numFmt numFmtId="297" formatCode="\t0.00%"/>
    <numFmt numFmtId="298" formatCode="##,##0.##"/>
    <numFmt numFmtId="299" formatCode="0.000"/>
    <numFmt numFmtId="300" formatCode="\U\S\$#,##0.00;\(\U\S\$#,##0.00\)"/>
    <numFmt numFmtId="301" formatCode="_(\§\g\ #,##0_);_(\§\g\ \(#,##0\);_(\§\g\ &quot;-&quot;??_);_(@_)"/>
    <numFmt numFmtId="302" formatCode="_(\§\g\ #,##0_);_(\§\g\ \(#,##0\);_(\§\g\ &quot;-&quot;_);_(@_)"/>
    <numFmt numFmtId="303" formatCode="\t#\ ??/??"/>
    <numFmt numFmtId="304" formatCode="\§\g#,##0_);\(\§\g#,##0\)"/>
    <numFmt numFmtId="305" formatCode="_-&quot;VND&quot;* #,##0_-;\-&quot;VND&quot;* #,##0_-;_-&quot;VND&quot;* &quot;-&quot;_-;_-@_-"/>
    <numFmt numFmtId="306" formatCode="_-* #,##0\ _?_-;\-* #,##0\ _?_-;_-* &quot;-&quot;\ _?_-;_-@_-"/>
    <numFmt numFmtId="307" formatCode="_(&quot;Rp&quot;* #,##0.00_);_(&quot;Rp&quot;* \(#,##0.00\);_(&quot;Rp&quot;* &quot;-&quot;??_);_(@_)"/>
    <numFmt numFmtId="308" formatCode="#,##0.00\ &quot;FB&quot;;[Red]\-#,##0.00\ &quot;FB&quot;"/>
    <numFmt numFmtId="309" formatCode="#,##0\ &quot;$&quot;;\-#,##0\ &quot;$&quot;"/>
    <numFmt numFmtId="310" formatCode="_-* #,##0.00\ _?_-;\-* #,##0.00\ _?_-;_-* &quot;-&quot;??\ _?_-;_-@_-"/>
    <numFmt numFmtId="311" formatCode="_-* #,##0\ _F_B_-;\-* #,##0\ _F_B_-;_-* &quot;-&quot;\ _F_B_-;_-@_-"/>
    <numFmt numFmtId="312" formatCode="_-[$€-2]* #,##0.00_-;\-[$€-2]* #,##0.00_-;_-[$€-2]* &quot;-&quot;??_-"/>
    <numFmt numFmtId="313" formatCode="#,##0_);\-#,##0_)"/>
    <numFmt numFmtId="314" formatCode="&quot;Dong&quot;#,##0.00_);[Red]\(&quot;Dong&quot;#,##0.00\)"/>
    <numFmt numFmtId="315" formatCode="#,###;\-#,###;&quot;&quot;;_(@_)"/>
    <numFmt numFmtId="316" formatCode=";;;"/>
    <numFmt numFmtId="317" formatCode="#,##0\ &quot;$&quot;_);\(#,##0\ &quot;$&quot;\)"/>
    <numFmt numFmtId="318" formatCode="0.0"/>
    <numFmt numFmtId="319" formatCode="#,###"/>
    <numFmt numFmtId="320" formatCode="#,##0\ &quot;$&quot;_);[Red]\(#,##0\ &quot;$&quot;\)"/>
    <numFmt numFmtId="321" formatCode="&quot;$&quot;###,0&quot;.&quot;00_);[Red]\(&quot;$&quot;###,0&quot;.&quot;00\)"/>
    <numFmt numFmtId="322" formatCode="#,##0.00_);\-#,##0.00_)"/>
    <numFmt numFmtId="323" formatCode="#,##0.000_);\(#,##0.000\)"/>
    <numFmt numFmtId="324" formatCode="#"/>
    <numFmt numFmtId="325" formatCode="&quot;¡Ì&quot;#,##0;[Red]\-&quot;¡Ì&quot;#,##0"/>
    <numFmt numFmtId="326" formatCode="_(&quot;.&quot;* #&quot;$&quot;##0_);_(&quot;.&quot;* \(#&quot;$&quot;##0\);_(&quot;.&quot;* &quot;-&quot;_);_(@_)"/>
    <numFmt numFmtId="327" formatCode="&quot;$&quot;#&quot;$&quot;##0_);[Red]\(&quot;$&quot;#&quot;$&quot;##0\)"/>
    <numFmt numFmtId="328" formatCode="#,##0.00\ &quot;F&quot;;[Red]\-#,##0.00\ &quot;F&quot;"/>
    <numFmt numFmtId="329" formatCode="&quot;$&quot;#,##0;[Red]\-&quot;$&quot;#,##0"/>
    <numFmt numFmtId="330" formatCode="_-* #,##0.0\ _F_-;\-* #,##0.0\ _F_-;_-* &quot;-&quot;??\ _F_-;_-@_-"/>
    <numFmt numFmtId="331" formatCode="&quot;£&quot;#,##0;[Red]\-&quot;£&quot;#,##0"/>
    <numFmt numFmtId="332" formatCode="&quot;\&quot;#,##0;[Red]\-&quot;\&quot;#,##0"/>
    <numFmt numFmtId="333" formatCode="#,##0.00\ \ "/>
    <numFmt numFmtId="334" formatCode="0.00000"/>
    <numFmt numFmtId="335" formatCode="0.0000000000"/>
    <numFmt numFmtId="336" formatCode="_(&quot;.&quot;* #&quot;,&quot;##0&quot;.&quot;00_);_(&quot;.&quot;* \(#&quot;,&quot;##0&quot;.&quot;00\);_(&quot;.&quot;* &quot;-&quot;??_);_(@_)"/>
    <numFmt numFmtId="337" formatCode="\-#"/>
    <numFmt numFmtId="338" formatCode="_-&quot;£&quot;* #,##0.00_-;\-&quot;£&quot;* #,##0.00_-;_-&quot;£&quot;* &quot;-&quot;??_-;_-@_-"/>
    <numFmt numFmtId="339" formatCode="0.00000000000E+00;\?"/>
    <numFmt numFmtId="340" formatCode="#&quot;,&quot;##0&quot;.&quot;00\ &quot;F&quot;;\-#&quot;,&quot;##0&quot;.&quot;00\ &quot;F&quot;"/>
    <numFmt numFmtId="341" formatCode="_(&quot;,&quot;* #&quot;,&quot;##0&quot;.&quot;00_);_(&quot;,&quot;* \(#&quot;,&quot;##0&quot;.&quot;00\);_(&quot;,&quot;* &quot;-&quot;??_);_(@_)"/>
    <numFmt numFmtId="342" formatCode="0.000000000000"/>
    <numFmt numFmtId="343" formatCode="_(* #.##0.00_);_(* \(#.##0.00\);_(* &quot;-&quot;??_);_(@_)"/>
    <numFmt numFmtId="344" formatCode="_-* #,##0\ &quot;Δρχ&quot;_-;\-* #,##0\ &quot;Δρχ&quot;_-;_-* &quot;-&quot;\ &quot;Δρχ&quot;_-;_-@_-"/>
    <numFmt numFmtId="345" formatCode="#,##0.00\ \ \ \ "/>
    <numFmt numFmtId="346" formatCode="0.00000000000"/>
    <numFmt numFmtId="347" formatCode="&quot;\&quot;#,##0;&quot;\&quot;\-#,##0"/>
    <numFmt numFmtId="348" formatCode="#&quot;.&quot;##0&quot;.&quot;00000000000000000000000000000000000000000000"/>
    <numFmt numFmtId="349" formatCode="#,##0\ &quot;F&quot;;[Red]\-#,##0\ &quot;F&quot;"/>
    <numFmt numFmtId="350" formatCode="_(&quot;.&quot;* ###,0&quot;.&quot;00_);_(&quot;.&quot;* \(###,0&quot;.&quot;00\);_(&quot;.&quot;* &quot;-&quot;??_);_(@_)"/>
    <numFmt numFmtId="351" formatCode="_-* ###,0&quot;.&quot;00\ _F_B_-;\-* ###,0&quot;.&quot;00\ _F_B_-;_-* &quot;-&quot;??\ _F_B_-;_-@_-"/>
    <numFmt numFmtId="352" formatCode="&quot;£&quot;#,##0.00;[Red]\-&quot;£&quot;#,##0.00"/>
    <numFmt numFmtId="353" formatCode="#&quot;.&quot;##0&quot;.&quot;000000&quot;.&quot;0&quot;.&quot;0&quot;.&quot;0&quot;.&quot;0&quot;.&quot;0&quot;.&quot;0.0"/>
    <numFmt numFmtId="354" formatCode="&quot;,&quot;#,##0_);[Red]\(&quot;,&quot;#,##0\)"/>
    <numFmt numFmtId="355" formatCode="#&quot;.&quot;##0&quot;.&quot;000000000000000000000000000000000000000000"/>
    <numFmt numFmtId="356" formatCode="_ * #.##._ ;_ * \-#.##._ ;_ * &quot;-&quot;??_ ;_ @_ⴆ"/>
    <numFmt numFmtId="357" formatCode="#,##0\ &quot;F&quot;;\-#,##0\ &quot;F&quot;"/>
    <numFmt numFmtId="358" formatCode="_-* #,##0\ _F_-;\-* #,##0\ _F_-;_-* &quot;-&quot;??\ _F_-;_-@_-"/>
    <numFmt numFmtId="359" formatCode="0.000\ "/>
    <numFmt numFmtId="360" formatCode="#,##0\ &quot;Lt&quot;;[Red]\-#,##0\ &quot;Lt&quot;"/>
    <numFmt numFmtId="361" formatCode="#,##0.00\ &quot;F&quot;;\-#,##0.00\ &quot;F&quot;"/>
    <numFmt numFmtId="362" formatCode="_-* #,##0\ &quot;DM&quot;_-;\-* #,##0\ &quot;DM&quot;_-;_-* &quot;-&quot;\ &quot;DM&quot;_-;_-@_-"/>
    <numFmt numFmtId="363" formatCode="_-* #,##0\ &quot;₫&quot;_-;\-* #,##0\ &quot;₫&quot;_-;_-* &quot;-&quot;\ &quot;₫&quot;_-;_-@_-"/>
    <numFmt numFmtId="364" formatCode="_-* #,##0.00\ &quot;₫&quot;_-;\-* #,##0.00\ &quot;₫&quot;_-;_-* &quot;-&quot;??\ &quot;₫&quot;_-;_-@_-"/>
  </numFmts>
  <fonts count="237">
    <font>
      <sz val="11"/>
      <color theme="1"/>
      <name val="Calibri"/>
      <family val="2"/>
      <scheme val="minor"/>
    </font>
    <font>
      <sz val="11"/>
      <color theme="1"/>
      <name val="Calibri"/>
      <family val="2"/>
      <scheme val="minor"/>
    </font>
    <font>
      <sz val="14"/>
      <name val="Times New Roman"/>
      <family val="1"/>
    </font>
    <font>
      <b/>
      <sz val="14"/>
      <name val="Times New Roman"/>
      <family val="1"/>
    </font>
    <font>
      <i/>
      <sz val="14"/>
      <name val="Times New Roman"/>
      <family val="1"/>
    </font>
    <font>
      <b/>
      <i/>
      <sz val="14"/>
      <name val="Times New Roman"/>
      <family val="1"/>
    </font>
    <font>
      <sz val="11"/>
      <name val="Times New Roman"/>
      <family val="1"/>
    </font>
    <font>
      <sz val="12"/>
      <name val="Times New Roman"/>
      <family val="1"/>
    </font>
    <font>
      <b/>
      <sz val="11"/>
      <name val="Times New Roman"/>
      <family val="1"/>
    </font>
    <font>
      <sz val="10"/>
      <name val="Times New Roman"/>
      <family val="1"/>
    </font>
    <font>
      <sz val="11"/>
      <color indexed="8"/>
      <name val="Arial"/>
      <family val="2"/>
    </font>
    <font>
      <i/>
      <sz val="10"/>
      <name val="Times New Roman"/>
      <family val="1"/>
    </font>
    <font>
      <sz val="12"/>
      <name val=".VnTime"/>
      <family val="2"/>
    </font>
    <font>
      <sz val="11"/>
      <color indexed="8"/>
      <name val="Calibri"/>
      <family val="2"/>
    </font>
    <font>
      <b/>
      <i/>
      <sz val="10"/>
      <name val="Times New Roman"/>
      <family val="1"/>
    </font>
    <font>
      <b/>
      <sz val="10"/>
      <name val="Times New Roman"/>
      <family val="1"/>
    </font>
    <font>
      <sz val="11"/>
      <color indexed="8"/>
      <name val="Arial"/>
      <family val="2"/>
      <charset val="163"/>
    </font>
    <font>
      <sz val="12"/>
      <name val="VNI-Times"/>
    </font>
    <font>
      <sz val="10"/>
      <color indexed="8"/>
      <name val="MS Sans Serif"/>
      <family val="2"/>
    </font>
    <font>
      <sz val="10"/>
      <name val="Arial"/>
      <family val="2"/>
    </font>
    <font>
      <sz val="12"/>
      <name val="돋움체"/>
      <family val="3"/>
      <charset val="129"/>
    </font>
    <font>
      <sz val="11"/>
      <name val="VNI-Times"/>
    </font>
    <font>
      <b/>
      <sz val="10"/>
      <name val="SVNtimes new roman"/>
      <family val="2"/>
    </font>
    <font>
      <sz val="9"/>
      <name val="ﾀﾞｯﾁ"/>
      <family val="3"/>
      <charset val="128"/>
    </font>
    <font>
      <sz val="12"/>
      <name val="VNtimes new roman"/>
      <family val="2"/>
    </font>
    <font>
      <sz val="9"/>
      <name val="Arial"/>
      <family val="2"/>
    </font>
    <font>
      <sz val="12"/>
      <name val="VNtimes New Roman"/>
    </font>
    <font>
      <sz val="10"/>
      <name val=".VnTime"/>
      <family val="2"/>
    </font>
    <font>
      <sz val="11"/>
      <name val="??"/>
      <family val="3"/>
    </font>
    <font>
      <sz val="10"/>
      <name val="AngsanaUPC"/>
      <family val="1"/>
    </font>
    <font>
      <sz val="10"/>
      <name val="??"/>
      <family val="3"/>
      <charset val="129"/>
    </font>
    <font>
      <sz val="12"/>
      <name val="????"/>
      <family val="1"/>
      <charset val="136"/>
    </font>
    <font>
      <sz val="12"/>
      <name val="????"/>
      <charset val="136"/>
    </font>
    <font>
      <sz val="12"/>
      <name val="Courier"/>
      <family val="3"/>
    </font>
    <font>
      <sz val="10"/>
      <name val="Arial"/>
      <family val="2"/>
      <charset val="1"/>
    </font>
    <font>
      <sz val="12"/>
      <name val="|??¢¥¢¬¨Ï"/>
      <family val="1"/>
      <charset val="129"/>
    </font>
    <font>
      <sz val="14"/>
      <name val="뼻뮝"/>
      <family val="3"/>
      <charset val="129"/>
    </font>
    <font>
      <b/>
      <sz val="12"/>
      <name val="Arial"/>
      <family val="2"/>
    </font>
    <font>
      <sz val="10"/>
      <name val="VNI-Times"/>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MS Sans Serif"/>
      <family val="2"/>
    </font>
    <font>
      <sz val="10"/>
      <color indexed="8"/>
      <name val="Arial"/>
      <family val="2"/>
    </font>
    <font>
      <sz val="10"/>
      <color indexed="8"/>
      <name val="Arial"/>
      <family val="2"/>
      <charset val="163"/>
    </font>
    <font>
      <sz val="12"/>
      <name val="VNI-Helve"/>
    </font>
    <font>
      <sz val="12"/>
      <name val="???"/>
    </font>
    <font>
      <sz val="12"/>
      <name val=".VnArial"/>
      <family val="2"/>
    </font>
    <font>
      <sz val="11"/>
      <name val="3C_Times_T"/>
    </font>
    <font>
      <sz val="12"/>
      <name val="Arial"/>
      <family val="2"/>
    </font>
    <font>
      <sz val="12"/>
      <name val="바탕체"/>
      <family val="1"/>
      <charset val="129"/>
    </font>
    <font>
      <sz val="14"/>
      <name val="Terminal"/>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2"/>
      <name val="???"/>
      <family val="3"/>
    </font>
    <font>
      <sz val="12"/>
      <name val="바탕체"/>
      <family val="3"/>
    </font>
    <font>
      <sz val="10"/>
      <name val="VnTimes"/>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2"/>
      <name val=".VnArial Narrow"/>
      <family val="2"/>
    </font>
    <font>
      <sz val="14"/>
      <name val=".VnTimeH"/>
      <family val="2"/>
    </font>
    <font>
      <sz val="11"/>
      <color indexed="9"/>
      <name val="Calibri"/>
      <family val="2"/>
    </font>
    <font>
      <sz val="14"/>
      <name val="AngsanaUPC"/>
      <family val="1"/>
    </font>
    <font>
      <sz val="14"/>
      <name val=".VnTime"/>
      <family val="2"/>
    </font>
    <font>
      <sz val="12"/>
      <name val="¹UAAA¼"/>
      <family val="3"/>
      <charset val="129"/>
    </font>
    <font>
      <sz val="9"/>
      <name val="Arial Narrow"/>
      <family val="2"/>
    </font>
    <font>
      <sz val="9"/>
      <name val="ＭＳ ゴシック"/>
      <family val="3"/>
      <charset val="128"/>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Tms Rmn"/>
    </font>
    <font>
      <b/>
      <sz val="10"/>
      <name val=".VnTime"/>
      <family val="2"/>
    </font>
    <font>
      <sz val="12"/>
      <name val="System"/>
      <family val="1"/>
      <charset val="129"/>
    </font>
    <font>
      <sz val="13"/>
      <name val=".VnTime"/>
      <family val="2"/>
    </font>
    <font>
      <sz val="11"/>
      <name val="µ¸¿ò"/>
      <charset val="129"/>
    </font>
    <font>
      <sz val="12"/>
      <name val="¹ÙÅÁÃ¼"/>
      <family val="1"/>
      <charset val="129"/>
    </font>
    <font>
      <sz val="10"/>
      <name val="±¼¸²A¼"/>
      <family val="3"/>
      <charset val="129"/>
    </font>
    <font>
      <sz val="10"/>
      <name val="Helv"/>
    </font>
    <font>
      <b/>
      <sz val="11"/>
      <color indexed="52"/>
      <name val="Calibri"/>
      <family val="2"/>
    </font>
    <font>
      <b/>
      <sz val="10"/>
      <name val="Helv"/>
    </font>
    <font>
      <b/>
      <sz val="10"/>
      <name val="Helv"/>
      <family val="2"/>
    </font>
    <font>
      <b/>
      <sz val="8"/>
      <color indexed="12"/>
      <name val="Arial"/>
      <family val="2"/>
    </font>
    <font>
      <sz val="8"/>
      <color indexed="8"/>
      <name val="Arial"/>
      <family val="2"/>
    </font>
    <font>
      <b/>
      <sz val="11"/>
      <name val="Arial"/>
      <family val="2"/>
    </font>
    <font>
      <sz val="8"/>
      <name val="SVNtimes new roman"/>
      <family val="2"/>
    </font>
    <font>
      <b/>
      <sz val="11"/>
      <color indexed="9"/>
      <name val="Calibri"/>
      <family val="2"/>
    </font>
    <font>
      <sz val="12"/>
      <color indexed="8"/>
      <name val="Times New Roman"/>
      <family val="2"/>
    </font>
    <font>
      <sz val="10"/>
      <name val="VNI-Aptima"/>
    </font>
    <font>
      <b/>
      <sz val="8"/>
      <name val="Arial"/>
      <family val="2"/>
    </font>
    <font>
      <sz val="11"/>
      <name val="Tms Rmn"/>
    </font>
    <font>
      <u val="singleAccounting"/>
      <sz val="11"/>
      <name val="Times New Roman"/>
      <family val="1"/>
    </font>
    <font>
      <sz val="11"/>
      <color indexed="8"/>
      <name val="Times New Roman"/>
      <family val="2"/>
    </font>
    <font>
      <sz val="14"/>
      <color indexed="8"/>
      <name val="Times New Roman"/>
      <family val="2"/>
    </font>
    <font>
      <sz val="11"/>
      <name val="UVnTime"/>
      <family val="2"/>
    </font>
    <font>
      <sz val="11"/>
      <color indexed="8"/>
      <name val="Calibri"/>
      <family val="2"/>
      <charset val="163"/>
    </font>
    <font>
      <sz val="12"/>
      <color theme="1"/>
      <name val="Calibri"/>
      <family val="2"/>
      <scheme val="minor"/>
    </font>
    <font>
      <sz val="12"/>
      <color indexed="8"/>
      <name val=".VnTime"/>
      <family val="2"/>
    </font>
    <font>
      <b/>
      <sz val="16"/>
      <name val="Times New Roman"/>
      <family val="1"/>
    </font>
    <font>
      <sz val="10"/>
      <name val="MS Serif"/>
      <family val="1"/>
    </font>
    <font>
      <sz val="11"/>
      <name val="VNtimes new roman"/>
      <family val="2"/>
    </font>
    <font>
      <sz val="11"/>
      <color indexed="12"/>
      <name val="Times New Roman"/>
      <family val="1"/>
    </font>
    <font>
      <sz val="11"/>
      <name val="VNcentury Gothic"/>
    </font>
    <font>
      <b/>
      <sz val="15"/>
      <name val="VNcentury Gothic"/>
    </font>
    <font>
      <sz val="12"/>
      <name val="SVNtimes new roman"/>
      <family val="2"/>
    </font>
    <font>
      <sz val="12"/>
      <name val="???"/>
      <family val="3"/>
      <charset val="129"/>
    </font>
    <font>
      <sz val="10"/>
      <name val="SVNtimes new roman"/>
    </font>
    <font>
      <b/>
      <sz val="11"/>
      <name val="VNTimeH"/>
      <family val="2"/>
    </font>
    <font>
      <sz val="10"/>
      <name val="Arial CE"/>
      <charset val="238"/>
    </font>
    <font>
      <sz val="10"/>
      <name val="Arial CE"/>
    </font>
    <font>
      <b/>
      <sz val="12"/>
      <color indexed="8"/>
      <name val=".VnTime"/>
      <family val="2"/>
    </font>
    <font>
      <sz val="10"/>
      <color indexed="16"/>
      <name val="MS Serif"/>
      <family val="1"/>
    </font>
    <font>
      <i/>
      <sz val="11"/>
      <color indexed="23"/>
      <name val="Calibri"/>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8"/>
      <color indexed="10"/>
      <name val="VNnew Century Cond"/>
      <family val="2"/>
    </font>
    <font>
      <b/>
      <sz val="16"/>
      <color indexed="14"/>
      <name val="VNottawa"/>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b/>
      <sz val="8"/>
      <name val="MS Sans Serif"/>
      <family val="2"/>
    </font>
    <font>
      <b/>
      <sz val="14"/>
      <name val=".VnTimeH"/>
      <family val="2"/>
    </font>
    <font>
      <u/>
      <sz val="12"/>
      <color indexed="12"/>
      <name val="Times New Roman"/>
      <family val="1"/>
    </font>
    <font>
      <sz val="12"/>
      <name val="??"/>
      <family val="1"/>
      <charset val="129"/>
    </font>
    <font>
      <sz val="12"/>
      <name val="±¼¸²Ã¼"/>
      <family val="3"/>
      <charset val="129"/>
    </font>
    <font>
      <sz val="10"/>
      <name val=" "/>
      <family val="1"/>
      <charset val="136"/>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6"/>
      <name val="VNI-Times"/>
    </font>
    <font>
      <sz val="11"/>
      <color indexed="52"/>
      <name val="Calibri"/>
      <family val="2"/>
    </font>
    <font>
      <i/>
      <sz val="10"/>
      <name val=".VnTime"/>
      <family val="2"/>
    </font>
    <font>
      <sz val="8"/>
      <name val="VNarial"/>
      <family val="2"/>
    </font>
    <font>
      <b/>
      <sz val="11"/>
      <name val="Helv"/>
    </font>
    <font>
      <sz val="10"/>
      <name val=".VnAvant"/>
      <family val="2"/>
    </font>
    <font>
      <sz val="13"/>
      <name val=".VnArial Narrow"/>
      <family val="2"/>
    </font>
    <font>
      <sz val="11"/>
      <color indexed="60"/>
      <name val="Calibri"/>
      <family val="2"/>
    </font>
    <font>
      <sz val="7"/>
      <name val="Small Fonts"/>
      <family val="2"/>
    </font>
    <font>
      <b/>
      <sz val="12"/>
      <name val="VN-NTime"/>
      <family val="2"/>
    </font>
    <font>
      <sz val="11"/>
      <color theme="1"/>
      <name val="Arial"/>
      <family val="2"/>
    </font>
    <font>
      <sz val="12"/>
      <color theme="1"/>
      <name val="Times New Roman"/>
      <family val="2"/>
      <charset val="163"/>
    </font>
    <font>
      <sz val="10"/>
      <color indexed="8"/>
      <name val="Times New Roman"/>
      <family val="2"/>
    </font>
    <font>
      <sz val="11"/>
      <color indexed="8"/>
      <name val="Helvetica Neue"/>
    </font>
    <font>
      <sz val="10"/>
      <name val="Arial"/>
      <family val="2"/>
      <charset val="163"/>
    </font>
    <font>
      <sz val="11"/>
      <name val="VNI-Aptima"/>
    </font>
    <font>
      <sz val="14"/>
      <name val="System"/>
      <family val="2"/>
    </font>
    <font>
      <b/>
      <sz val="11"/>
      <color indexed="63"/>
      <name val="Calibri"/>
      <family val="2"/>
    </font>
    <font>
      <sz val="14"/>
      <name val=".VnArial Narrow"/>
      <family val="2"/>
    </font>
    <font>
      <sz val="12"/>
      <color indexed="8"/>
      <name val="Times New Roman"/>
      <family val="1"/>
    </font>
    <font>
      <sz val="12"/>
      <color indexed="8"/>
      <name val="Times New Roman"/>
      <family val="2"/>
      <charset val="163"/>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8"/>
      <color indexed="8"/>
      <name val="Cambria"/>
      <family val="1"/>
    </font>
    <font>
      <u/>
      <sz val="10.8"/>
      <color indexed="12"/>
      <name val=".VnArial Narrow"/>
      <family val="2"/>
    </font>
    <font>
      <sz val="8"/>
      <name val="MS Sans Serif"/>
      <family val="2"/>
    </font>
    <font>
      <b/>
      <sz val="10.5"/>
      <name val=".VnAvantH"/>
      <family val="2"/>
    </font>
    <font>
      <sz val="10"/>
      <name val="3C_Times_T"/>
    </font>
    <font>
      <sz val="10"/>
      <name val="VNbook-Antiqua"/>
    </font>
    <font>
      <sz val="11"/>
      <color indexed="32"/>
      <name val="VNI-Times"/>
    </font>
    <font>
      <b/>
      <sz val="12"/>
      <name val=".VnTime"/>
      <family val="2"/>
    </font>
    <font>
      <b/>
      <sz val="8"/>
      <color indexed="8"/>
      <name val="Helv"/>
    </font>
    <font>
      <sz val="10"/>
      <name val="Symbol"/>
      <family val="1"/>
      <charset val="2"/>
    </font>
    <font>
      <sz val="13"/>
      <name val=".VnArial"/>
      <family val="2"/>
    </font>
    <font>
      <sz val="11"/>
      <name val=".VnAvant"/>
      <family val="2"/>
    </font>
    <font>
      <b/>
      <sz val="10"/>
      <name val="VNI-Univer"/>
    </font>
    <font>
      <sz val="10"/>
      <name val=".VnBook-Antiqua"/>
      <family val="2"/>
    </font>
    <font>
      <b/>
      <sz val="12"/>
      <name val="VNI-Times"/>
    </font>
    <font>
      <sz val="12"/>
      <name val="VNTime"/>
    </font>
    <font>
      <b/>
      <sz val="13"/>
      <color indexed="8"/>
      <name val=".VnTimeH"/>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8"/>
      <color indexed="56"/>
      <name val="Cambria"/>
      <family val="2"/>
    </font>
    <font>
      <b/>
      <sz val="10"/>
      <name val=".VnTimeH"/>
      <family val="2"/>
    </font>
    <font>
      <b/>
      <sz val="11"/>
      <name val=".VnTimeH"/>
      <family val="2"/>
    </font>
    <font>
      <b/>
      <sz val="10"/>
      <name val=".VnArialH"/>
      <family val="2"/>
    </font>
    <font>
      <b/>
      <sz val="11"/>
      <color indexed="8"/>
      <name val="Calibri"/>
      <family val="2"/>
    </font>
    <font>
      <sz val="10"/>
      <name val=".VnArial Narrow"/>
      <family val="2"/>
    </font>
    <font>
      <sz val="10"/>
      <name val="VNtimes new roman"/>
      <family val="2"/>
    </font>
    <font>
      <sz val="14"/>
      <name val="VnTime"/>
      <family val="2"/>
    </font>
    <font>
      <sz val="8"/>
      <name val=".VnTime"/>
      <family val="2"/>
    </font>
    <font>
      <b/>
      <sz val="8"/>
      <name val="VN Helvetica"/>
    </font>
    <font>
      <b/>
      <sz val="10"/>
      <name val="VN AvantGBook"/>
    </font>
    <font>
      <b/>
      <sz val="16"/>
      <name val=".VnTime"/>
      <family val="2"/>
    </font>
    <font>
      <sz val="10"/>
      <name val="VN Helvetica"/>
    </font>
    <font>
      <sz val="8"/>
      <name val="VN Helvetica"/>
    </font>
    <font>
      <b/>
      <i/>
      <sz val="12"/>
      <name val=".VnTime"/>
      <family val="2"/>
    </font>
    <font>
      <sz val="14"/>
      <name val=".VnArial"/>
      <family val="2"/>
    </font>
    <font>
      <sz val="12"/>
      <color indexed="8"/>
      <name val="바탕체"/>
      <family val="3"/>
    </font>
    <font>
      <sz val="12"/>
      <name val="뼻뮝"/>
      <family val="1"/>
      <charset val="129"/>
    </font>
    <font>
      <sz val="10"/>
      <name val="명조"/>
      <family val="3"/>
      <charset val="129"/>
    </font>
    <font>
      <b/>
      <sz val="9"/>
      <color indexed="81"/>
      <name val="Tahoma"/>
      <family val="2"/>
    </font>
    <font>
      <b/>
      <u/>
      <sz val="10"/>
      <name val="Times New Roman"/>
      <family val="1"/>
    </font>
    <font>
      <u/>
      <sz val="10"/>
      <name val="Times New Roman"/>
      <family val="1"/>
    </font>
  </fonts>
  <fills count="59">
    <fill>
      <patternFill patternType="none"/>
    </fill>
    <fill>
      <patternFill patternType="gray125"/>
    </fill>
    <fill>
      <patternFill patternType="solid">
        <fgColor indexed="22"/>
        <bgColor indexed="64"/>
      </patternFill>
    </fill>
    <fill>
      <patternFill patternType="solid">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27"/>
        <bgColor indexed="27"/>
      </patternFill>
    </fill>
    <fill>
      <patternFill patternType="solid">
        <fgColor indexed="47"/>
        <bgColor indexed="47"/>
      </patternFill>
    </fill>
    <fill>
      <patternFill patternType="solid">
        <fgColor indexed="53"/>
      </patternFill>
    </fill>
    <fill>
      <patternFill patternType="solid">
        <fgColor indexed="55"/>
      </patternFill>
    </fill>
    <fill>
      <patternFill patternType="solid">
        <fgColor indexed="9"/>
        <bgColor indexed="64"/>
      </patternFill>
    </fill>
    <fill>
      <patternFill patternType="lightUp">
        <fgColor indexed="9"/>
        <bgColor indexed="27"/>
      </patternFill>
    </fill>
    <fill>
      <patternFill patternType="lightUp">
        <fgColor indexed="9"/>
        <bgColor indexed="26"/>
      </patternFill>
    </fill>
    <fill>
      <patternFill patternType="solid">
        <fgColor indexed="23"/>
        <bgColor indexed="64"/>
      </patternFill>
    </fill>
    <fill>
      <patternFill patternType="solid">
        <fgColor indexed="41"/>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5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right/>
      <top style="thin">
        <color indexed="64"/>
      </top>
      <bottom/>
      <diagonal/>
    </border>
    <border>
      <left/>
      <right/>
      <top style="thin">
        <color indexed="64"/>
      </top>
      <bottom style="double">
        <color indexed="64"/>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2"/>
      </top>
      <bottom style="double">
        <color indexed="62"/>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6878">
    <xf numFmtId="0" fontId="0" fillId="0" borderId="0"/>
    <xf numFmtId="43" fontId="10" fillId="0" borderId="0" applyFont="0" applyFill="0" applyBorder="0" applyAlignment="0" applyProtection="0"/>
    <xf numFmtId="41" fontId="1" fillId="0" borderId="0" applyFont="0" applyFill="0" applyBorder="0" applyAlignment="0" applyProtection="0"/>
    <xf numFmtId="0" fontId="12" fillId="0" borderId="0"/>
    <xf numFmtId="43" fontId="13" fillId="0" borderId="0" applyFont="0" applyFill="0" applyBorder="0" applyAlignment="0" applyProtection="0"/>
    <xf numFmtId="0" fontId="16" fillId="0" borderId="0"/>
    <xf numFmtId="0" fontId="7" fillId="0" borderId="0"/>
    <xf numFmtId="166" fontId="17"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Protection="0"/>
    <xf numFmtId="0" fontId="18" fillId="0" borderId="0"/>
    <xf numFmtId="0" fontId="18" fillId="0" borderId="0"/>
    <xf numFmtId="0" fontId="19" fillId="0" borderId="0"/>
    <xf numFmtId="3" fontId="20" fillId="0" borderId="2"/>
    <xf numFmtId="3" fontId="20" fillId="0" borderId="2"/>
    <xf numFmtId="0" fontId="21" fillId="0" borderId="0"/>
    <xf numFmtId="167" fontId="22" fillId="0" borderId="3">
      <alignment horizontal="center"/>
      <protection hidden="1"/>
    </xf>
    <xf numFmtId="38" fontId="23" fillId="0" borderId="0" applyFont="0" applyFill="0" applyBorder="0" applyAlignment="0" applyProtection="0"/>
    <xf numFmtId="164" fontId="24" fillId="0" borderId="4" applyFont="0" applyBorder="0"/>
    <xf numFmtId="164" fontId="25" fillId="0" borderId="0" applyProtection="0"/>
    <xf numFmtId="164" fontId="26" fillId="0" borderId="4" applyFont="0" applyBorder="0"/>
    <xf numFmtId="0" fontId="27" fillId="0" borderId="0"/>
    <xf numFmtId="168" fontId="28" fillId="0" borderId="0" applyFont="0" applyFill="0" applyBorder="0" applyAlignment="0" applyProtection="0"/>
    <xf numFmtId="0" fontId="29" fillId="0" borderId="0" applyFont="0" applyFill="0" applyBorder="0" applyAlignment="0" applyProtection="0"/>
    <xf numFmtId="169" fontId="28" fillId="0" borderId="0" applyFont="0" applyFill="0" applyBorder="0" applyAlignment="0" applyProtection="0"/>
    <xf numFmtId="170"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72" fontId="29" fillId="0" borderId="0" applyFont="0" applyFill="0" applyBorder="0" applyAlignment="0" applyProtection="0"/>
    <xf numFmtId="0" fontId="30" fillId="0" borderId="5"/>
    <xf numFmtId="173" fontId="29" fillId="0" borderId="0" applyFont="0" applyFill="0" applyBorder="0" applyAlignment="0" applyProtection="0"/>
    <xf numFmtId="174" fontId="31" fillId="0" borderId="0" applyFont="0" applyFill="0" applyBorder="0" applyAlignment="0" applyProtection="0"/>
    <xf numFmtId="175" fontId="31" fillId="0" borderId="0" applyFont="0" applyFill="0" applyBorder="0" applyAlignment="0" applyProtection="0"/>
    <xf numFmtId="176" fontId="32" fillId="0" borderId="0" applyFont="0" applyFill="0" applyBorder="0" applyAlignment="0" applyProtection="0"/>
    <xf numFmtId="6" fontId="33" fillId="0" borderId="0" applyFont="0" applyFill="0" applyBorder="0" applyAlignment="0" applyProtection="0"/>
    <xf numFmtId="0" fontId="2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Protection="0"/>
    <xf numFmtId="0" fontId="34" fillId="0" borderId="0"/>
    <xf numFmtId="0" fontId="19" fillId="0" borderId="0" applyProtection="0"/>
    <xf numFmtId="0" fontId="35" fillId="0" borderId="0"/>
    <xf numFmtId="40" fontId="36" fillId="0" borderId="0" applyFont="0" applyFill="0" applyBorder="0" applyAlignment="0" applyProtection="0"/>
    <xf numFmtId="38" fontId="3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Protection="0"/>
    <xf numFmtId="0" fontId="37" fillId="0" borderId="0" applyNumberFormat="0" applyFill="0" applyBorder="0" applyProtection="0">
      <alignment vertical="center"/>
    </xf>
    <xf numFmtId="174" fontId="12" fillId="0" borderId="0" applyFont="0" applyFill="0" applyBorder="0" applyAlignment="0" applyProtection="0"/>
    <xf numFmtId="0" fontId="19" fillId="0" borderId="0"/>
    <xf numFmtId="177" fontId="38" fillId="0" borderId="0" applyFont="0" applyFill="0" applyBorder="0" applyAlignment="0" applyProtection="0"/>
    <xf numFmtId="166" fontId="17" fillId="0" borderId="0" applyFont="0" applyFill="0" applyBorder="0" applyAlignment="0" applyProtection="0"/>
    <xf numFmtId="0" fontId="39" fillId="0" borderId="0"/>
    <xf numFmtId="0" fontId="40" fillId="0" borderId="0" applyFont="0" applyFill="0" applyBorder="0" applyAlignment="0" applyProtection="0"/>
    <xf numFmtId="178" fontId="19" fillId="0" borderId="0" applyFont="0" applyFill="0" applyBorder="0" applyAlignment="0" applyProtection="0"/>
    <xf numFmtId="179" fontId="41" fillId="0" borderId="0" applyFont="0" applyFill="0" applyBorder="0" applyAlignment="0" applyProtection="0"/>
    <xf numFmtId="166" fontId="42" fillId="0" borderId="0" applyFont="0" applyFill="0" applyBorder="0" applyAlignment="0" applyProtection="0"/>
    <xf numFmtId="0" fontId="43" fillId="0" borderId="0"/>
    <xf numFmtId="174" fontId="42" fillId="0" borderId="0" applyFont="0" applyFill="0" applyBorder="0" applyAlignment="0" applyProtection="0"/>
    <xf numFmtId="40" fontId="40" fillId="0" borderId="0" applyFont="0" applyFill="0" applyBorder="0" applyAlignment="0" applyProtection="0"/>
    <xf numFmtId="38" fontId="40" fillId="0" borderId="0" applyFont="0" applyFill="0" applyBorder="0" applyAlignment="0" applyProtection="0"/>
    <xf numFmtId="9" fontId="44" fillId="0" borderId="0" applyFont="0" applyFill="0" applyBorder="0" applyAlignment="0" applyProtection="0"/>
    <xf numFmtId="176" fontId="42" fillId="0" borderId="0" applyFont="0" applyFill="0" applyBorder="0" applyAlignment="0" applyProtection="0"/>
    <xf numFmtId="180" fontId="19" fillId="0" borderId="0" applyFont="0" applyFill="0" applyBorder="0" applyAlignment="0" applyProtection="0"/>
    <xf numFmtId="181" fontId="41" fillId="0" borderId="0" applyFont="0" applyFill="0" applyBorder="0" applyAlignment="0" applyProtection="0"/>
    <xf numFmtId="181" fontId="41" fillId="0" borderId="0" applyFont="0" applyFill="0" applyBorder="0" applyAlignment="0" applyProtection="0"/>
    <xf numFmtId="0" fontId="42" fillId="0" borderId="0"/>
    <xf numFmtId="182" fontId="42" fillId="0" borderId="0" applyFont="0" applyFill="0" applyBorder="0" applyAlignment="0" applyProtection="0"/>
    <xf numFmtId="0" fontId="19" fillId="0" borderId="0"/>
    <xf numFmtId="0" fontId="40" fillId="0" borderId="0" applyFont="0" applyFill="0" applyBorder="0" applyAlignment="0" applyProtection="0"/>
    <xf numFmtId="42"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0" fontId="27" fillId="0" borderId="0" applyNumberFormat="0" applyFill="0" applyBorder="0" applyAlignment="0" applyProtection="0"/>
    <xf numFmtId="0" fontId="45" fillId="0" borderId="0"/>
    <xf numFmtId="183" fontId="12" fillId="0" borderId="0" applyFont="0" applyFill="0" applyBorder="0" applyAlignment="0" applyProtection="0"/>
    <xf numFmtId="0" fontId="46" fillId="0" borderId="0"/>
    <xf numFmtId="0" fontId="7" fillId="0" borderId="0"/>
    <xf numFmtId="42" fontId="38" fillId="0" borderId="0" applyFont="0" applyFill="0" applyBorder="0" applyAlignment="0" applyProtection="0"/>
    <xf numFmtId="0" fontId="45" fillId="0" borderId="0"/>
    <xf numFmtId="177" fontId="38" fillId="0" borderId="0" applyFont="0" applyFill="0" applyBorder="0" applyAlignment="0" applyProtection="0"/>
    <xf numFmtId="42" fontId="38" fillId="0" borderId="0" applyFont="0" applyFill="0" applyBorder="0" applyAlignment="0" applyProtection="0"/>
    <xf numFmtId="0" fontId="4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166" fontId="38" fillId="0" borderId="0" applyFont="0" applyFill="0" applyBorder="0" applyAlignment="0" applyProtection="0"/>
    <xf numFmtId="42" fontId="38" fillId="0" borderId="0" applyFont="0" applyFill="0" applyBorder="0" applyAlignment="0" applyProtection="0"/>
    <xf numFmtId="0" fontId="45" fillId="0" borderId="0"/>
    <xf numFmtId="0" fontId="45" fillId="0" borderId="0"/>
    <xf numFmtId="0" fontId="7" fillId="0" borderId="0"/>
    <xf numFmtId="0" fontId="7" fillId="0" borderId="0"/>
    <xf numFmtId="0" fontId="46" fillId="0" borderId="0"/>
    <xf numFmtId="0" fontId="45" fillId="0" borderId="0"/>
    <xf numFmtId="0" fontId="46" fillId="0" borderId="0"/>
    <xf numFmtId="0" fontId="46" fillId="0" borderId="0"/>
    <xf numFmtId="42" fontId="38" fillId="0" borderId="0" applyFont="0" applyFill="0" applyBorder="0" applyAlignment="0" applyProtection="0"/>
    <xf numFmtId="177" fontId="38" fillId="0" borderId="0" applyFont="0" applyFill="0" applyBorder="0" applyAlignment="0" applyProtection="0"/>
    <xf numFmtId="0" fontId="27" fillId="0" borderId="0" applyNumberFormat="0" applyFill="0" applyBorder="0" applyAlignment="0" applyProtection="0"/>
    <xf numFmtId="0" fontId="45" fillId="0" borderId="0"/>
    <xf numFmtId="42" fontId="38" fillId="0" borderId="0" applyFont="0" applyFill="0" applyBorder="0" applyAlignment="0" applyProtection="0"/>
    <xf numFmtId="0" fontId="47" fillId="0" borderId="0">
      <alignment vertical="top"/>
    </xf>
    <xf numFmtId="0" fontId="48" fillId="0" borderId="0">
      <alignment vertical="top"/>
    </xf>
    <xf numFmtId="0" fontId="48" fillId="0" borderId="0">
      <alignment vertical="top"/>
    </xf>
    <xf numFmtId="0" fontId="27" fillId="0" borderId="0" applyNumberFormat="0" applyFill="0" applyBorder="0" applyAlignment="0" applyProtection="0"/>
    <xf numFmtId="184" fontId="17" fillId="0" borderId="0" applyFon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5" fillId="0" borderId="0"/>
    <xf numFmtId="0" fontId="27" fillId="0" borderId="0" applyNumberFormat="0" applyFill="0" applyBorder="0" applyAlignment="0" applyProtection="0"/>
    <xf numFmtId="185"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0" fontId="27" fillId="0" borderId="0" applyNumberFormat="0" applyFill="0" applyBorder="0" applyAlignment="0" applyProtection="0"/>
    <xf numFmtId="187"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applyFont="0" applyFill="0" applyBorder="0" applyAlignment="0" applyProtection="0"/>
    <xf numFmtId="0" fontId="45" fillId="0" borderId="0"/>
    <xf numFmtId="0" fontId="27" fillId="0" borderId="0" applyNumberFormat="0" applyFill="0" applyBorder="0" applyAlignment="0" applyProtection="0"/>
    <xf numFmtId="0" fontId="4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5" fillId="0" borderId="0"/>
    <xf numFmtId="177" fontId="38" fillId="0" borderId="0" applyFont="0" applyFill="0" applyBorder="0" applyAlignment="0" applyProtection="0"/>
    <xf numFmtId="0" fontId="45" fillId="0" borderId="0"/>
    <xf numFmtId="0" fontId="27"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19" fillId="0" borderId="0"/>
    <xf numFmtId="0" fontId="46"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45" fillId="0" borderId="0"/>
    <xf numFmtId="0" fontId="27"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7" fillId="0" borderId="0"/>
    <xf numFmtId="0" fontId="7" fillId="0" borderId="0"/>
    <xf numFmtId="0" fontId="46" fillId="0" borderId="0" applyFont="0" applyFill="0" applyBorder="0" applyAlignment="0" applyProtection="0"/>
    <xf numFmtId="0" fontId="45" fillId="0" borderId="0"/>
    <xf numFmtId="0" fontId="45" fillId="0" borderId="0"/>
    <xf numFmtId="0" fontId="45" fillId="0" borderId="0"/>
    <xf numFmtId="42" fontId="38" fillId="0" borderId="0" applyFont="0" applyFill="0" applyBorder="0" applyAlignment="0" applyProtection="0"/>
    <xf numFmtId="0" fontId="46" fillId="0" borderId="0"/>
    <xf numFmtId="0" fontId="4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42" fontId="38" fillId="0" borderId="0" applyFont="0" applyFill="0" applyBorder="0" applyAlignment="0" applyProtection="0"/>
    <xf numFmtId="0" fontId="45" fillId="0" borderId="0"/>
    <xf numFmtId="166" fontId="38" fillId="0" borderId="0" applyFont="0" applyFill="0" applyBorder="0" applyAlignment="0" applyProtection="0"/>
    <xf numFmtId="42" fontId="38" fillId="0" borderId="0" applyFont="0" applyFill="0" applyBorder="0" applyAlignment="0" applyProtection="0"/>
    <xf numFmtId="0" fontId="46" fillId="0" borderId="0"/>
    <xf numFmtId="0" fontId="46" fillId="0" borderId="0" applyFont="0" applyFill="0" applyBorder="0" applyAlignment="0" applyProtection="0"/>
    <xf numFmtId="0" fontId="45" fillId="0" borderId="0"/>
    <xf numFmtId="0" fontId="45" fillId="0" borderId="0"/>
    <xf numFmtId="0" fontId="27" fillId="0" borderId="0" applyNumberFormat="0" applyFill="0" applyBorder="0" applyAlignment="0" applyProtection="0"/>
    <xf numFmtId="0" fontId="7" fillId="0" borderId="0"/>
    <xf numFmtId="0" fontId="45" fillId="0" borderId="0"/>
    <xf numFmtId="0" fontId="46" fillId="0" borderId="0"/>
    <xf numFmtId="0" fontId="45" fillId="0" borderId="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45" fillId="0" borderId="0"/>
    <xf numFmtId="0" fontId="45" fillId="0" borderId="0"/>
    <xf numFmtId="0" fontId="45" fillId="0" borderId="0"/>
    <xf numFmtId="187" fontId="38" fillId="0" borderId="0" applyFont="0" applyFill="0" applyBorder="0" applyAlignment="0" applyProtection="0"/>
    <xf numFmtId="0" fontId="45" fillId="0" borderId="0"/>
    <xf numFmtId="0" fontId="45" fillId="0" borderId="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5" fillId="0" borderId="0"/>
    <xf numFmtId="0" fontId="45" fillId="0" borderId="0"/>
    <xf numFmtId="177" fontId="38" fillId="0" borderId="0" applyFont="0" applyFill="0" applyBorder="0" applyAlignment="0" applyProtection="0"/>
    <xf numFmtId="0" fontId="45" fillId="0" borderId="0"/>
    <xf numFmtId="0" fontId="27" fillId="0" borderId="0" applyNumberFormat="0" applyFill="0" applyBorder="0" applyAlignment="0" applyProtection="0"/>
    <xf numFmtId="0" fontId="45" fillId="0" borderId="0"/>
    <xf numFmtId="0" fontId="45" fillId="0" borderId="0"/>
    <xf numFmtId="0" fontId="27" fillId="0" borderId="0" applyNumberFormat="0" applyFill="0" applyBorder="0" applyAlignment="0" applyProtection="0"/>
    <xf numFmtId="0" fontId="45" fillId="0" borderId="0"/>
    <xf numFmtId="0" fontId="45" fillId="0" borderId="0"/>
    <xf numFmtId="166" fontId="17" fillId="0" borderId="0" applyFont="0" applyFill="0" applyBorder="0" applyAlignment="0" applyProtection="0"/>
    <xf numFmtId="0" fontId="27" fillId="0" borderId="0" applyNumberFormat="0" applyFill="0" applyBorder="0" applyAlignment="0" applyProtection="0"/>
    <xf numFmtId="0" fontId="7" fillId="0" borderId="0"/>
    <xf numFmtId="0" fontId="45" fillId="0" borderId="0"/>
    <xf numFmtId="166" fontId="38" fillId="0" borderId="0" applyFont="0" applyFill="0" applyBorder="0" applyAlignment="0" applyProtection="0"/>
    <xf numFmtId="42" fontId="38" fillId="0" borderId="0" applyFont="0" applyFill="0" applyBorder="0" applyAlignment="0" applyProtection="0"/>
    <xf numFmtId="0" fontId="45" fillId="0" borderId="0"/>
    <xf numFmtId="0" fontId="27" fillId="0" borderId="0" applyNumberForma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9" fontId="17" fillId="0" borderId="0" applyFont="0" applyFill="0" applyBorder="0" applyAlignment="0" applyProtection="0"/>
    <xf numFmtId="176" fontId="17"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74" fontId="17"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4" fontId="17" fillId="0" borderId="0" applyFont="0" applyFill="0" applyBorder="0" applyAlignment="0" applyProtection="0"/>
    <xf numFmtId="185"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7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1" fontId="49" fillId="0" borderId="0" applyFont="0" applyFill="0" applyBorder="0" applyAlignment="0" applyProtection="0"/>
    <xf numFmtId="200" fontId="38" fillId="0" borderId="0" applyFont="0" applyFill="0" applyBorder="0" applyAlignment="0" applyProtection="0"/>
    <xf numFmtId="20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18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76" fontId="17"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204"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17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73"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83" fontId="17"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210"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7"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174" fontId="38" fillId="0" borderId="0" applyFont="0" applyFill="0" applyBorder="0" applyAlignment="0" applyProtection="0"/>
    <xf numFmtId="205"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4" fontId="17" fillId="0" borderId="0" applyFont="0" applyFill="0" applyBorder="0" applyAlignment="0" applyProtection="0"/>
    <xf numFmtId="185"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7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1" fontId="49" fillId="0" borderId="0" applyFont="0" applyFill="0" applyBorder="0" applyAlignment="0" applyProtection="0"/>
    <xf numFmtId="200" fontId="38" fillId="0" borderId="0" applyFont="0" applyFill="0" applyBorder="0" applyAlignment="0" applyProtection="0"/>
    <xf numFmtId="20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174" fontId="17" fillId="0" borderId="0" applyFont="0" applyFill="0" applyBorder="0" applyAlignment="0" applyProtection="0"/>
    <xf numFmtId="18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176" fontId="17" fillId="0" borderId="0" applyFont="0" applyFill="0" applyBorder="0" applyAlignment="0" applyProtection="0"/>
    <xf numFmtId="204"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17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73"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83" fontId="17"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210"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7"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174" fontId="38" fillId="0" borderId="0" applyFont="0" applyFill="0" applyBorder="0" applyAlignment="0" applyProtection="0"/>
    <xf numFmtId="205"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74"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9" fontId="17"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5" fillId="0" borderId="0"/>
    <xf numFmtId="42" fontId="38" fillId="0" borderId="0" applyFont="0" applyFill="0" applyBorder="0" applyAlignment="0" applyProtection="0"/>
    <xf numFmtId="0" fontId="46" fillId="0" borderId="0"/>
    <xf numFmtId="0" fontId="46" fillId="0" borderId="0"/>
    <xf numFmtId="42"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7" fontId="38" fillId="0" borderId="0" applyFont="0" applyFill="0" applyBorder="0" applyAlignment="0" applyProtection="0"/>
    <xf numFmtId="0" fontId="46" fillId="0" borderId="0"/>
    <xf numFmtId="4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1" fontId="49" fillId="0" borderId="0" applyFont="0" applyFill="0" applyBorder="0" applyAlignment="0" applyProtection="0"/>
    <xf numFmtId="200" fontId="38" fillId="0" borderId="0" applyFont="0" applyFill="0" applyBorder="0" applyAlignment="0" applyProtection="0"/>
    <xf numFmtId="20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45" fillId="0" borderId="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203" fontId="38" fillId="0" borderId="0" applyFont="0" applyFill="0" applyBorder="0" applyAlignment="0" applyProtection="0"/>
    <xf numFmtId="42" fontId="38" fillId="0" borderId="0" applyFont="0" applyFill="0" applyBorder="0" applyAlignment="0" applyProtection="0"/>
    <xf numFmtId="0" fontId="45" fillId="0" borderId="0"/>
    <xf numFmtId="0" fontId="46" fillId="0" borderId="0" applyFont="0" applyFill="0" applyBorder="0" applyAlignment="0" applyProtection="0"/>
    <xf numFmtId="0" fontId="46" fillId="0" borderId="0" applyFont="0" applyFill="0" applyBorder="0" applyAlignment="0" applyProtection="0"/>
    <xf numFmtId="0" fontId="27" fillId="0" borderId="0" applyNumberFormat="0" applyFill="0" applyBorder="0" applyAlignment="0" applyProtection="0"/>
    <xf numFmtId="174" fontId="17" fillId="0" borderId="0" applyFont="0" applyFill="0" applyBorder="0" applyAlignment="0" applyProtection="0"/>
    <xf numFmtId="204"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17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73"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83" fontId="17"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210"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7"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174" fontId="38" fillId="0" borderId="0" applyFont="0" applyFill="0" applyBorder="0" applyAlignment="0" applyProtection="0"/>
    <xf numFmtId="205"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9" fontId="17" fillId="0" borderId="0" applyFont="0" applyFill="0" applyBorder="0" applyAlignment="0" applyProtection="0"/>
    <xf numFmtId="176" fontId="17" fillId="0" borderId="0" applyFont="0" applyFill="0" applyBorder="0" applyAlignment="0" applyProtection="0"/>
    <xf numFmtId="0" fontId="45" fillId="0" borderId="0"/>
    <xf numFmtId="0" fontId="27" fillId="0" borderId="0" applyNumberFormat="0" applyFill="0" applyBorder="0" applyAlignment="0" applyProtection="0"/>
    <xf numFmtId="0" fontId="45" fillId="0" borderId="0"/>
    <xf numFmtId="0" fontId="45" fillId="0" borderId="0"/>
    <xf numFmtId="0" fontId="7" fillId="0" borderId="0"/>
    <xf numFmtId="0" fontId="7" fillId="0" borderId="0"/>
    <xf numFmtId="0" fontId="46" fillId="0" borderId="0" applyFont="0" applyFill="0" applyBorder="0" applyAlignment="0" applyProtection="0"/>
    <xf numFmtId="0" fontId="45" fillId="0" borderId="0"/>
    <xf numFmtId="0" fontId="45" fillId="0" borderId="0"/>
    <xf numFmtId="0" fontId="45" fillId="0" borderId="0"/>
    <xf numFmtId="187" fontId="38" fillId="0" borderId="0" applyFont="0" applyFill="0" applyBorder="0" applyAlignment="0" applyProtection="0"/>
    <xf numFmtId="0" fontId="45" fillId="0" borderId="0"/>
    <xf numFmtId="0" fontId="45" fillId="0" borderId="0"/>
    <xf numFmtId="0" fontId="7" fillId="0" borderId="0"/>
    <xf numFmtId="42" fontId="38" fillId="0" borderId="0" applyFont="0" applyFill="0" applyBorder="0" applyAlignment="0" applyProtection="0"/>
    <xf numFmtId="0" fontId="45" fillId="0" borderId="0"/>
    <xf numFmtId="0" fontId="45" fillId="0" borderId="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6"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7" fillId="0" borderId="0">
      <alignment vertical="top"/>
    </xf>
    <xf numFmtId="0" fontId="48" fillId="0" borderId="0">
      <alignment vertical="top"/>
    </xf>
    <xf numFmtId="0" fontId="47" fillId="0" borderId="0">
      <alignment vertical="top"/>
    </xf>
    <xf numFmtId="0" fontId="47" fillId="0" borderId="0">
      <alignment vertical="top"/>
    </xf>
    <xf numFmtId="0" fontId="47" fillId="0" borderId="0">
      <alignment vertical="top"/>
    </xf>
    <xf numFmtId="0" fontId="19" fillId="0" borderId="0"/>
    <xf numFmtId="0" fontId="47" fillId="0" borderId="0">
      <alignment vertical="top"/>
    </xf>
    <xf numFmtId="0" fontId="48" fillId="0" borderId="0">
      <alignment vertical="top"/>
    </xf>
    <xf numFmtId="0" fontId="47" fillId="0" borderId="0">
      <alignment vertical="top"/>
    </xf>
    <xf numFmtId="0" fontId="47" fillId="0" borderId="0">
      <alignment vertical="top"/>
    </xf>
    <xf numFmtId="0" fontId="47" fillId="0" borderId="0">
      <alignment vertical="top"/>
    </xf>
    <xf numFmtId="0" fontId="48" fillId="0" borderId="0">
      <alignment vertical="top"/>
    </xf>
    <xf numFmtId="0" fontId="48" fillId="0" borderId="0">
      <alignment vertical="top"/>
    </xf>
    <xf numFmtId="0" fontId="47" fillId="0" borderId="0">
      <alignment vertical="top"/>
    </xf>
    <xf numFmtId="0" fontId="48" fillId="0" borderId="0">
      <alignment vertical="top"/>
    </xf>
    <xf numFmtId="0" fontId="47" fillId="0" borderId="0">
      <alignment vertical="top"/>
    </xf>
    <xf numFmtId="0" fontId="47" fillId="0" borderId="0">
      <alignment vertical="top"/>
    </xf>
    <xf numFmtId="0" fontId="47" fillId="0" borderId="0">
      <alignment vertical="top"/>
    </xf>
    <xf numFmtId="0" fontId="48" fillId="0" borderId="0">
      <alignment vertical="top"/>
    </xf>
    <xf numFmtId="0" fontId="45" fillId="0" borderId="0"/>
    <xf numFmtId="0" fontId="45" fillId="0" borderId="0"/>
    <xf numFmtId="0" fontId="27" fillId="0" borderId="0" applyNumberFormat="0" applyFill="0" applyBorder="0" applyAlignment="0" applyProtection="0"/>
    <xf numFmtId="0"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7" fontId="38" fillId="0" borderId="0" applyFont="0" applyFill="0" applyBorder="0" applyAlignment="0" applyProtection="0"/>
    <xf numFmtId="189" fontId="25" fillId="0" borderId="0" applyProtection="0"/>
    <xf numFmtId="166" fontId="25" fillId="0" borderId="0" applyProtection="0"/>
    <xf numFmtId="166" fontId="25" fillId="0" borderId="0" applyProtection="0"/>
    <xf numFmtId="0" fontId="18" fillId="0" borderId="0" applyProtection="0"/>
    <xf numFmtId="189" fontId="25" fillId="0" borderId="0" applyProtection="0"/>
    <xf numFmtId="166" fontId="25" fillId="0" borderId="0" applyProtection="0"/>
    <xf numFmtId="166" fontId="25" fillId="0" borderId="0" applyProtection="0"/>
    <xf numFmtId="0" fontId="18" fillId="0" borderId="0" applyProtection="0"/>
    <xf numFmtId="0" fontId="27" fillId="0" borderId="0" applyNumberFormat="0" applyFill="0" applyBorder="0" applyAlignment="0" applyProtection="0"/>
    <xf numFmtId="187"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xf numFmtId="0" fontId="46" fillId="0" borderId="0"/>
    <xf numFmtId="0" fontId="46" fillId="0" borderId="0"/>
    <xf numFmtId="0" fontId="7" fillId="0" borderId="0"/>
    <xf numFmtId="0" fontId="7" fillId="0" borderId="0"/>
    <xf numFmtId="0" fontId="7" fillId="0" borderId="0"/>
    <xf numFmtId="0" fontId="46" fillId="0" borderId="0"/>
    <xf numFmtId="0" fontId="46" fillId="0" borderId="0"/>
    <xf numFmtId="0" fontId="45" fillId="0" borderId="0"/>
    <xf numFmtId="0" fontId="4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xf numFmtId="0" fontId="45" fillId="0" borderId="0"/>
    <xf numFmtId="0" fontId="45" fillId="0" borderId="0"/>
    <xf numFmtId="0" fontId="46" fillId="0" borderId="0"/>
    <xf numFmtId="0" fontId="27" fillId="0" borderId="0" applyNumberFormat="0" applyFill="0" applyBorder="0" applyAlignment="0" applyProtection="0"/>
    <xf numFmtId="0" fontId="45" fillId="0" borderId="0"/>
    <xf numFmtId="177" fontId="38" fillId="0" borderId="0" applyFont="0" applyFill="0" applyBorder="0" applyAlignment="0" applyProtection="0"/>
    <xf numFmtId="0" fontId="45" fillId="0" borderId="0"/>
    <xf numFmtId="42" fontId="38" fillId="0" borderId="0" applyFont="0" applyFill="0" applyBorder="0" applyAlignment="0" applyProtection="0"/>
    <xf numFmtId="0"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7" fillId="0" borderId="0"/>
    <xf numFmtId="0" fontId="46" fillId="0" borderId="0"/>
    <xf numFmtId="0"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xf numFmtId="0" fontId="46" fillId="0" borderId="0"/>
    <xf numFmtId="214" fontId="50" fillId="0" borderId="0" applyFont="0" applyFill="0" applyBorder="0" applyAlignment="0" applyProtection="0"/>
    <xf numFmtId="215" fontId="51" fillId="0" borderId="0" applyFont="0" applyFill="0" applyBorder="0" applyAlignment="0" applyProtection="0"/>
    <xf numFmtId="6" fontId="33" fillId="0" borderId="0" applyFont="0" applyFill="0" applyBorder="0" applyAlignment="0" applyProtection="0"/>
    <xf numFmtId="182" fontId="25" fillId="0" borderId="0" applyFont="0" applyFill="0" applyBorder="0" applyAlignment="0" applyProtection="0"/>
    <xf numFmtId="166" fontId="25" fillId="0" borderId="0" applyFont="0" applyFill="0" applyBorder="0" applyAlignment="0" applyProtection="0"/>
    <xf numFmtId="6" fontId="33" fillId="0" borderId="0" applyFont="0" applyFill="0" applyBorder="0" applyAlignment="0" applyProtection="0"/>
    <xf numFmtId="182" fontId="25" fillId="0" borderId="0" applyFont="0" applyFill="0" applyBorder="0" applyAlignment="0" applyProtection="0"/>
    <xf numFmtId="216" fontId="52" fillId="0" borderId="0" applyFont="0" applyFill="0" applyBorder="0" applyAlignment="0" applyProtection="0"/>
    <xf numFmtId="217" fontId="27" fillId="0" borderId="0" applyFont="0" applyFill="0" applyBorder="0" applyAlignment="0" applyProtection="0"/>
    <xf numFmtId="0" fontId="53" fillId="0" borderId="0"/>
    <xf numFmtId="218" fontId="27" fillId="0" borderId="0" applyFont="0" applyFill="0" applyBorder="0" applyAlignment="0" applyProtection="0"/>
    <xf numFmtId="181" fontId="54" fillId="0" borderId="0" applyFont="0" applyFill="0" applyBorder="0" applyAlignment="0" applyProtection="0"/>
    <xf numFmtId="0" fontId="55" fillId="0" borderId="0"/>
    <xf numFmtId="0" fontId="56" fillId="0" borderId="0"/>
    <xf numFmtId="0" fontId="56" fillId="0" borderId="0"/>
    <xf numFmtId="0" fontId="9" fillId="0" borderId="0"/>
    <xf numFmtId="1" fontId="57" fillId="0" borderId="2" applyBorder="0" applyAlignment="0">
      <alignment horizontal="center"/>
    </xf>
    <xf numFmtId="1" fontId="57" fillId="0" borderId="2" applyBorder="0" applyAlignment="0">
      <alignment horizontal="center"/>
    </xf>
    <xf numFmtId="0" fontId="58" fillId="0" borderId="0"/>
    <xf numFmtId="0" fontId="59" fillId="0" borderId="0"/>
    <xf numFmtId="0" fontId="19" fillId="0" borderId="0"/>
    <xf numFmtId="0" fontId="59" fillId="0" borderId="0"/>
    <xf numFmtId="0" fontId="58" fillId="0" borderId="0" applyProtection="0"/>
    <xf numFmtId="3" fontId="20" fillId="0" borderId="2"/>
    <xf numFmtId="3" fontId="20" fillId="0" borderId="2"/>
    <xf numFmtId="3" fontId="20" fillId="0" borderId="2"/>
    <xf numFmtId="3" fontId="20" fillId="0" borderId="2"/>
    <xf numFmtId="0" fontId="60" fillId="2" borderId="0"/>
    <xf numFmtId="0" fontId="60"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214" fontId="50" fillId="0" borderId="0" applyFont="0" applyFill="0" applyBorder="0" applyAlignment="0" applyProtection="0"/>
    <xf numFmtId="214" fontId="50" fillId="0" borderId="0" applyFont="0" applyFill="0" applyBorder="0" applyAlignment="0" applyProtection="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214" fontId="50" fillId="0" borderId="0" applyFont="0" applyFill="0" applyBorder="0" applyAlignment="0" applyProtection="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0" fillId="2" borderId="0"/>
    <xf numFmtId="0" fontId="60" fillId="2" borderId="0"/>
    <xf numFmtId="214" fontId="50" fillId="0" borderId="0" applyFont="0" applyFill="0" applyBorder="0" applyAlignment="0" applyProtection="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0" fillId="2" borderId="0"/>
    <xf numFmtId="0" fontId="60" fillId="2" borderId="0"/>
    <xf numFmtId="214" fontId="50" fillId="0" borderId="0" applyFont="0" applyFill="0" applyBorder="0" applyAlignment="0" applyProtection="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214" fontId="50" fillId="0" borderId="0" applyFont="0" applyFill="0" applyBorder="0" applyAlignment="0" applyProtection="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12" fillId="2" borderId="0"/>
    <xf numFmtId="0" fontId="12" fillId="2" borderId="0"/>
    <xf numFmtId="0" fontId="61" fillId="2" borderId="0"/>
    <xf numFmtId="0" fontId="61" fillId="2" borderId="0"/>
    <xf numFmtId="0" fontId="61" fillId="2" borderId="0"/>
    <xf numFmtId="0" fontId="61" fillId="2" borderId="0"/>
    <xf numFmtId="0" fontId="60" fillId="2" borderId="0"/>
    <xf numFmtId="214" fontId="50" fillId="0" borderId="0" applyFont="0" applyFill="0" applyBorder="0" applyAlignment="0" applyProtection="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214" fontId="50" fillId="0" borderId="0" applyFont="0" applyFill="0" applyBorder="0" applyAlignment="0" applyProtection="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2" fillId="0" borderId="0" applyFont="0" applyFill="0" applyBorder="0" applyAlignment="0">
      <alignment horizontal="left"/>
    </xf>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2" fillId="0" borderId="0" applyFont="0" applyFill="0" applyBorder="0" applyAlignment="0">
      <alignment horizontal="left"/>
    </xf>
    <xf numFmtId="0" fontId="61" fillId="2" borderId="0"/>
    <xf numFmtId="0" fontId="61" fillId="2" borderId="0"/>
    <xf numFmtId="0" fontId="61" fillId="2" borderId="0"/>
    <xf numFmtId="0" fontId="61" fillId="2" borderId="0"/>
    <xf numFmtId="0" fontId="61" fillId="2" borderId="0"/>
    <xf numFmtId="0" fontId="60" fillId="3"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3"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214" fontId="50" fillId="0" borderId="0" applyFont="0" applyFill="0" applyBorder="0" applyAlignment="0" applyProtection="0"/>
    <xf numFmtId="0" fontId="60"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3" fillId="0" borderId="2" applyNumberFormat="0" applyFont="0" applyBorder="0">
      <alignment horizontal="left" indent="2"/>
    </xf>
    <xf numFmtId="0" fontId="63" fillId="0" borderId="2" applyNumberFormat="0" applyFont="0" applyBorder="0">
      <alignment horizontal="left" indent="2"/>
    </xf>
    <xf numFmtId="0" fontId="63" fillId="0" borderId="2" applyNumberFormat="0" applyFont="0" applyBorder="0">
      <alignment horizontal="left" indent="2"/>
    </xf>
    <xf numFmtId="0" fontId="63" fillId="0" borderId="2" applyNumberFormat="0" applyFont="0" applyBorder="0">
      <alignment horizontal="left" indent="2"/>
    </xf>
    <xf numFmtId="0" fontId="60" fillId="2" borderId="0"/>
    <xf numFmtId="0" fontId="63" fillId="0" borderId="2" applyNumberFormat="0" applyFont="0" applyBorder="0">
      <alignment horizontal="left" indent="2"/>
    </xf>
    <xf numFmtId="0" fontId="63" fillId="0" borderId="2" applyNumberFormat="0" applyFont="0" applyBorder="0">
      <alignment horizontal="left" indent="2"/>
    </xf>
    <xf numFmtId="0" fontId="63" fillId="0" borderId="2" applyNumberFormat="0" applyFont="0" applyBorder="0">
      <alignment horizontal="left" indent="2"/>
    </xf>
    <xf numFmtId="0" fontId="60" fillId="2" borderId="0"/>
    <xf numFmtId="0" fontId="63" fillId="0" borderId="2" applyNumberFormat="0" applyFont="0" applyBorder="0">
      <alignment horizontal="left" indent="2"/>
    </xf>
    <xf numFmtId="0" fontId="60" fillId="2" borderId="0"/>
    <xf numFmtId="0" fontId="60" fillId="2" borderId="0"/>
    <xf numFmtId="0" fontId="60" fillId="2" borderId="0"/>
    <xf numFmtId="0" fontId="62" fillId="0" borderId="0" applyFont="0" applyFill="0" applyBorder="0" applyAlignment="0">
      <alignment horizontal="left"/>
    </xf>
    <xf numFmtId="0" fontId="62" fillId="0" borderId="0" applyFont="0" applyFill="0" applyBorder="0" applyAlignment="0">
      <alignment horizontal="left"/>
    </xf>
    <xf numFmtId="0" fontId="63" fillId="0" borderId="2" applyNumberFormat="0" applyFont="0" applyBorder="0">
      <alignment horizontal="left" indent="2"/>
    </xf>
    <xf numFmtId="9" fontId="64" fillId="0" borderId="0" applyFont="0" applyFill="0" applyBorder="0" applyAlignment="0" applyProtection="0"/>
    <xf numFmtId="9" fontId="65" fillId="0" borderId="0" applyFont="0" applyFill="0" applyBorder="0" applyAlignment="0" applyProtection="0"/>
    <xf numFmtId="0" fontId="12" fillId="0" borderId="0">
      <alignment horizontal="center" vertical="center" wrapText="1"/>
    </xf>
    <xf numFmtId="14" fontId="12" fillId="0" borderId="6">
      <alignment horizontal="right"/>
    </xf>
    <xf numFmtId="0" fontId="66" fillId="0" borderId="0"/>
    <xf numFmtId="0" fontId="12" fillId="0" borderId="6" applyFont="0" applyFill="0" applyAlignment="0"/>
    <xf numFmtId="9" fontId="67" fillId="0" borderId="0" applyBorder="0" applyAlignment="0" applyProtection="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12" fillId="2" borderId="0"/>
    <xf numFmtId="0" fontId="12"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3"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3"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3" fillId="0" borderId="2" applyNumberFormat="0" applyFont="0" applyBorder="0" applyAlignment="0">
      <alignment horizontal="center"/>
    </xf>
    <xf numFmtId="0" fontId="63" fillId="0" borderId="2" applyNumberFormat="0" applyFont="0" applyBorder="0" applyAlignment="0">
      <alignment horizontal="center"/>
    </xf>
    <xf numFmtId="0" fontId="63" fillId="0" borderId="2" applyNumberFormat="0" applyFont="0" applyBorder="0" applyAlignment="0">
      <alignment horizontal="center"/>
    </xf>
    <xf numFmtId="0" fontId="63" fillId="0" borderId="2" applyNumberFormat="0" applyFont="0" applyBorder="0" applyAlignment="0">
      <alignment horizontal="center"/>
    </xf>
    <xf numFmtId="0" fontId="68" fillId="2" borderId="0"/>
    <xf numFmtId="0" fontId="63" fillId="0" borderId="2" applyNumberFormat="0" applyFont="0" applyBorder="0" applyAlignment="0">
      <alignment horizontal="center"/>
    </xf>
    <xf numFmtId="0" fontId="63" fillId="0" borderId="2" applyNumberFormat="0" applyFont="0" applyBorder="0" applyAlignment="0">
      <alignment horizontal="center"/>
    </xf>
    <xf numFmtId="0" fontId="63" fillId="0" borderId="2" applyNumberFormat="0" applyFont="0" applyBorder="0" applyAlignment="0">
      <alignment horizontal="center"/>
    </xf>
    <xf numFmtId="0" fontId="68" fillId="2" borderId="0"/>
    <xf numFmtId="0" fontId="63" fillId="0" borderId="2" applyNumberFormat="0" applyFont="0" applyBorder="0" applyAlignment="0">
      <alignment horizontal="center"/>
    </xf>
    <xf numFmtId="0" fontId="68" fillId="2" borderId="0"/>
    <xf numFmtId="0" fontId="68" fillId="2" borderId="0"/>
    <xf numFmtId="0" fontId="68" fillId="2" borderId="0"/>
    <xf numFmtId="0" fontId="63" fillId="0" borderId="2" applyNumberFormat="0" applyFont="0" applyBorder="0" applyAlignment="0">
      <alignment horizontal="center"/>
    </xf>
    <xf numFmtId="0" fontId="12" fillId="0" borderId="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9" fillId="0"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9" fillId="2" borderId="0"/>
    <xf numFmtId="0" fontId="69" fillId="2" borderId="0"/>
    <xf numFmtId="0" fontId="69"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9"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12" fillId="2" borderId="0"/>
    <xf numFmtId="0" fontId="12"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3"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3"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49" fontId="12" fillId="0" borderId="2">
      <alignment horizontal="center" vertical="center"/>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12" fillId="0" borderId="0">
      <alignment wrapText="1"/>
    </xf>
    <xf numFmtId="0" fontId="12"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71" fillId="0" borderId="2">
      <alignment vertical="center" wrapText="1"/>
    </xf>
    <xf numFmtId="164" fontId="72" fillId="0" borderId="1" applyNumberFormat="0" applyFont="0" applyBorder="0" applyAlignment="0">
      <alignment horizontal="center"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3" fillId="14" borderId="0" applyNumberFormat="0" applyBorder="0" applyAlignment="0" applyProtection="0"/>
    <xf numFmtId="0" fontId="73" fillId="11" borderId="0" applyNumberFormat="0" applyBorder="0" applyAlignment="0" applyProtection="0"/>
    <xf numFmtId="0" fontId="73" fillId="12" borderId="0" applyNumberFormat="0" applyBorder="0" applyAlignment="0" applyProtection="0"/>
    <xf numFmtId="0" fontId="73" fillId="15" borderId="0" applyNumberFormat="0" applyBorder="0" applyAlignment="0" applyProtection="0"/>
    <xf numFmtId="0" fontId="73" fillId="16" borderId="0" applyNumberFormat="0" applyBorder="0" applyAlignment="0" applyProtection="0"/>
    <xf numFmtId="0" fontId="73" fillId="17" borderId="0" applyNumberFormat="0" applyBorder="0" applyAlignment="0" applyProtection="0"/>
    <xf numFmtId="9"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36" fillId="0" borderId="0" applyFont="0" applyFill="0" applyBorder="0" applyAlignment="0" applyProtection="0"/>
    <xf numFmtId="0" fontId="36" fillId="0" borderId="0" applyFont="0" applyFill="0" applyBorder="0" applyAlignment="0" applyProtection="0"/>
    <xf numFmtId="0" fontId="13" fillId="18" borderId="0" applyNumberFormat="0" applyBorder="0" applyAlignment="0" applyProtection="0"/>
    <xf numFmtId="0" fontId="13" fillId="18" borderId="0" applyNumberFormat="0" applyBorder="0" applyAlignment="0" applyProtection="0"/>
    <xf numFmtId="0" fontId="73" fillId="19" borderId="0" applyNumberFormat="0" applyBorder="0" applyAlignment="0" applyProtection="0"/>
    <xf numFmtId="0" fontId="7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73" fillId="23" borderId="0" applyNumberFormat="0" applyBorder="0" applyAlignment="0" applyProtection="0"/>
    <xf numFmtId="0" fontId="73" fillId="24"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73" fillId="22" borderId="0" applyNumberFormat="0" applyBorder="0" applyAlignment="0" applyProtection="0"/>
    <xf numFmtId="0" fontId="73" fillId="26"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73" fillId="22" borderId="0" applyNumberFormat="0" applyBorder="0" applyAlignment="0" applyProtection="0"/>
    <xf numFmtId="0" fontId="73" fillId="15" borderId="0" applyNumberFormat="0" applyBorder="0" applyAlignment="0" applyProtection="0"/>
    <xf numFmtId="0" fontId="13" fillId="27" borderId="0" applyNumberFormat="0" applyBorder="0" applyAlignment="0" applyProtection="0"/>
    <xf numFmtId="0" fontId="13" fillId="18" borderId="0" applyNumberFormat="0" applyBorder="0" applyAlignment="0" applyProtection="0"/>
    <xf numFmtId="0" fontId="73" fillId="19" borderId="0" applyNumberFormat="0" applyBorder="0" applyAlignment="0" applyProtection="0"/>
    <xf numFmtId="0" fontId="73" fillId="16" borderId="0" applyNumberFormat="0" applyBorder="0" applyAlignment="0" applyProtection="0"/>
    <xf numFmtId="0" fontId="13" fillId="21" borderId="0" applyNumberFormat="0" applyBorder="0" applyAlignment="0" applyProtection="0"/>
    <xf numFmtId="0" fontId="13" fillId="28" borderId="0" applyNumberFormat="0" applyBorder="0" applyAlignment="0" applyProtection="0"/>
    <xf numFmtId="0" fontId="73" fillId="28" borderId="0" applyNumberFormat="0" applyBorder="0" applyAlignment="0" applyProtection="0"/>
    <xf numFmtId="0" fontId="73" fillId="29" borderId="0" applyNumberFormat="0" applyBorder="0" applyAlignment="0" applyProtection="0"/>
    <xf numFmtId="219" fontId="19" fillId="0" borderId="0" applyFont="0" applyFill="0" applyBorder="0" applyAlignment="0" applyProtection="0"/>
    <xf numFmtId="0" fontId="76" fillId="0" borderId="0" applyFont="0" applyFill="0" applyBorder="0" applyAlignment="0" applyProtection="0"/>
    <xf numFmtId="220" fontId="17" fillId="0" borderId="0" applyFont="0" applyFill="0" applyBorder="0" applyAlignment="0" applyProtection="0"/>
    <xf numFmtId="221" fontId="19" fillId="0" borderId="0" applyFont="0" applyFill="0" applyBorder="0" applyAlignment="0" applyProtection="0"/>
    <xf numFmtId="0" fontId="76" fillId="0" borderId="0" applyFont="0" applyFill="0" applyBorder="0" applyAlignment="0" applyProtection="0"/>
    <xf numFmtId="221" fontId="19" fillId="0" borderId="0" applyFont="0" applyFill="0" applyBorder="0" applyAlignment="0" applyProtection="0"/>
    <xf numFmtId="0" fontId="77" fillId="0" borderId="0" applyNumberFormat="0" applyFill="0" applyBorder="0" applyAlignment="0" applyProtection="0"/>
    <xf numFmtId="0" fontId="78" fillId="0" borderId="7" applyFont="0" applyFill="0" applyBorder="0" applyAlignment="0" applyProtection="0">
      <alignment horizontal="center" vertical="center"/>
    </xf>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164" fontId="12" fillId="0" borderId="6" applyFont="0" applyAlignment="0">
      <alignment horizontal="right"/>
    </xf>
    <xf numFmtId="173" fontId="81" fillId="0" borderId="0" applyFont="0" applyFill="0" applyBorder="0" applyAlignment="0" applyProtection="0"/>
    <xf numFmtId="0" fontId="76" fillId="0" borderId="0" applyFont="0" applyFill="0" applyBorder="0" applyAlignment="0" applyProtection="0"/>
    <xf numFmtId="173" fontId="81" fillId="0" borderId="0" applyFont="0" applyFill="0" applyBorder="0" applyAlignment="0" applyProtection="0"/>
    <xf numFmtId="172" fontId="81" fillId="0" borderId="0" applyFont="0" applyFill="0" applyBorder="0" applyAlignment="0" applyProtection="0"/>
    <xf numFmtId="0" fontId="76" fillId="0" borderId="0" applyFont="0" applyFill="0" applyBorder="0" applyAlignment="0" applyProtection="0"/>
    <xf numFmtId="172" fontId="81"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0" fontId="82" fillId="5" borderId="0" applyNumberFormat="0" applyBorder="0" applyAlignment="0" applyProtection="0"/>
    <xf numFmtId="0" fontId="83" fillId="0" borderId="0"/>
    <xf numFmtId="222" fontId="19" fillId="0" borderId="2">
      <alignment wrapText="1"/>
      <protection locked="0"/>
    </xf>
    <xf numFmtId="0" fontId="84" fillId="0" borderId="0" applyNumberFormat="0" applyFill="0" applyBorder="0" applyAlignment="0" applyProtection="0"/>
    <xf numFmtId="0" fontId="85" fillId="0" borderId="0">
      <alignment horizontal="center"/>
    </xf>
    <xf numFmtId="0" fontId="86" fillId="0" borderId="0"/>
    <xf numFmtId="0" fontId="87" fillId="0" borderId="0"/>
    <xf numFmtId="0" fontId="9" fillId="0" borderId="0"/>
    <xf numFmtId="0" fontId="76" fillId="0" borderId="0"/>
    <xf numFmtId="0" fontId="88" fillId="0" borderId="0"/>
    <xf numFmtId="0" fontId="86" fillId="0" borderId="0"/>
    <xf numFmtId="0" fontId="89" fillId="0" borderId="0"/>
    <xf numFmtId="0" fontId="90" fillId="0" borderId="0"/>
    <xf numFmtId="0" fontId="89" fillId="0" borderId="0"/>
    <xf numFmtId="223" fontId="19" fillId="0" borderId="0" applyFill="0" applyBorder="0" applyAlignment="0"/>
    <xf numFmtId="224" fontId="12"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7" fontId="91"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9" fontId="12"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1" fontId="12"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3" fontId="53"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5" fontId="12"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0" fontId="92" fillId="3" borderId="8" applyNumberFormat="0" applyAlignment="0" applyProtection="0"/>
    <xf numFmtId="0" fontId="93" fillId="0" borderId="0"/>
    <xf numFmtId="0" fontId="94" fillId="0" borderId="0"/>
    <xf numFmtId="237" fontId="95" fillId="0" borderId="5" applyBorder="0"/>
    <xf numFmtId="237" fontId="96" fillId="0" borderId="6">
      <protection locked="0"/>
    </xf>
    <xf numFmtId="0" fontId="97" fillId="0" borderId="0" applyFill="0" applyBorder="0" applyProtection="0">
      <alignment horizontal="center"/>
      <protection locked="0"/>
    </xf>
    <xf numFmtId="238" fontId="38" fillId="0" borderId="0" applyFont="0" applyFill="0" applyBorder="0" applyAlignment="0" applyProtection="0"/>
    <xf numFmtId="239" fontId="98" fillId="0" borderId="6"/>
    <xf numFmtId="0" fontId="99" fillId="30" borderId="9" applyNumberFormat="0" applyAlignment="0" applyProtection="0"/>
    <xf numFmtId="164" fontId="58" fillId="0" borderId="0" applyFont="0" applyFill="0" applyBorder="0" applyAlignment="0" applyProtection="0"/>
    <xf numFmtId="0" fontId="100" fillId="0" borderId="0"/>
    <xf numFmtId="1" fontId="101" fillId="0" borderId="10" applyBorder="0"/>
    <xf numFmtId="0" fontId="102" fillId="0" borderId="11">
      <alignment horizontal="center"/>
    </xf>
    <xf numFmtId="240" fontId="103" fillId="0" borderId="0"/>
    <xf numFmtId="240" fontId="103" fillId="0" borderId="0"/>
    <xf numFmtId="240" fontId="103" fillId="0" borderId="0"/>
    <xf numFmtId="240" fontId="103" fillId="0" borderId="0"/>
    <xf numFmtId="240" fontId="103" fillId="0" borderId="0"/>
    <xf numFmtId="240" fontId="103" fillId="0" borderId="0"/>
    <xf numFmtId="240" fontId="103" fillId="0" borderId="0"/>
    <xf numFmtId="240" fontId="103" fillId="0" borderId="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205"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242" fontId="25" fillId="0" borderId="0" applyProtection="0"/>
    <xf numFmtId="242" fontId="25" fillId="0" borderId="0" applyProtection="0"/>
    <xf numFmtId="205"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0" fontId="12" fillId="0" borderId="0" applyFont="0" applyFill="0" applyBorder="0" applyAlignment="0" applyProtection="0"/>
    <xf numFmtId="41" fontId="13" fillId="0" borderId="0" applyFont="0" applyFill="0" applyBorder="0" applyAlignment="0" applyProtection="0"/>
    <xf numFmtId="0" fontId="12" fillId="0" borderId="0" applyFont="0" applyFill="0" applyBorder="0" applyAlignment="0" applyProtection="0"/>
    <xf numFmtId="226" fontId="1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233" fontId="53"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43" fontId="6" fillId="0" borderId="0" applyFont="0" applyFill="0" applyBorder="0" applyAlignment="0" applyProtection="0"/>
    <xf numFmtId="244" fontId="25" fillId="0" borderId="0" applyFont="0" applyFill="0" applyBorder="0" applyAlignment="0" applyProtection="0"/>
    <xf numFmtId="245" fontId="104" fillId="0" borderId="0" applyFont="0" applyFill="0" applyBorder="0" applyAlignment="0" applyProtection="0"/>
    <xf numFmtId="246" fontId="25" fillId="0" borderId="0" applyFont="0" applyFill="0" applyBorder="0" applyAlignment="0" applyProtection="0"/>
    <xf numFmtId="247" fontId="104" fillId="0" borderId="0" applyFont="0" applyFill="0" applyBorder="0" applyAlignment="0" applyProtection="0"/>
    <xf numFmtId="248" fontId="25" fillId="0" borderId="0" applyFont="0" applyFill="0" applyBorder="0" applyAlignment="0" applyProtection="0"/>
    <xf numFmtId="24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4" fontId="13" fillId="0" borderId="0" applyFont="0" applyFill="0" applyBorder="0" applyAlignment="0" applyProtection="0"/>
    <xf numFmtId="182" fontId="13" fillId="0" borderId="0" applyFont="0" applyFill="0" applyBorder="0" applyAlignment="0" applyProtection="0"/>
    <xf numFmtId="250"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alignment vertical="center"/>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2" fontId="13" fillId="0" borderId="0" applyFont="0" applyFill="0" applyBorder="0" applyAlignment="0" applyProtection="0"/>
    <xf numFmtId="253" fontId="19" fillId="0" borderId="0" applyFont="0" applyFill="0" applyBorder="0" applyAlignment="0" applyProtection="0"/>
    <xf numFmtId="43" fontId="105" fillId="0" borderId="0" applyFont="0" applyFill="0" applyBorder="0" applyAlignment="0" applyProtection="0"/>
    <xf numFmtId="174" fontId="13" fillId="0" borderId="0" applyFont="0" applyFill="0" applyBorder="0" applyAlignment="0" applyProtection="0"/>
    <xf numFmtId="253" fontId="13" fillId="0" borderId="0" applyFont="0" applyFill="0" applyBorder="0" applyAlignment="0" applyProtection="0"/>
    <xf numFmtId="165" fontId="13" fillId="0" borderId="0" applyFont="0" applyFill="0" applyBorder="0" applyAlignment="0" applyProtection="0"/>
    <xf numFmtId="253" fontId="13" fillId="0" borderId="0" applyFont="0" applyFill="0" applyBorder="0" applyAlignment="0" applyProtection="0"/>
    <xf numFmtId="189" fontId="13" fillId="0" borderId="0" applyFont="0" applyFill="0" applyBorder="0" applyAlignment="0" applyProtection="0"/>
    <xf numFmtId="254" fontId="13" fillId="0" borderId="0" applyFont="0" applyFill="0" applyBorder="0" applyAlignment="0" applyProtection="0"/>
    <xf numFmtId="43" fontId="13" fillId="0" borderId="0" applyFont="0" applyFill="0" applyBorder="0" applyAlignment="0" applyProtection="0"/>
    <xf numFmtId="255" fontId="13" fillId="0" borderId="0" applyFont="0" applyFill="0" applyBorder="0" applyAlignment="0" applyProtection="0"/>
    <xf numFmtId="168" fontId="13" fillId="0" borderId="0" applyFont="0" applyFill="0" applyBorder="0" applyAlignment="0" applyProtection="0"/>
    <xf numFmtId="17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1" fontId="13" fillId="0" borderId="0" applyFont="0" applyFill="0" applyBorder="0" applyAlignment="0" applyProtection="0"/>
    <xf numFmtId="8" fontId="13" fillId="0" borderId="0" applyFont="0" applyFill="0" applyBorder="0" applyAlignment="0" applyProtection="0"/>
    <xf numFmtId="8" fontId="13" fillId="0" borderId="0" applyFont="0" applyFill="0" applyBorder="0" applyAlignment="0" applyProtection="0"/>
    <xf numFmtId="43" fontId="13" fillId="0" borderId="0" applyFont="0" applyFill="0" applyBorder="0" applyAlignment="0" applyProtection="0"/>
    <xf numFmtId="25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56" fontId="13" fillId="0" borderId="0" applyFont="0" applyFill="0" applyBorder="0" applyAlignment="0" applyProtection="0"/>
    <xf numFmtId="25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3" fontId="13" fillId="0" borderId="0" applyFont="0" applyFill="0" applyBorder="0" applyAlignment="0" applyProtection="0"/>
    <xf numFmtId="25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0"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06" fillId="0" borderId="0" applyFont="0" applyFill="0" applyBorder="0" applyAlignment="0" applyProtection="0"/>
    <xf numFmtId="190"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69"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5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9" fillId="0" borderId="0" applyFont="0" applyFill="0" applyBorder="0" applyAlignment="0" applyProtection="0"/>
    <xf numFmtId="171"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43" fontId="107" fillId="0" borderId="0" applyFont="0" applyFill="0" applyBorder="0" applyAlignment="0" applyProtection="0"/>
    <xf numFmtId="43" fontId="13" fillId="0" borderId="0" applyFont="0" applyFill="0" applyBorder="0" applyAlignment="0" applyProtection="0"/>
    <xf numFmtId="257"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258" fontId="13" fillId="0" borderId="0" applyFont="0" applyFill="0" applyBorder="0" applyAlignment="0" applyProtection="0"/>
    <xf numFmtId="166" fontId="13" fillId="0" borderId="0" applyFont="0" applyFill="0" applyBorder="0" applyAlignment="0" applyProtection="0"/>
    <xf numFmtId="168" fontId="13"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3"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176" fontId="13" fillId="0" borderId="0" applyFont="0" applyFill="0" applyBorder="0" applyAlignment="0" applyProtection="0"/>
    <xf numFmtId="43" fontId="1" fillId="0" borderId="0" applyFont="0" applyFill="0" applyBorder="0" applyAlignment="0" applyProtection="0"/>
    <xf numFmtId="190" fontId="19" fillId="0" borderId="0" applyFont="0" applyFill="0" applyBorder="0" applyAlignment="0" applyProtection="0"/>
    <xf numFmtId="259" fontId="13" fillId="0" borderId="0" applyFont="0" applyFill="0" applyBorder="0" applyAlignment="0" applyProtection="0"/>
    <xf numFmtId="260" fontId="13" fillId="0" borderId="0" applyFont="0" applyFill="0" applyBorder="0" applyAlignment="0" applyProtection="0"/>
    <xf numFmtId="261" fontId="13" fillId="0" borderId="0" applyFont="0" applyFill="0" applyBorder="0" applyAlignment="0" applyProtection="0"/>
    <xf numFmtId="262" fontId="19" fillId="0" borderId="0" applyFont="0" applyFill="0" applyBorder="0" applyAlignment="0" applyProtection="0"/>
    <xf numFmtId="165" fontId="13" fillId="0" borderId="0" applyFont="0" applyFill="0" applyBorder="0" applyAlignment="0" applyProtection="0"/>
    <xf numFmtId="191" fontId="19" fillId="0" borderId="0" applyFont="0" applyFill="0" applyBorder="0" applyAlignment="0" applyProtection="0"/>
    <xf numFmtId="191" fontId="19" fillId="0" borderId="0" applyFont="0" applyFill="0" applyBorder="0" applyAlignment="0" applyProtection="0"/>
    <xf numFmtId="191" fontId="19" fillId="0" borderId="0" applyFont="0" applyFill="0" applyBorder="0" applyAlignment="0" applyProtection="0"/>
    <xf numFmtId="191" fontId="19" fillId="0" borderId="0" applyFont="0" applyFill="0" applyBorder="0" applyAlignment="0" applyProtection="0"/>
    <xf numFmtId="253" fontId="13" fillId="0" borderId="0" applyFont="0" applyFill="0" applyBorder="0" applyAlignment="0" applyProtection="0"/>
    <xf numFmtId="43" fontId="13" fillId="0" borderId="0" applyFont="0" applyFill="0" applyBorder="0" applyAlignment="0" applyProtection="0"/>
    <xf numFmtId="43" fontId="105" fillId="0" borderId="0" applyFont="0" applyFill="0" applyBorder="0" applyAlignment="0" applyProtection="0"/>
    <xf numFmtId="43" fontId="13" fillId="0" borderId="0" applyFont="0" applyFill="0" applyBorder="0" applyAlignment="0" applyProtection="0"/>
    <xf numFmtId="166" fontId="19" fillId="0" borderId="0" applyFont="0" applyFill="0" applyBorder="0" applyAlignment="0" applyProtection="0"/>
    <xf numFmtId="43" fontId="13" fillId="0" borderId="0" applyFont="0" applyFill="0" applyBorder="0" applyAlignment="0" applyProtection="0"/>
    <xf numFmtId="253" fontId="12"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0" fontId="19" fillId="0" borderId="0" applyFont="0" applyFill="0" applyBorder="0" applyAlignment="0" applyProtection="0"/>
    <xf numFmtId="43" fontId="13" fillId="0" borderId="0" applyFont="0" applyFill="0" applyBorder="0" applyAlignment="0" applyProtection="0"/>
    <xf numFmtId="43" fontId="106" fillId="0" borderId="0" applyFont="0" applyFill="0" applyBorder="0" applyAlignment="0" applyProtection="0"/>
    <xf numFmtId="43" fontId="7" fillId="0" borderId="0" applyFont="0" applyFill="0" applyBorder="0" applyAlignment="0" applyProtection="0"/>
    <xf numFmtId="26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2" fontId="13" fillId="0" borderId="0" applyFont="0" applyFill="0" applyBorder="0" applyAlignment="0" applyProtection="0"/>
    <xf numFmtId="264" fontId="53" fillId="0" borderId="0" applyFont="0" applyFill="0" applyBorder="0" applyAlignment="0" applyProtection="0"/>
    <xf numFmtId="43" fontId="13" fillId="0" borderId="0" applyFont="0" applyFill="0" applyBorder="0" applyAlignment="0" applyProtection="0"/>
    <xf numFmtId="172"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00" fillId="0" borderId="0" applyFont="0" applyFill="0" applyBorder="0" applyAlignment="0" applyProtection="0"/>
    <xf numFmtId="43" fontId="13" fillId="0" borderId="0" applyFont="0" applyFill="0" applyBorder="0" applyAlignment="0" applyProtection="0"/>
    <xf numFmtId="264" fontId="53" fillId="0" borderId="0" applyFont="0" applyFill="0" applyBorder="0" applyAlignment="0" applyProtection="0"/>
    <xf numFmtId="265" fontId="25" fillId="0" borderId="0" applyProtection="0"/>
    <xf numFmtId="264" fontId="53" fillId="0" borderId="0" applyFont="0" applyFill="0" applyBorder="0" applyAlignment="0" applyProtection="0"/>
    <xf numFmtId="192" fontId="25" fillId="0" borderId="0" applyFont="0" applyFill="0" applyBorder="0" applyAlignment="0" applyProtection="0"/>
    <xf numFmtId="192" fontId="13" fillId="0" borderId="0" applyFont="0" applyFill="0" applyBorder="0" applyAlignment="0" applyProtection="0"/>
    <xf numFmtId="43" fontId="19" fillId="0" borderId="0" applyFont="0" applyFill="0" applyBorder="0" applyAlignment="0" applyProtection="0"/>
    <xf numFmtId="43" fontId="7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75" fillId="0" borderId="0" applyFont="0" applyFill="0" applyBorder="0" applyAlignment="0" applyProtection="0"/>
    <xf numFmtId="0" fontId="19" fillId="0" borderId="0" applyFont="0" applyFill="0" applyBorder="0" applyAlignment="0" applyProtection="0"/>
    <xf numFmtId="43" fontId="19" fillId="0" borderId="0" applyFont="0" applyFill="0" applyBorder="0" applyAlignment="0" applyProtection="0"/>
    <xf numFmtId="206" fontId="19" fillId="0" borderId="0" applyFont="0" applyFill="0" applyBorder="0" applyAlignment="0" applyProtection="0"/>
    <xf numFmtId="266" fontId="25" fillId="0" borderId="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66" fontId="25" fillId="0" borderId="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66" fontId="25" fillId="0" borderId="0" applyProtection="0"/>
    <xf numFmtId="43" fontId="10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6" fontId="25" fillId="0" borderId="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70" fontId="13" fillId="0" borderId="0" applyFont="0" applyFill="0" applyBorder="0" applyAlignment="0" applyProtection="0"/>
    <xf numFmtId="192"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0" fontId="46"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7"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217"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67"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43" fontId="13"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43" fontId="13" fillId="0" borderId="0" applyFont="0" applyFill="0" applyBorder="0" applyAlignment="0" applyProtection="0"/>
    <xf numFmtId="192" fontId="10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7" fillId="0" borderId="0" applyFont="0" applyFill="0" applyBorder="0" applyAlignment="0" applyProtection="0"/>
    <xf numFmtId="266" fontId="25" fillId="0" borderId="0" applyProtection="0"/>
    <xf numFmtId="266" fontId="25" fillId="0" borderId="0" applyProtection="0"/>
    <xf numFmtId="43" fontId="19" fillId="0" borderId="0" applyFont="0" applyFill="0" applyBorder="0" applyAlignment="0" applyProtection="0"/>
    <xf numFmtId="166" fontId="13" fillId="0" borderId="0" applyFont="0" applyFill="0" applyBorder="0" applyAlignment="0" applyProtection="0"/>
    <xf numFmtId="8" fontId="13"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8" fontId="13" fillId="0" borderId="0" applyFont="0" applyFill="0" applyBorder="0" applyAlignment="0" applyProtection="0"/>
    <xf numFmtId="0"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6" fontId="13"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43" fontId="13"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268" fontId="12" fillId="0" borderId="0" applyFont="0" applyFill="0" applyBorder="0" applyAlignment="0" applyProtection="0"/>
    <xf numFmtId="269"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271" fontId="12" fillId="0" borderId="0" applyFont="0" applyFill="0" applyBorder="0" applyAlignment="0" applyProtection="0"/>
    <xf numFmtId="43" fontId="12" fillId="0" borderId="0" applyFont="0" applyFill="0" applyBorder="0" applyAlignment="0" applyProtection="0"/>
    <xf numFmtId="192" fontId="12" fillId="0" borderId="0" applyFont="0" applyFill="0" applyBorder="0" applyAlignment="0" applyProtection="0"/>
    <xf numFmtId="169" fontId="12" fillId="0" borderId="0" applyFont="0" applyFill="0" applyBorder="0" applyAlignment="0" applyProtection="0"/>
    <xf numFmtId="168" fontId="12" fillId="0" borderId="0" applyFont="0" applyFill="0" applyBorder="0" applyAlignment="0" applyProtection="0"/>
    <xf numFmtId="258" fontId="12" fillId="0" borderId="0" applyFont="0" applyFill="0" applyBorder="0" applyAlignment="0" applyProtection="0"/>
    <xf numFmtId="171" fontId="12" fillId="0" borderId="0" applyFont="0" applyFill="0" applyBorder="0" applyAlignment="0" applyProtection="0"/>
    <xf numFmtId="43" fontId="10" fillId="0" borderId="0" applyFont="0" applyFill="0" applyBorder="0" applyAlignment="0" applyProtection="0"/>
    <xf numFmtId="176" fontId="25" fillId="0" borderId="0" applyProtection="0"/>
    <xf numFmtId="258"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9"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6" fontId="25" fillId="0" borderId="0" applyFont="0" applyFill="0" applyBorder="0" applyAlignment="0" applyProtection="0"/>
    <xf numFmtId="43" fontId="105"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271" fontId="12" fillId="0" borderId="0" applyFont="0" applyFill="0" applyBorder="0" applyAlignment="0" applyProtection="0"/>
    <xf numFmtId="258" fontId="12" fillId="0" borderId="0" applyFont="0" applyFill="0" applyBorder="0" applyAlignment="0" applyProtection="0"/>
    <xf numFmtId="43" fontId="9" fillId="0" borderId="0" applyFont="0" applyFill="0" applyBorder="0" applyAlignment="0" applyProtection="0"/>
    <xf numFmtId="166" fontId="12" fillId="0" borderId="0" applyFont="0" applyFill="0" applyBorder="0" applyAlignment="0" applyProtection="0"/>
    <xf numFmtId="190" fontId="12" fillId="0" borderId="0" applyFont="0" applyFill="0" applyBorder="0" applyAlignment="0" applyProtection="0"/>
    <xf numFmtId="43" fontId="12" fillId="0" borderId="0" applyFont="0" applyFill="0" applyBorder="0" applyAlignment="0" applyProtection="0"/>
    <xf numFmtId="43" fontId="7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3" fontId="12" fillId="0" borderId="0" applyFont="0" applyFill="0" applyBorder="0" applyAlignment="0" applyProtection="0"/>
    <xf numFmtId="43" fontId="12" fillId="0" borderId="0" applyFont="0" applyFill="0" applyBorder="0" applyAlignment="0" applyProtection="0"/>
    <xf numFmtId="253" fontId="13" fillId="0" borderId="0" applyFont="0" applyFill="0" applyBorder="0" applyAlignment="0" applyProtection="0"/>
    <xf numFmtId="272" fontId="10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242"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176" fontId="13" fillId="0" borderId="0" applyFont="0" applyFill="0" applyBorder="0" applyAlignment="0" applyProtection="0"/>
    <xf numFmtId="43" fontId="1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273" fontId="9" fillId="0" borderId="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25" fillId="0" borderId="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43" fontId="12" fillId="0" borderId="12">
      <alignment vertical="center" wrapText="1"/>
    </xf>
    <xf numFmtId="0" fontId="111" fillId="0" borderId="0" applyNumberFormat="0" applyFill="0" applyBorder="0" applyAlignment="0" applyProtection="0"/>
    <xf numFmtId="0" fontId="27" fillId="31" borderId="0" applyFill="0" applyBorder="0" applyProtection="0"/>
    <xf numFmtId="0" fontId="112" fillId="0" borderId="0" applyNumberFormat="0" applyAlignment="0">
      <alignment horizontal="left"/>
    </xf>
    <xf numFmtId="193" fontId="113" fillId="0" borderId="0" applyFont="0" applyFill="0" applyBorder="0" applyAlignment="0" applyProtection="0"/>
    <xf numFmtId="274" fontId="114" fillId="0" borderId="0" applyFill="0" applyBorder="0" applyProtection="0"/>
    <xf numFmtId="275" fontId="6" fillId="0" borderId="0" applyFont="0" applyFill="0" applyBorder="0" applyAlignment="0" applyProtection="0"/>
    <xf numFmtId="276" fontId="9" fillId="0" borderId="0" applyFill="0" applyBorder="0" applyProtection="0"/>
    <xf numFmtId="276" fontId="9" fillId="0" borderId="13" applyFill="0" applyProtection="0"/>
    <xf numFmtId="276" fontId="9" fillId="0" borderId="14" applyFill="0" applyProtection="0"/>
    <xf numFmtId="277" fontId="87" fillId="0" borderId="0" applyFont="0" applyFill="0" applyBorder="0" applyAlignment="0" applyProtection="0"/>
    <xf numFmtId="278" fontId="51" fillId="0" borderId="0" applyFont="0" applyFill="0" applyBorder="0" applyAlignment="0" applyProtection="0"/>
    <xf numFmtId="176" fontId="25" fillId="0" borderId="0" applyFont="0" applyFill="0" applyBorder="0" applyAlignment="0" applyProtection="0"/>
    <xf numFmtId="279" fontId="115" fillId="0" borderId="0">
      <protection locked="0"/>
    </xf>
    <xf numFmtId="269" fontId="115" fillId="0" borderId="0">
      <protection locked="0"/>
    </xf>
    <xf numFmtId="280" fontId="116" fillId="0" borderId="15">
      <protection locked="0"/>
    </xf>
    <xf numFmtId="281" fontId="115" fillId="0" borderId="0">
      <protection locked="0"/>
    </xf>
    <xf numFmtId="282" fontId="115" fillId="0" borderId="0">
      <protection locked="0"/>
    </xf>
    <xf numFmtId="281" fontId="115" fillId="0" borderId="0" applyNumberFormat="0">
      <protection locked="0"/>
    </xf>
    <xf numFmtId="281" fontId="115" fillId="0" borderId="0">
      <protection locked="0"/>
    </xf>
    <xf numFmtId="237" fontId="117" fillId="0" borderId="3"/>
    <xf numFmtId="283" fontId="117" fillId="0" borderId="3"/>
    <xf numFmtId="262" fontId="118" fillId="0" borderId="0" applyFont="0" applyFill="0" applyBorder="0" applyAlignment="0" applyProtection="0"/>
    <xf numFmtId="284"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6" fontId="118" fillId="0" borderId="0" applyFont="0" applyFill="0" applyBorder="0" applyAlignment="0" applyProtection="0"/>
    <xf numFmtId="225" fontId="91"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87" fontId="104" fillId="0" borderId="0" applyFont="0" applyFill="0" applyBorder="0" applyAlignment="0" applyProtection="0"/>
    <xf numFmtId="288" fontId="25" fillId="0" borderId="0" applyFont="0" applyFill="0" applyBorder="0" applyAlignment="0" applyProtection="0"/>
    <xf numFmtId="289" fontId="104" fillId="0" borderId="0" applyFont="0" applyFill="0" applyBorder="0" applyAlignment="0" applyProtection="0"/>
    <xf numFmtId="290" fontId="104" fillId="0" borderId="0" applyFont="0" applyFill="0" applyBorder="0" applyAlignment="0" applyProtection="0"/>
    <xf numFmtId="291" fontId="25" fillId="0" borderId="0" applyFont="0" applyFill="0" applyBorder="0" applyAlignment="0" applyProtection="0"/>
    <xf numFmtId="292" fontId="104" fillId="0" borderId="0" applyFont="0" applyFill="0" applyBorder="0" applyAlignment="0" applyProtection="0"/>
    <xf numFmtId="293" fontId="104" fillId="0" borderId="0" applyFont="0" applyFill="0" applyBorder="0" applyAlignment="0" applyProtection="0"/>
    <xf numFmtId="294" fontId="25" fillId="0" borderId="0" applyFont="0" applyFill="0" applyBorder="0" applyAlignment="0" applyProtection="0"/>
    <xf numFmtId="0" fontId="104" fillId="0" borderId="0" applyFont="0" applyFill="0" applyBorder="0" applyAlignment="0" applyProtection="0"/>
    <xf numFmtId="44" fontId="13"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295"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0" fontId="25" fillId="0" borderId="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applyProtection="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37" fontId="22" fillId="0" borderId="3">
      <alignment horizontal="center"/>
      <protection hidden="1"/>
    </xf>
    <xf numFmtId="298" fontId="119" fillId="0" borderId="3">
      <alignment horizontal="center"/>
      <protection hidden="1"/>
    </xf>
    <xf numFmtId="299" fontId="12" fillId="0" borderId="16"/>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5" fillId="0" borderId="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4" fontId="47" fillId="0" borderId="0" applyFill="0" applyBorder="0" applyAlignment="0"/>
    <xf numFmtId="14" fontId="47" fillId="0" borderId="0" applyFill="0" applyBorder="0" applyAlignment="0"/>
    <xf numFmtId="0" fontId="53" fillId="0" borderId="0" applyProtection="0"/>
    <xf numFmtId="43" fontId="2" fillId="0" borderId="0" applyFont="0" applyFill="0" applyBorder="0" applyAlignment="0" applyProtection="0"/>
    <xf numFmtId="43" fontId="19" fillId="0" borderId="0" applyFont="0" applyFill="0" applyBorder="0" applyAlignment="0" applyProtection="0"/>
    <xf numFmtId="43" fontId="105" fillId="0" borderId="0" applyFont="0" applyFill="0" applyBorder="0" applyAlignment="0" applyProtection="0"/>
    <xf numFmtId="0" fontId="120" fillId="0" borderId="0"/>
    <xf numFmtId="0" fontId="9" fillId="0" borderId="0" applyFill="0" applyBorder="0" applyProtection="0"/>
    <xf numFmtId="0" fontId="9" fillId="0" borderId="13" applyFill="0" applyProtection="0"/>
    <xf numFmtId="0" fontId="9" fillId="0" borderId="14" applyFill="0" applyProtection="0"/>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211" fontId="19" fillId="0" borderId="0" applyFont="0" applyFill="0" applyBorder="0" applyAlignment="0" applyProtection="0"/>
    <xf numFmtId="197" fontId="19" fillId="0" borderId="0" applyFont="0" applyFill="0" applyBorder="0" applyAlignment="0" applyProtection="0"/>
    <xf numFmtId="301" fontId="12" fillId="0" borderId="0"/>
    <xf numFmtId="302" fontId="27" fillId="0" borderId="2"/>
    <xf numFmtId="302" fontId="27" fillId="0" borderId="2"/>
    <xf numFmtId="249" fontId="51" fillId="0" borderId="0" applyFont="0" applyFill="0" applyBorder="0" applyAlignment="0" applyProtection="0"/>
    <xf numFmtId="180" fontId="19" fillId="0" borderId="0" applyFont="0" applyFill="0" applyBorder="0" applyAlignment="0" applyProtection="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applyProtection="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4" fontId="27" fillId="0" borderId="0"/>
    <xf numFmtId="41" fontId="121" fillId="0" borderId="0" applyFont="0" applyFill="0" applyBorder="0" applyAlignment="0" applyProtection="0"/>
    <xf numFmtId="43" fontId="121" fillId="0" borderId="0" applyFont="0" applyFill="0" applyBorder="0" applyAlignment="0" applyProtection="0"/>
    <xf numFmtId="174" fontId="121" fillId="0" borderId="0" applyFont="0" applyFill="0" applyBorder="0" applyAlignment="0" applyProtection="0"/>
    <xf numFmtId="206"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305" fontId="19" fillId="0" borderId="0" applyFont="0" applyFill="0" applyBorder="0" applyAlignment="0" applyProtection="0"/>
    <xf numFmtId="305" fontId="19" fillId="0" borderId="0" applyFont="0" applyFill="0" applyBorder="0" applyAlignment="0" applyProtection="0"/>
    <xf numFmtId="41" fontId="122" fillId="0" borderId="0" applyFont="0" applyFill="0" applyBorder="0" applyAlignment="0" applyProtection="0"/>
    <xf numFmtId="41" fontId="122" fillId="0" borderId="0" applyFont="0" applyFill="0" applyBorder="0" applyAlignment="0" applyProtection="0"/>
    <xf numFmtId="305" fontId="19" fillId="0" borderId="0" applyFont="0" applyFill="0" applyBorder="0" applyAlignment="0" applyProtection="0"/>
    <xf numFmtId="305" fontId="19" fillId="0" borderId="0" applyFont="0" applyFill="0" applyBorder="0" applyAlignment="0" applyProtection="0"/>
    <xf numFmtId="306" fontId="121" fillId="0" borderId="0" applyFont="0" applyFill="0" applyBorder="0" applyAlignment="0" applyProtection="0"/>
    <xf numFmtId="41" fontId="121" fillId="0" borderId="0" applyFont="0" applyFill="0" applyBorder="0" applyAlignment="0" applyProtection="0"/>
    <xf numFmtId="305" fontId="19" fillId="0" borderId="0" applyFont="0" applyFill="0" applyBorder="0" applyAlignment="0" applyProtection="0"/>
    <xf numFmtId="305" fontId="19" fillId="0" borderId="0" applyFont="0" applyFill="0" applyBorder="0" applyAlignment="0" applyProtection="0"/>
    <xf numFmtId="307" fontId="12" fillId="0" borderId="0" applyFont="0" applyFill="0" applyBorder="0" applyAlignment="0" applyProtection="0"/>
    <xf numFmtId="307" fontId="12" fillId="0" borderId="0" applyFont="0" applyFill="0" applyBorder="0" applyAlignment="0" applyProtection="0"/>
    <xf numFmtId="305" fontId="19" fillId="0" borderId="0" applyFont="0" applyFill="0" applyBorder="0" applyAlignment="0" applyProtection="0"/>
    <xf numFmtId="308" fontId="12"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174" fontId="121" fillId="0" borderId="0" applyFont="0" applyFill="0" applyBorder="0" applyAlignment="0" applyProtection="0"/>
    <xf numFmtId="174"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2" fillId="0" borderId="0" applyFont="0" applyFill="0" applyBorder="0" applyAlignment="0" applyProtection="0"/>
    <xf numFmtId="41" fontId="122" fillId="0" borderId="0" applyFont="0" applyFill="0" applyBorder="0" applyAlignment="0" applyProtection="0"/>
    <xf numFmtId="206" fontId="121" fillId="0" borderId="0" applyFont="0" applyFill="0" applyBorder="0" applyAlignment="0" applyProtection="0"/>
    <xf numFmtId="205"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174" fontId="121" fillId="0" borderId="0" applyFont="0" applyFill="0" applyBorder="0" applyAlignment="0" applyProtection="0"/>
    <xf numFmtId="174"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41" fontId="121" fillId="0" borderId="0" applyFont="0" applyFill="0" applyBorder="0" applyAlignment="0" applyProtection="0"/>
    <xf numFmtId="206" fontId="121" fillId="0" borderId="0" applyFont="0" applyFill="0" applyBorder="0" applyAlignment="0" applyProtection="0"/>
    <xf numFmtId="176" fontId="121" fillId="0" borderId="0" applyFont="0" applyFill="0" applyBorder="0" applyAlignment="0" applyProtection="0"/>
    <xf numFmtId="192"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309" fontId="19" fillId="0" borderId="0" applyFont="0" applyFill="0" applyBorder="0" applyAlignment="0" applyProtection="0"/>
    <xf numFmtId="309" fontId="19"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309" fontId="19" fillId="0" borderId="0" applyFont="0" applyFill="0" applyBorder="0" applyAlignment="0" applyProtection="0"/>
    <xf numFmtId="309" fontId="19" fillId="0" borderId="0" applyFont="0" applyFill="0" applyBorder="0" applyAlignment="0" applyProtection="0"/>
    <xf numFmtId="310" fontId="121" fillId="0" borderId="0" applyFont="0" applyFill="0" applyBorder="0" applyAlignment="0" applyProtection="0"/>
    <xf numFmtId="43" fontId="121" fillId="0" borderId="0" applyFont="0" applyFill="0" applyBorder="0" applyAlignment="0" applyProtection="0"/>
    <xf numFmtId="309" fontId="19" fillId="0" borderId="0" applyFont="0" applyFill="0" applyBorder="0" applyAlignment="0" applyProtection="0"/>
    <xf numFmtId="309" fontId="19" fillId="0" borderId="0" applyFont="0" applyFill="0" applyBorder="0" applyAlignment="0" applyProtection="0"/>
    <xf numFmtId="265" fontId="12" fillId="0" borderId="0" applyFont="0" applyFill="0" applyBorder="0" applyAlignment="0" applyProtection="0"/>
    <xf numFmtId="265" fontId="12" fillId="0" borderId="0" applyFont="0" applyFill="0" applyBorder="0" applyAlignment="0" applyProtection="0"/>
    <xf numFmtId="309" fontId="19" fillId="0" borderId="0" applyFont="0" applyFill="0" applyBorder="0" applyAlignment="0" applyProtection="0"/>
    <xf numFmtId="311" fontId="12"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76" fontId="121" fillId="0" borderId="0" applyFont="0" applyFill="0" applyBorder="0" applyAlignment="0" applyProtection="0"/>
    <xf numFmtId="176"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192" fontId="121" fillId="0" borderId="0" applyFont="0" applyFill="0" applyBorder="0" applyAlignment="0" applyProtection="0"/>
    <xf numFmtId="191"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76" fontId="121" fillId="0" borderId="0" applyFont="0" applyFill="0" applyBorder="0" applyAlignment="0" applyProtection="0"/>
    <xf numFmtId="176"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43" fontId="121" fillId="0" borderId="0" applyFont="0" applyFill="0" applyBorder="0" applyAlignment="0" applyProtection="0"/>
    <xf numFmtId="192" fontId="121" fillId="0" borderId="0" applyFont="0" applyFill="0" applyBorder="0" applyAlignment="0" applyProtection="0"/>
    <xf numFmtId="3" fontId="12" fillId="0" borderId="0" applyFont="0" applyBorder="0" applyAlignment="0"/>
    <xf numFmtId="0" fontId="11" fillId="0" borderId="0">
      <alignment vertical="center"/>
    </xf>
    <xf numFmtId="0" fontId="123" fillId="32" borderId="0" applyNumberFormat="0" applyBorder="0" applyAlignment="0" applyProtection="0"/>
    <xf numFmtId="0" fontId="123" fillId="33" borderId="0" applyNumberFormat="0" applyBorder="0" applyAlignment="0" applyProtection="0"/>
    <xf numFmtId="0" fontId="123" fillId="33" borderId="0" applyNumberFormat="0" applyBorder="0" applyAlignment="0" applyProtection="0"/>
    <xf numFmtId="0" fontId="38" fillId="0" borderId="0"/>
    <xf numFmtId="233" fontId="53"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33" fontId="53"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5" fontId="12"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0" fontId="124" fillId="0" borderId="0" applyNumberFormat="0" applyAlignment="0">
      <alignment horizontal="left"/>
    </xf>
    <xf numFmtId="312" fontId="12" fillId="0" borderId="0" applyFont="0" applyFill="0" applyBorder="0" applyAlignment="0" applyProtection="0"/>
    <xf numFmtId="0" fontId="125" fillId="0" borderId="0" applyNumberFormat="0" applyFill="0" applyBorder="0" applyAlignment="0" applyProtection="0"/>
    <xf numFmtId="3" fontId="12" fillId="0" borderId="0" applyFont="0" applyBorder="0" applyAlignment="0"/>
    <xf numFmtId="0" fontId="19" fillId="0" borderId="0"/>
    <xf numFmtId="0" fontId="19" fillId="0" borderId="0"/>
    <xf numFmtId="0" fontId="19" fillId="0" borderId="0"/>
    <xf numFmtId="0" fontId="126" fillId="0" borderId="0" applyProtection="0"/>
    <xf numFmtId="0" fontId="127" fillId="0" borderId="0" applyProtection="0"/>
    <xf numFmtId="0" fontId="128" fillId="0" borderId="0" applyProtection="0"/>
    <xf numFmtId="0" fontId="129" fillId="0" borderId="0" applyProtection="0"/>
    <xf numFmtId="0" fontId="130" fillId="0" borderId="0" applyNumberFormat="0" applyFont="0" applyFill="0" applyBorder="0" applyAlignment="0" applyProtection="0"/>
    <xf numFmtId="0" fontId="131" fillId="0" borderId="0" applyProtection="0"/>
    <xf numFmtId="0" fontId="132" fillId="0" borderId="0" applyProtection="0"/>
    <xf numFmtId="2" fontId="19" fillId="0" borderId="0" applyFont="0" applyFill="0" applyBorder="0" applyAlignment="0" applyProtection="0"/>
    <xf numFmtId="0" fontId="133" fillId="0" borderId="0" applyNumberFormat="0" applyFill="0" applyBorder="0" applyAlignment="0" applyProtection="0"/>
    <xf numFmtId="0" fontId="134" fillId="0" borderId="0" applyNumberFormat="0" applyFill="0" applyBorder="0" applyProtection="0">
      <alignment vertical="center"/>
    </xf>
    <xf numFmtId="0" fontId="135" fillId="0" borderId="0" applyNumberFormat="0" applyFill="0" applyBorder="0" applyAlignment="0" applyProtection="0"/>
    <xf numFmtId="0" fontId="136" fillId="0" borderId="0" applyNumberFormat="0" applyFill="0" applyBorder="0" applyProtection="0">
      <alignment vertical="center"/>
    </xf>
    <xf numFmtId="0" fontId="137" fillId="0" borderId="0" applyNumberFormat="0" applyFill="0" applyBorder="0" applyAlignment="0" applyProtection="0"/>
    <xf numFmtId="0" fontId="138" fillId="0" borderId="0" applyNumberFormat="0" applyFill="0" applyBorder="0" applyAlignment="0" applyProtection="0"/>
    <xf numFmtId="265" fontId="19" fillId="0" borderId="18" applyNumberFormat="0" applyFill="0" applyBorder="0" applyAlignment="0" applyProtection="0"/>
    <xf numFmtId="0" fontId="139" fillId="0" borderId="0" applyNumberFormat="0" applyFill="0" applyBorder="0" applyAlignment="0" applyProtection="0"/>
    <xf numFmtId="0" fontId="140" fillId="0" borderId="0">
      <alignment vertical="top" wrapText="1"/>
    </xf>
    <xf numFmtId="3" fontId="12" fillId="34" borderId="19">
      <alignment horizontal="right" vertical="top" wrapText="1"/>
    </xf>
    <xf numFmtId="0" fontId="141" fillId="6" borderId="0" applyNumberFormat="0" applyBorder="0" applyAlignment="0" applyProtection="0"/>
    <xf numFmtId="38" fontId="142" fillId="2" borderId="0" applyNumberFormat="0" applyBorder="0" applyAlignment="0" applyProtection="0"/>
    <xf numFmtId="313" fontId="8" fillId="2" borderId="0" applyBorder="0" applyProtection="0"/>
    <xf numFmtId="0" fontId="143" fillId="0" borderId="12" applyNumberFormat="0" applyFill="0" applyBorder="0" applyAlignment="0" applyProtection="0">
      <alignment horizontal="center" vertical="center"/>
    </xf>
    <xf numFmtId="314" fontId="27" fillId="35" borderId="12" applyBorder="0">
      <alignment horizontal="center"/>
    </xf>
    <xf numFmtId="314" fontId="27" fillId="35" borderId="12" applyBorder="0">
      <alignment horizontal="center"/>
    </xf>
    <xf numFmtId="314" fontId="27" fillId="35" borderId="12" applyBorder="0">
      <alignment horizontal="center"/>
    </xf>
    <xf numFmtId="0" fontId="144" fillId="0" borderId="0" applyNumberFormat="0" applyFont="0" applyBorder="0" applyAlignment="0">
      <alignment horizontal="left" vertical="center"/>
    </xf>
    <xf numFmtId="315" fontId="87" fillId="0" borderId="0" applyFont="0" applyFill="0" applyBorder="0" applyAlignment="0" applyProtection="0"/>
    <xf numFmtId="0" fontId="145" fillId="36" borderId="0"/>
    <xf numFmtId="0" fontId="146" fillId="0" borderId="0">
      <alignment horizontal="left"/>
    </xf>
    <xf numFmtId="0" fontId="37" fillId="0" borderId="20" applyNumberFormat="0" applyAlignment="0" applyProtection="0">
      <alignment horizontal="left" vertical="center"/>
    </xf>
    <xf numFmtId="0" fontId="37" fillId="0" borderId="21">
      <alignment horizontal="left" vertical="center"/>
    </xf>
    <xf numFmtId="0" fontId="147" fillId="0" borderId="22" applyNumberFormat="0" applyFill="0" applyAlignment="0" applyProtection="0"/>
    <xf numFmtId="0" fontId="148" fillId="0" borderId="0" applyNumberFormat="0" applyFill="0" applyBorder="0" applyAlignment="0" applyProtection="0"/>
    <xf numFmtId="0" fontId="149" fillId="0" borderId="23" applyNumberFormat="0" applyFill="0" applyAlignment="0" applyProtection="0"/>
    <xf numFmtId="0" fontId="37" fillId="0" borderId="0" applyNumberFormat="0" applyFill="0" applyBorder="0" applyAlignment="0" applyProtection="0"/>
    <xf numFmtId="0" fontId="150" fillId="0" borderId="24" applyNumberFormat="0" applyFill="0" applyAlignment="0" applyProtection="0"/>
    <xf numFmtId="0" fontId="150" fillId="0" borderId="0" applyNumberFormat="0" applyFill="0" applyBorder="0" applyAlignment="0" applyProtection="0"/>
    <xf numFmtId="0" fontId="148" fillId="0" borderId="0" applyProtection="0"/>
    <xf numFmtId="0" fontId="37" fillId="0" borderId="0" applyProtection="0"/>
    <xf numFmtId="0" fontId="151" fillId="0" borderId="25">
      <alignment horizontal="center"/>
    </xf>
    <xf numFmtId="0" fontId="151" fillId="0" borderId="0">
      <alignment horizontal="center"/>
    </xf>
    <xf numFmtId="5" fontId="85" fillId="37" borderId="2" applyNumberFormat="0" applyAlignment="0">
      <alignment horizontal="left" vertical="top"/>
    </xf>
    <xf numFmtId="316" fontId="78" fillId="0" borderId="0" applyFont="0" applyFill="0" applyBorder="0" applyAlignment="0" applyProtection="0">
      <alignment horizontal="center" vertical="center"/>
    </xf>
    <xf numFmtId="49" fontId="152" fillId="0" borderId="2">
      <alignment vertical="center"/>
    </xf>
    <xf numFmtId="0" fontId="9" fillId="0" borderId="0"/>
    <xf numFmtId="0" fontId="153" fillId="0" borderId="0" applyNumberFormat="0" applyFill="0" applyBorder="0" applyAlignment="0" applyProtection="0">
      <alignment vertical="top"/>
      <protection locked="0"/>
    </xf>
    <xf numFmtId="174" fontId="12" fillId="0" borderId="0" applyFont="0" applyFill="0" applyBorder="0" applyAlignment="0" applyProtection="0"/>
    <xf numFmtId="38" fontId="46" fillId="0" borderId="0" applyFont="0" applyFill="0" applyBorder="0" applyAlignment="0" applyProtection="0"/>
    <xf numFmtId="183" fontId="38" fillId="0" borderId="0" applyFont="0" applyFill="0" applyBorder="0" applyAlignment="0" applyProtection="0"/>
    <xf numFmtId="0" fontId="154" fillId="0" borderId="0"/>
    <xf numFmtId="317" fontId="155" fillId="0" borderId="0" applyFon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10" fontId="142" fillId="38" borderId="2" applyNumberFormat="0" applyBorder="0" applyAlignment="0" applyProtection="0"/>
    <xf numFmtId="0" fontId="157" fillId="9" borderId="8" applyNumberFormat="0" applyAlignment="0" applyProtection="0"/>
    <xf numFmtId="2" fontId="158" fillId="0" borderId="26" applyBorder="0"/>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174" fontId="12" fillId="0" borderId="0" applyFont="0" applyFill="0" applyBorder="0" applyAlignment="0" applyProtection="0"/>
    <xf numFmtId="0" fontId="12" fillId="0" borderId="0"/>
    <xf numFmtId="0" fontId="79" fillId="0" borderId="27">
      <alignment horizontal="centerContinuous"/>
    </xf>
    <xf numFmtId="2" fontId="162" fillId="0" borderId="0" applyNumberFormat="0" applyFill="0">
      <alignment horizontal="center"/>
    </xf>
    <xf numFmtId="0" fontId="27" fillId="0" borderId="0" applyNumberFormat="0" applyFill="0" applyBorder="0" applyAlignment="0" applyProtection="0"/>
    <xf numFmtId="222" fontId="12" fillId="39" borderId="19">
      <alignment vertical="top" wrapText="1"/>
    </xf>
    <xf numFmtId="0" fontId="46" fillId="0" borderId="0"/>
    <xf numFmtId="0" fontId="19" fillId="0" borderId="0"/>
    <xf numFmtId="0" fontId="46" fillId="0" borderId="0"/>
    <xf numFmtId="0" fontId="9" fillId="0" borderId="0" applyNumberFormat="0" applyFont="0" applyFill="0" applyBorder="0" applyProtection="0">
      <alignment horizontal="left" vertical="center"/>
    </xf>
    <xf numFmtId="0" fontId="160" fillId="0" borderId="0" applyNumberFormat="0" applyFill="0" applyBorder="0" applyAlignment="0" applyProtection="0">
      <alignment vertical="top"/>
      <protection locked="0"/>
    </xf>
    <xf numFmtId="0" fontId="46" fillId="0" borderId="0"/>
    <xf numFmtId="233" fontId="53" fillId="0" borderId="0" applyFill="0" applyBorder="0" applyAlignment="0"/>
    <xf numFmtId="225" fontId="91" fillId="0" borderId="0" applyFill="0" applyBorder="0" applyAlignment="0"/>
    <xf numFmtId="233" fontId="53" fillId="0" borderId="0" applyFill="0" applyBorder="0" applyAlignment="0"/>
    <xf numFmtId="235" fontId="12" fillId="0" borderId="0" applyFill="0" applyBorder="0" applyAlignment="0"/>
    <xf numFmtId="225" fontId="91" fillId="0" borderId="0" applyFill="0" applyBorder="0" applyAlignment="0"/>
    <xf numFmtId="0" fontId="163" fillId="0" borderId="28" applyNumberFormat="0" applyFill="0" applyAlignment="0" applyProtection="0"/>
    <xf numFmtId="3" fontId="164" fillId="0" borderId="29" applyNumberFormat="0" applyAlignment="0">
      <alignment horizontal="center" vertical="center"/>
    </xf>
    <xf numFmtId="3" fontId="63" fillId="0" borderId="29" applyNumberFormat="0" applyAlignment="0">
      <alignment horizontal="center" vertical="center"/>
    </xf>
    <xf numFmtId="3" fontId="85" fillId="0" borderId="29" applyNumberFormat="0" applyAlignment="0">
      <alignment horizontal="center" vertical="center"/>
    </xf>
    <xf numFmtId="237" fontId="142" fillId="0" borderId="5" applyFont="0"/>
    <xf numFmtId="3" fontId="19" fillId="0" borderId="30"/>
    <xf numFmtId="0" fontId="78" fillId="0" borderId="0" applyFont="0" applyFill="0" applyBorder="0" applyProtection="0">
      <alignment horizontal="center" vertical="center"/>
    </xf>
    <xf numFmtId="299" fontId="165" fillId="0" borderId="31" applyNumberFormat="0" applyFont="0" applyFill="0" applyBorder="0">
      <alignment horizontal="center"/>
    </xf>
    <xf numFmtId="0" fontId="27" fillId="31" borderId="2">
      <protection hidden="1"/>
    </xf>
    <xf numFmtId="318" fontId="19" fillId="0" borderId="0" applyBorder="0">
      <alignment horizontal="left" vertical="center"/>
    </xf>
    <xf numFmtId="38" fontId="46" fillId="0" borderId="0" applyFont="0" applyFill="0" applyBorder="0" applyAlignment="0" applyProtection="0"/>
    <xf numFmtId="4" fontId="91" fillId="0" borderId="0" applyFont="0" applyFill="0" applyBorder="0" applyAlignment="0" applyProtection="0"/>
    <xf numFmtId="38" fontId="46" fillId="0" borderId="0" applyFont="0" applyFill="0" applyBorder="0" applyAlignment="0" applyProtection="0"/>
    <xf numFmtId="40" fontId="46" fillId="0" borderId="0" applyFont="0" applyFill="0" applyBorder="0" applyAlignment="0" applyProtection="0"/>
    <xf numFmtId="174" fontId="19" fillId="0" borderId="0" applyFont="0" applyFill="0" applyBorder="0" applyAlignment="0" applyProtection="0"/>
    <xf numFmtId="176" fontId="19" fillId="0" borderId="0" applyFont="0" applyFill="0" applyBorder="0" applyAlignment="0" applyProtection="0"/>
    <xf numFmtId="0" fontId="166" fillId="0" borderId="25"/>
    <xf numFmtId="319" fontId="167" fillId="0" borderId="31"/>
    <xf numFmtId="320" fontId="46" fillId="0" borderId="0" applyFont="0" applyFill="0" applyBorder="0" applyAlignment="0" applyProtection="0"/>
    <xf numFmtId="321" fontId="46" fillId="0" borderId="0" applyFont="0" applyFill="0" applyBorder="0" applyAlignment="0" applyProtection="0"/>
    <xf numFmtId="216" fontId="61" fillId="0" borderId="0" applyFont="0" applyFill="0" applyBorder="0" applyAlignment="0" applyProtection="0"/>
    <xf numFmtId="170" fontId="61" fillId="0" borderId="0" applyFont="0" applyFill="0" applyBorder="0" applyAlignment="0" applyProtection="0"/>
    <xf numFmtId="0" fontId="53" fillId="0" borderId="0" applyNumberFormat="0" applyFont="0" applyFill="0" applyAlignment="0"/>
    <xf numFmtId="0" fontId="168" fillId="0" borderId="0" applyNumberFormat="0" applyFill="0" applyAlignment="0"/>
    <xf numFmtId="0" fontId="117" fillId="0" borderId="0">
      <alignment horizontal="justify" vertical="top"/>
    </xf>
    <xf numFmtId="0" fontId="169" fillId="40" borderId="0" applyNumberFormat="0" applyBorder="0" applyAlignment="0" applyProtection="0"/>
    <xf numFmtId="0" fontId="87" fillId="0" borderId="2"/>
    <xf numFmtId="0" fontId="9" fillId="0" borderId="0"/>
    <xf numFmtId="0" fontId="87" fillId="0" borderId="2"/>
    <xf numFmtId="0" fontId="27" fillId="0" borderId="6" applyNumberFormat="0" applyAlignment="0">
      <alignment horizontal="center"/>
    </xf>
    <xf numFmtId="37" fontId="170" fillId="0" borderId="0"/>
    <xf numFmtId="0" fontId="171" fillId="0" borderId="2" applyNumberFormat="0" applyFont="0" applyFill="0" applyBorder="0" applyAlignment="0">
      <alignment horizontal="center"/>
    </xf>
    <xf numFmtId="0" fontId="71" fillId="0" borderId="0"/>
    <xf numFmtId="0" fontId="54" fillId="0" borderId="0"/>
    <xf numFmtId="0" fontId="17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8" fillId="0" borderId="0"/>
    <xf numFmtId="0" fontId="108" fillId="0" borderId="0"/>
    <xf numFmtId="0" fontId="108" fillId="0" borderId="0"/>
    <xf numFmtId="0" fontId="108" fillId="0" borderId="0"/>
    <xf numFmtId="0" fontId="12"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9" fillId="0" borderId="0"/>
    <xf numFmtId="0" fontId="108" fillId="0" borderId="0"/>
    <xf numFmtId="0" fontId="108" fillId="0" borderId="0"/>
    <xf numFmtId="0" fontId="19" fillId="0" borderId="0"/>
    <xf numFmtId="0" fontId="19" fillId="0" borderId="0"/>
    <xf numFmtId="0" fontId="19" fillId="0" borderId="0"/>
    <xf numFmtId="0" fontId="19" fillId="0" borderId="0"/>
    <xf numFmtId="0" fontId="19" fillId="0" borderId="0"/>
    <xf numFmtId="0" fontId="13"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10" fillId="0" borderId="0"/>
    <xf numFmtId="0" fontId="27" fillId="0" borderId="0"/>
    <xf numFmtId="0" fontId="173" fillId="0" borderId="0"/>
    <xf numFmtId="0" fontId="12" fillId="0" borderId="0"/>
    <xf numFmtId="0" fontId="19" fillId="0" borderId="0"/>
    <xf numFmtId="0" fontId="7" fillId="0" borderId="0"/>
    <xf numFmtId="0" fontId="13" fillId="0" borderId="0"/>
    <xf numFmtId="0" fontId="19" fillId="0" borderId="0"/>
    <xf numFmtId="0" fontId="173" fillId="0" borderId="0"/>
    <xf numFmtId="0" fontId="1" fillId="0" borderId="0"/>
    <xf numFmtId="0" fontId="19"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13" fillId="0" borderId="0"/>
    <xf numFmtId="0" fontId="13" fillId="0" borderId="0"/>
    <xf numFmtId="0" fontId="13" fillId="0" borderId="0"/>
    <xf numFmtId="0" fontId="13"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74" fillId="0" borderId="0"/>
    <xf numFmtId="0" fontId="19" fillId="0" borderId="0"/>
    <xf numFmtId="0" fontId="13" fillId="0" borderId="0"/>
    <xf numFmtId="0" fontId="13" fillId="0" borderId="0"/>
    <xf numFmtId="0" fontId="1" fillId="0" borderId="0"/>
    <xf numFmtId="0" fontId="1" fillId="0" borderId="0"/>
    <xf numFmtId="0" fontId="13" fillId="0" borderId="0"/>
    <xf numFmtId="0" fontId="13" fillId="0" borderId="0"/>
    <xf numFmtId="0" fontId="7" fillId="0" borderId="0"/>
    <xf numFmtId="0" fontId="7" fillId="0" borderId="0"/>
    <xf numFmtId="0" fontId="7" fillId="0" borderId="0"/>
    <xf numFmtId="0" fontId="7" fillId="0" borderId="0"/>
    <xf numFmtId="0" fontId="13" fillId="0" borderId="0"/>
    <xf numFmtId="0" fontId="1" fillId="0" borderId="0"/>
    <xf numFmtId="0" fontId="7" fillId="0" borderId="0"/>
    <xf numFmtId="0" fontId="19" fillId="0" borderId="0"/>
    <xf numFmtId="0" fontId="19" fillId="0" borderId="0"/>
    <xf numFmtId="0" fontId="19" fillId="0" borderId="0"/>
    <xf numFmtId="0" fontId="12" fillId="0" borderId="0"/>
    <xf numFmtId="0" fontId="19" fillId="0" borderId="0"/>
    <xf numFmtId="0" fontId="1" fillId="0" borderId="0"/>
    <xf numFmtId="0" fontId="7" fillId="0" borderId="0"/>
    <xf numFmtId="0" fontId="12" fillId="0" borderId="0"/>
    <xf numFmtId="0" fontId="38" fillId="0" borderId="0"/>
    <xf numFmtId="0" fontId="7" fillId="0" borderId="0"/>
    <xf numFmtId="0" fontId="19" fillId="0" borderId="0"/>
    <xf numFmtId="0" fontId="38" fillId="0" borderId="0"/>
    <xf numFmtId="0" fontId="19"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6" fillId="0" borderId="0"/>
    <xf numFmtId="0" fontId="175" fillId="0" borderId="0" applyNumberFormat="0" applyFill="0" applyBorder="0" applyProtection="0">
      <alignment vertical="top"/>
    </xf>
    <xf numFmtId="0" fontId="17" fillId="0" borderId="0"/>
    <xf numFmtId="0" fontId="175" fillId="0" borderId="0" applyNumberFormat="0" applyFill="0" applyBorder="0" applyProtection="0">
      <alignment vertical="top"/>
    </xf>
    <xf numFmtId="0" fontId="175" fillId="0" borderId="0" applyNumberFormat="0" applyFill="0" applyBorder="0" applyProtection="0">
      <alignment vertical="top"/>
    </xf>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7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76" fillId="0" borderId="0"/>
    <xf numFmtId="0" fontId="176" fillId="0" borderId="0"/>
    <xf numFmtId="0" fontId="13" fillId="0" borderId="0"/>
    <xf numFmtId="0" fontId="13" fillId="0" borderId="0"/>
    <xf numFmtId="0" fontId="17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57" fillId="0" borderId="0" applyFont="0"/>
    <xf numFmtId="0" fontId="91" fillId="31" borderId="0"/>
    <xf numFmtId="0" fontId="121" fillId="0" borderId="0"/>
    <xf numFmtId="0" fontId="19" fillId="41" borderId="32" applyNumberFormat="0" applyFont="0" applyAlignment="0" applyProtection="0"/>
    <xf numFmtId="322" fontId="177" fillId="0" borderId="0" applyFont="0" applyFill="0" applyBorder="0" applyProtection="0">
      <alignment vertical="top" wrapText="1"/>
    </xf>
    <xf numFmtId="0" fontId="27" fillId="0" borderId="0"/>
    <xf numFmtId="3" fontId="178" fillId="0" borderId="0" applyFont="0" applyFill="0" applyBorder="0" applyAlignment="0" applyProtection="0"/>
    <xf numFmtId="176" fontId="56" fillId="0" borderId="0" applyFont="0" applyFill="0" applyBorder="0" applyAlignment="0" applyProtection="0"/>
    <xf numFmtId="174" fontId="56" fillId="0" borderId="0" applyFon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7" fillId="0" borderId="0" applyNumberFormat="0" applyFill="0" applyBorder="0" applyAlignment="0" applyProtection="0"/>
    <xf numFmtId="0" fontId="12" fillId="0" borderId="0" applyNumberFormat="0" applyFill="0" applyBorder="0" applyAlignment="0" applyProtection="0"/>
    <xf numFmtId="0" fontId="19" fillId="0" borderId="0" applyFont="0" applyFill="0" applyBorder="0" applyAlignment="0" applyProtection="0"/>
    <xf numFmtId="0" fontId="9" fillId="0" borderId="0"/>
    <xf numFmtId="0" fontId="179" fillId="3" borderId="33" applyNumberFormat="0" applyAlignment="0" applyProtection="0"/>
    <xf numFmtId="164" fontId="180" fillId="0" borderId="6" applyFont="0" applyBorder="0" applyAlignment="0"/>
    <xf numFmtId="0" fontId="181" fillId="31" borderId="0"/>
    <xf numFmtId="311" fontId="19" fillId="0" borderId="0" applyFont="0" applyFill="0" applyBorder="0" applyAlignment="0" applyProtection="0"/>
    <xf numFmtId="14" fontId="79" fillId="0" borderId="0">
      <alignment horizontal="center" wrapText="1"/>
      <protection locked="0"/>
    </xf>
    <xf numFmtId="231" fontId="12" fillId="0" borderId="0" applyFont="0" applyFill="0" applyBorder="0" applyAlignment="0" applyProtection="0"/>
    <xf numFmtId="323" fontId="19"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82"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46" fillId="0" borderId="34" applyNumberFormat="0" applyBorder="0"/>
    <xf numFmtId="233" fontId="53" fillId="0" borderId="0" applyFill="0" applyBorder="0" applyAlignment="0"/>
    <xf numFmtId="225" fontId="91" fillId="0" borderId="0" applyFill="0" applyBorder="0" applyAlignment="0"/>
    <xf numFmtId="233" fontId="53" fillId="0" borderId="0" applyFill="0" applyBorder="0" applyAlignment="0"/>
    <xf numFmtId="235" fontId="12" fillId="0" borderId="0" applyFill="0" applyBorder="0" applyAlignment="0"/>
    <xf numFmtId="225" fontId="91" fillId="0" borderId="0" applyFill="0" applyBorder="0" applyAlignment="0"/>
    <xf numFmtId="0" fontId="183" fillId="0" borderId="0"/>
    <xf numFmtId="0" fontId="46" fillId="0" borderId="0" applyNumberFormat="0" applyFont="0" applyFill="0" applyBorder="0" applyAlignment="0" applyProtection="0">
      <alignment horizontal="left"/>
    </xf>
    <xf numFmtId="0" fontId="184" fillId="0" borderId="25">
      <alignment horizontal="center"/>
    </xf>
    <xf numFmtId="1" fontId="19" fillId="0" borderId="29" applyNumberFormat="0" applyFill="0" applyAlignment="0" applyProtection="0">
      <alignment horizontal="center" vertical="center"/>
    </xf>
    <xf numFmtId="0" fontId="185" fillId="42" borderId="0" applyNumberFormat="0" applyFont="0" applyBorder="0" applyAlignment="0">
      <alignment horizontal="center"/>
    </xf>
    <xf numFmtId="0" fontId="27" fillId="0" borderId="0">
      <alignment horizontal="center"/>
    </xf>
    <xf numFmtId="14" fontId="186" fillId="0" borderId="0" applyNumberFormat="0" applyFill="0" applyBorder="0" applyAlignment="0" applyProtection="0">
      <alignment horizontal="left"/>
    </xf>
    <xf numFmtId="0" fontId="160" fillId="0" borderId="0" applyNumberFormat="0" applyFill="0" applyBorder="0" applyAlignment="0" applyProtection="0">
      <alignment vertical="top"/>
      <protection locked="0"/>
    </xf>
    <xf numFmtId="0" fontId="27" fillId="0" borderId="0"/>
    <xf numFmtId="183" fontId="38" fillId="0" borderId="0" applyFont="0" applyFill="0" applyBorder="0" applyAlignment="0" applyProtection="0"/>
    <xf numFmtId="0" fontId="12" fillId="0" borderId="0" applyNumberFormat="0" applyFill="0" applyBorder="0" applyAlignment="0" applyProtection="0"/>
    <xf numFmtId="207" fontId="38" fillId="0" borderId="0" applyFont="0" applyFill="0" applyBorder="0" applyAlignment="0" applyProtection="0"/>
    <xf numFmtId="4" fontId="187" fillId="43" borderId="35" applyNumberFormat="0" applyProtection="0">
      <alignment vertical="center"/>
    </xf>
    <xf numFmtId="4" fontId="188" fillId="43" borderId="35" applyNumberFormat="0" applyProtection="0">
      <alignment vertical="center"/>
    </xf>
    <xf numFmtId="4" fontId="189" fillId="43" borderId="35" applyNumberFormat="0" applyProtection="0">
      <alignment horizontal="left" vertical="center"/>
    </xf>
    <xf numFmtId="4" fontId="189" fillId="44" borderId="0" applyNumberFormat="0" applyProtection="0">
      <alignment horizontal="left" vertical="center"/>
    </xf>
    <xf numFmtId="4" fontId="189" fillId="45" borderId="35" applyNumberFormat="0" applyProtection="0">
      <alignment horizontal="right" vertical="center"/>
    </xf>
    <xf numFmtId="4" fontId="189" fillId="46" borderId="35" applyNumberFormat="0" applyProtection="0">
      <alignment horizontal="right" vertical="center"/>
    </xf>
    <xf numFmtId="4" fontId="189" fillId="47" borderId="35" applyNumberFormat="0" applyProtection="0">
      <alignment horizontal="right" vertical="center"/>
    </xf>
    <xf numFmtId="4" fontId="189" fillId="48" borderId="35" applyNumberFormat="0" applyProtection="0">
      <alignment horizontal="right" vertical="center"/>
    </xf>
    <xf numFmtId="4" fontId="189" fillId="49" borderId="35" applyNumberFormat="0" applyProtection="0">
      <alignment horizontal="right" vertical="center"/>
    </xf>
    <xf numFmtId="4" fontId="189" fillId="2" borderId="35" applyNumberFormat="0" applyProtection="0">
      <alignment horizontal="right" vertical="center"/>
    </xf>
    <xf numFmtId="4" fontId="189" fillId="50" borderId="35" applyNumberFormat="0" applyProtection="0">
      <alignment horizontal="right" vertical="center"/>
    </xf>
    <xf numFmtId="4" fontId="189" fillId="51" borderId="35" applyNumberFormat="0" applyProtection="0">
      <alignment horizontal="right" vertical="center"/>
    </xf>
    <xf numFmtId="4" fontId="189" fillId="52" borderId="35" applyNumberFormat="0" applyProtection="0">
      <alignment horizontal="right" vertical="center"/>
    </xf>
    <xf numFmtId="4" fontId="187" fillId="53" borderId="36" applyNumberFormat="0" applyProtection="0">
      <alignment horizontal="left" vertical="center"/>
    </xf>
    <xf numFmtId="4" fontId="187" fillId="54" borderId="0" applyNumberFormat="0" applyProtection="0">
      <alignment horizontal="left" vertical="center"/>
    </xf>
    <xf numFmtId="4" fontId="187" fillId="44" borderId="0" applyNumberFormat="0" applyProtection="0">
      <alignment horizontal="left" vertical="center"/>
    </xf>
    <xf numFmtId="4" fontId="189" fillId="54" borderId="35" applyNumberFormat="0" applyProtection="0">
      <alignment horizontal="right" vertical="center"/>
    </xf>
    <xf numFmtId="4" fontId="47" fillId="54" borderId="0" applyNumberFormat="0" applyProtection="0">
      <alignment horizontal="left" vertical="center"/>
    </xf>
    <xf numFmtId="4" fontId="47" fillId="44" borderId="0" applyNumberFormat="0" applyProtection="0">
      <alignment horizontal="left" vertical="center"/>
    </xf>
    <xf numFmtId="4" fontId="189" fillId="35" borderId="35" applyNumberFormat="0" applyProtection="0">
      <alignment vertical="center"/>
    </xf>
    <xf numFmtId="4" fontId="190" fillId="35" borderId="35" applyNumberFormat="0" applyProtection="0">
      <alignment vertical="center"/>
    </xf>
    <xf numFmtId="4" fontId="187" fillId="54" borderId="37" applyNumberFormat="0" applyProtection="0">
      <alignment horizontal="left" vertical="center"/>
    </xf>
    <xf numFmtId="4" fontId="189" fillId="35" borderId="35" applyNumberFormat="0" applyProtection="0">
      <alignment horizontal="right" vertical="center"/>
    </xf>
    <xf numFmtId="4" fontId="190" fillId="35" borderId="35" applyNumberFormat="0" applyProtection="0">
      <alignment horizontal="right" vertical="center"/>
    </xf>
    <xf numFmtId="4" fontId="187" fillId="54" borderId="35" applyNumberFormat="0" applyProtection="0">
      <alignment horizontal="left" vertical="center"/>
    </xf>
    <xf numFmtId="4" fontId="191" fillId="37" borderId="37" applyNumberFormat="0" applyProtection="0">
      <alignment horizontal="left" vertical="center"/>
    </xf>
    <xf numFmtId="4" fontId="192" fillId="35" borderId="35" applyNumberFormat="0" applyProtection="0">
      <alignment horizontal="right" vertical="center"/>
    </xf>
    <xf numFmtId="0" fontId="7" fillId="0" borderId="0">
      <alignment vertical="center"/>
    </xf>
    <xf numFmtId="324" fontId="52" fillId="0" borderId="0" applyFont="0" applyFill="0" applyBorder="0" applyAlignment="0" applyProtection="0"/>
    <xf numFmtId="0" fontId="185" fillId="1" borderId="21" applyNumberFormat="0" applyFont="0" applyAlignment="0">
      <alignment horizontal="center"/>
    </xf>
    <xf numFmtId="0" fontId="193" fillId="0" borderId="0" applyNumberFormat="0" applyFill="0" applyBorder="0" applyAlignment="0" applyProtection="0"/>
    <xf numFmtId="0" fontId="194" fillId="0" borderId="0" applyNumberFormat="0" applyFill="0" applyBorder="0" applyAlignment="0" applyProtection="0">
      <alignment vertical="top"/>
      <protection locked="0"/>
    </xf>
    <xf numFmtId="3" fontId="17" fillId="0" borderId="0"/>
    <xf numFmtId="0" fontId="195" fillId="0" borderId="0" applyNumberFormat="0" applyFill="0" applyBorder="0" applyAlignment="0">
      <alignment horizontal="center"/>
    </xf>
    <xf numFmtId="0" fontId="46" fillId="0" borderId="0"/>
    <xf numFmtId="164" fontId="196" fillId="0" borderId="0" applyNumberFormat="0" applyBorder="0" applyAlignment="0">
      <alignment horizontal="centerContinuous"/>
    </xf>
    <xf numFmtId="0" fontId="12" fillId="0" borderId="29">
      <alignment horizontal="center"/>
    </xf>
    <xf numFmtId="0" fontId="46" fillId="0" borderId="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46" fillId="0" borderId="0" applyFont="0" applyFill="0" applyBorder="0" applyAlignment="0" applyProtection="0"/>
    <xf numFmtId="0" fontId="37" fillId="0" borderId="21">
      <alignment horizontal="left" vertical="center"/>
    </xf>
    <xf numFmtId="174"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8"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0" fontId="37" fillId="0" borderId="20" applyNumberFormat="0" applyAlignment="0" applyProtection="0">
      <alignment horizontal="left" vertical="center"/>
    </xf>
    <xf numFmtId="177"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0" fontId="37" fillId="0" borderId="0" applyNumberFormat="0" applyFill="0" applyBorder="0" applyAlignment="0" applyProtection="0"/>
    <xf numFmtId="184"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0" fontId="148" fillId="0" borderId="0" applyNumberFormat="0" applyFill="0" applyBorder="0" applyAlignment="0" applyProtection="0"/>
    <xf numFmtId="42" fontId="38" fillId="0" borderId="0" applyFont="0" applyFill="0" applyBorder="0" applyAlignment="0" applyProtection="0"/>
    <xf numFmtId="0" fontId="27" fillId="0" borderId="0"/>
    <xf numFmtId="325" fontId="87" fillId="0" borderId="0" applyFont="0" applyFill="0" applyBorder="0" applyAlignment="0" applyProtection="0"/>
    <xf numFmtId="177"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64" fontId="5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4"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174" fontId="12" fillId="0" borderId="0" applyFont="0" applyFill="0" applyBorder="0" applyAlignment="0" applyProtection="0"/>
    <xf numFmtId="203"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0" fontId="27" fillId="0" borderId="0"/>
    <xf numFmtId="325" fontId="87" fillId="0" borderId="0" applyFont="0" applyFill="0" applyBorder="0" applyAlignment="0" applyProtection="0"/>
    <xf numFmtId="0" fontId="61" fillId="0" borderId="0"/>
    <xf numFmtId="0" fontId="197" fillId="0" borderId="0"/>
    <xf numFmtId="0" fontId="87" fillId="0" borderId="0"/>
    <xf numFmtId="0" fontId="87" fillId="0" borderId="0"/>
    <xf numFmtId="0" fontId="53" fillId="0" borderId="0" applyNumberFormat="0" applyFont="0" applyFill="0" applyAlignment="0"/>
    <xf numFmtId="204" fontId="38" fillId="0" borderId="0" applyFont="0" applyFill="0" applyBorder="0" applyAlignment="0" applyProtection="0"/>
    <xf numFmtId="42" fontId="38" fillId="0" borderId="0" applyFont="0" applyFill="0" applyBorder="0" applyAlignment="0" applyProtection="0"/>
    <xf numFmtId="0" fontId="19" fillId="0" borderId="38" applyNumberFormat="0" applyFont="0" applyFill="0" applyAlignment="0" applyProtection="0"/>
    <xf numFmtId="325" fontId="87" fillId="0" borderId="0" applyFont="0" applyFill="0" applyBorder="0" applyAlignment="0" applyProtection="0"/>
    <xf numFmtId="0" fontId="19" fillId="0" borderId="38" applyNumberFormat="0" applyFont="0" applyFill="0" applyAlignment="0" applyProtection="0"/>
    <xf numFmtId="325" fontId="87" fillId="0" borderId="0" applyFont="0" applyFill="0" applyBorder="0" applyAlignment="0" applyProtection="0"/>
    <xf numFmtId="42"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204" fontId="38" fillId="0" borderId="0" applyFont="0" applyFill="0" applyBorder="0" applyAlignment="0" applyProtection="0"/>
    <xf numFmtId="42"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184" fontId="38" fillId="0" borderId="0" applyFont="0" applyFill="0" applyBorder="0" applyAlignment="0" applyProtection="0"/>
    <xf numFmtId="0" fontId="19" fillId="0" borderId="38" applyNumberFormat="0" applyFont="0" applyFill="0" applyAlignment="0" applyProtection="0"/>
    <xf numFmtId="325" fontId="87" fillId="0" borderId="0" applyFont="0" applyFill="0" applyBorder="0" applyAlignment="0" applyProtection="0"/>
    <xf numFmtId="325" fontId="87" fillId="0" borderId="0" applyFont="0" applyFill="0" applyBorder="0" applyAlignment="0" applyProtection="0"/>
    <xf numFmtId="174" fontId="12" fillId="0" borderId="0" applyFont="0" applyFill="0" applyBorder="0" applyAlignment="0" applyProtection="0"/>
    <xf numFmtId="3" fontId="19"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64" fontId="58" fillId="0" borderId="0" applyFont="0" applyFill="0" applyBorder="0" applyAlignment="0" applyProtection="0"/>
    <xf numFmtId="164" fontId="58" fillId="0" borderId="0" applyFont="0" applyFill="0" applyBorder="0" applyAlignment="0" applyProtection="0"/>
    <xf numFmtId="207"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296" fontId="19"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326" fontId="27"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327" fontId="27"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0" fontId="19" fillId="0" borderId="0" applyFont="0" applyFill="0" applyBorder="0" applyAlignment="0" applyProtection="0"/>
    <xf numFmtId="41" fontId="38" fillId="0" borderId="0" applyFont="0" applyFill="0" applyBorder="0" applyAlignment="0" applyProtection="0"/>
    <xf numFmtId="177"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4"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 fontId="19"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42" fontId="38" fillId="0" borderId="0" applyFont="0" applyFill="0" applyBorder="0" applyAlignment="0" applyProtection="0"/>
    <xf numFmtId="0" fontId="27" fillId="0" borderId="0"/>
    <xf numFmtId="325" fontId="87"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4" fontId="198" fillId="0" borderId="0"/>
    <xf numFmtId="0" fontId="199" fillId="0" borderId="0"/>
    <xf numFmtId="0" fontId="200" fillId="0" borderId="2">
      <alignment horizontal="center" vertical="center" wrapText="1"/>
    </xf>
    <xf numFmtId="0" fontId="166" fillId="0" borderId="0"/>
    <xf numFmtId="40" fontId="201" fillId="0" borderId="0" applyBorder="0">
      <alignment horizontal="right"/>
    </xf>
    <xf numFmtId="0" fontId="202" fillId="0" borderId="0"/>
    <xf numFmtId="328" fontId="87" fillId="0" borderId="26">
      <alignment horizontal="right" vertical="center"/>
    </xf>
    <xf numFmtId="329" fontId="12"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330" fontId="12"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58" fontId="203"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330"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0" fontId="12" fillId="0" borderId="26">
      <alignment horizontal="right" vertical="center"/>
    </xf>
    <xf numFmtId="328" fontId="87"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251" fontId="176" fillId="0" borderId="26">
      <alignment horizontal="right" vertical="center"/>
    </xf>
    <xf numFmtId="333" fontId="38"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1" fontId="75" fillId="0" borderId="26">
      <alignment horizontal="right" vertical="center"/>
    </xf>
    <xf numFmtId="335" fontId="204" fillId="0" borderId="26">
      <alignment horizontal="right" vertical="center"/>
    </xf>
    <xf numFmtId="335" fontId="204" fillId="0" borderId="26">
      <alignment horizontal="right" vertical="center"/>
    </xf>
    <xf numFmtId="335" fontId="204"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51" fontId="19" fillId="0" borderId="26">
      <alignment horizontal="right" vertical="center"/>
    </xf>
    <xf numFmtId="251" fontId="176" fillId="0" borderId="26">
      <alignment horizontal="right" vertical="center"/>
    </xf>
    <xf numFmtId="251" fontId="176" fillId="0" borderId="26">
      <alignment horizontal="right" vertical="center"/>
    </xf>
    <xf numFmtId="330" fontId="12" fillId="0" borderId="26">
      <alignment horizontal="right" vertical="center"/>
    </xf>
    <xf numFmtId="330" fontId="12" fillId="0" borderId="26">
      <alignment horizontal="right" vertical="center"/>
    </xf>
    <xf numFmtId="331" fontId="75" fillId="0" borderId="26">
      <alignment horizontal="right" vertical="center"/>
    </xf>
    <xf numFmtId="336" fontId="204" fillId="0" borderId="26">
      <alignment horizontal="right" vertical="center"/>
    </xf>
    <xf numFmtId="336" fontId="204" fillId="0" borderId="26">
      <alignment horizontal="right" vertical="center"/>
    </xf>
    <xf numFmtId="336" fontId="204" fillId="0" borderId="26">
      <alignment horizontal="right" vertical="center"/>
    </xf>
    <xf numFmtId="330" fontId="12" fillId="0" borderId="26">
      <alignment horizontal="right" vertical="center"/>
    </xf>
    <xf numFmtId="337" fontId="12" fillId="0" borderId="26">
      <alignment horizontal="right" vertical="center"/>
    </xf>
    <xf numFmtId="337"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7" fontId="12"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9" fontId="58" fillId="0" borderId="26">
      <alignment horizontal="right" vertical="center"/>
    </xf>
    <xf numFmtId="335" fontId="204" fillId="0" borderId="26">
      <alignment horizontal="right" vertical="center"/>
    </xf>
    <xf numFmtId="333" fontId="38" fillId="0" borderId="26">
      <alignment horizontal="right" vertical="center"/>
    </xf>
    <xf numFmtId="335" fontId="204" fillId="0" borderId="26">
      <alignment horizontal="right" vertical="center"/>
    </xf>
    <xf numFmtId="335" fontId="204" fillId="0" borderId="26">
      <alignment horizontal="right" vertical="center"/>
    </xf>
    <xf numFmtId="333" fontId="38" fillId="0" borderId="26">
      <alignment horizontal="right" vertical="center"/>
    </xf>
    <xf numFmtId="251" fontId="19" fillId="0" borderId="26">
      <alignment horizontal="right" vertical="center"/>
    </xf>
    <xf numFmtId="333" fontId="38" fillId="0" borderId="26">
      <alignment horizontal="right" vertical="center"/>
    </xf>
    <xf numFmtId="339" fontId="58" fillId="0" borderId="26">
      <alignment horizontal="right" vertical="center"/>
    </xf>
    <xf numFmtId="331" fontId="75" fillId="0" borderId="26">
      <alignment horizontal="right" vertical="center"/>
    </xf>
    <xf numFmtId="251" fontId="19" fillId="0" borderId="26">
      <alignment horizontal="right" vertical="center"/>
    </xf>
    <xf numFmtId="251" fontId="176" fillId="0" borderId="26">
      <alignment horizontal="right" vertical="center"/>
    </xf>
    <xf numFmtId="251" fontId="19" fillId="0" borderId="26">
      <alignment horizontal="right" vertical="center"/>
    </xf>
    <xf numFmtId="251" fontId="19" fillId="0" borderId="26">
      <alignment horizontal="right" vertical="center"/>
    </xf>
    <xf numFmtId="251" fontId="19" fillId="0" borderId="26">
      <alignment horizontal="right" vertical="center"/>
    </xf>
    <xf numFmtId="251" fontId="19" fillId="0" borderId="26">
      <alignment horizontal="right" vertical="center"/>
    </xf>
    <xf numFmtId="251" fontId="176" fillId="0" borderId="26">
      <alignment horizontal="right" vertical="center"/>
    </xf>
    <xf numFmtId="251" fontId="19" fillId="0" borderId="26">
      <alignment horizontal="right" vertical="center"/>
    </xf>
    <xf numFmtId="330"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9" fontId="58" fillId="0" borderId="26">
      <alignment horizontal="right" vertical="center"/>
    </xf>
    <xf numFmtId="331" fontId="75" fillId="0" borderId="26">
      <alignment horizontal="right" vertical="center"/>
    </xf>
    <xf numFmtId="331" fontId="75" fillId="0" borderId="26">
      <alignment horizontal="right" vertical="center"/>
    </xf>
    <xf numFmtId="335" fontId="204" fillId="0" borderId="26">
      <alignment horizontal="right" vertical="center"/>
    </xf>
    <xf numFmtId="331" fontId="75"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9" fontId="58" fillId="0" borderId="26">
      <alignment horizontal="right" vertical="center"/>
    </xf>
    <xf numFmtId="337"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5" fontId="204" fillId="0" borderId="26">
      <alignment horizontal="right" vertical="center"/>
    </xf>
    <xf numFmtId="334" fontId="12" fillId="0" borderId="26">
      <alignment horizontal="right" vertical="center"/>
    </xf>
    <xf numFmtId="339" fontId="58" fillId="0" borderId="26">
      <alignment horizontal="right" vertical="center"/>
    </xf>
    <xf numFmtId="331" fontId="75" fillId="0" borderId="26">
      <alignment horizontal="right" vertical="center"/>
    </xf>
    <xf numFmtId="340" fontId="12" fillId="0" borderId="26">
      <alignment horizontal="right" vertical="center"/>
    </xf>
    <xf numFmtId="340" fontId="12" fillId="0" borderId="26">
      <alignment horizontal="right" vertical="center"/>
    </xf>
    <xf numFmtId="340" fontId="12"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28" fontId="87" fillId="0" borderId="26">
      <alignment horizontal="right" vertical="center"/>
    </xf>
    <xf numFmtId="341" fontId="204" fillId="0" borderId="26">
      <alignment horizontal="right" vertical="center"/>
    </xf>
    <xf numFmtId="258" fontId="203" fillId="0" borderId="26">
      <alignment horizontal="right" vertical="center"/>
    </xf>
    <xf numFmtId="341" fontId="204" fillId="0" borderId="26">
      <alignment horizontal="right" vertical="center"/>
    </xf>
    <xf numFmtId="341" fontId="204" fillId="0" borderId="26">
      <alignment horizontal="right" vertical="center"/>
    </xf>
    <xf numFmtId="331" fontId="75"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3" fontId="38" fillId="0" borderId="26">
      <alignment horizontal="right" vertical="center"/>
    </xf>
    <xf numFmtId="342" fontId="204" fillId="0" borderId="26">
      <alignment horizontal="right" vertical="center"/>
    </xf>
    <xf numFmtId="342" fontId="204" fillId="0" borderId="26">
      <alignment horizontal="right" vertical="center"/>
    </xf>
    <xf numFmtId="342" fontId="204" fillId="0" borderId="26">
      <alignment horizontal="right" vertical="center"/>
    </xf>
    <xf numFmtId="342" fontId="204" fillId="0" borderId="26">
      <alignment horizontal="right" vertical="center"/>
    </xf>
    <xf numFmtId="336" fontId="204" fillId="0" borderId="26">
      <alignment horizontal="right" vertical="center"/>
    </xf>
    <xf numFmtId="336" fontId="204" fillId="0" borderId="26">
      <alignment horizontal="right" vertical="center"/>
    </xf>
    <xf numFmtId="336" fontId="204" fillId="0" borderId="26">
      <alignment horizontal="right" vertical="center"/>
    </xf>
    <xf numFmtId="336" fontId="204" fillId="0" borderId="26">
      <alignment horizontal="right" vertical="center"/>
    </xf>
    <xf numFmtId="328" fontId="87"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251"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9" fontId="58" fillId="0" borderId="26">
      <alignment horizontal="right" vertical="center"/>
    </xf>
    <xf numFmtId="339" fontId="58" fillId="0" borderId="26">
      <alignment horizontal="right" vertical="center"/>
    </xf>
    <xf numFmtId="343" fontId="19" fillId="0" borderId="26">
      <alignment horizontal="right" vertical="center"/>
    </xf>
    <xf numFmtId="343" fontId="176" fillId="0" borderId="26">
      <alignment horizontal="right" vertical="center"/>
    </xf>
    <xf numFmtId="343" fontId="176"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1" fontId="75" fillId="0" borderId="26">
      <alignment horizontal="right" vertical="center"/>
    </xf>
    <xf numFmtId="330" fontId="12" fillId="0" borderId="26">
      <alignment horizontal="right" vertical="center"/>
    </xf>
    <xf numFmtId="344" fontId="12" fillId="0" borderId="26">
      <alignment horizontal="right" vertical="center"/>
    </xf>
    <xf numFmtId="333" fontId="38" fillId="0" borderId="26">
      <alignment horizontal="right" vertical="center"/>
    </xf>
    <xf numFmtId="344" fontId="12"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3" fontId="38" fillId="0" borderId="26">
      <alignment horizontal="right" vertical="center"/>
    </xf>
    <xf numFmtId="344" fontId="12" fillId="0" borderId="26">
      <alignment horizontal="right" vertical="center"/>
    </xf>
    <xf numFmtId="344" fontId="12" fillId="0" borderId="26">
      <alignment horizontal="right" vertical="center"/>
    </xf>
    <xf numFmtId="334" fontId="12" fillId="0" borderId="26">
      <alignment horizontal="right" vertical="center"/>
    </xf>
    <xf numFmtId="341" fontId="204" fillId="0" borderId="26">
      <alignment horizontal="right" vertical="center"/>
    </xf>
    <xf numFmtId="341" fontId="204" fillId="0" borderId="26">
      <alignment horizontal="right" vertical="center"/>
    </xf>
    <xf numFmtId="341" fontId="204" fillId="0" borderId="26">
      <alignment horizontal="right" vertical="center"/>
    </xf>
    <xf numFmtId="341" fontId="204" fillId="0" borderId="26">
      <alignment horizontal="right" vertical="center"/>
    </xf>
    <xf numFmtId="328" fontId="87" fillId="0" borderId="26">
      <alignment horizontal="right" vertical="center"/>
    </xf>
    <xf numFmtId="334"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33" fontId="38" fillId="0" borderId="26">
      <alignment horizontal="right" vertical="center"/>
    </xf>
    <xf numFmtId="333" fontId="38"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3" fontId="38" fillId="0" borderId="26">
      <alignment horizontal="right" vertical="center"/>
    </xf>
    <xf numFmtId="333" fontId="38" fillId="0" borderId="26">
      <alignment horizontal="right" vertical="center"/>
    </xf>
    <xf numFmtId="345" fontId="205" fillId="2" borderId="39" applyFont="0" applyFill="0" applyBorder="0"/>
    <xf numFmtId="345" fontId="205" fillId="2" borderId="39" applyFont="0" applyFill="0" applyBorder="0"/>
    <xf numFmtId="330" fontId="12" fillId="0" borderId="26">
      <alignment horizontal="right" vertical="center"/>
    </xf>
    <xf numFmtId="328" fontId="87" fillId="0" borderId="26">
      <alignment horizontal="right" vertical="center"/>
    </xf>
    <xf numFmtId="334"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9" fontId="58" fillId="0" borderId="26">
      <alignment horizontal="right" vertical="center"/>
    </xf>
    <xf numFmtId="345" fontId="205" fillId="2" borderId="39" applyFont="0" applyFill="0" applyBorder="0"/>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5" fontId="205" fillId="2" borderId="39" applyFont="0" applyFill="0" applyBorder="0"/>
    <xf numFmtId="251" fontId="176" fillId="0" borderId="26">
      <alignment horizontal="right" vertical="center"/>
    </xf>
    <xf numFmtId="337" fontId="12" fillId="0" borderId="26">
      <alignment horizontal="right" vertical="center"/>
    </xf>
    <xf numFmtId="330"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37" fontId="12" fillId="0" borderId="26">
      <alignment horizontal="right" vertical="center"/>
    </xf>
    <xf numFmtId="251" fontId="19"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4" fontId="12" fillId="0" borderId="26">
      <alignment horizontal="right" vertical="center"/>
    </xf>
    <xf numFmtId="344" fontId="12"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3" fontId="38" fillId="0" borderId="26">
      <alignment horizontal="right" vertical="center"/>
    </xf>
    <xf numFmtId="330" fontId="12"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30"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28" fontId="87" fillId="0" borderId="26">
      <alignment horizontal="right" vertical="center"/>
    </xf>
    <xf numFmtId="328" fontId="87"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251" fontId="19"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8" fontId="27" fillId="0" borderId="26">
      <alignment horizontal="right" vertical="center"/>
    </xf>
    <xf numFmtId="338" fontId="2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45" fontId="205" fillId="2" borderId="39" applyFont="0" applyFill="0" applyBorder="0"/>
    <xf numFmtId="345" fontId="205" fillId="2" borderId="39" applyFont="0" applyFill="0" applyBorder="0"/>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47" fontId="12" fillId="0" borderId="26">
      <alignment horizontal="right" vertical="center"/>
    </xf>
    <xf numFmtId="347" fontId="12" fillId="0" borderId="26">
      <alignment horizontal="right" vertical="center"/>
    </xf>
    <xf numFmtId="347" fontId="12" fillId="0" borderId="26">
      <alignment horizontal="right" vertical="center"/>
    </xf>
    <xf numFmtId="347" fontId="12" fillId="0" borderId="26">
      <alignment horizontal="right" vertical="center"/>
    </xf>
    <xf numFmtId="347"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7"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258" fontId="203" fillId="0" borderId="26">
      <alignment horizontal="right" vertical="center"/>
    </xf>
    <xf numFmtId="331" fontId="75" fillId="0" borderId="26">
      <alignment horizontal="right" vertical="center"/>
    </xf>
    <xf numFmtId="328" fontId="87"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8" fontId="27" fillId="0" borderId="26">
      <alignment horizontal="right" vertical="center"/>
    </xf>
    <xf numFmtId="348" fontId="19" fillId="0" borderId="26">
      <alignment horizontal="right" vertical="center"/>
    </xf>
    <xf numFmtId="348" fontId="19" fillId="0" borderId="26">
      <alignment horizontal="right" vertical="center"/>
    </xf>
    <xf numFmtId="349" fontId="12" fillId="0" borderId="26">
      <alignment horizontal="right" vertical="center"/>
    </xf>
    <xf numFmtId="349" fontId="12" fillId="0" borderId="26">
      <alignment horizontal="right" vertical="center"/>
    </xf>
    <xf numFmtId="349" fontId="12" fillId="0" borderId="26">
      <alignment horizontal="right" vertical="center"/>
    </xf>
    <xf numFmtId="349" fontId="12" fillId="0" borderId="26">
      <alignment horizontal="right" vertical="center"/>
    </xf>
    <xf numFmtId="350" fontId="12" fillId="0" borderId="26">
      <alignment horizontal="right" vertical="center"/>
    </xf>
    <xf numFmtId="350" fontId="12" fillId="0" borderId="26">
      <alignment horizontal="right" vertical="center"/>
    </xf>
    <xf numFmtId="350" fontId="12" fillId="0" borderId="26">
      <alignment horizontal="right" vertical="center"/>
    </xf>
    <xf numFmtId="350"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42" fontId="58" fillId="0" borderId="26">
      <alignment horizontal="right" vertical="center"/>
    </xf>
    <xf numFmtId="242" fontId="58"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28" fontId="87" fillId="0" borderId="26">
      <alignment horizontal="right" vertical="center"/>
    </xf>
    <xf numFmtId="338" fontId="27" fillId="0" borderId="26">
      <alignment horizontal="right" vertical="center"/>
    </xf>
    <xf numFmtId="328" fontId="87"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0" fontId="12" fillId="0" borderId="26">
      <alignment horizontal="right" vertical="center"/>
    </xf>
    <xf numFmtId="352" fontId="58" fillId="0" borderId="26">
      <alignment horizontal="right" vertical="center"/>
    </xf>
    <xf numFmtId="352" fontId="5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9" fontId="58" fillId="0" borderId="26">
      <alignment horizontal="right" vertical="center"/>
    </xf>
    <xf numFmtId="339" fontId="5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53" fontId="12" fillId="0" borderId="26">
      <alignment horizontal="right" vertical="center"/>
    </xf>
    <xf numFmtId="353" fontId="12" fillId="0" borderId="26">
      <alignment horizontal="right" vertical="center"/>
    </xf>
    <xf numFmtId="337"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45" fontId="205" fillId="2" borderId="39" applyFont="0" applyFill="0" applyBorder="0"/>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1" fontId="75"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31" fontId="75" fillId="0" borderId="26">
      <alignment horizontal="right" vertical="center"/>
    </xf>
    <xf numFmtId="340" fontId="12" fillId="0" borderId="26">
      <alignment horizontal="right" vertical="center"/>
    </xf>
    <xf numFmtId="340" fontId="12" fillId="0" borderId="26">
      <alignment horizontal="right" vertical="center"/>
    </xf>
    <xf numFmtId="340" fontId="12" fillId="0" borderId="26">
      <alignment horizontal="right" vertical="center"/>
    </xf>
    <xf numFmtId="340" fontId="12" fillId="0" borderId="26">
      <alignment horizontal="right" vertical="center"/>
    </xf>
    <xf numFmtId="342" fontId="204" fillId="0" borderId="26">
      <alignment horizontal="right" vertical="center"/>
    </xf>
    <xf numFmtId="342" fontId="204" fillId="0" borderId="26">
      <alignment horizontal="right" vertical="center"/>
    </xf>
    <xf numFmtId="342" fontId="204"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28" fontId="87" fillId="0" borderId="26">
      <alignment horizontal="right" vertical="center"/>
    </xf>
    <xf numFmtId="328" fontId="87" fillId="0" borderId="26">
      <alignment horizontal="right" vertical="center"/>
    </xf>
    <xf numFmtId="339" fontId="58" fillId="0" borderId="26">
      <alignment horizontal="right" vertical="center"/>
    </xf>
    <xf numFmtId="345" fontId="205" fillId="2" borderId="39" applyFont="0" applyFill="0" applyBorder="0"/>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7"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0" fontId="12" fillId="0" borderId="26">
      <alignment horizontal="right" vertical="center"/>
    </xf>
    <xf numFmtId="242" fontId="58" fillId="0" borderId="26">
      <alignment horizontal="right" vertical="center"/>
    </xf>
    <xf numFmtId="242" fontId="58" fillId="0" borderId="26">
      <alignment horizontal="right" vertical="center"/>
    </xf>
    <xf numFmtId="354" fontId="27" fillId="0" borderId="26">
      <alignment horizontal="right" vertical="center"/>
    </xf>
    <xf numFmtId="354" fontId="27" fillId="0" borderId="26">
      <alignment horizontal="right" vertical="center"/>
    </xf>
    <xf numFmtId="354" fontId="27" fillId="0" borderId="26">
      <alignment horizontal="right" vertical="center"/>
    </xf>
    <xf numFmtId="354" fontId="27" fillId="0" borderId="26">
      <alignment horizontal="right" vertical="center"/>
    </xf>
    <xf numFmtId="330" fontId="12" fillId="0" borderId="26">
      <alignment horizontal="right" vertical="center"/>
    </xf>
    <xf numFmtId="338" fontId="27" fillId="0" borderId="26">
      <alignment horizontal="right" vertical="center"/>
    </xf>
    <xf numFmtId="339" fontId="58" fillId="0" borderId="26">
      <alignment horizontal="right" vertical="center"/>
    </xf>
    <xf numFmtId="339" fontId="5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8" fontId="12" fillId="0" borderId="26">
      <alignment horizontal="right" vertical="center"/>
    </xf>
    <xf numFmtId="355" fontId="12" fillId="0" borderId="26">
      <alignment horizontal="right" vertical="center"/>
    </xf>
    <xf numFmtId="355" fontId="12" fillId="0" borderId="26">
      <alignment horizontal="right" vertical="center"/>
    </xf>
    <xf numFmtId="348"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33" fontId="38" fillId="0" borderId="26">
      <alignment horizontal="right" vertical="center"/>
    </xf>
    <xf numFmtId="328" fontId="87" fillId="0" borderId="26">
      <alignment horizontal="right" vertical="center"/>
    </xf>
    <xf numFmtId="237" fontId="117" fillId="0" borderId="3">
      <protection hidden="1"/>
    </xf>
    <xf numFmtId="49" fontId="47" fillId="0" borderId="0" applyFill="0" applyBorder="0" applyAlignment="0"/>
    <xf numFmtId="357" fontId="19" fillId="0" borderId="0" applyFill="0" applyBorder="0" applyAlignment="0"/>
    <xf numFmtId="349" fontId="19" fillId="0" borderId="0" applyFill="0" applyBorder="0" applyAlignment="0"/>
    <xf numFmtId="184" fontId="87" fillId="0" borderId="26">
      <alignment horizontal="center"/>
    </xf>
    <xf numFmtId="0" fontId="140" fillId="0" borderId="40"/>
    <xf numFmtId="184" fontId="87" fillId="0" borderId="26">
      <alignment horizontal="center"/>
    </xf>
    <xf numFmtId="358" fontId="207" fillId="0" borderId="0" applyNumberFormat="0" applyFont="0" applyFill="0" applyBorder="0" applyAlignment="0">
      <alignment horizontal="centerContinuous"/>
    </xf>
    <xf numFmtId="0" fontId="51" fillId="0" borderId="0">
      <alignment vertical="center" wrapText="1"/>
      <protection locked="0"/>
    </xf>
    <xf numFmtId="0" fontId="208" fillId="0" borderId="40"/>
    <xf numFmtId="0" fontId="140" fillId="0" borderId="40"/>
    <xf numFmtId="0" fontId="140" fillId="0" borderId="40"/>
    <xf numFmtId="0" fontId="140" fillId="0" borderId="40"/>
    <xf numFmtId="0" fontId="208" fillId="0" borderId="40"/>
    <xf numFmtId="0" fontId="87" fillId="0" borderId="0" applyNumberFormat="0" applyFill="0" applyBorder="0" applyAlignment="0" applyProtection="0"/>
    <xf numFmtId="0" fontId="1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58" fillId="0" borderId="6" applyNumberFormat="0" applyBorder="0" applyAlignment="0"/>
    <xf numFmtId="0" fontId="204" fillId="0" borderId="31" applyNumberFormat="0" applyBorder="0" applyAlignment="0">
      <alignment horizontal="center"/>
    </xf>
    <xf numFmtId="3" fontId="209" fillId="0" borderId="12" applyNumberFormat="0" applyBorder="0" applyAlignment="0"/>
    <xf numFmtId="0" fontId="210" fillId="0" borderId="6">
      <alignment horizontal="center" vertical="center" wrapText="1"/>
    </xf>
    <xf numFmtId="0" fontId="211" fillId="0" borderId="0">
      <alignment horizontal="center"/>
    </xf>
    <xf numFmtId="40" fontId="8" fillId="0" borderId="0"/>
    <xf numFmtId="3" fontId="212" fillId="0" borderId="0" applyNumberFormat="0" applyFill="0" applyBorder="0" applyAlignment="0" applyProtection="0">
      <alignment horizontal="center" wrapText="1"/>
    </xf>
    <xf numFmtId="0" fontId="213" fillId="0" borderId="11" applyBorder="0" applyAlignment="0">
      <alignment horizontal="center" vertical="center"/>
    </xf>
    <xf numFmtId="0" fontId="214" fillId="0" borderId="0" applyNumberFormat="0" applyFill="0" applyBorder="0" applyAlignment="0" applyProtection="0">
      <alignment horizontal="centerContinuous"/>
    </xf>
    <xf numFmtId="0" fontId="143" fillId="0" borderId="41" applyNumberFormat="0" applyFill="0" applyBorder="0" applyAlignment="0" applyProtection="0">
      <alignment horizontal="center" vertical="center" wrapText="1"/>
    </xf>
    <xf numFmtId="0" fontId="215" fillId="0" borderId="0" applyNumberFormat="0" applyFill="0" applyBorder="0" applyAlignment="0" applyProtection="0"/>
    <xf numFmtId="3" fontId="216" fillId="0" borderId="29" applyNumberFormat="0" applyAlignment="0">
      <alignment horizontal="center" vertical="center"/>
    </xf>
    <xf numFmtId="3" fontId="217" fillId="0" borderId="6" applyNumberFormat="0" applyAlignment="0">
      <alignment horizontal="left" wrapText="1"/>
    </xf>
    <xf numFmtId="0" fontId="218" fillId="0" borderId="42" applyNumberFormat="0" applyBorder="0" applyAlignment="0">
      <alignment vertical="center"/>
    </xf>
    <xf numFmtId="0" fontId="219" fillId="0" borderId="43" applyNumberFormat="0" applyFill="0" applyAlignment="0" applyProtection="0"/>
    <xf numFmtId="0" fontId="19" fillId="0" borderId="38" applyNumberFormat="0" applyFont="0" applyFill="0" applyAlignment="0" applyProtection="0"/>
    <xf numFmtId="0" fontId="167" fillId="0" borderId="44" applyNumberFormat="0" applyAlignment="0">
      <alignment horizontal="center"/>
    </xf>
    <xf numFmtId="0" fontId="220" fillId="0" borderId="45">
      <alignment horizontal="center"/>
    </xf>
    <xf numFmtId="174" fontId="19" fillId="0" borderId="0" applyFont="0" applyFill="0" applyBorder="0" applyAlignment="0" applyProtection="0"/>
    <xf numFmtId="175" fontId="19" fillId="0" borderId="0" applyFont="0" applyFill="0" applyBorder="0" applyAlignment="0" applyProtection="0"/>
    <xf numFmtId="265" fontId="155" fillId="0" borderId="0" applyFont="0" applyFill="0" applyBorder="0" applyAlignment="0" applyProtection="0"/>
    <xf numFmtId="359" fontId="167" fillId="0" borderId="0" applyFont="0" applyFill="0" applyBorder="0" applyAlignment="0" applyProtection="0"/>
    <xf numFmtId="360" fontId="58" fillId="0" borderId="0" applyFont="0" applyFill="0" applyBorder="0" applyAlignment="0" applyProtection="0"/>
    <xf numFmtId="0" fontId="37" fillId="0" borderId="30">
      <alignment horizontal="center"/>
    </xf>
    <xf numFmtId="349" fontId="87" fillId="0" borderId="0"/>
    <xf numFmtId="361" fontId="87" fillId="0" borderId="2"/>
    <xf numFmtId="3" fontId="12" fillId="45" borderId="19">
      <alignment horizontal="right" vertical="top" wrapText="1"/>
    </xf>
    <xf numFmtId="0" fontId="221" fillId="0" borderId="0"/>
    <xf numFmtId="3" fontId="87" fillId="0" borderId="0" applyNumberFormat="0" applyBorder="0" applyAlignment="0" applyProtection="0">
      <alignment horizontal="centerContinuous"/>
      <protection locked="0"/>
    </xf>
    <xf numFmtId="3" fontId="222" fillId="0" borderId="0">
      <protection locked="0"/>
    </xf>
    <xf numFmtId="0" fontId="221" fillId="0" borderId="0"/>
    <xf numFmtId="0" fontId="223" fillId="0" borderId="46" applyFill="0" applyBorder="0" applyAlignment="0">
      <alignment horizontal="center"/>
    </xf>
    <xf numFmtId="5" fontId="224" fillId="55" borderId="11">
      <alignment vertical="top"/>
    </xf>
    <xf numFmtId="0" fontId="200" fillId="56" borderId="2">
      <alignment horizontal="left" vertical="center"/>
    </xf>
    <xf numFmtId="6" fontId="225" fillId="57" borderId="11"/>
    <xf numFmtId="265" fontId="85" fillId="0" borderId="11">
      <alignment horizontal="left" vertical="top"/>
    </xf>
    <xf numFmtId="0" fontId="226" fillId="58" borderId="0">
      <alignment horizontal="left" vertical="center"/>
    </xf>
    <xf numFmtId="265" fontId="227" fillId="0" borderId="29">
      <alignment horizontal="left" vertical="top"/>
    </xf>
    <xf numFmtId="0" fontId="228" fillId="0" borderId="29">
      <alignment horizontal="left" vertical="center"/>
    </xf>
    <xf numFmtId="0" fontId="19" fillId="0" borderId="0" applyFont="0" applyFill="0" applyBorder="0" applyAlignment="0" applyProtection="0"/>
    <xf numFmtId="0" fontId="19" fillId="0" borderId="0" applyFont="0" applyFill="0" applyBorder="0" applyAlignment="0" applyProtection="0"/>
    <xf numFmtId="362" fontId="19" fillId="0" borderId="0" applyFont="0" applyFill="0" applyBorder="0" applyAlignment="0" applyProtection="0"/>
    <xf numFmtId="338" fontId="19" fillId="0" borderId="0" applyFont="0" applyFill="0" applyBorder="0" applyAlignment="0" applyProtection="0"/>
    <xf numFmtId="363" fontId="121" fillId="0" borderId="0" applyFont="0" applyFill="0" applyBorder="0" applyAlignment="0" applyProtection="0"/>
    <xf numFmtId="364" fontId="121" fillId="0" borderId="0" applyFont="0" applyFill="0" applyBorder="0" applyAlignment="0" applyProtection="0"/>
    <xf numFmtId="0" fontId="229" fillId="0" borderId="47" applyNumberFormat="0" applyFont="0" applyAlignment="0">
      <alignment horizontal="center"/>
    </xf>
    <xf numFmtId="0" fontId="230" fillId="0" borderId="0" applyNumberForma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0" fontId="7"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231" fillId="0" borderId="0" applyBorder="0" applyAlignment="0" applyProtection="0"/>
    <xf numFmtId="0" fontId="232" fillId="0" borderId="0"/>
    <xf numFmtId="0" fontId="233" fillId="0" borderId="5"/>
    <xf numFmtId="172" fontId="20"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4" fillId="0" borderId="0" applyFont="0" applyFill="0" applyBorder="0" applyAlignment="0" applyProtection="0"/>
    <xf numFmtId="0" fontId="54" fillId="0" borderId="0" applyFont="0" applyFill="0" applyBorder="0" applyAlignment="0" applyProtection="0"/>
    <xf numFmtId="166" fontId="19" fillId="0" borderId="0" applyFont="0" applyFill="0" applyBorder="0" applyAlignment="0" applyProtection="0"/>
    <xf numFmtId="182" fontId="19" fillId="0" borderId="0" applyFont="0" applyFill="0" applyBorder="0" applyAlignment="0" applyProtection="0"/>
    <xf numFmtId="0" fontId="54" fillId="0" borderId="0"/>
    <xf numFmtId="0" fontId="54" fillId="0" borderId="0"/>
    <xf numFmtId="0" fontId="53" fillId="0" borderId="0"/>
    <xf numFmtId="174" fontId="25" fillId="0" borderId="0" applyFont="0" applyFill="0" applyBorder="0" applyAlignment="0" applyProtection="0"/>
    <xf numFmtId="176" fontId="25" fillId="0" borderId="0" applyFont="0" applyFill="0" applyBorder="0" applyAlignment="0" applyProtection="0"/>
    <xf numFmtId="0" fontId="19" fillId="0" borderId="0"/>
    <xf numFmtId="192" fontId="27" fillId="0" borderId="0" applyFont="0" applyFill="0" applyBorder="0" applyAlignment="0" applyProtection="0"/>
    <xf numFmtId="209" fontId="19" fillId="0" borderId="0" applyFont="0" applyFill="0" applyBorder="0" applyAlignment="0" applyProtection="0"/>
    <xf numFmtId="0" fontId="19" fillId="0" borderId="0"/>
    <xf numFmtId="258" fontId="25" fillId="0" borderId="0" applyFont="0" applyFill="0" applyBorder="0" applyAlignment="0" applyProtection="0"/>
    <xf numFmtId="329" fontId="33" fillId="0" borderId="0" applyFont="0" applyFill="0" applyBorder="0" applyAlignment="0" applyProtection="0"/>
    <xf numFmtId="338" fontId="25" fillId="0" borderId="0" applyFont="0" applyFill="0" applyBorder="0" applyAlignment="0" applyProtection="0"/>
    <xf numFmtId="364" fontId="19" fillId="0" borderId="0" applyFont="0" applyFill="0" applyBorder="0" applyAlignment="0" applyProtection="0"/>
    <xf numFmtId="363" fontId="19" fillId="0" borderId="0" applyFont="0" applyFill="0" applyBorder="0" applyAlignment="0" applyProtection="0"/>
    <xf numFmtId="0" fontId="7" fillId="0" borderId="0"/>
    <xf numFmtId="0" fontId="19" fillId="0" borderId="0"/>
    <xf numFmtId="0" fontId="19" fillId="0" borderId="0"/>
    <xf numFmtId="0" fontId="19" fillId="0" borderId="0"/>
    <xf numFmtId="43" fontId="13" fillId="0" borderId="0" applyFont="0" applyFill="0" applyBorder="0" applyAlignment="0" applyProtection="0"/>
    <xf numFmtId="0" fontId="12" fillId="0" borderId="0"/>
    <xf numFmtId="0" fontId="12" fillId="0" borderId="0"/>
    <xf numFmtId="0" fontId="19" fillId="0" borderId="0"/>
    <xf numFmtId="0" fontId="1" fillId="0" borderId="0"/>
  </cellStyleXfs>
  <cellXfs count="113">
    <xf numFmtId="0" fontId="0" fillId="0" borderId="0" xfId="0"/>
    <xf numFmtId="1" fontId="2" fillId="0" borderId="0" xfId="0" applyNumberFormat="1" applyFont="1" applyFill="1" applyAlignment="1">
      <alignment horizontal="center" vertical="center"/>
    </xf>
    <xf numFmtId="1" fontId="2" fillId="0" borderId="0" xfId="0" applyNumberFormat="1" applyFont="1" applyFill="1" applyAlignment="1">
      <alignment horizontal="center" vertical="center" wrapText="1"/>
    </xf>
    <xf numFmtId="1" fontId="2" fillId="0" borderId="0" xfId="0" applyNumberFormat="1" applyFont="1" applyFill="1" applyAlignment="1">
      <alignment horizontal="right" vertical="center"/>
    </xf>
    <xf numFmtId="1" fontId="2" fillId="0" borderId="0" xfId="0" applyNumberFormat="1" applyFont="1" applyFill="1" applyAlignment="1">
      <alignment vertical="center"/>
    </xf>
    <xf numFmtId="1" fontId="4" fillId="0" borderId="0" xfId="0" applyNumberFormat="1" applyFont="1" applyFill="1" applyBorder="1" applyAlignment="1">
      <alignment vertical="center"/>
    </xf>
    <xf numFmtId="1" fontId="4" fillId="0" borderId="0" xfId="0" applyNumberFormat="1" applyFont="1" applyFill="1" applyBorder="1" applyAlignment="1">
      <alignment horizontal="left" vertical="center"/>
    </xf>
    <xf numFmtId="1" fontId="5" fillId="0" borderId="0" xfId="0" applyNumberFormat="1" applyFont="1" applyFill="1" applyBorder="1" applyAlignment="1">
      <alignment vertical="center"/>
    </xf>
    <xf numFmtId="3" fontId="9" fillId="0" borderId="0" xfId="0" applyNumberFormat="1" applyFont="1" applyFill="1" applyBorder="1" applyAlignment="1">
      <alignment vertical="center" wrapText="1"/>
    </xf>
    <xf numFmtId="1" fontId="9" fillId="0" borderId="0" xfId="0" applyNumberFormat="1" applyFont="1" applyFill="1" applyBorder="1" applyAlignment="1">
      <alignment vertical="center"/>
    </xf>
    <xf numFmtId="1" fontId="9" fillId="0" borderId="0" xfId="0" applyNumberFormat="1" applyFont="1" applyFill="1" applyAlignment="1">
      <alignment vertical="center"/>
    </xf>
    <xf numFmtId="1" fontId="11" fillId="0" borderId="0" xfId="0" applyNumberFormat="1" applyFont="1" applyFill="1" applyAlignment="1">
      <alignment vertical="center"/>
    </xf>
    <xf numFmtId="1" fontId="14" fillId="0" borderId="0" xfId="0" applyNumberFormat="1" applyFont="1" applyFill="1" applyAlignment="1">
      <alignment vertical="center"/>
    </xf>
    <xf numFmtId="1" fontId="15" fillId="0" borderId="0" xfId="0" applyNumberFormat="1" applyFont="1" applyFill="1" applyAlignment="1">
      <alignment vertical="center"/>
    </xf>
    <xf numFmtId="0" fontId="9" fillId="0" borderId="0" xfId="0" applyFont="1" applyFill="1"/>
    <xf numFmtId="1" fontId="9" fillId="0" borderId="0" xfId="0" applyNumberFormat="1" applyFont="1" applyFill="1" applyAlignment="1">
      <alignment horizontal="center" vertical="center"/>
    </xf>
    <xf numFmtId="1" fontId="9" fillId="0" borderId="0" xfId="0" applyNumberFormat="1" applyFont="1" applyFill="1" applyAlignment="1">
      <alignment horizontal="center" vertical="center" wrapText="1"/>
    </xf>
    <xf numFmtId="1" fontId="9" fillId="0" borderId="0" xfId="0" applyNumberFormat="1" applyFont="1" applyFill="1" applyAlignment="1">
      <alignment horizontal="right" vertical="center"/>
    </xf>
    <xf numFmtId="3" fontId="15" fillId="0" borderId="2" xfId="0" applyNumberFormat="1" applyFont="1" applyFill="1" applyBorder="1" applyAlignment="1">
      <alignment horizontal="left" vertical="center" wrapText="1"/>
    </xf>
    <xf numFmtId="0" fontId="9" fillId="0" borderId="0" xfId="5426" applyFont="1" applyFill="1"/>
    <xf numFmtId="0" fontId="15" fillId="0" borderId="0" xfId="0" applyFont="1" applyFill="1"/>
    <xf numFmtId="0" fontId="15" fillId="0" borderId="0" xfId="0" applyFont="1" applyFill="1" applyAlignment="1">
      <alignment wrapText="1"/>
    </xf>
    <xf numFmtId="0" fontId="9" fillId="0" borderId="0" xfId="0" applyFont="1" applyFill="1" applyAlignment="1">
      <alignment wrapText="1"/>
    </xf>
    <xf numFmtId="3" fontId="15" fillId="0" borderId="0" xfId="0" applyNumberFormat="1" applyFont="1" applyFill="1" applyBorder="1" applyAlignment="1">
      <alignment vertical="center" wrapText="1"/>
    </xf>
    <xf numFmtId="164" fontId="15" fillId="0" borderId="0" xfId="1" applyNumberFormat="1" applyFont="1" applyFill="1" applyAlignment="1">
      <alignment vertical="center"/>
    </xf>
    <xf numFmtId="165" fontId="15" fillId="0" borderId="0" xfId="0" applyNumberFormat="1" applyFont="1" applyFill="1" applyBorder="1" applyAlignment="1">
      <alignment horizontal="center" vertical="center" wrapText="1"/>
    </xf>
    <xf numFmtId="0" fontId="15" fillId="0" borderId="0" xfId="5426" applyFont="1" applyFill="1"/>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261" fontId="15" fillId="0" borderId="0" xfId="4248" applyNumberFormat="1" applyFont="1" applyFill="1"/>
    <xf numFmtId="1" fontId="3" fillId="0" borderId="0" xfId="0" applyNumberFormat="1" applyFont="1" applyFill="1" applyAlignment="1">
      <alignment horizontal="left" vertical="center" wrapText="1"/>
    </xf>
    <xf numFmtId="1" fontId="2" fillId="0" borderId="0" xfId="0" applyNumberFormat="1" applyFont="1" applyFill="1" applyAlignment="1">
      <alignment vertical="center" wrapText="1"/>
    </xf>
    <xf numFmtId="0" fontId="235" fillId="0" borderId="0" xfId="0" applyFont="1" applyFill="1"/>
    <xf numFmtId="0" fontId="9" fillId="0" borderId="0" xfId="0" applyFont="1" applyFill="1" applyAlignment="1">
      <alignment vertical="center"/>
    </xf>
    <xf numFmtId="0" fontId="15" fillId="0" borderId="0" xfId="0" applyFont="1" applyFill="1" applyAlignment="1">
      <alignment vertical="center"/>
    </xf>
    <xf numFmtId="0" fontId="236" fillId="0" borderId="0" xfId="0" applyFont="1" applyFill="1"/>
    <xf numFmtId="1" fontId="15" fillId="0" borderId="0" xfId="0" applyNumberFormat="1" applyFont="1" applyFill="1" applyAlignment="1">
      <alignment vertical="center" wrapText="1"/>
    </xf>
    <xf numFmtId="3" fontId="15" fillId="0" borderId="0" xfId="0" applyNumberFormat="1" applyFont="1" applyFill="1" applyBorder="1" applyAlignment="1">
      <alignment horizontal="center" vertical="center" wrapText="1"/>
    </xf>
    <xf numFmtId="3" fontId="15" fillId="0" borderId="31" xfId="0" quotePrefix="1" applyNumberFormat="1" applyFont="1" applyFill="1" applyBorder="1" applyAlignment="1">
      <alignment horizontal="center" vertical="center" wrapText="1"/>
    </xf>
    <xf numFmtId="3" fontId="15" fillId="0" borderId="31" xfId="0" applyNumberFormat="1" applyFont="1" applyFill="1" applyBorder="1" applyAlignment="1">
      <alignment horizontal="center" vertical="center" wrapText="1"/>
    </xf>
    <xf numFmtId="3" fontId="15" fillId="0" borderId="6" xfId="0" applyNumberFormat="1" applyFont="1" applyFill="1" applyBorder="1" applyAlignment="1">
      <alignment horizontal="center" vertical="center" wrapText="1"/>
    </xf>
    <xf numFmtId="3" fontId="15" fillId="0" borderId="6" xfId="0" applyNumberFormat="1" applyFont="1" applyFill="1" applyBorder="1" applyAlignment="1">
      <alignment horizontal="left" vertical="center" wrapText="1"/>
    </xf>
    <xf numFmtId="3" fontId="15" fillId="0" borderId="6" xfId="0" quotePrefix="1" applyNumberFormat="1" applyFont="1" applyFill="1" applyBorder="1" applyAlignment="1">
      <alignment horizontal="center" vertical="center" wrapText="1"/>
    </xf>
    <xf numFmtId="3" fontId="9" fillId="0" borderId="6" xfId="0" quotePrefix="1" applyNumberFormat="1" applyFont="1" applyFill="1" applyBorder="1" applyAlignment="1">
      <alignment horizontal="center" vertical="center" wrapText="1"/>
    </xf>
    <xf numFmtId="3" fontId="15" fillId="0" borderId="6" xfId="1" applyNumberFormat="1" applyFont="1" applyFill="1" applyBorder="1" applyAlignment="1">
      <alignment horizontal="left" vertical="center" wrapText="1"/>
    </xf>
    <xf numFmtId="3" fontId="15" fillId="0" borderId="6" xfId="1" applyNumberFormat="1" applyFont="1" applyFill="1" applyBorder="1" applyAlignment="1">
      <alignment horizontal="center" vertical="center" wrapText="1"/>
    </xf>
    <xf numFmtId="3" fontId="9" fillId="0" borderId="6" xfId="0" applyNumberFormat="1" applyFont="1" applyFill="1" applyBorder="1" applyAlignment="1">
      <alignment horizontal="center" vertical="center" wrapText="1"/>
    </xf>
    <xf numFmtId="3" fontId="9" fillId="0" borderId="6" xfId="0" applyNumberFormat="1" applyFont="1" applyFill="1" applyBorder="1" applyAlignment="1">
      <alignment horizontal="left" vertical="center" wrapText="1"/>
    </xf>
    <xf numFmtId="3" fontId="9" fillId="0" borderId="6" xfId="2" quotePrefix="1" applyNumberFormat="1" applyFont="1" applyFill="1" applyBorder="1" applyAlignment="1">
      <alignment horizontal="center" vertical="center" wrapText="1"/>
    </xf>
    <xf numFmtId="3" fontId="9" fillId="0" borderId="6" xfId="2" applyNumberFormat="1" applyFont="1" applyFill="1" applyBorder="1" applyAlignment="1">
      <alignment horizontal="center" vertical="center" wrapText="1"/>
    </xf>
    <xf numFmtId="3" fontId="15" fillId="0" borderId="6" xfId="5258" applyNumberFormat="1" applyFont="1" applyFill="1" applyBorder="1" applyAlignment="1">
      <alignment horizontal="center" vertical="center" wrapText="1"/>
    </xf>
    <xf numFmtId="3" fontId="235" fillId="0" borderId="6" xfId="0" applyNumberFormat="1" applyFont="1" applyFill="1" applyBorder="1" applyAlignment="1">
      <alignment horizontal="center" vertical="center" wrapText="1"/>
    </xf>
    <xf numFmtId="3" fontId="9" fillId="0" borderId="6" xfId="6869" applyNumberFormat="1" applyFont="1" applyFill="1" applyBorder="1" applyAlignment="1">
      <alignment horizontal="left" vertical="center" wrapText="1"/>
    </xf>
    <xf numFmtId="3" fontId="9" fillId="0" borderId="6" xfId="5258" applyNumberFormat="1" applyFont="1" applyFill="1" applyBorder="1" applyAlignment="1">
      <alignment horizontal="center" vertical="center" wrapText="1"/>
    </xf>
    <xf numFmtId="3" fontId="9" fillId="0" borderId="6" xfId="4064" applyNumberFormat="1" applyFont="1" applyFill="1" applyBorder="1" applyAlignment="1">
      <alignment horizontal="center" vertical="center" wrapText="1"/>
    </xf>
    <xf numFmtId="3" fontId="15" fillId="0" borderId="6" xfId="4248" applyNumberFormat="1" applyFont="1" applyFill="1" applyBorder="1" applyAlignment="1">
      <alignment horizontal="center" vertical="center" wrapText="1"/>
    </xf>
    <xf numFmtId="3" fontId="15" fillId="0" borderId="6" xfId="4248" applyNumberFormat="1" applyFont="1" applyFill="1" applyBorder="1" applyAlignment="1">
      <alignment horizontal="left" vertical="center" wrapText="1"/>
    </xf>
    <xf numFmtId="3" fontId="15" fillId="0" borderId="6" xfId="5426" applyNumberFormat="1" applyFont="1" applyFill="1" applyBorder="1" applyAlignment="1">
      <alignment horizontal="center" vertical="center" wrapText="1"/>
    </xf>
    <xf numFmtId="3" fontId="11" fillId="0" borderId="6" xfId="6871" applyNumberFormat="1" applyFont="1" applyFill="1" applyBorder="1" applyAlignment="1">
      <alignment horizontal="center" vertical="center" wrapText="1"/>
    </xf>
    <xf numFmtId="3" fontId="11" fillId="0" borderId="6" xfId="6871" applyNumberFormat="1" applyFont="1" applyFill="1" applyBorder="1" applyAlignment="1">
      <alignment horizontal="left" vertical="center" wrapText="1"/>
    </xf>
    <xf numFmtId="3" fontId="9" fillId="0" borderId="6" xfId="5325" applyNumberFormat="1" applyFont="1" applyFill="1" applyBorder="1" applyAlignment="1">
      <alignment horizontal="center" vertical="center" wrapText="1"/>
    </xf>
    <xf numFmtId="3" fontId="9" fillId="0" borderId="6" xfId="1" applyNumberFormat="1" applyFont="1" applyFill="1" applyBorder="1" applyAlignment="1">
      <alignment horizontal="center" vertical="center" wrapText="1"/>
    </xf>
    <xf numFmtId="3" fontId="15" fillId="0" borderId="6" xfId="4064" applyNumberFormat="1" applyFont="1" applyFill="1" applyBorder="1" applyAlignment="1">
      <alignment horizontal="center" vertical="center" wrapText="1"/>
    </xf>
    <xf numFmtId="3" fontId="9" fillId="0" borderId="6" xfId="6870" applyNumberFormat="1" applyFont="1" applyFill="1" applyBorder="1" applyAlignment="1">
      <alignment horizontal="center" vertical="center" wrapText="1"/>
    </xf>
    <xf numFmtId="3" fontId="9" fillId="0" borderId="6" xfId="4125" applyNumberFormat="1" applyFont="1" applyFill="1" applyBorder="1" applyAlignment="1">
      <alignment horizontal="center" vertical="center" wrapText="1"/>
    </xf>
    <xf numFmtId="3" fontId="9" fillId="0" borderId="6" xfId="6872" applyNumberFormat="1" applyFont="1" applyFill="1" applyBorder="1" applyAlignment="1">
      <alignment horizontal="center" vertical="center" wrapText="1"/>
    </xf>
    <xf numFmtId="3" fontId="9" fillId="0" borderId="6" xfId="4043" applyNumberFormat="1" applyFont="1" applyFill="1" applyBorder="1" applyAlignment="1">
      <alignment horizontal="center" vertical="center" wrapText="1"/>
    </xf>
    <xf numFmtId="3" fontId="9" fillId="0" borderId="6" xfId="1" applyNumberFormat="1" applyFont="1" applyFill="1" applyBorder="1" applyAlignment="1">
      <alignment horizontal="left" vertical="center" wrapText="1"/>
    </xf>
    <xf numFmtId="3" fontId="9" fillId="0" borderId="6" xfId="6869" quotePrefix="1" applyNumberFormat="1" applyFont="1" applyFill="1" applyBorder="1" applyAlignment="1">
      <alignment horizontal="left" vertical="center" wrapText="1"/>
    </xf>
    <xf numFmtId="3" fontId="14" fillId="0" borderId="6" xfId="0" applyNumberFormat="1" applyFont="1" applyFill="1" applyBorder="1" applyAlignment="1">
      <alignment horizontal="center" vertical="center" wrapText="1"/>
    </xf>
    <xf numFmtId="3" fontId="14" fillId="0" borderId="6" xfId="0" applyNumberFormat="1" applyFont="1" applyFill="1" applyBorder="1" applyAlignment="1">
      <alignment horizontal="left" vertical="center" wrapText="1"/>
    </xf>
    <xf numFmtId="3" fontId="14" fillId="0" borderId="6" xfId="1" applyNumberFormat="1" applyFont="1" applyFill="1" applyBorder="1" applyAlignment="1">
      <alignment horizontal="center" vertical="center" wrapText="1"/>
    </xf>
    <xf numFmtId="3" fontId="9" fillId="0" borderId="6" xfId="3" applyNumberFormat="1" applyFont="1" applyFill="1" applyBorder="1" applyAlignment="1">
      <alignment horizontal="center" vertical="center" wrapText="1"/>
    </xf>
    <xf numFmtId="3" fontId="9" fillId="0" borderId="6" xfId="4" applyNumberFormat="1" applyFont="1" applyFill="1" applyBorder="1" applyAlignment="1">
      <alignment horizontal="center" vertical="center" wrapText="1"/>
    </xf>
    <xf numFmtId="3" fontId="236" fillId="0" borderId="6" xfId="0" applyNumberFormat="1" applyFont="1" applyFill="1" applyBorder="1" applyAlignment="1">
      <alignment horizontal="center" vertical="center" wrapText="1"/>
    </xf>
    <xf numFmtId="3" fontId="9" fillId="0" borderId="6" xfId="6873" applyNumberFormat="1" applyFont="1" applyFill="1" applyBorder="1" applyAlignment="1">
      <alignment horizontal="center" vertical="center" wrapText="1"/>
    </xf>
    <xf numFmtId="3" fontId="9" fillId="0" borderId="6" xfId="5414" applyNumberFormat="1" applyFont="1" applyFill="1" applyBorder="1" applyAlignment="1">
      <alignment horizontal="center" vertical="center" wrapText="1"/>
    </xf>
    <xf numFmtId="3" fontId="9" fillId="0" borderId="6" xfId="6874" applyNumberFormat="1" applyFont="1" applyFill="1" applyBorder="1" applyAlignment="1">
      <alignment horizontal="center" vertical="center" wrapText="1"/>
    </xf>
    <xf numFmtId="3" fontId="9" fillId="0" borderId="6" xfId="0" quotePrefix="1" applyNumberFormat="1" applyFont="1" applyFill="1" applyBorder="1" applyAlignment="1">
      <alignment horizontal="left" vertical="center" wrapText="1"/>
    </xf>
    <xf numFmtId="3" fontId="9" fillId="0" borderId="6" xfId="4247" applyNumberFormat="1" applyFont="1" applyFill="1" applyBorder="1" applyAlignment="1">
      <alignment horizontal="center" vertical="center" wrapText="1"/>
    </xf>
    <xf numFmtId="3" fontId="15" fillId="0" borderId="6" xfId="1" quotePrefix="1" applyNumberFormat="1" applyFont="1" applyFill="1" applyBorder="1" applyAlignment="1">
      <alignment horizontal="center" vertical="center" wrapText="1"/>
    </xf>
    <xf numFmtId="3" fontId="9" fillId="0" borderId="6" xfId="5" applyNumberFormat="1" applyFont="1" applyFill="1" applyBorder="1" applyAlignment="1">
      <alignment horizontal="center" vertical="center" wrapText="1"/>
    </xf>
    <xf numFmtId="3" fontId="9" fillId="0" borderId="6" xfId="6875" applyNumberFormat="1" applyFont="1" applyFill="1" applyBorder="1" applyAlignment="1">
      <alignment horizontal="center" vertical="center" wrapText="1"/>
    </xf>
    <xf numFmtId="3" fontId="235" fillId="0" borderId="6" xfId="5258" applyNumberFormat="1" applyFont="1" applyFill="1" applyBorder="1" applyAlignment="1">
      <alignment horizontal="center" vertical="center" wrapText="1"/>
    </xf>
    <xf numFmtId="3" fontId="15" fillId="0" borderId="6" xfId="6869" applyNumberFormat="1" applyFont="1" applyFill="1" applyBorder="1" applyAlignment="1">
      <alignment horizontal="left" vertical="center" wrapText="1"/>
    </xf>
    <xf numFmtId="3" fontId="9" fillId="0" borderId="6" xfId="6876" applyNumberFormat="1" applyFont="1" applyFill="1" applyBorder="1" applyAlignment="1">
      <alignment horizontal="center" vertical="center" wrapText="1"/>
    </xf>
    <xf numFmtId="3" fontId="9" fillId="0" borderId="6" xfId="6871" applyNumberFormat="1" applyFont="1" applyFill="1" applyBorder="1" applyAlignment="1">
      <alignment horizontal="center" vertical="center" wrapText="1"/>
    </xf>
    <xf numFmtId="3" fontId="9" fillId="0" borderId="6" xfId="6877" applyNumberFormat="1" applyFont="1" applyFill="1" applyBorder="1" applyAlignment="1">
      <alignment horizontal="left" vertical="center" wrapText="1"/>
    </xf>
    <xf numFmtId="3" fontId="9" fillId="0" borderId="6" xfId="6877" applyNumberFormat="1" applyFont="1" applyFill="1" applyBorder="1" applyAlignment="1">
      <alignment horizontal="center" vertical="center" wrapText="1"/>
    </xf>
    <xf numFmtId="3" fontId="9" fillId="0" borderId="6" xfId="6" applyNumberFormat="1" applyFont="1" applyFill="1" applyBorder="1" applyAlignment="1">
      <alignment horizontal="center" vertical="center" wrapText="1"/>
    </xf>
    <xf numFmtId="3" fontId="15" fillId="0" borderId="6" xfId="6872" applyNumberFormat="1" applyFont="1" applyFill="1" applyBorder="1" applyAlignment="1">
      <alignment horizontal="center" vertical="center" wrapText="1"/>
    </xf>
    <xf numFmtId="3" fontId="9" fillId="0" borderId="6" xfId="4248" applyNumberFormat="1" applyFont="1" applyFill="1" applyBorder="1" applyAlignment="1">
      <alignment horizontal="center" vertical="center" wrapText="1"/>
    </xf>
    <xf numFmtId="3" fontId="9" fillId="0" borderId="6" xfId="5426" applyNumberFormat="1" applyFont="1" applyFill="1" applyBorder="1" applyAlignment="1">
      <alignment horizontal="left" vertical="center" wrapText="1"/>
    </xf>
    <xf numFmtId="3" fontId="9" fillId="0" borderId="6" xfId="5426" applyNumberFormat="1" applyFont="1" applyFill="1" applyBorder="1" applyAlignment="1">
      <alignment horizontal="center" vertical="center" wrapText="1"/>
    </xf>
    <xf numFmtId="3" fontId="9" fillId="0" borderId="6" xfId="5194" applyNumberFormat="1" applyFont="1" applyFill="1" applyBorder="1" applyAlignment="1">
      <alignment horizontal="left" vertical="center" wrapText="1"/>
    </xf>
    <xf numFmtId="3" fontId="9" fillId="0" borderId="6" xfId="5194" applyNumberFormat="1" applyFont="1" applyFill="1" applyBorder="1" applyAlignment="1">
      <alignment horizontal="center" vertical="center" wrapText="1"/>
    </xf>
    <xf numFmtId="3" fontId="15" fillId="0" borderId="6" xfId="5426" applyNumberFormat="1" applyFont="1" applyFill="1" applyBorder="1" applyAlignment="1">
      <alignment horizontal="left" vertical="center" wrapText="1"/>
    </xf>
    <xf numFmtId="3" fontId="7" fillId="0" borderId="6" xfId="6869" quotePrefix="1" applyNumberFormat="1" applyFont="1" applyFill="1" applyBorder="1" applyAlignment="1">
      <alignment horizontal="left" vertical="center" wrapText="1"/>
    </xf>
    <xf numFmtId="1" fontId="9" fillId="0" borderId="48" xfId="0" applyNumberFormat="1" applyFont="1" applyFill="1" applyBorder="1" applyAlignment="1">
      <alignment vertical="center"/>
    </xf>
    <xf numFmtId="1" fontId="9" fillId="0" borderId="48" xfId="0" applyNumberFormat="1" applyFont="1" applyFill="1" applyBorder="1" applyAlignment="1">
      <alignment horizontal="left" vertical="center"/>
    </xf>
    <xf numFmtId="3" fontId="15" fillId="0" borderId="2" xfId="0" applyNumberFormat="1" applyFont="1" applyFill="1" applyBorder="1" applyAlignment="1">
      <alignment horizontal="center" vertical="center" wrapText="1"/>
    </xf>
    <xf numFmtId="3" fontId="15" fillId="0" borderId="2"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1" fontId="5" fillId="0" borderId="1" xfId="0" applyNumberFormat="1" applyFont="1" applyFill="1" applyBorder="1" applyAlignment="1">
      <alignment horizontal="center" vertical="center"/>
    </xf>
    <xf numFmtId="1" fontId="3" fillId="0" borderId="0" xfId="0" applyNumberFormat="1" applyFont="1" applyFill="1" applyAlignment="1">
      <alignment horizontal="center" vertical="center" wrapText="1"/>
    </xf>
    <xf numFmtId="1" fontId="4" fillId="0" borderId="0" xfId="0" applyNumberFormat="1" applyFont="1" applyFill="1" applyAlignment="1">
      <alignment horizontal="center" vertical="center" wrapText="1"/>
    </xf>
    <xf numFmtId="3" fontId="9" fillId="0" borderId="49" xfId="0" applyNumberFormat="1" applyFont="1" applyFill="1" applyBorder="1" applyAlignment="1">
      <alignment horizontal="center" vertical="center" wrapText="1"/>
    </xf>
    <xf numFmtId="3" fontId="9" fillId="0" borderId="49" xfId="0" applyNumberFormat="1" applyFont="1" applyFill="1" applyBorder="1" applyAlignment="1">
      <alignment horizontal="left" vertical="center" wrapText="1"/>
    </xf>
    <xf numFmtId="3" fontId="9" fillId="0" borderId="49" xfId="0" quotePrefix="1"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3" fontId="15" fillId="0" borderId="12" xfId="1" applyNumberFormat="1" applyFont="1" applyFill="1" applyBorder="1" applyAlignment="1">
      <alignment horizontal="left" vertical="center" wrapText="1"/>
    </xf>
    <xf numFmtId="3" fontId="15" fillId="0" borderId="12" xfId="1" applyNumberFormat="1" applyFont="1" applyFill="1" applyBorder="1" applyAlignment="1">
      <alignment horizontal="center" vertical="center" wrapText="1"/>
    </xf>
    <xf numFmtId="3" fontId="15" fillId="0" borderId="0" xfId="0" applyNumberFormat="1" applyFont="1" applyFill="1" applyBorder="1" applyAlignment="1">
      <alignment horizontal="left" vertical="center" wrapText="1"/>
    </xf>
  </cellXfs>
  <cellStyles count="6878">
    <cellStyle name="_x0001_" xfId="7"/>
    <cellStyle name="          _x000a__x000a_shell=progman.exe_x000a__x000a_m" xfId="8"/>
    <cellStyle name="          _x000d__x000a_shell=progman.exe_x000d__x000a_m" xfId="9"/>
    <cellStyle name="          _x005f_x000d__x005f_x000a_shell=progman.exe_x005f_x000d__x005f_x000a_m" xfId="10"/>
    <cellStyle name="_x000a__x000a_JournalTemplate=C:\COMFO\CTALK\JOURSTD.TPL_x000a__x000a_LbStateAddress=3 3 0 251 1 89 2 311_x000a__x000a_LbStateJou" xfId="11"/>
    <cellStyle name="_x000d__x000a_JournalTemplate=C:\COMFO\CTALK\JOURSTD.TPL_x000d__x000a_LbStateAddress=3 3 0 251 1 89 2 311_x000d__x000a_LbStateJou" xfId="12"/>
    <cellStyle name="_x000d__x000a_JournalTemplate=C:\COMFO\CTALK\JOURSTD.TPL_x000d__x000a_LbStateAddress=3 3 0 251 1 89 2 311_x000d__x000a_LbStateJou 2" xfId="13"/>
    <cellStyle name="#,##0" xfId="14"/>
    <cellStyle name="#,##0 2" xfId="15"/>
    <cellStyle name="#.##0" xfId="16"/>
    <cellStyle name="%" xfId="17"/>
    <cellStyle name=",." xfId="18"/>
    <cellStyle name="." xfId="19"/>
    <cellStyle name=". 2" xfId="20"/>
    <cellStyle name=". 3" xfId="21"/>
    <cellStyle name=".d©y" xfId="22"/>
    <cellStyle name="??" xfId="23"/>
    <cellStyle name="?? [0.00]_      " xfId="24"/>
    <cellStyle name="?? [0]" xfId="25"/>
    <cellStyle name="?? [0] 2" xfId="26"/>
    <cellStyle name="?? 2" xfId="27"/>
    <cellStyle name="?? 3" xfId="28"/>
    <cellStyle name="?? 4" xfId="29"/>
    <cellStyle name="?? 5" xfId="30"/>
    <cellStyle name="?? 6" xfId="31"/>
    <cellStyle name="?? 7" xfId="32"/>
    <cellStyle name="?_x001d_??%U©÷u&amp;H©÷9_x0008_? s_x000a__x0007__x0001__x0001_" xfId="33"/>
    <cellStyle name="?_x001d_??%U©÷u&amp;H©÷9_x0008_? s_x000a__x0007__x0001__x0001_ 10" xfId="34"/>
    <cellStyle name="?_x001d_??%U©÷u&amp;H©÷9_x0008_? s_x000a__x0007__x0001__x0001_ 11" xfId="35"/>
    <cellStyle name="?_x001d_??%U©÷u&amp;H©÷9_x0008_? s_x000a__x0007__x0001__x0001_ 12" xfId="36"/>
    <cellStyle name="?_x001d_??%U©÷u&amp;H©÷9_x0008_? s_x000a__x0007__x0001__x0001_ 13" xfId="37"/>
    <cellStyle name="?_x001d_??%U©÷u&amp;H©÷9_x0008_? s_x000a__x0007__x0001__x0001_ 14" xfId="38"/>
    <cellStyle name="?_x001d_??%U©÷u&amp;H©÷9_x0008_? s_x000a__x0007__x0001__x0001_ 15" xfId="39"/>
    <cellStyle name="?_x001d_??%U©÷u&amp;H©÷9_x0008_? s_x000a__x0007__x0001__x0001_ 2" xfId="40"/>
    <cellStyle name="?_x001d_??%U©÷u&amp;H©÷9_x0008_? s_x000a__x0007__x0001__x0001_ 3" xfId="41"/>
    <cellStyle name="?_x001d_??%U©÷u&amp;H©÷9_x0008_? s_x000a__x0007__x0001__x0001_ 4" xfId="42"/>
    <cellStyle name="?_x001d_??%U©÷u&amp;H©÷9_x0008_? s_x000a__x0007__x0001__x0001_ 5" xfId="43"/>
    <cellStyle name="?_x001d_??%U©÷u&amp;H©÷9_x0008_? s_x000a__x0007__x0001__x0001_ 6" xfId="44"/>
    <cellStyle name="?_x001d_??%U©÷u&amp;H©÷9_x0008_? s_x000a__x0007__x0001__x0001_ 7" xfId="45"/>
    <cellStyle name="?_x001d_??%U©÷u&amp;H©÷9_x0008_? s_x000a__x0007__x0001__x0001_ 8" xfId="46"/>
    <cellStyle name="?_x001d_??%U©÷u&amp;H©÷9_x0008_? s_x000a__x0007__x0001__x0001_ 9" xfId="47"/>
    <cellStyle name="???? [0.00]_      " xfId="48"/>
    <cellStyle name="??????" xfId="49"/>
    <cellStyle name="????_      " xfId="50"/>
    <cellStyle name="???[0]_?? DI" xfId="51"/>
    <cellStyle name="???_?? DI" xfId="52"/>
    <cellStyle name="???R쀀Àok1" xfId="53"/>
    <cellStyle name="??[0]_BRE" xfId="54"/>
    <cellStyle name="??_      " xfId="55"/>
    <cellStyle name="??A? [0]_laroux_1_¢¬???¢â? " xfId="56"/>
    <cellStyle name="??A?_laroux_1_¢¬???¢â? " xfId="57"/>
    <cellStyle name="?_x005f_x001d_??%U©÷u&amp;H©÷9_x005f_x0008_? s_x005f_x000a__x005f_x0007__x005f_x0001__x005f_x0001_" xfId="58"/>
    <cellStyle name="?_x005f_x001d_??%U©÷u&amp;H©÷9_x005f_x0008_?_x005f_x0009_s_x005f_x000a__x005f_x0007__x005f_x0001__x005f_x0001_" xfId="59"/>
    <cellStyle name="?_x005f_x005f_x005f_x001d_??%U©÷u&amp;H©÷9_x005f_x005f_x005f_x0008_? s_x005f_x005f_x005f_x000a__x005f_x005f_x005f_x0007__x005f_x005f_x005f_x0001__x005f_x005f_x005f_x0001_" xfId="60"/>
    <cellStyle name="?¡±¢¥?_?¨ù??¢´¢¥_¢¬???¢â? " xfId="61"/>
    <cellStyle name="_x0001_?¶æµ_x001b_ºß­ " xfId="62"/>
    <cellStyle name="_x0001_?¶æµ_x001b_ºß­_" xfId="63"/>
    <cellStyle name="?ðÇ%U?&amp;H?_x0008_?s_x000a__x0007__x0001__x0001_" xfId="64"/>
    <cellStyle name="?ðÇ%U?&amp;H?_x0008_?s_x000a__x0007__x0001__x0001_ 10" xfId="65"/>
    <cellStyle name="?ðÇ%U?&amp;H?_x0008_?s_x000a__x0007__x0001__x0001_ 11" xfId="66"/>
    <cellStyle name="?ðÇ%U?&amp;H?_x0008_?s_x000a__x0007__x0001__x0001_ 12" xfId="67"/>
    <cellStyle name="?ðÇ%U?&amp;H?_x0008_?s_x000a__x0007__x0001__x0001_ 13" xfId="68"/>
    <cellStyle name="?ðÇ%U?&amp;H?_x0008_?s_x000a__x0007__x0001__x0001_ 14" xfId="69"/>
    <cellStyle name="?ðÇ%U?&amp;H?_x0008_?s_x000a__x0007__x0001__x0001_ 15" xfId="70"/>
    <cellStyle name="?ðÇ%U?&amp;H?_x0008_?s_x000a__x0007__x0001__x0001_ 2" xfId="71"/>
    <cellStyle name="?ðÇ%U?&amp;H?_x0008_?s_x000a__x0007__x0001__x0001_ 3" xfId="72"/>
    <cellStyle name="?ðÇ%U?&amp;H?_x0008_?s_x000a__x0007__x0001__x0001_ 4" xfId="73"/>
    <cellStyle name="?ðÇ%U?&amp;H?_x0008_?s_x000a__x0007__x0001__x0001_ 5" xfId="74"/>
    <cellStyle name="?ðÇ%U?&amp;H?_x0008_?s_x000a__x0007__x0001__x0001_ 6" xfId="75"/>
    <cellStyle name="?ðÇ%U?&amp;H?_x0008_?s_x000a__x0007__x0001__x0001_ 7" xfId="76"/>
    <cellStyle name="?ðÇ%U?&amp;H?_x0008_?s_x000a__x0007__x0001__x0001_ 8" xfId="77"/>
    <cellStyle name="?ðÇ%U?&amp;H?_x0008_?s_x000a__x0007__x0001__x0001_ 9" xfId="78"/>
    <cellStyle name="?ðÇ%U?&amp;H?_x005f_x0008_?s_x005f_x000a__x005f_x0007__x005f_x0001__x005f_x0001_" xfId="79"/>
    <cellStyle name="@ET_Style?.font5" xfId="80"/>
    <cellStyle name="[0]_Chi phÝ kh¸c_V" xfId="81"/>
    <cellStyle name="_x0001_\Ô" xfId="82"/>
    <cellStyle name="_!1 1 bao cao giao KH ve HTCMT vung TNB   12-12-2011" xfId="83"/>
    <cellStyle name="_x0001__!1 1 bao cao giao KH ve HTCMT vung TNB   12-12-2011" xfId="84"/>
    <cellStyle name="_?_BOOKSHIP" xfId="85"/>
    <cellStyle name="__ [0.00]_PRODUCT DETAIL Q1" xfId="86"/>
    <cellStyle name="__ [0]_1202" xfId="87"/>
    <cellStyle name="__ [0]_1202_Result Red Store Jun" xfId="88"/>
    <cellStyle name="__ [0]_Book1" xfId="89"/>
    <cellStyle name="___(____)______" xfId="90"/>
    <cellStyle name="___[0]_Book1" xfId="91"/>
    <cellStyle name="____ [0.00]_PRODUCT DETAIL Q1" xfId="92"/>
    <cellStyle name="_____PRODUCT DETAIL Q1" xfId="93"/>
    <cellStyle name="____95" xfId="94"/>
    <cellStyle name="____Book1" xfId="95"/>
    <cellStyle name="___1202" xfId="96"/>
    <cellStyle name="___1202_Result Red Store Jun" xfId="97"/>
    <cellStyle name="___1202_Result Red Store Jun_1" xfId="98"/>
    <cellStyle name="___Book1" xfId="99"/>
    <cellStyle name="___Book1_Result Red Store Jun" xfId="100"/>
    <cellStyle name="___kc-elec system check list" xfId="101"/>
    <cellStyle name="___PRODUCT DETAIL Q1" xfId="102"/>
    <cellStyle name="_1 TONG HOP - CA NA" xfId="103"/>
    <cellStyle name="_123_DONG_THANH_Moi" xfId="104"/>
    <cellStyle name="_123_DONG_THANH_Moi_!1 1 bao cao giao KH ve HTCMT vung TNB   12-12-2011" xfId="105"/>
    <cellStyle name="_123_DONG_THANH_Moi_KH TPCP vung TNB (03-1-2012)" xfId="106"/>
    <cellStyle name="_1hatang" xfId="107"/>
    <cellStyle name="_1hatang_gia thau" xfId="108"/>
    <cellStyle name="_2.Tham tra duong Lung Chinh - Nam Ban" xfId="109"/>
    <cellStyle name="_331-Nhancong" xfId="110"/>
    <cellStyle name="_Bang Chi tieu (2)" xfId="111"/>
    <cellStyle name="_BANG TH" xfId="112"/>
    <cellStyle name="_Bao chay - gui" xfId="113"/>
    <cellStyle name="_BAO GIA NGAY 24-10-08 (co dam)" xfId="114"/>
    <cellStyle name="_Bao gia PCCC" xfId="115"/>
    <cellStyle name="_BC  NAM 2007" xfId="116"/>
    <cellStyle name="_BC CV 6403 BKHĐT" xfId="117"/>
    <cellStyle name="_BC KCN     THEO CV 257  2.7.2012" xfId="118"/>
    <cellStyle name="_BC thuc hien KH 2009" xfId="119"/>
    <cellStyle name="_BC thuc hien KH 2009_15_10_2013 BC nhu cau von doi ung ODA (2014-2016) ngay 15102013 Sua" xfId="120"/>
    <cellStyle name="_BC thuc hien KH 2009_BC nhu cau von doi ung ODA nganh NN (BKH)" xfId="121"/>
    <cellStyle name="_BC thuc hien KH 2009_BC nhu cau von doi ung ODA nganh NN (BKH)_05-12  KH trung han 2016-2020 - Liem Thinh edited" xfId="122"/>
    <cellStyle name="_BC thuc hien KH 2009_BC nhu cau von doi ung ODA nganh NN (BKH)_Copy of 05-12  KH trung han 2016-2020 - Liem Thinh edited (1)" xfId="123"/>
    <cellStyle name="_BC thuc hien KH 2009_BC Tai co cau (bieu TH)" xfId="124"/>
    <cellStyle name="_BC thuc hien KH 2009_BC Tai co cau (bieu TH)_05-12  KH trung han 2016-2020 - Liem Thinh edited" xfId="125"/>
    <cellStyle name="_BC thuc hien KH 2009_BC Tai co cau (bieu TH)_Copy of 05-12  KH trung han 2016-2020 - Liem Thinh edited (1)" xfId="126"/>
    <cellStyle name="_BC thuc hien KH 2009_DK 2014-2015 final" xfId="127"/>
    <cellStyle name="_BC thuc hien KH 2009_DK 2014-2015 final_05-12  KH trung han 2016-2020 - Liem Thinh edited" xfId="128"/>
    <cellStyle name="_BC thuc hien KH 2009_DK 2014-2015 final_Copy of 05-12  KH trung han 2016-2020 - Liem Thinh edited (1)" xfId="129"/>
    <cellStyle name="_BC thuc hien KH 2009_DK 2014-2015 new" xfId="130"/>
    <cellStyle name="_BC thuc hien KH 2009_DK 2014-2015 new_05-12  KH trung han 2016-2020 - Liem Thinh edited" xfId="131"/>
    <cellStyle name="_BC thuc hien KH 2009_DK 2014-2015 new_Copy of 05-12  KH trung han 2016-2020 - Liem Thinh edited (1)" xfId="132"/>
    <cellStyle name="_BC thuc hien KH 2009_DK KH CBDT 2014 11-11-2013" xfId="133"/>
    <cellStyle name="_BC thuc hien KH 2009_DK KH CBDT 2014 11-11-2013(1)" xfId="134"/>
    <cellStyle name="_BC thuc hien KH 2009_DK KH CBDT 2014 11-11-2013(1)_05-12  KH trung han 2016-2020 - Liem Thinh edited" xfId="135"/>
    <cellStyle name="_BC thuc hien KH 2009_DK KH CBDT 2014 11-11-2013(1)_Copy of 05-12  KH trung han 2016-2020 - Liem Thinh edited (1)" xfId="136"/>
    <cellStyle name="_BC thuc hien KH 2009_DK KH CBDT 2014 11-11-2013_05-12  KH trung han 2016-2020 - Liem Thinh edited" xfId="137"/>
    <cellStyle name="_BC thuc hien KH 2009_DK KH CBDT 2014 11-11-2013_Copy of 05-12  KH trung han 2016-2020 - Liem Thinh edited (1)" xfId="138"/>
    <cellStyle name="_BC thuc hien KH 2009_KH 2011-2015" xfId="139"/>
    <cellStyle name="_BC thuc hien KH 2009_tai co cau dau tu (tong hop)1" xfId="140"/>
    <cellStyle name="_BCKD - 88Langha - ngay 4-6-09" xfId="141"/>
    <cellStyle name="_BCKD - du toan chinh" xfId="142"/>
    <cellStyle name="_BCKD - du toan chinh_gia thau" xfId="143"/>
    <cellStyle name="_BCKD - Noi Bai" xfId="144"/>
    <cellStyle name="_BCKD - Tien luong BIDV -HCM" xfId="145"/>
    <cellStyle name="_BCKD khu vuc tang ham" xfId="146"/>
    <cellStyle name="_BCKD tang ham 2" xfId="147"/>
    <cellStyle name="_BCKD_Thang" xfId="148"/>
    <cellStyle name="_BEN TRE" xfId="149"/>
    <cellStyle name="_benh vien RHM TPHCM 9-9" xfId="150"/>
    <cellStyle name="_BIEU 1 GUI UBND TINH" xfId="151"/>
    <cellStyle name="_Bieu mau cong trinh khoi cong moi 3-4" xfId="152"/>
    <cellStyle name="_Bieu Tay Nam Bo 25-11" xfId="153"/>
    <cellStyle name="_BIEU XD KH TRUNG HAN 2016-2020 (a.h)" xfId="154"/>
    <cellStyle name="_Bieu3ODA" xfId="155"/>
    <cellStyle name="_Bieu3ODA_1" xfId="156"/>
    <cellStyle name="_Bieu4HTMT" xfId="157"/>
    <cellStyle name="_Bieu4HTMT_!1 1 bao cao giao KH ve HTCMT vung TNB   12-12-2011" xfId="158"/>
    <cellStyle name="_Bieu4HTMT_KH TPCP vung TNB (03-1-2012)" xfId="159"/>
    <cellStyle name="_Book1" xfId="160"/>
    <cellStyle name="_Book1 2" xfId="161"/>
    <cellStyle name="_Book1_!1 1 bao cao giao KH ve HTCMT vung TNB   12-12-2011" xfId="162"/>
    <cellStyle name="_Book1_1" xfId="163"/>
    <cellStyle name="_Book1_1_BIEU 6" xfId="164"/>
    <cellStyle name="_Book1_1_Book1" xfId="165"/>
    <cellStyle name="_Book1_1_UNG TRUOC VON TPCP" xfId="166"/>
    <cellStyle name="_Book1_2" xfId="167"/>
    <cellStyle name="_Book1_2_Book1" xfId="168"/>
    <cellStyle name="_Book1_bang gia" xfId="169"/>
    <cellStyle name="_Book1_BC-QT-WB-dthao" xfId="170"/>
    <cellStyle name="_Book1_BC-QT-WB-dthao_05-12  KH trung han 2016-2020 - Liem Thinh edited" xfId="171"/>
    <cellStyle name="_Book1_BC-QT-WB-dthao_Copy of 05-12  KH trung han 2016-2020 - Liem Thinh edited (1)" xfId="172"/>
    <cellStyle name="_Book1_BC-QT-WB-dthao_KH TPCP 2016-2020 (tong hop)" xfId="173"/>
    <cellStyle name="_Book1_BIEU 6" xfId="174"/>
    <cellStyle name="_Book1_Bieu3ODA" xfId="175"/>
    <cellStyle name="_Book1_Bieu4HTMT" xfId="176"/>
    <cellStyle name="_Book1_Bieu4HTMT_!1 1 bao cao giao KH ve HTCMT vung TNB   12-12-2011" xfId="177"/>
    <cellStyle name="_Book1_Bieu4HTMT_KH TPCP vung TNB (03-1-2012)" xfId="178"/>
    <cellStyle name="_Book1_bo sung von KCH nam 2010 va Du an tre kho khan" xfId="179"/>
    <cellStyle name="_Book1_bo sung von KCH nam 2010 va Du an tre kho khan_!1 1 bao cao giao KH ve HTCMT vung TNB   12-12-2011" xfId="180"/>
    <cellStyle name="_Book1_bo sung von KCH nam 2010 va Du an tre kho khan_KH TPCP vung TNB (03-1-2012)" xfId="181"/>
    <cellStyle name="_Book1_Book1" xfId="182"/>
    <cellStyle name="_Book1_Book1_1" xfId="183"/>
    <cellStyle name="_Book1_Book1_2" xfId="184"/>
    <cellStyle name="_Book1_Book1_Km3" xfId="185"/>
    <cellStyle name="_Book1_cong hang rao" xfId="186"/>
    <cellStyle name="_Book1_cong hang rao_!1 1 bao cao giao KH ve HTCMT vung TNB   12-12-2011" xfId="187"/>
    <cellStyle name="_Book1_cong hang rao_KH TPCP vung TNB (03-1-2012)" xfId="188"/>
    <cellStyle name="_Book1_danh muc chuan bi dau tu 2011 ngay 07-6-2011" xfId="189"/>
    <cellStyle name="_Book1_danh muc chuan bi dau tu 2011 ngay 07-6-2011_!1 1 bao cao giao KH ve HTCMT vung TNB   12-12-2011" xfId="190"/>
    <cellStyle name="_Book1_danh muc chuan bi dau tu 2011 ngay 07-6-2011_KH TPCP vung TNB (03-1-2012)" xfId="191"/>
    <cellStyle name="_Book1_Danh muc pbo nguon von XSKT, XDCB nam 2009 chuyen qua nam 2010" xfId="192"/>
    <cellStyle name="_Book1_Danh muc pbo nguon von XSKT, XDCB nam 2009 chuyen qua nam 2010_!1 1 bao cao giao KH ve HTCMT vung TNB   12-12-2011" xfId="193"/>
    <cellStyle name="_Book1_Danh muc pbo nguon von XSKT, XDCB nam 2009 chuyen qua nam 2010_KH TPCP vung TNB (03-1-2012)" xfId="194"/>
    <cellStyle name="_Book1_dieu chinh KH 2011 ngay 26-5-2011111" xfId="195"/>
    <cellStyle name="_Book1_dieu chinh KH 2011 ngay 26-5-2011111_!1 1 bao cao giao KH ve HTCMT vung TNB   12-12-2011" xfId="196"/>
    <cellStyle name="_Book1_dieu chinh KH 2011 ngay 26-5-2011111_KH TPCP vung TNB (03-1-2012)" xfId="197"/>
    <cellStyle name="_Book1_DS KCH PHAN BO VON NSDP NAM 2010" xfId="198"/>
    <cellStyle name="_Book1_DS KCH PHAN BO VON NSDP NAM 2010_!1 1 bao cao giao KH ve HTCMT vung TNB   12-12-2011" xfId="199"/>
    <cellStyle name="_Book1_DS KCH PHAN BO VON NSDP NAM 2010_KH TPCP vung TNB (03-1-2012)" xfId="200"/>
    <cellStyle name="_Book1_giao KH 2011 ngay 10-12-2010" xfId="201"/>
    <cellStyle name="_Book1_giao KH 2011 ngay 10-12-2010_!1 1 bao cao giao KH ve HTCMT vung TNB   12-12-2011" xfId="202"/>
    <cellStyle name="_Book1_giao KH 2011 ngay 10-12-2010_KH TPCP vung TNB (03-1-2012)" xfId="203"/>
    <cellStyle name="_Book1_IN" xfId="204"/>
    <cellStyle name="_Book1_Kh ql62 (2010) 11-09" xfId="205"/>
    <cellStyle name="_Book1_KH TPCP vung TNB (03-1-2012)" xfId="206"/>
    <cellStyle name="_Book1_Khung 2012" xfId="207"/>
    <cellStyle name="_Book1_kien giang 2" xfId="208"/>
    <cellStyle name="_Book1_KL_TN_B3" xfId="209"/>
    <cellStyle name="_Book1_KL_TN_E2" xfId="210"/>
    <cellStyle name="_Book1_KL_TN_E3" xfId="211"/>
    <cellStyle name="_Book1_Km3" xfId="212"/>
    <cellStyle name="_Book1_phu luc tong ket tinh hinh TH giai doan 03-10 (ngay 30)" xfId="213"/>
    <cellStyle name="_Book1_phu luc tong ket tinh hinh TH giai doan 03-10 (ngay 30)_!1 1 bao cao giao KH ve HTCMT vung TNB   12-12-2011" xfId="214"/>
    <cellStyle name="_Book1_phu luc tong ket tinh hinh TH giai doan 03-10 (ngay 30)_KH TPCP vung TNB (03-1-2012)" xfId="215"/>
    <cellStyle name="_Book1_Quoc Lo 91-T11" xfId="216"/>
    <cellStyle name="_Book1_TH_Tuynen" xfId="217"/>
    <cellStyle name="_Book1_TMDT_Dong Nai PA1 (23-03-2010)ok" xfId="218"/>
    <cellStyle name="_Book1_TMDT_Dong Nai PA1 .1 (29-6-2010)ok" xfId="219"/>
    <cellStyle name="_Book1_UNG TRUOC VON TPCP" xfId="220"/>
    <cellStyle name="_Book2" xfId="221"/>
    <cellStyle name="_Bu Nhan cong 03 BN" xfId="222"/>
    <cellStyle name="_C.cong+B.luong-Sanluong" xfId="223"/>
    <cellStyle name="_C.ty2copdia" xfId="224"/>
    <cellStyle name="_Cau Nam Mu sua16.5.05 cp120" xfId="225"/>
    <cellStyle name="_Cau Phu Phuong" xfId="226"/>
    <cellStyle name="_CC- SAN BAY DA NANG" xfId="227"/>
    <cellStyle name="_Chao gia SB Da Nang 01-9" xfId="228"/>
    <cellStyle name="_Chau Thon - Tan Xuan (KCS 8-12-06)" xfId="229"/>
    <cellStyle name="_Chua chay" xfId="230"/>
    <cellStyle name="_chua chay 25-11" xfId="231"/>
    <cellStyle name="_Chua chay- gui" xfId="232"/>
    <cellStyle name="_cong hang rao" xfId="233"/>
    <cellStyle name="_Copy of BIEU TH CHUNG KH 2012 HA GIANG QUY IV THEO QD 70.18.1.2012" xfId="234"/>
    <cellStyle name="_Copy of CAUNAM MU (H16-5-05)(new) xem" xfId="235"/>
    <cellStyle name="_DCDAKT" xfId="236"/>
    <cellStyle name="_De Gia Thuong" xfId="237"/>
    <cellStyle name="_dien chieu sang" xfId="238"/>
    <cellStyle name="_Dien_nuoc_chongsetHVACnop6_8_06" xfId="239"/>
    <cellStyle name="_DK KH 2009" xfId="240"/>
    <cellStyle name="_DK KH 2009_15_10_2013 BC nhu cau von doi ung ODA (2014-2016) ngay 15102013 Sua" xfId="241"/>
    <cellStyle name="_DK KH 2009_BC nhu cau von doi ung ODA nganh NN (BKH)" xfId="242"/>
    <cellStyle name="_DK KH 2009_BC nhu cau von doi ung ODA nganh NN (BKH)_05-12  KH trung han 2016-2020 - Liem Thinh edited" xfId="243"/>
    <cellStyle name="_DK KH 2009_BC nhu cau von doi ung ODA nganh NN (BKH)_Copy of 05-12  KH trung han 2016-2020 - Liem Thinh edited (1)" xfId="244"/>
    <cellStyle name="_DK KH 2009_BC Tai co cau (bieu TH)" xfId="245"/>
    <cellStyle name="_DK KH 2009_BC Tai co cau (bieu TH)_05-12  KH trung han 2016-2020 - Liem Thinh edited" xfId="246"/>
    <cellStyle name="_DK KH 2009_BC Tai co cau (bieu TH)_Copy of 05-12  KH trung han 2016-2020 - Liem Thinh edited (1)" xfId="247"/>
    <cellStyle name="_DK KH 2009_DK 2014-2015 final" xfId="248"/>
    <cellStyle name="_DK KH 2009_DK 2014-2015 final_05-12  KH trung han 2016-2020 - Liem Thinh edited" xfId="249"/>
    <cellStyle name="_DK KH 2009_DK 2014-2015 final_Copy of 05-12  KH trung han 2016-2020 - Liem Thinh edited (1)" xfId="250"/>
    <cellStyle name="_DK KH 2009_DK 2014-2015 new" xfId="251"/>
    <cellStyle name="_DK KH 2009_DK 2014-2015 new_05-12  KH trung han 2016-2020 - Liem Thinh edited" xfId="252"/>
    <cellStyle name="_DK KH 2009_DK 2014-2015 new_Copy of 05-12  KH trung han 2016-2020 - Liem Thinh edited (1)" xfId="253"/>
    <cellStyle name="_DK KH 2009_DK KH CBDT 2014 11-11-2013" xfId="254"/>
    <cellStyle name="_DK KH 2009_DK KH CBDT 2014 11-11-2013(1)" xfId="255"/>
    <cellStyle name="_DK KH 2009_DK KH CBDT 2014 11-11-2013(1)_05-12  KH trung han 2016-2020 - Liem Thinh edited" xfId="256"/>
    <cellStyle name="_DK KH 2009_DK KH CBDT 2014 11-11-2013(1)_Copy of 05-12  KH trung han 2016-2020 - Liem Thinh edited (1)" xfId="257"/>
    <cellStyle name="_DK KH 2009_DK KH CBDT 2014 11-11-2013_05-12  KH trung han 2016-2020 - Liem Thinh edited" xfId="258"/>
    <cellStyle name="_DK KH 2009_DK KH CBDT 2014 11-11-2013_Copy of 05-12  KH trung han 2016-2020 - Liem Thinh edited (1)" xfId="259"/>
    <cellStyle name="_DK KH 2009_KH 2011-2015" xfId="260"/>
    <cellStyle name="_DK KH 2009_tai co cau dau tu (tong hop)1" xfId="261"/>
    <cellStyle name="_DK KH 2010" xfId="262"/>
    <cellStyle name="_DK KH 2010 (BKH)" xfId="263"/>
    <cellStyle name="_DK KH 2010_15_10_2013 BC nhu cau von doi ung ODA (2014-2016) ngay 15102013 Sua" xfId="264"/>
    <cellStyle name="_DK KH 2010_BC nhu cau von doi ung ODA nganh NN (BKH)" xfId="265"/>
    <cellStyle name="_DK KH 2010_BC nhu cau von doi ung ODA nganh NN (BKH)_05-12  KH trung han 2016-2020 - Liem Thinh edited" xfId="266"/>
    <cellStyle name="_DK KH 2010_BC nhu cau von doi ung ODA nganh NN (BKH)_Copy of 05-12  KH trung han 2016-2020 - Liem Thinh edited (1)" xfId="267"/>
    <cellStyle name="_DK KH 2010_BC Tai co cau (bieu TH)" xfId="268"/>
    <cellStyle name="_DK KH 2010_BC Tai co cau (bieu TH)_05-12  KH trung han 2016-2020 - Liem Thinh edited" xfId="269"/>
    <cellStyle name="_DK KH 2010_BC Tai co cau (bieu TH)_Copy of 05-12  KH trung han 2016-2020 - Liem Thinh edited (1)" xfId="270"/>
    <cellStyle name="_DK KH 2010_DK 2014-2015 final" xfId="271"/>
    <cellStyle name="_DK KH 2010_DK 2014-2015 final_05-12  KH trung han 2016-2020 - Liem Thinh edited" xfId="272"/>
    <cellStyle name="_DK KH 2010_DK 2014-2015 final_Copy of 05-12  KH trung han 2016-2020 - Liem Thinh edited (1)" xfId="273"/>
    <cellStyle name="_DK KH 2010_DK 2014-2015 new" xfId="274"/>
    <cellStyle name="_DK KH 2010_DK 2014-2015 new_05-12  KH trung han 2016-2020 - Liem Thinh edited" xfId="275"/>
    <cellStyle name="_DK KH 2010_DK 2014-2015 new_Copy of 05-12  KH trung han 2016-2020 - Liem Thinh edited (1)" xfId="276"/>
    <cellStyle name="_DK KH 2010_DK KH CBDT 2014 11-11-2013" xfId="277"/>
    <cellStyle name="_DK KH 2010_DK KH CBDT 2014 11-11-2013(1)" xfId="278"/>
    <cellStyle name="_DK KH 2010_DK KH CBDT 2014 11-11-2013(1)_05-12  KH trung han 2016-2020 - Liem Thinh edited" xfId="279"/>
    <cellStyle name="_DK KH 2010_DK KH CBDT 2014 11-11-2013(1)_Copy of 05-12  KH trung han 2016-2020 - Liem Thinh edited (1)" xfId="280"/>
    <cellStyle name="_DK KH 2010_DK KH CBDT 2014 11-11-2013_05-12  KH trung han 2016-2020 - Liem Thinh edited" xfId="281"/>
    <cellStyle name="_DK KH 2010_DK KH CBDT 2014 11-11-2013_Copy of 05-12  KH trung han 2016-2020 - Liem Thinh edited (1)" xfId="282"/>
    <cellStyle name="_DK KH 2010_KH 2011-2015" xfId="283"/>
    <cellStyle name="_DK KH 2010_tai co cau dau tu (tong hop)1" xfId="284"/>
    <cellStyle name="_DK TPCP 2010" xfId="285"/>
    <cellStyle name="_DO-D1500-KHONG CO TRONG DT" xfId="286"/>
    <cellStyle name="_Dong Thap" xfId="287"/>
    <cellStyle name="_dt 1" xfId="288"/>
    <cellStyle name="_dt 1_gia thau" xfId="289"/>
    <cellStyle name="_DT Nam vai" xfId="290"/>
    <cellStyle name="_Du thau Cau Nam Mu ( 120)1" xfId="291"/>
    <cellStyle name="_Du thau_Thanh Nhan" xfId="292"/>
    <cellStyle name="_Du toan" xfId="293"/>
    <cellStyle name="_Du toan Dieu hoa - Anh sang phong tiep khach Tong cuc - 8.10.2007" xfId="294"/>
    <cellStyle name="_DU TOAN -PCCC- A DUng" xfId="295"/>
    <cellStyle name="_Du toannhacD2-D1102-02-09" xfId="296"/>
    <cellStyle name="_Du tru quoc gia Mong Hoa17-07-2007" xfId="297"/>
    <cellStyle name="_DUTOAN DTu-4-9" xfId="298"/>
    <cellStyle name="_DUTOAN DTu-5-9" xfId="299"/>
    <cellStyle name="_Duyet TK thay đôi" xfId="300"/>
    <cellStyle name="_Duyet TK thay đôi_!1 1 bao cao giao KH ve HTCMT vung TNB   12-12-2011" xfId="301"/>
    <cellStyle name="_Duyet TK thay đôi_Bieu4HTMT" xfId="302"/>
    <cellStyle name="_Duyet TK thay đôi_Bieu4HTMT_!1 1 bao cao giao KH ve HTCMT vung TNB   12-12-2011" xfId="303"/>
    <cellStyle name="_Duyet TK thay đôi_Bieu4HTMT_KH TPCP vung TNB (03-1-2012)" xfId="304"/>
    <cellStyle name="_Duyet TK thay đôi_KH TPCP vung TNB (03-1-2012)" xfId="305"/>
    <cellStyle name="_Gia+KLdieuchinhgoi1" xfId="306"/>
    <cellStyle name="_Gia+KLgoi2dieuchinh" xfId="307"/>
    <cellStyle name="_Goi 1 A tham tra" xfId="308"/>
    <cellStyle name="_Goi 2- My Ly Ban trinh" xfId="309"/>
    <cellStyle name="_GOITHAUSO2" xfId="310"/>
    <cellStyle name="_GOITHAUSO3" xfId="311"/>
    <cellStyle name="_GOITHAUSO4" xfId="312"/>
    <cellStyle name="_GTGT 2003" xfId="313"/>
    <cellStyle name="_GTKS" xfId="314"/>
    <cellStyle name="_GT-KS" xfId="315"/>
    <cellStyle name="_Gui VU KH 5-5-09" xfId="316"/>
    <cellStyle name="_Gui VU KH 5-5-09_05-12  KH trung han 2016-2020 - Liem Thinh edited" xfId="317"/>
    <cellStyle name="_Gui VU KH 5-5-09_Copy of 05-12  KH trung han 2016-2020 - Liem Thinh edited (1)" xfId="318"/>
    <cellStyle name="_Gui VU KH 5-5-09_KH TPCP 2016-2020 (tong hop)" xfId="319"/>
    <cellStyle name="_HaHoa_TDT_DienCSang" xfId="320"/>
    <cellStyle name="_HaHoa19-5-07" xfId="321"/>
    <cellStyle name="_Hang muc 3.2.4- goc" xfId="322"/>
    <cellStyle name="_He thong dien" xfId="323"/>
    <cellStyle name="_Ho 3 mau" xfId="324"/>
    <cellStyle name="_HOANG_SU_PHI_SUA 6.11.2012" xfId="325"/>
    <cellStyle name="_IN" xfId="326"/>
    <cellStyle name="_IN_!1 1 bao cao giao KH ve HTCMT vung TNB   12-12-2011" xfId="327"/>
    <cellStyle name="_IN_KH TPCP vung TNB (03-1-2012)" xfId="328"/>
    <cellStyle name="_KE KHAI THUE GTGT 2004" xfId="329"/>
    <cellStyle name="_KE KHAI THUE GTGT 2004_BCTC2004" xfId="330"/>
    <cellStyle name="_KH 2009" xfId="331"/>
    <cellStyle name="_KH 2009_15_10_2013 BC nhu cau von doi ung ODA (2014-2016) ngay 15102013 Sua" xfId="332"/>
    <cellStyle name="_KH 2009_BC nhu cau von doi ung ODA nganh NN (BKH)" xfId="333"/>
    <cellStyle name="_KH 2009_BC nhu cau von doi ung ODA nganh NN (BKH)_05-12  KH trung han 2016-2020 - Liem Thinh edited" xfId="334"/>
    <cellStyle name="_KH 2009_BC nhu cau von doi ung ODA nganh NN (BKH)_Copy of 05-12  KH trung han 2016-2020 - Liem Thinh edited (1)" xfId="335"/>
    <cellStyle name="_KH 2009_BC Tai co cau (bieu TH)" xfId="336"/>
    <cellStyle name="_KH 2009_BC Tai co cau (bieu TH)_05-12  KH trung han 2016-2020 - Liem Thinh edited" xfId="337"/>
    <cellStyle name="_KH 2009_BC Tai co cau (bieu TH)_Copy of 05-12  KH trung han 2016-2020 - Liem Thinh edited (1)" xfId="338"/>
    <cellStyle name="_KH 2009_DK 2014-2015 final" xfId="339"/>
    <cellStyle name="_KH 2009_DK 2014-2015 final_05-12  KH trung han 2016-2020 - Liem Thinh edited" xfId="340"/>
    <cellStyle name="_KH 2009_DK 2014-2015 final_Copy of 05-12  KH trung han 2016-2020 - Liem Thinh edited (1)" xfId="341"/>
    <cellStyle name="_KH 2009_DK 2014-2015 new" xfId="342"/>
    <cellStyle name="_KH 2009_DK 2014-2015 new_05-12  KH trung han 2016-2020 - Liem Thinh edited" xfId="343"/>
    <cellStyle name="_KH 2009_DK 2014-2015 new_Copy of 05-12  KH trung han 2016-2020 - Liem Thinh edited (1)" xfId="344"/>
    <cellStyle name="_KH 2009_DK KH CBDT 2014 11-11-2013" xfId="345"/>
    <cellStyle name="_KH 2009_DK KH CBDT 2014 11-11-2013(1)" xfId="346"/>
    <cellStyle name="_KH 2009_DK KH CBDT 2014 11-11-2013(1)_05-12  KH trung han 2016-2020 - Liem Thinh edited" xfId="347"/>
    <cellStyle name="_KH 2009_DK KH CBDT 2014 11-11-2013(1)_Copy of 05-12  KH trung han 2016-2020 - Liem Thinh edited (1)" xfId="348"/>
    <cellStyle name="_KH 2009_DK KH CBDT 2014 11-11-2013_05-12  KH trung han 2016-2020 - Liem Thinh edited" xfId="349"/>
    <cellStyle name="_KH 2009_DK KH CBDT 2014 11-11-2013_Copy of 05-12  KH trung han 2016-2020 - Liem Thinh edited (1)" xfId="350"/>
    <cellStyle name="_KH 2009_KH 2011-2015" xfId="351"/>
    <cellStyle name="_KH 2009_tai co cau dau tu (tong hop)1" xfId="352"/>
    <cellStyle name="_KH 2012 (TPCP) Bac Lieu (25-12-2011)" xfId="353"/>
    <cellStyle name="_Kh ql62 (2010) 11-09" xfId="354"/>
    <cellStyle name="_KH TPCP 2010 17-3-10" xfId="355"/>
    <cellStyle name="_KH TPCP vung TNB (03-1-2012)" xfId="356"/>
    <cellStyle name="_KH ung von cap bach 2009-Cuc NTTS de nghi (sua)" xfId="357"/>
    <cellStyle name="_KHAI TOAN -PHU CAT" xfId="358"/>
    <cellStyle name="_Khoi luong CC Chuan" xfId="359"/>
    <cellStyle name="_Khoi luong vat tu TB theo HĐ" xfId="360"/>
    <cellStyle name="_khoiluong" xfId="361"/>
    <cellStyle name="_Khung 2012" xfId="362"/>
    <cellStyle name="_Khung nam 2010" xfId="363"/>
    <cellStyle name="_x0001__kien giang 2" xfId="364"/>
    <cellStyle name="_KL" xfId="365"/>
    <cellStyle name="_KL 20 hang tre 03-01-09" xfId="366"/>
    <cellStyle name="_kl lap dat" xfId="367"/>
    <cellStyle name="_KLPS §Z 500kV PM" xfId="368"/>
    <cellStyle name="_KLPS §Z 500kV PM_gia thau" xfId="369"/>
    <cellStyle name="_Km3" xfId="370"/>
    <cellStyle name="_KP" xfId="371"/>
    <cellStyle name="_KT (2)" xfId="372"/>
    <cellStyle name="_KT (2) 2" xfId="373"/>
    <cellStyle name="_KT (2)_05-12  KH trung han 2016-2020 - Liem Thinh edited" xfId="374"/>
    <cellStyle name="_KT (2)_1" xfId="375"/>
    <cellStyle name="_KT (2)_1 2" xfId="376"/>
    <cellStyle name="_KT (2)_1_05-12  KH trung han 2016-2020 - Liem Thinh edited" xfId="377"/>
    <cellStyle name="_KT (2)_1_Copy of 05-12  KH trung han 2016-2020 - Liem Thinh edited (1)" xfId="378"/>
    <cellStyle name="_KT (2)_1_KH TPCP 2016-2020 (tong hop)" xfId="379"/>
    <cellStyle name="_KT (2)_1_Lora-tungchau" xfId="380"/>
    <cellStyle name="_KT (2)_1_Lora-tungchau 2" xfId="381"/>
    <cellStyle name="_KT (2)_1_Lora-tungchau_05-12  KH trung han 2016-2020 - Liem Thinh edited" xfId="382"/>
    <cellStyle name="_KT (2)_1_Lora-tungchau_Copy of 05-12  KH trung han 2016-2020 - Liem Thinh edited (1)" xfId="383"/>
    <cellStyle name="_KT (2)_1_Lora-tungchau_KH TPCP 2016-2020 (tong hop)" xfId="384"/>
    <cellStyle name="_KT (2)_1_Qt-HT3PQ1(CauKho)" xfId="385"/>
    <cellStyle name="_KT (2)_2" xfId="386"/>
    <cellStyle name="_KT (2)_2_TG-TH" xfId="387"/>
    <cellStyle name="_KT (2)_2_TG-TH 2" xfId="388"/>
    <cellStyle name="_KT (2)_2_TG-TH_05-12  KH trung han 2016-2020 - Liem Thinh edited" xfId="389"/>
    <cellStyle name="_KT (2)_2_TG-TH_ApGiaVatTu_cayxanh_latgach" xfId="390"/>
    <cellStyle name="_KT (2)_2_TG-TH_BANG TONG HOP TINH HINH THANH QUYET TOAN (MOI I)" xfId="391"/>
    <cellStyle name="_KT (2)_2_TG-TH_BAO CAO KLCT PT2000" xfId="392"/>
    <cellStyle name="_KT (2)_2_TG-TH_BAO CAO PT2000" xfId="393"/>
    <cellStyle name="_KT (2)_2_TG-TH_BAO CAO PT2000_Book1" xfId="394"/>
    <cellStyle name="_KT (2)_2_TG-TH_Bao cao XDCB 2001 - T11 KH dieu chinh 20-11-THAI" xfId="395"/>
    <cellStyle name="_KT (2)_2_TG-TH_BAO GIA NGAY 24-10-08 (co dam)" xfId="396"/>
    <cellStyle name="_KT (2)_2_TG-TH_BC  NAM 2007" xfId="397"/>
    <cellStyle name="_KT (2)_2_TG-TH_BC CV 6403 BKHĐT" xfId="398"/>
    <cellStyle name="_KT (2)_2_TG-TH_BC NQ11-CP - chinh sua lai" xfId="399"/>
    <cellStyle name="_KT (2)_2_TG-TH_BC NQ11-CP-Quynh sau bieu so3" xfId="400"/>
    <cellStyle name="_KT (2)_2_TG-TH_BC_NQ11-CP_-_Thao_sua_lai" xfId="401"/>
    <cellStyle name="_KT (2)_2_TG-TH_BIEU 6" xfId="402"/>
    <cellStyle name="_KT (2)_2_TG-TH_Bieu mau cong trinh khoi cong moi 3-4" xfId="403"/>
    <cellStyle name="_KT (2)_2_TG-TH_Bieu3ODA" xfId="404"/>
    <cellStyle name="_KT (2)_2_TG-TH_Bieu3ODA_1" xfId="405"/>
    <cellStyle name="_KT (2)_2_TG-TH_Bieu4HTMT" xfId="406"/>
    <cellStyle name="_KT (2)_2_TG-TH_bo sung von KCH nam 2010 va Du an tre kho khan" xfId="407"/>
    <cellStyle name="_KT (2)_2_TG-TH_Book1" xfId="408"/>
    <cellStyle name="_KT (2)_2_TG-TH_Book1 2" xfId="409"/>
    <cellStyle name="_KT (2)_2_TG-TH_Book1_1" xfId="410"/>
    <cellStyle name="_KT (2)_2_TG-TH_Book1_1 2" xfId="411"/>
    <cellStyle name="_KT (2)_2_TG-TH_Book1_1_BC CV 6403 BKHĐT" xfId="412"/>
    <cellStyle name="_KT (2)_2_TG-TH_Book1_1_Bieu mau cong trinh khoi cong moi 3-4" xfId="413"/>
    <cellStyle name="_KT (2)_2_TG-TH_Book1_1_Bieu3ODA" xfId="414"/>
    <cellStyle name="_KT (2)_2_TG-TH_Book1_1_Bieu4HTMT" xfId="415"/>
    <cellStyle name="_KT (2)_2_TG-TH_Book1_1_Book1" xfId="416"/>
    <cellStyle name="_KT (2)_2_TG-TH_Book1_1_Km3" xfId="417"/>
    <cellStyle name="_KT (2)_2_TG-TH_Book1_1_Luy ke von ung nam 2011 -Thoa gui ngay 12-8-2012" xfId="418"/>
    <cellStyle name="_KT (2)_2_TG-TH_Book1_2" xfId="419"/>
    <cellStyle name="_KT (2)_2_TG-TH_Book1_2 2" xfId="420"/>
    <cellStyle name="_KT (2)_2_TG-TH_Book1_2_BC CV 6403 BKHĐT" xfId="421"/>
    <cellStyle name="_KT (2)_2_TG-TH_Book1_2_Bieu3ODA" xfId="422"/>
    <cellStyle name="_KT (2)_2_TG-TH_Book1_2_Luy ke von ung nam 2011 -Thoa gui ngay 12-8-2012" xfId="423"/>
    <cellStyle name="_KT (2)_2_TG-TH_Book1_3" xfId="424"/>
    <cellStyle name="_KT (2)_2_TG-TH_Book1_3 2" xfId="425"/>
    <cellStyle name="_KT (2)_2_TG-TH_Book1_BC CV 6403 BKHĐT" xfId="426"/>
    <cellStyle name="_KT (2)_2_TG-TH_Book1_Bieu mau cong trinh khoi cong moi 3-4" xfId="427"/>
    <cellStyle name="_KT (2)_2_TG-TH_Book1_Bieu3ODA" xfId="428"/>
    <cellStyle name="_KT (2)_2_TG-TH_Book1_Bieu4HTMT" xfId="429"/>
    <cellStyle name="_KT (2)_2_TG-TH_Book1_bo sung von KCH nam 2010 va Du an tre kho khan" xfId="430"/>
    <cellStyle name="_KT (2)_2_TG-TH_Book1_Book1" xfId="431"/>
    <cellStyle name="_KT (2)_2_TG-TH_Book1_danh muc chuan bi dau tu 2011 ngay 07-6-2011" xfId="432"/>
    <cellStyle name="_KT (2)_2_TG-TH_Book1_Danh muc pbo nguon von XSKT, XDCB nam 2009 chuyen qua nam 2010" xfId="433"/>
    <cellStyle name="_KT (2)_2_TG-TH_Book1_dieu chinh KH 2011 ngay 26-5-2011111" xfId="434"/>
    <cellStyle name="_KT (2)_2_TG-TH_Book1_DS KCH PHAN BO VON NSDP NAM 2010" xfId="435"/>
    <cellStyle name="_KT (2)_2_TG-TH_Book1_giao KH 2011 ngay 10-12-2010" xfId="436"/>
    <cellStyle name="_KT (2)_2_TG-TH_Book1_Km3" xfId="437"/>
    <cellStyle name="_KT (2)_2_TG-TH_Book1_Luy ke von ung nam 2011 -Thoa gui ngay 12-8-2012" xfId="438"/>
    <cellStyle name="_KT (2)_2_TG-TH_CAU Khanh Nam(Thi Cong)" xfId="439"/>
    <cellStyle name="_KT (2)_2_TG-TH_ChiHuong_ApGia" xfId="440"/>
    <cellStyle name="_KT (2)_2_TG-TH_CoCauPhi (version 1)" xfId="441"/>
    <cellStyle name="_KT (2)_2_TG-TH_Copy of 05-12  KH trung han 2016-2020 - Liem Thinh edited (1)" xfId="442"/>
    <cellStyle name="_KT (2)_2_TG-TH_CT1 - bao chay" xfId="443"/>
    <cellStyle name="_KT (2)_2_TG-TH_danh muc chuan bi dau tu 2011 ngay 07-6-2011" xfId="444"/>
    <cellStyle name="_KT (2)_2_TG-TH_Danh muc pbo nguon von XSKT, XDCB nam 2009 chuyen qua nam 2010" xfId="445"/>
    <cellStyle name="_KT (2)_2_TG-TH_DAU NOI PL-CL TAI PHU LAMHC" xfId="446"/>
    <cellStyle name="_KT (2)_2_TG-TH_dieu chinh KH 2011 ngay 26-5-2011111" xfId="447"/>
    <cellStyle name="_KT (2)_2_TG-TH_DS KCH PHAN BO VON NSDP NAM 2010" xfId="448"/>
    <cellStyle name="_KT (2)_2_TG-TH_DTCDT MR.2N110.HOCMON.TDTOAN.CCUNG" xfId="449"/>
    <cellStyle name="_KT (2)_2_TG-TH_DU TRU VAT TU" xfId="450"/>
    <cellStyle name="_KT (2)_2_TG-TH_giao KH 2011 ngay 10-12-2010" xfId="451"/>
    <cellStyle name="_KT (2)_2_TG-TH_GTGT 2003" xfId="452"/>
    <cellStyle name="_KT (2)_2_TG-TH_Ha Nam" xfId="453"/>
    <cellStyle name="_KT (2)_2_TG-TH_KE KHAI THUE GTGT 2004" xfId="454"/>
    <cellStyle name="_KT (2)_2_TG-TH_KE KHAI THUE GTGT 2004_BCTC2004" xfId="455"/>
    <cellStyle name="_KT (2)_2_TG-TH_KH TPCP 2016-2020 (tong hop)" xfId="456"/>
    <cellStyle name="_KT (2)_2_TG-TH_KH TPCP vung TNB (03-1-2012)" xfId="457"/>
    <cellStyle name="_KT (2)_2_TG-TH_kien giang 2" xfId="458"/>
    <cellStyle name="_KT (2)_2_TG-TH_KL_TN_B3" xfId="459"/>
    <cellStyle name="_KT (2)_2_TG-TH_KL_TN_E2" xfId="460"/>
    <cellStyle name="_KT (2)_2_TG-TH_KL_TN_E3" xfId="461"/>
    <cellStyle name="_KT (2)_2_TG-TH_Km3" xfId="462"/>
    <cellStyle name="_KT (2)_2_TG-TH_Lora-tungchau" xfId="463"/>
    <cellStyle name="_KT (2)_2_TG-TH_Luy ke von ung nam 2011 -Thoa gui ngay 12-8-2012" xfId="464"/>
    <cellStyle name="_KT (2)_2_TG-TH_NhanCong" xfId="465"/>
    <cellStyle name="_KT (2)_2_TG-TH_N-X-T-04" xfId="466"/>
    <cellStyle name="_KT (2)_2_TG-TH_PGIA-phieu tham tra Kho bac" xfId="467"/>
    <cellStyle name="_KT (2)_2_TG-TH_phu luc tong ket tinh hinh TH giai doan 03-10 (ngay 30)" xfId="468"/>
    <cellStyle name="_KT (2)_2_TG-TH_PT02-02" xfId="469"/>
    <cellStyle name="_KT (2)_2_TG-TH_PT02-02_Book1" xfId="470"/>
    <cellStyle name="_KT (2)_2_TG-TH_PT02-03" xfId="471"/>
    <cellStyle name="_KT (2)_2_TG-TH_PT02-03_Book1" xfId="472"/>
    <cellStyle name="_KT (2)_2_TG-TH_Qt-HT3PQ1(CauKho)" xfId="473"/>
    <cellStyle name="_KT (2)_2_TG-TH_Sheet1" xfId="474"/>
    <cellStyle name="_KT (2)_2_TG-TH_TH_Tuynen" xfId="475"/>
    <cellStyle name="_KT (2)_2_TG-TH_TK152-04" xfId="476"/>
    <cellStyle name="_KT (2)_2_TG-TH_UNG TRUOC VON TPCP" xfId="477"/>
    <cellStyle name="_KT (2)_2_TG-TH_VNBT_Crown_Plaza" xfId="478"/>
    <cellStyle name="_KT (2)_2_TG-TH_VNBT_Crown_Plaza_gia thau" xfId="479"/>
    <cellStyle name="_KT (2)_2_TG-TH_VNBT_Crown_Plaza_gia thau_5.danh muc HD 1" xfId="480"/>
    <cellStyle name="_KT (2)_2_TG-TH_ÿÿÿÿÿ" xfId="481"/>
    <cellStyle name="_KT (2)_2_TG-TH_ÿÿÿÿÿ_Bieu mau cong trinh khoi cong moi 3-4" xfId="482"/>
    <cellStyle name="_KT (2)_2_TG-TH_ÿÿÿÿÿ_Bieu3ODA" xfId="483"/>
    <cellStyle name="_KT (2)_2_TG-TH_ÿÿÿÿÿ_Bieu4HTMT" xfId="484"/>
    <cellStyle name="_KT (2)_2_TG-TH_ÿÿÿÿÿ_Ha Nam" xfId="485"/>
    <cellStyle name="_KT (2)_2_TG-TH_ÿÿÿÿÿ_KH TPCP vung TNB (03-1-2012)" xfId="486"/>
    <cellStyle name="_KT (2)_2_TG-TH_ÿÿÿÿÿ_kien giang 2" xfId="487"/>
    <cellStyle name="_KT (2)_3" xfId="488"/>
    <cellStyle name="_KT (2)_3_TG-TH" xfId="489"/>
    <cellStyle name="_KT (2)_3_TG-TH 2" xfId="490"/>
    <cellStyle name="_KT (2)_3_TG-TH_05-12  KH trung han 2016-2020 - Liem Thinh edited" xfId="491"/>
    <cellStyle name="_KT (2)_3_TG-TH_BC  NAM 2007" xfId="492"/>
    <cellStyle name="_KT (2)_3_TG-TH_Bieu mau cong trinh khoi cong moi 3-4" xfId="493"/>
    <cellStyle name="_KT (2)_3_TG-TH_Bieu3ODA" xfId="494"/>
    <cellStyle name="_KT (2)_3_TG-TH_Bieu3ODA_1" xfId="495"/>
    <cellStyle name="_KT (2)_3_TG-TH_Bieu4HTMT" xfId="496"/>
    <cellStyle name="_KT (2)_3_TG-TH_bo sung von KCH nam 2010 va Du an tre kho khan" xfId="497"/>
    <cellStyle name="_KT (2)_3_TG-TH_Book1" xfId="498"/>
    <cellStyle name="_KT (2)_3_TG-TH_Book1 2" xfId="499"/>
    <cellStyle name="_KT (2)_3_TG-TH_Book1_BC-QT-WB-dthao" xfId="500"/>
    <cellStyle name="_KT (2)_3_TG-TH_Book1_BC-QT-WB-dthao_05-12  KH trung han 2016-2020 - Liem Thinh edited" xfId="501"/>
    <cellStyle name="_KT (2)_3_TG-TH_Book1_BC-QT-WB-dthao_Copy of 05-12  KH trung han 2016-2020 - Liem Thinh edited (1)" xfId="502"/>
    <cellStyle name="_KT (2)_3_TG-TH_Book1_BC-QT-WB-dthao_KH TPCP 2016-2020 (tong hop)" xfId="503"/>
    <cellStyle name="_KT (2)_3_TG-TH_Book1_KH TPCP vung TNB (03-1-2012)" xfId="504"/>
    <cellStyle name="_KT (2)_3_TG-TH_Book1_kien giang 2" xfId="505"/>
    <cellStyle name="_KT (2)_3_TG-TH_Copy of 05-12  KH trung han 2016-2020 - Liem Thinh edited (1)" xfId="506"/>
    <cellStyle name="_KT (2)_3_TG-TH_CT1 - bao chay" xfId="507"/>
    <cellStyle name="_KT (2)_3_TG-TH_danh muc chuan bi dau tu 2011 ngay 07-6-2011" xfId="508"/>
    <cellStyle name="_KT (2)_3_TG-TH_Danh muc pbo nguon von XSKT, XDCB nam 2009 chuyen qua nam 2010" xfId="509"/>
    <cellStyle name="_KT (2)_3_TG-TH_dieu chinh KH 2011 ngay 26-5-2011111" xfId="510"/>
    <cellStyle name="_KT (2)_3_TG-TH_DS KCH PHAN BO VON NSDP NAM 2010" xfId="511"/>
    <cellStyle name="_KT (2)_3_TG-TH_giao KH 2011 ngay 10-12-2010" xfId="512"/>
    <cellStyle name="_KT (2)_3_TG-TH_GTGT 2003" xfId="513"/>
    <cellStyle name="_KT (2)_3_TG-TH_Ha Nam" xfId="514"/>
    <cellStyle name="_KT (2)_3_TG-TH_KE KHAI THUE GTGT 2004" xfId="515"/>
    <cellStyle name="_KT (2)_3_TG-TH_KE KHAI THUE GTGT 2004_BCTC2004" xfId="516"/>
    <cellStyle name="_KT (2)_3_TG-TH_KH TPCP 2016-2020 (tong hop)" xfId="517"/>
    <cellStyle name="_KT (2)_3_TG-TH_KH TPCP vung TNB (03-1-2012)" xfId="518"/>
    <cellStyle name="_KT (2)_3_TG-TH_kien giang 2" xfId="519"/>
    <cellStyle name="_KT (2)_3_TG-TH_KLPS §Z 500kV PM" xfId="520"/>
    <cellStyle name="_KT (2)_3_TG-TH_KLPS §Z 500kV PM_gia thau" xfId="521"/>
    <cellStyle name="_KT (2)_3_TG-TH_Lora-tungchau" xfId="522"/>
    <cellStyle name="_KT (2)_3_TG-TH_Lora-tungchau 2" xfId="523"/>
    <cellStyle name="_KT (2)_3_TG-TH_Lora-tungchau_05-12  KH trung han 2016-2020 - Liem Thinh edited" xfId="524"/>
    <cellStyle name="_KT (2)_3_TG-TH_Lora-tungchau_Copy of 05-12  KH trung han 2016-2020 - Liem Thinh edited (1)" xfId="525"/>
    <cellStyle name="_KT (2)_3_TG-TH_Lora-tungchau_KH TPCP 2016-2020 (tong hop)" xfId="526"/>
    <cellStyle name="_KT (2)_3_TG-TH_N-X-T-04" xfId="527"/>
    <cellStyle name="_KT (2)_3_TG-TH_PERSONAL" xfId="528"/>
    <cellStyle name="_KT (2)_3_TG-TH_PERSONAL_BC CV 6403 BKHĐT" xfId="529"/>
    <cellStyle name="_KT (2)_3_TG-TH_PERSONAL_Bieu mau cong trinh khoi cong moi 3-4" xfId="530"/>
    <cellStyle name="_KT (2)_3_TG-TH_PERSONAL_Bieu3ODA" xfId="531"/>
    <cellStyle name="_KT (2)_3_TG-TH_PERSONAL_Bieu4HTMT" xfId="532"/>
    <cellStyle name="_KT (2)_3_TG-TH_PERSONAL_Book1" xfId="533"/>
    <cellStyle name="_KT (2)_3_TG-TH_PERSONAL_Book1 2" xfId="534"/>
    <cellStyle name="_KT (2)_3_TG-TH_PERSONAL_Book1_1" xfId="535"/>
    <cellStyle name="_KT (2)_3_TG-TH_PERSONAL_HTQ.8 GD1" xfId="536"/>
    <cellStyle name="_KT (2)_3_TG-TH_PERSONAL_HTQ.8 GD1_05-12  KH trung han 2016-2020 - Liem Thinh edited" xfId="537"/>
    <cellStyle name="_KT (2)_3_TG-TH_PERSONAL_HTQ.8 GD1_Copy of 05-12  KH trung han 2016-2020 - Liem Thinh edited (1)" xfId="538"/>
    <cellStyle name="_KT (2)_3_TG-TH_PERSONAL_HTQ.8 GD1_KH TPCP 2016-2020 (tong hop)" xfId="539"/>
    <cellStyle name="_KT (2)_3_TG-TH_PERSONAL_Luy ke von ung nam 2011 -Thoa gui ngay 12-8-2012" xfId="540"/>
    <cellStyle name="_KT (2)_3_TG-TH_PERSONAL_Tong hop KHCB 2001" xfId="541"/>
    <cellStyle name="_KT (2)_3_TG-TH_Qt-HT3PQ1(CauKho)" xfId="542"/>
    <cellStyle name="_KT (2)_3_TG-TH_TK152-04" xfId="543"/>
    <cellStyle name="_KT (2)_3_TG-TH_VNBT_Crown_Plaza" xfId="544"/>
    <cellStyle name="_KT (2)_3_TG-TH_VNBT_Crown_Plaza_gia thau" xfId="545"/>
    <cellStyle name="_KT (2)_3_TG-TH_ÿÿÿÿÿ" xfId="546"/>
    <cellStyle name="_KT (2)_3_TG-TH_ÿÿÿÿÿ_KH TPCP vung TNB (03-1-2012)" xfId="547"/>
    <cellStyle name="_KT (2)_3_TG-TH_ÿÿÿÿÿ_kien giang 2" xfId="548"/>
    <cellStyle name="_KT (2)_4" xfId="549"/>
    <cellStyle name="_KT (2)_4 2" xfId="550"/>
    <cellStyle name="_KT (2)_4_05-12  KH trung han 2016-2020 - Liem Thinh edited" xfId="551"/>
    <cellStyle name="_KT (2)_4_ApGiaVatTu_cayxanh_latgach" xfId="552"/>
    <cellStyle name="_KT (2)_4_BANG TONG HOP TINH HINH THANH QUYET TOAN (MOI I)" xfId="553"/>
    <cellStyle name="_KT (2)_4_BAO CAO KLCT PT2000" xfId="554"/>
    <cellStyle name="_KT (2)_4_BAO CAO PT2000" xfId="555"/>
    <cellStyle name="_KT (2)_4_BAO CAO PT2000_Book1" xfId="556"/>
    <cellStyle name="_KT (2)_4_Bao cao XDCB 2001 - T11 KH dieu chinh 20-11-THAI" xfId="557"/>
    <cellStyle name="_KT (2)_4_BAO GIA NGAY 24-10-08 (co dam)" xfId="558"/>
    <cellStyle name="_KT (2)_4_BC  NAM 2007" xfId="559"/>
    <cellStyle name="_KT (2)_4_BC CV 6403 BKHĐT" xfId="560"/>
    <cellStyle name="_KT (2)_4_BC NQ11-CP - chinh sua lai" xfId="561"/>
    <cellStyle name="_KT (2)_4_BC NQ11-CP-Quynh sau bieu so3" xfId="562"/>
    <cellStyle name="_KT (2)_4_BC_NQ11-CP_-_Thao_sua_lai" xfId="563"/>
    <cellStyle name="_KT (2)_4_BIEU 6" xfId="564"/>
    <cellStyle name="_KT (2)_4_Bieu mau cong trinh khoi cong moi 3-4" xfId="565"/>
    <cellStyle name="_KT (2)_4_Bieu3ODA" xfId="566"/>
    <cellStyle name="_KT (2)_4_Bieu3ODA_1" xfId="567"/>
    <cellStyle name="_KT (2)_4_Bieu4HTMT" xfId="568"/>
    <cellStyle name="_KT (2)_4_bo sung von KCH nam 2010 va Du an tre kho khan" xfId="569"/>
    <cellStyle name="_KT (2)_4_Book1" xfId="570"/>
    <cellStyle name="_KT (2)_4_Book1 2" xfId="571"/>
    <cellStyle name="_KT (2)_4_Book1_1" xfId="572"/>
    <cellStyle name="_KT (2)_4_Book1_1 2" xfId="573"/>
    <cellStyle name="_KT (2)_4_Book1_1_BC CV 6403 BKHĐT" xfId="574"/>
    <cellStyle name="_KT (2)_4_Book1_1_Bieu mau cong trinh khoi cong moi 3-4" xfId="575"/>
    <cellStyle name="_KT (2)_4_Book1_1_Bieu3ODA" xfId="576"/>
    <cellStyle name="_KT (2)_4_Book1_1_Bieu4HTMT" xfId="577"/>
    <cellStyle name="_KT (2)_4_Book1_1_Book1" xfId="578"/>
    <cellStyle name="_KT (2)_4_Book1_1_Km3" xfId="579"/>
    <cellStyle name="_KT (2)_4_Book1_1_Luy ke von ung nam 2011 -Thoa gui ngay 12-8-2012" xfId="580"/>
    <cellStyle name="_KT (2)_4_Book1_2" xfId="581"/>
    <cellStyle name="_KT (2)_4_Book1_2 2" xfId="582"/>
    <cellStyle name="_KT (2)_4_Book1_2_BC CV 6403 BKHĐT" xfId="583"/>
    <cellStyle name="_KT (2)_4_Book1_2_Bieu3ODA" xfId="584"/>
    <cellStyle name="_KT (2)_4_Book1_2_Luy ke von ung nam 2011 -Thoa gui ngay 12-8-2012" xfId="585"/>
    <cellStyle name="_KT (2)_4_Book1_3" xfId="586"/>
    <cellStyle name="_KT (2)_4_Book1_3 2" xfId="587"/>
    <cellStyle name="_KT (2)_4_Book1_BC CV 6403 BKHĐT" xfId="588"/>
    <cellStyle name="_KT (2)_4_Book1_Bieu mau cong trinh khoi cong moi 3-4" xfId="589"/>
    <cellStyle name="_KT (2)_4_Book1_Bieu3ODA" xfId="590"/>
    <cellStyle name="_KT (2)_4_Book1_Bieu4HTMT" xfId="591"/>
    <cellStyle name="_KT (2)_4_Book1_bo sung von KCH nam 2010 va Du an tre kho khan" xfId="592"/>
    <cellStyle name="_KT (2)_4_Book1_Book1" xfId="593"/>
    <cellStyle name="_KT (2)_4_Book1_danh muc chuan bi dau tu 2011 ngay 07-6-2011" xfId="594"/>
    <cellStyle name="_KT (2)_4_Book1_Danh muc pbo nguon von XSKT, XDCB nam 2009 chuyen qua nam 2010" xfId="595"/>
    <cellStyle name="_KT (2)_4_Book1_dieu chinh KH 2011 ngay 26-5-2011111" xfId="596"/>
    <cellStyle name="_KT (2)_4_Book1_DS KCH PHAN BO VON NSDP NAM 2010" xfId="597"/>
    <cellStyle name="_KT (2)_4_Book1_giao KH 2011 ngay 10-12-2010" xfId="598"/>
    <cellStyle name="_KT (2)_4_Book1_Km3" xfId="599"/>
    <cellStyle name="_KT (2)_4_Book1_Luy ke von ung nam 2011 -Thoa gui ngay 12-8-2012" xfId="600"/>
    <cellStyle name="_KT (2)_4_CAU Khanh Nam(Thi Cong)" xfId="601"/>
    <cellStyle name="_KT (2)_4_ChiHuong_ApGia" xfId="602"/>
    <cellStyle name="_KT (2)_4_CoCauPhi (version 1)" xfId="603"/>
    <cellStyle name="_KT (2)_4_Copy of 05-12  KH trung han 2016-2020 - Liem Thinh edited (1)" xfId="604"/>
    <cellStyle name="_KT (2)_4_CT1 - bao chay" xfId="605"/>
    <cellStyle name="_KT (2)_4_danh muc chuan bi dau tu 2011 ngay 07-6-2011" xfId="606"/>
    <cellStyle name="_KT (2)_4_Danh muc pbo nguon von XSKT, XDCB nam 2009 chuyen qua nam 2010" xfId="607"/>
    <cellStyle name="_KT (2)_4_DAU NOI PL-CL TAI PHU LAMHC" xfId="608"/>
    <cellStyle name="_KT (2)_4_dieu chinh KH 2011 ngay 26-5-2011111" xfId="609"/>
    <cellStyle name="_KT (2)_4_DS KCH PHAN BO VON NSDP NAM 2010" xfId="610"/>
    <cellStyle name="_KT (2)_4_DTCDT MR.2N110.HOCMON.TDTOAN.CCUNG" xfId="611"/>
    <cellStyle name="_KT (2)_4_DU TRU VAT TU" xfId="612"/>
    <cellStyle name="_KT (2)_4_giao KH 2011 ngay 10-12-2010" xfId="613"/>
    <cellStyle name="_KT (2)_4_GTGT 2003" xfId="614"/>
    <cellStyle name="_KT (2)_4_Ha Nam" xfId="615"/>
    <cellStyle name="_KT (2)_4_KE KHAI THUE GTGT 2004" xfId="616"/>
    <cellStyle name="_KT (2)_4_KE KHAI THUE GTGT 2004_BCTC2004" xfId="617"/>
    <cellStyle name="_KT (2)_4_KH TPCP 2016-2020 (tong hop)" xfId="618"/>
    <cellStyle name="_KT (2)_4_KH TPCP vung TNB (03-1-2012)" xfId="619"/>
    <cellStyle name="_KT (2)_4_kien giang 2" xfId="620"/>
    <cellStyle name="_KT (2)_4_KL_TN_B3" xfId="621"/>
    <cellStyle name="_KT (2)_4_KL_TN_E2" xfId="622"/>
    <cellStyle name="_KT (2)_4_KL_TN_E3" xfId="623"/>
    <cellStyle name="_KT (2)_4_Km3" xfId="624"/>
    <cellStyle name="_KT (2)_4_Lora-tungchau" xfId="625"/>
    <cellStyle name="_KT (2)_4_Luy ke von ung nam 2011 -Thoa gui ngay 12-8-2012" xfId="626"/>
    <cellStyle name="_KT (2)_4_NhanCong" xfId="627"/>
    <cellStyle name="_KT (2)_4_N-X-T-04" xfId="628"/>
    <cellStyle name="_KT (2)_4_PGIA-phieu tham tra Kho bac" xfId="629"/>
    <cellStyle name="_KT (2)_4_phu luc tong ket tinh hinh TH giai doan 03-10 (ngay 30)" xfId="630"/>
    <cellStyle name="_KT (2)_4_PT02-02" xfId="631"/>
    <cellStyle name="_KT (2)_4_PT02-02_Book1" xfId="632"/>
    <cellStyle name="_KT (2)_4_PT02-03" xfId="633"/>
    <cellStyle name="_KT (2)_4_PT02-03_Book1" xfId="634"/>
    <cellStyle name="_KT (2)_4_Qt-HT3PQ1(CauKho)" xfId="635"/>
    <cellStyle name="_KT (2)_4_Sheet1" xfId="636"/>
    <cellStyle name="_KT (2)_4_TG-TH" xfId="637"/>
    <cellStyle name="_KT (2)_4_TH_Tuynen" xfId="638"/>
    <cellStyle name="_KT (2)_4_TK152-04" xfId="639"/>
    <cellStyle name="_KT (2)_4_UNG TRUOC VON TPCP" xfId="640"/>
    <cellStyle name="_KT (2)_4_VNBT_Crown_Plaza" xfId="641"/>
    <cellStyle name="_KT (2)_4_VNBT_Crown_Plaza_gia thau" xfId="642"/>
    <cellStyle name="_KT (2)_4_VNBT_Crown_Plaza_gia thau_5.danh muc HD 1" xfId="643"/>
    <cellStyle name="_KT (2)_4_ÿÿÿÿÿ" xfId="644"/>
    <cellStyle name="_KT (2)_4_ÿÿÿÿÿ_Bieu mau cong trinh khoi cong moi 3-4" xfId="645"/>
    <cellStyle name="_KT (2)_4_ÿÿÿÿÿ_Bieu3ODA" xfId="646"/>
    <cellStyle name="_KT (2)_4_ÿÿÿÿÿ_Bieu4HTMT" xfId="647"/>
    <cellStyle name="_KT (2)_4_ÿÿÿÿÿ_Ha Nam" xfId="648"/>
    <cellStyle name="_KT (2)_4_ÿÿÿÿÿ_KH TPCP vung TNB (03-1-2012)" xfId="649"/>
    <cellStyle name="_KT (2)_4_ÿÿÿÿÿ_kien giang 2" xfId="650"/>
    <cellStyle name="_KT (2)_5" xfId="651"/>
    <cellStyle name="_KT (2)_5 2" xfId="652"/>
    <cellStyle name="_KT (2)_5_05-12  KH trung han 2016-2020 - Liem Thinh edited" xfId="653"/>
    <cellStyle name="_KT (2)_5_ApGiaVatTu_cayxanh_latgach" xfId="654"/>
    <cellStyle name="_KT (2)_5_BANG TONG HOP TINH HINH THANH QUYET TOAN (MOI I)" xfId="655"/>
    <cellStyle name="_KT (2)_5_BAO CAO KLCT PT2000" xfId="656"/>
    <cellStyle name="_KT (2)_5_BAO CAO PT2000" xfId="657"/>
    <cellStyle name="_KT (2)_5_BAO CAO PT2000_Book1" xfId="658"/>
    <cellStyle name="_KT (2)_5_Bao cao XDCB 2001 - T11 KH dieu chinh 20-11-THAI" xfId="659"/>
    <cellStyle name="_KT (2)_5_BAO GIA NGAY 24-10-08 (co dam)" xfId="660"/>
    <cellStyle name="_KT (2)_5_BC  NAM 2007" xfId="661"/>
    <cellStyle name="_KT (2)_5_BC CV 6403 BKHĐT" xfId="662"/>
    <cellStyle name="_KT (2)_5_BC NQ11-CP - chinh sua lai" xfId="663"/>
    <cellStyle name="_KT (2)_5_BC NQ11-CP-Quynh sau bieu so3" xfId="664"/>
    <cellStyle name="_KT (2)_5_BC_NQ11-CP_-_Thao_sua_lai" xfId="665"/>
    <cellStyle name="_KT (2)_5_BIEU 6" xfId="666"/>
    <cellStyle name="_KT (2)_5_Bieu mau cong trinh khoi cong moi 3-4" xfId="667"/>
    <cellStyle name="_KT (2)_5_Bieu3ODA" xfId="668"/>
    <cellStyle name="_KT (2)_5_Bieu3ODA_1" xfId="669"/>
    <cellStyle name="_KT (2)_5_Bieu4HTMT" xfId="670"/>
    <cellStyle name="_KT (2)_5_bo sung von KCH nam 2010 va Du an tre kho khan" xfId="671"/>
    <cellStyle name="_KT (2)_5_Book1" xfId="672"/>
    <cellStyle name="_KT (2)_5_Book1 2" xfId="673"/>
    <cellStyle name="_KT (2)_5_Book1_1" xfId="674"/>
    <cellStyle name="_KT (2)_5_Book1_1 2" xfId="675"/>
    <cellStyle name="_KT (2)_5_Book1_1_BC CV 6403 BKHĐT" xfId="676"/>
    <cellStyle name="_KT (2)_5_Book1_1_Bieu mau cong trinh khoi cong moi 3-4" xfId="677"/>
    <cellStyle name="_KT (2)_5_Book1_1_Bieu3ODA" xfId="678"/>
    <cellStyle name="_KT (2)_5_Book1_1_Bieu4HTMT" xfId="679"/>
    <cellStyle name="_KT (2)_5_Book1_1_Book1" xfId="680"/>
    <cellStyle name="_KT (2)_5_Book1_1_Km3" xfId="681"/>
    <cellStyle name="_KT (2)_5_Book1_1_Luy ke von ung nam 2011 -Thoa gui ngay 12-8-2012" xfId="682"/>
    <cellStyle name="_KT (2)_5_Book1_2" xfId="683"/>
    <cellStyle name="_KT (2)_5_Book1_2 2" xfId="684"/>
    <cellStyle name="_KT (2)_5_Book1_2_BC CV 6403 BKHĐT" xfId="685"/>
    <cellStyle name="_KT (2)_5_Book1_2_Bieu3ODA" xfId="686"/>
    <cellStyle name="_KT (2)_5_Book1_2_Luy ke von ung nam 2011 -Thoa gui ngay 12-8-2012" xfId="687"/>
    <cellStyle name="_KT (2)_5_Book1_3" xfId="688"/>
    <cellStyle name="_KT (2)_5_Book1_BC CV 6403 BKHĐT" xfId="689"/>
    <cellStyle name="_KT (2)_5_Book1_BC-QT-WB-dthao" xfId="690"/>
    <cellStyle name="_KT (2)_5_Book1_Bieu mau cong trinh khoi cong moi 3-4" xfId="691"/>
    <cellStyle name="_KT (2)_5_Book1_Bieu3ODA" xfId="692"/>
    <cellStyle name="_KT (2)_5_Book1_Bieu4HTMT" xfId="693"/>
    <cellStyle name="_KT (2)_5_Book1_bo sung von KCH nam 2010 va Du an tre kho khan" xfId="694"/>
    <cellStyle name="_KT (2)_5_Book1_Book1" xfId="695"/>
    <cellStyle name="_KT (2)_5_Book1_danh muc chuan bi dau tu 2011 ngay 07-6-2011" xfId="696"/>
    <cellStyle name="_KT (2)_5_Book1_Danh muc pbo nguon von XSKT, XDCB nam 2009 chuyen qua nam 2010" xfId="697"/>
    <cellStyle name="_KT (2)_5_Book1_dieu chinh KH 2011 ngay 26-5-2011111" xfId="698"/>
    <cellStyle name="_KT (2)_5_Book1_DS KCH PHAN BO VON NSDP NAM 2010" xfId="699"/>
    <cellStyle name="_KT (2)_5_Book1_giao KH 2011 ngay 10-12-2010" xfId="700"/>
    <cellStyle name="_KT (2)_5_Book1_Km3" xfId="701"/>
    <cellStyle name="_KT (2)_5_Book1_Luy ke von ung nam 2011 -Thoa gui ngay 12-8-2012" xfId="702"/>
    <cellStyle name="_KT (2)_5_CAU Khanh Nam(Thi Cong)" xfId="703"/>
    <cellStyle name="_KT (2)_5_ChiHuong_ApGia" xfId="704"/>
    <cellStyle name="_KT (2)_5_CoCauPhi (version 1)" xfId="705"/>
    <cellStyle name="_KT (2)_5_Copy of 05-12  KH trung han 2016-2020 - Liem Thinh edited (1)" xfId="706"/>
    <cellStyle name="_KT (2)_5_CT1 - bao chay" xfId="707"/>
    <cellStyle name="_KT (2)_5_danh muc chuan bi dau tu 2011 ngay 07-6-2011" xfId="708"/>
    <cellStyle name="_KT (2)_5_Danh muc pbo nguon von XSKT, XDCB nam 2009 chuyen qua nam 2010" xfId="709"/>
    <cellStyle name="_KT (2)_5_DAU NOI PL-CL TAI PHU LAMHC" xfId="710"/>
    <cellStyle name="_KT (2)_5_dieu chinh KH 2011 ngay 26-5-2011111" xfId="711"/>
    <cellStyle name="_KT (2)_5_DS KCH PHAN BO VON NSDP NAM 2010" xfId="712"/>
    <cellStyle name="_KT (2)_5_DTCDT MR.2N110.HOCMON.TDTOAN.CCUNG" xfId="713"/>
    <cellStyle name="_KT (2)_5_DU TRU VAT TU" xfId="714"/>
    <cellStyle name="_KT (2)_5_giao KH 2011 ngay 10-12-2010" xfId="715"/>
    <cellStyle name="_KT (2)_5_GTGT 2003" xfId="716"/>
    <cellStyle name="_KT (2)_5_Ha Nam" xfId="717"/>
    <cellStyle name="_KT (2)_5_KE KHAI THUE GTGT 2004" xfId="718"/>
    <cellStyle name="_KT (2)_5_KE KHAI THUE GTGT 2004_BCTC2004" xfId="719"/>
    <cellStyle name="_KT (2)_5_KH TPCP 2016-2020 (tong hop)" xfId="720"/>
    <cellStyle name="_KT (2)_5_KH TPCP vung TNB (03-1-2012)" xfId="721"/>
    <cellStyle name="_KT (2)_5_kien giang 2" xfId="722"/>
    <cellStyle name="_KT (2)_5_KL_TN_B3" xfId="723"/>
    <cellStyle name="_KT (2)_5_KL_TN_E2" xfId="724"/>
    <cellStyle name="_KT (2)_5_KL_TN_E3" xfId="725"/>
    <cellStyle name="_KT (2)_5_Km3" xfId="726"/>
    <cellStyle name="_KT (2)_5_Lora-tungchau" xfId="727"/>
    <cellStyle name="_KT (2)_5_Luy ke von ung nam 2011 -Thoa gui ngay 12-8-2012" xfId="728"/>
    <cellStyle name="_KT (2)_5_NhanCong" xfId="729"/>
    <cellStyle name="_KT (2)_5_N-X-T-04" xfId="730"/>
    <cellStyle name="_KT (2)_5_PGIA-phieu tham tra Kho bac" xfId="731"/>
    <cellStyle name="_KT (2)_5_phu luc tong ket tinh hinh TH giai doan 03-10 (ngay 30)" xfId="732"/>
    <cellStyle name="_KT (2)_5_PT02-02" xfId="733"/>
    <cellStyle name="_KT (2)_5_PT02-02_Book1" xfId="734"/>
    <cellStyle name="_KT (2)_5_PT02-03" xfId="735"/>
    <cellStyle name="_KT (2)_5_PT02-03_Book1" xfId="736"/>
    <cellStyle name="_KT (2)_5_Qt-HT3PQ1(CauKho)" xfId="737"/>
    <cellStyle name="_KT (2)_5_Sheet1" xfId="738"/>
    <cellStyle name="_KT (2)_5_TH_Tuynen" xfId="739"/>
    <cellStyle name="_KT (2)_5_TK152-04" xfId="740"/>
    <cellStyle name="_KT (2)_5_UNG TRUOC VON TPCP" xfId="741"/>
    <cellStyle name="_KT (2)_5_VNBT_Crown_Plaza" xfId="742"/>
    <cellStyle name="_KT (2)_5_VNBT_Crown_Plaza_gia thau" xfId="743"/>
    <cellStyle name="_KT (2)_5_VNBT_Crown_Plaza_gia thau_5.danh muc HD 1" xfId="744"/>
    <cellStyle name="_KT (2)_5_ÿÿÿÿÿ" xfId="745"/>
    <cellStyle name="_KT (2)_5_ÿÿÿÿÿ_Bieu mau cong trinh khoi cong moi 3-4" xfId="746"/>
    <cellStyle name="_KT (2)_5_ÿÿÿÿÿ_Bieu3ODA" xfId="747"/>
    <cellStyle name="_KT (2)_5_ÿÿÿÿÿ_Bieu4HTMT" xfId="748"/>
    <cellStyle name="_KT (2)_5_ÿÿÿÿÿ_Ha Nam" xfId="749"/>
    <cellStyle name="_KT (2)_5_ÿÿÿÿÿ_KH TPCP vung TNB (03-1-2012)" xfId="750"/>
    <cellStyle name="_KT (2)_5_ÿÿÿÿÿ_kien giang 2" xfId="751"/>
    <cellStyle name="_KT (2)_BC  NAM 2007" xfId="752"/>
    <cellStyle name="_KT (2)_Bieu mau cong trinh khoi cong moi 3-4" xfId="753"/>
    <cellStyle name="_KT (2)_Bieu3ODA" xfId="754"/>
    <cellStyle name="_KT (2)_Bieu3ODA_1" xfId="755"/>
    <cellStyle name="_KT (2)_Bieu4HTMT" xfId="756"/>
    <cellStyle name="_KT (2)_bo sung von KCH nam 2010 va Du an tre kho khan" xfId="757"/>
    <cellStyle name="_KT (2)_Book1" xfId="758"/>
    <cellStyle name="_KT (2)_Book1 2" xfId="759"/>
    <cellStyle name="_KT (2)_Book1_BC-QT-WB-dthao" xfId="760"/>
    <cellStyle name="_KT (2)_Book1_BC-QT-WB-dthao_05-12  KH trung han 2016-2020 - Liem Thinh edited" xfId="761"/>
    <cellStyle name="_KT (2)_Book1_BC-QT-WB-dthao_Copy of 05-12  KH trung han 2016-2020 - Liem Thinh edited (1)" xfId="762"/>
    <cellStyle name="_KT (2)_Book1_BC-QT-WB-dthao_KH TPCP 2016-2020 (tong hop)" xfId="763"/>
    <cellStyle name="_KT (2)_Book1_KH TPCP vung TNB (03-1-2012)" xfId="764"/>
    <cellStyle name="_KT (2)_Book1_kien giang 2" xfId="765"/>
    <cellStyle name="_KT (2)_Copy of 05-12  KH trung han 2016-2020 - Liem Thinh edited (1)" xfId="766"/>
    <cellStyle name="_KT (2)_CT1 - bao chay" xfId="767"/>
    <cellStyle name="_KT (2)_danh muc chuan bi dau tu 2011 ngay 07-6-2011" xfId="768"/>
    <cellStyle name="_KT (2)_Danh muc pbo nguon von XSKT, XDCB nam 2009 chuyen qua nam 2010" xfId="769"/>
    <cellStyle name="_KT (2)_dieu chinh KH 2011 ngay 26-5-2011111" xfId="770"/>
    <cellStyle name="_KT (2)_DS KCH PHAN BO VON NSDP NAM 2010" xfId="771"/>
    <cellStyle name="_KT (2)_giao KH 2011 ngay 10-12-2010" xfId="772"/>
    <cellStyle name="_KT (2)_GTGT 2003" xfId="773"/>
    <cellStyle name="_KT (2)_Ha Nam" xfId="774"/>
    <cellStyle name="_KT (2)_KE KHAI THUE GTGT 2004" xfId="775"/>
    <cellStyle name="_KT (2)_KE KHAI THUE GTGT 2004_BCTC2004" xfId="776"/>
    <cellStyle name="_KT (2)_KH TPCP 2016-2020 (tong hop)" xfId="777"/>
    <cellStyle name="_KT (2)_KH TPCP vung TNB (03-1-2012)" xfId="778"/>
    <cellStyle name="_KT (2)_kien giang 2" xfId="779"/>
    <cellStyle name="_KT (2)_KLPS §Z 500kV PM" xfId="780"/>
    <cellStyle name="_KT (2)_KLPS §Z 500kV PM_gia thau" xfId="781"/>
    <cellStyle name="_KT (2)_Lora-tungchau" xfId="782"/>
    <cellStyle name="_KT (2)_Lora-tungchau 2" xfId="783"/>
    <cellStyle name="_KT (2)_Lora-tungchau_05-12  KH trung han 2016-2020 - Liem Thinh edited" xfId="784"/>
    <cellStyle name="_KT (2)_Lora-tungchau_Copy of 05-12  KH trung han 2016-2020 - Liem Thinh edited (1)" xfId="785"/>
    <cellStyle name="_KT (2)_Lora-tungchau_KH TPCP 2016-2020 (tong hop)" xfId="786"/>
    <cellStyle name="_KT (2)_N-X-T-04" xfId="787"/>
    <cellStyle name="_KT (2)_PERSONAL" xfId="788"/>
    <cellStyle name="_KT (2)_PERSONAL_BC CV 6403 BKHĐT" xfId="789"/>
    <cellStyle name="_KT (2)_PERSONAL_Bieu mau cong trinh khoi cong moi 3-4" xfId="790"/>
    <cellStyle name="_KT (2)_PERSONAL_Bieu3ODA" xfId="791"/>
    <cellStyle name="_KT (2)_PERSONAL_Bieu4HTMT" xfId="792"/>
    <cellStyle name="_KT (2)_PERSONAL_Book1" xfId="793"/>
    <cellStyle name="_KT (2)_PERSONAL_Book1 2" xfId="794"/>
    <cellStyle name="_KT (2)_PERSONAL_Book1_1" xfId="795"/>
    <cellStyle name="_KT (2)_PERSONAL_HTQ.8 GD1" xfId="796"/>
    <cellStyle name="_KT (2)_PERSONAL_HTQ.8 GD1_05-12  KH trung han 2016-2020 - Liem Thinh edited" xfId="797"/>
    <cellStyle name="_KT (2)_PERSONAL_HTQ.8 GD1_Copy of 05-12  KH trung han 2016-2020 - Liem Thinh edited (1)" xfId="798"/>
    <cellStyle name="_KT (2)_PERSONAL_HTQ.8 GD1_KH TPCP 2016-2020 (tong hop)" xfId="799"/>
    <cellStyle name="_KT (2)_PERSONAL_Luy ke von ung nam 2011 -Thoa gui ngay 12-8-2012" xfId="800"/>
    <cellStyle name="_KT (2)_PERSONAL_Tong hop KHCB 2001" xfId="801"/>
    <cellStyle name="_KT (2)_Qt-HT3PQ1(CauKho)" xfId="802"/>
    <cellStyle name="_KT (2)_TG-TH" xfId="803"/>
    <cellStyle name="_KT (2)_TK152-04" xfId="804"/>
    <cellStyle name="_KT (2)_VNBT_Crown_Plaza" xfId="805"/>
    <cellStyle name="_KT (2)_VNBT_Crown_Plaza_gia thau" xfId="806"/>
    <cellStyle name="_KT (2)_ÿÿÿÿÿ" xfId="807"/>
    <cellStyle name="_KT (2)_ÿÿÿÿÿ_KH TPCP vung TNB (03-1-2012)" xfId="808"/>
    <cellStyle name="_KT (2)_ÿÿÿÿÿ_kien giang 2" xfId="809"/>
    <cellStyle name="_KT_TG" xfId="810"/>
    <cellStyle name="_KT_TG_1" xfId="811"/>
    <cellStyle name="_KT_TG_1 2" xfId="812"/>
    <cellStyle name="_KT_TG_1_05-12  KH trung han 2016-2020 - Liem Thinh edited" xfId="813"/>
    <cellStyle name="_KT_TG_1_ApGiaVatTu_cayxanh_latgach" xfId="814"/>
    <cellStyle name="_KT_TG_1_BANG TONG HOP TINH HINH THANH QUYET TOAN (MOI I)" xfId="815"/>
    <cellStyle name="_KT_TG_1_BAO CAO KLCT PT2000" xfId="816"/>
    <cellStyle name="_KT_TG_1_BAO CAO PT2000" xfId="817"/>
    <cellStyle name="_KT_TG_1_BAO CAO PT2000_Book1" xfId="818"/>
    <cellStyle name="_KT_TG_1_Bao cao XDCB 2001 - T11 KH dieu chinh 20-11-THAI" xfId="819"/>
    <cellStyle name="_KT_TG_1_BAO GIA NGAY 24-10-08 (co dam)" xfId="820"/>
    <cellStyle name="_KT_TG_1_BC  NAM 2007" xfId="821"/>
    <cellStyle name="_KT_TG_1_BC CV 6403 BKHĐT" xfId="822"/>
    <cellStyle name="_KT_TG_1_BC NQ11-CP - chinh sua lai" xfId="823"/>
    <cellStyle name="_KT_TG_1_BC NQ11-CP-Quynh sau bieu so3" xfId="824"/>
    <cellStyle name="_KT_TG_1_BC_NQ11-CP_-_Thao_sua_lai" xfId="825"/>
    <cellStyle name="_KT_TG_1_BIEU 6" xfId="826"/>
    <cellStyle name="_KT_TG_1_Bieu mau cong trinh khoi cong moi 3-4" xfId="827"/>
    <cellStyle name="_KT_TG_1_Bieu3ODA" xfId="828"/>
    <cellStyle name="_KT_TG_1_Bieu3ODA_1" xfId="829"/>
    <cellStyle name="_KT_TG_1_Bieu4HTMT" xfId="830"/>
    <cellStyle name="_KT_TG_1_bo sung von KCH nam 2010 va Du an tre kho khan" xfId="831"/>
    <cellStyle name="_KT_TG_1_Book1" xfId="832"/>
    <cellStyle name="_KT_TG_1_Book1 2" xfId="833"/>
    <cellStyle name="_KT_TG_1_Book1_1" xfId="834"/>
    <cellStyle name="_KT_TG_1_Book1_1 2" xfId="835"/>
    <cellStyle name="_KT_TG_1_Book1_1_BC CV 6403 BKHĐT" xfId="836"/>
    <cellStyle name="_KT_TG_1_Book1_1_Bieu mau cong trinh khoi cong moi 3-4" xfId="837"/>
    <cellStyle name="_KT_TG_1_Book1_1_Bieu3ODA" xfId="838"/>
    <cellStyle name="_KT_TG_1_Book1_1_Bieu4HTMT" xfId="839"/>
    <cellStyle name="_KT_TG_1_Book1_1_Book1" xfId="840"/>
    <cellStyle name="_KT_TG_1_Book1_1_Km3" xfId="841"/>
    <cellStyle name="_KT_TG_1_Book1_1_Luy ke von ung nam 2011 -Thoa gui ngay 12-8-2012" xfId="842"/>
    <cellStyle name="_KT_TG_1_Book1_2" xfId="843"/>
    <cellStyle name="_KT_TG_1_Book1_2 2" xfId="844"/>
    <cellStyle name="_KT_TG_1_Book1_2_BC CV 6403 BKHĐT" xfId="845"/>
    <cellStyle name="_KT_TG_1_Book1_2_Bieu3ODA" xfId="846"/>
    <cellStyle name="_KT_TG_1_Book1_2_Luy ke von ung nam 2011 -Thoa gui ngay 12-8-2012" xfId="847"/>
    <cellStyle name="_KT_TG_1_Book1_3" xfId="848"/>
    <cellStyle name="_KT_TG_1_Book1_BC CV 6403 BKHĐT" xfId="849"/>
    <cellStyle name="_KT_TG_1_Book1_BC-QT-WB-dthao" xfId="850"/>
    <cellStyle name="_KT_TG_1_Book1_Bieu mau cong trinh khoi cong moi 3-4" xfId="851"/>
    <cellStyle name="_KT_TG_1_Book1_Bieu3ODA" xfId="852"/>
    <cellStyle name="_KT_TG_1_Book1_Bieu4HTMT" xfId="853"/>
    <cellStyle name="_KT_TG_1_Book1_bo sung von KCH nam 2010 va Du an tre kho khan" xfId="854"/>
    <cellStyle name="_KT_TG_1_Book1_Book1" xfId="855"/>
    <cellStyle name="_KT_TG_1_Book1_danh muc chuan bi dau tu 2011 ngay 07-6-2011" xfId="856"/>
    <cellStyle name="_KT_TG_1_Book1_Danh muc pbo nguon von XSKT, XDCB nam 2009 chuyen qua nam 2010" xfId="857"/>
    <cellStyle name="_KT_TG_1_Book1_dieu chinh KH 2011 ngay 26-5-2011111" xfId="858"/>
    <cellStyle name="_KT_TG_1_Book1_DS KCH PHAN BO VON NSDP NAM 2010" xfId="859"/>
    <cellStyle name="_KT_TG_1_Book1_giao KH 2011 ngay 10-12-2010" xfId="860"/>
    <cellStyle name="_KT_TG_1_Book1_Km3" xfId="861"/>
    <cellStyle name="_KT_TG_1_Book1_Luy ke von ung nam 2011 -Thoa gui ngay 12-8-2012" xfId="862"/>
    <cellStyle name="_KT_TG_1_CAU Khanh Nam(Thi Cong)" xfId="863"/>
    <cellStyle name="_KT_TG_1_ChiHuong_ApGia" xfId="864"/>
    <cellStyle name="_KT_TG_1_CoCauPhi (version 1)" xfId="865"/>
    <cellStyle name="_KT_TG_1_Copy of 05-12  KH trung han 2016-2020 - Liem Thinh edited (1)" xfId="866"/>
    <cellStyle name="_KT_TG_1_CT1 - bao chay" xfId="867"/>
    <cellStyle name="_KT_TG_1_danh muc chuan bi dau tu 2011 ngay 07-6-2011" xfId="868"/>
    <cellStyle name="_KT_TG_1_Danh muc pbo nguon von XSKT, XDCB nam 2009 chuyen qua nam 2010" xfId="869"/>
    <cellStyle name="_KT_TG_1_DAU NOI PL-CL TAI PHU LAMHC" xfId="870"/>
    <cellStyle name="_KT_TG_1_dieu chinh KH 2011 ngay 26-5-2011111" xfId="871"/>
    <cellStyle name="_KT_TG_1_DS KCH PHAN BO VON NSDP NAM 2010" xfId="872"/>
    <cellStyle name="_KT_TG_1_DTCDT MR.2N110.HOCMON.TDTOAN.CCUNG" xfId="873"/>
    <cellStyle name="_KT_TG_1_DU TRU VAT TU" xfId="874"/>
    <cellStyle name="_KT_TG_1_giao KH 2011 ngay 10-12-2010" xfId="875"/>
    <cellStyle name="_KT_TG_1_GTGT 2003" xfId="876"/>
    <cellStyle name="_KT_TG_1_Ha Nam" xfId="877"/>
    <cellStyle name="_KT_TG_1_KE KHAI THUE GTGT 2004" xfId="878"/>
    <cellStyle name="_KT_TG_1_KE KHAI THUE GTGT 2004_BCTC2004" xfId="879"/>
    <cellStyle name="_KT_TG_1_KH TPCP 2016-2020 (tong hop)" xfId="880"/>
    <cellStyle name="_KT_TG_1_KH TPCP vung TNB (03-1-2012)" xfId="881"/>
    <cellStyle name="_KT_TG_1_kien giang 2" xfId="882"/>
    <cellStyle name="_KT_TG_1_KL_TN_B3" xfId="883"/>
    <cellStyle name="_KT_TG_1_KL_TN_E2" xfId="884"/>
    <cellStyle name="_KT_TG_1_KL_TN_E3" xfId="885"/>
    <cellStyle name="_KT_TG_1_Km3" xfId="886"/>
    <cellStyle name="_KT_TG_1_Lora-tungchau" xfId="887"/>
    <cellStyle name="_KT_TG_1_Luy ke von ung nam 2011 -Thoa gui ngay 12-8-2012" xfId="888"/>
    <cellStyle name="_KT_TG_1_NhanCong" xfId="889"/>
    <cellStyle name="_KT_TG_1_N-X-T-04" xfId="890"/>
    <cellStyle name="_KT_TG_1_PGIA-phieu tham tra Kho bac" xfId="891"/>
    <cellStyle name="_KT_TG_1_phu luc tong ket tinh hinh TH giai doan 03-10 (ngay 30)" xfId="892"/>
    <cellStyle name="_KT_TG_1_PT02-02" xfId="893"/>
    <cellStyle name="_KT_TG_1_PT02-02_Book1" xfId="894"/>
    <cellStyle name="_KT_TG_1_PT02-03" xfId="895"/>
    <cellStyle name="_KT_TG_1_PT02-03_Book1" xfId="896"/>
    <cellStyle name="_KT_TG_1_Qt-HT3PQ1(CauKho)" xfId="897"/>
    <cellStyle name="_KT_TG_1_Sheet1" xfId="898"/>
    <cellStyle name="_KT_TG_1_TH_Tuynen" xfId="899"/>
    <cellStyle name="_KT_TG_1_TK152-04" xfId="900"/>
    <cellStyle name="_KT_TG_1_UNG TRUOC VON TPCP" xfId="901"/>
    <cellStyle name="_KT_TG_1_VNBT_Crown_Plaza" xfId="902"/>
    <cellStyle name="_KT_TG_1_VNBT_Crown_Plaza_gia thau" xfId="903"/>
    <cellStyle name="_KT_TG_1_VNBT_Crown_Plaza_gia thau_5.danh muc HD 1" xfId="904"/>
    <cellStyle name="_KT_TG_1_ÿÿÿÿÿ" xfId="905"/>
    <cellStyle name="_KT_TG_1_ÿÿÿÿÿ_Bieu mau cong trinh khoi cong moi 3-4" xfId="906"/>
    <cellStyle name="_KT_TG_1_ÿÿÿÿÿ_Bieu3ODA" xfId="907"/>
    <cellStyle name="_KT_TG_1_ÿÿÿÿÿ_Bieu4HTMT" xfId="908"/>
    <cellStyle name="_KT_TG_1_ÿÿÿÿÿ_Ha Nam" xfId="909"/>
    <cellStyle name="_KT_TG_1_ÿÿÿÿÿ_KH TPCP vung TNB (03-1-2012)" xfId="910"/>
    <cellStyle name="_KT_TG_1_ÿÿÿÿÿ_kien giang 2" xfId="911"/>
    <cellStyle name="_KT_TG_2" xfId="912"/>
    <cellStyle name="_KT_TG_2 2" xfId="913"/>
    <cellStyle name="_KT_TG_2_05-12  KH trung han 2016-2020 - Liem Thinh edited" xfId="914"/>
    <cellStyle name="_KT_TG_2_ApGiaVatTu_cayxanh_latgach" xfId="915"/>
    <cellStyle name="_KT_TG_2_BANG TONG HOP TINH HINH THANH QUYET TOAN (MOI I)" xfId="916"/>
    <cellStyle name="_KT_TG_2_BAO CAO KLCT PT2000" xfId="917"/>
    <cellStyle name="_KT_TG_2_BAO CAO PT2000" xfId="918"/>
    <cellStyle name="_KT_TG_2_BAO CAO PT2000_Book1" xfId="919"/>
    <cellStyle name="_KT_TG_2_Bao cao XDCB 2001 - T11 KH dieu chinh 20-11-THAI" xfId="920"/>
    <cellStyle name="_KT_TG_2_BAO GIA NGAY 24-10-08 (co dam)" xfId="921"/>
    <cellStyle name="_KT_TG_2_BC  NAM 2007" xfId="922"/>
    <cellStyle name="_KT_TG_2_BC CV 6403 BKHĐT" xfId="923"/>
    <cellStyle name="_KT_TG_2_BC NQ11-CP - chinh sua lai" xfId="924"/>
    <cellStyle name="_KT_TG_2_BC NQ11-CP-Quynh sau bieu so3" xfId="925"/>
    <cellStyle name="_KT_TG_2_BC_NQ11-CP_-_Thao_sua_lai" xfId="926"/>
    <cellStyle name="_KT_TG_2_BIEU 6" xfId="927"/>
    <cellStyle name="_KT_TG_2_Bieu mau cong trinh khoi cong moi 3-4" xfId="928"/>
    <cellStyle name="_KT_TG_2_Bieu3ODA" xfId="929"/>
    <cellStyle name="_KT_TG_2_Bieu3ODA_1" xfId="930"/>
    <cellStyle name="_KT_TG_2_Bieu4HTMT" xfId="931"/>
    <cellStyle name="_KT_TG_2_bo sung von KCH nam 2010 va Du an tre kho khan" xfId="932"/>
    <cellStyle name="_KT_TG_2_Book1" xfId="933"/>
    <cellStyle name="_KT_TG_2_Book1 2" xfId="934"/>
    <cellStyle name="_KT_TG_2_Book1_1" xfId="935"/>
    <cellStyle name="_KT_TG_2_Book1_1 2" xfId="936"/>
    <cellStyle name="_KT_TG_2_Book1_1_BC CV 6403 BKHĐT" xfId="937"/>
    <cellStyle name="_KT_TG_2_Book1_1_Bieu mau cong trinh khoi cong moi 3-4" xfId="938"/>
    <cellStyle name="_KT_TG_2_Book1_1_Bieu3ODA" xfId="939"/>
    <cellStyle name="_KT_TG_2_Book1_1_Bieu4HTMT" xfId="940"/>
    <cellStyle name="_KT_TG_2_Book1_1_Book1" xfId="941"/>
    <cellStyle name="_KT_TG_2_Book1_1_Km3" xfId="942"/>
    <cellStyle name="_KT_TG_2_Book1_1_Luy ke von ung nam 2011 -Thoa gui ngay 12-8-2012" xfId="943"/>
    <cellStyle name="_KT_TG_2_Book1_2" xfId="944"/>
    <cellStyle name="_KT_TG_2_Book1_2 2" xfId="945"/>
    <cellStyle name="_KT_TG_2_Book1_2_BC CV 6403 BKHĐT" xfId="946"/>
    <cellStyle name="_KT_TG_2_Book1_2_Bieu3ODA" xfId="947"/>
    <cellStyle name="_KT_TG_2_Book1_2_Luy ke von ung nam 2011 -Thoa gui ngay 12-8-2012" xfId="948"/>
    <cellStyle name="_KT_TG_2_Book1_3" xfId="949"/>
    <cellStyle name="_KT_TG_2_Book1_3 2" xfId="950"/>
    <cellStyle name="_KT_TG_2_Book1_BC CV 6403 BKHĐT" xfId="951"/>
    <cellStyle name="_KT_TG_2_Book1_Bieu mau cong trinh khoi cong moi 3-4" xfId="952"/>
    <cellStyle name="_KT_TG_2_Book1_Bieu3ODA" xfId="953"/>
    <cellStyle name="_KT_TG_2_Book1_Bieu4HTMT" xfId="954"/>
    <cellStyle name="_KT_TG_2_Book1_bo sung von KCH nam 2010 va Du an tre kho khan" xfId="955"/>
    <cellStyle name="_KT_TG_2_Book1_Book1" xfId="956"/>
    <cellStyle name="_KT_TG_2_Book1_danh muc chuan bi dau tu 2011 ngay 07-6-2011" xfId="957"/>
    <cellStyle name="_KT_TG_2_Book1_Danh muc pbo nguon von XSKT, XDCB nam 2009 chuyen qua nam 2010" xfId="958"/>
    <cellStyle name="_KT_TG_2_Book1_dieu chinh KH 2011 ngay 26-5-2011111" xfId="959"/>
    <cellStyle name="_KT_TG_2_Book1_DS KCH PHAN BO VON NSDP NAM 2010" xfId="960"/>
    <cellStyle name="_KT_TG_2_Book1_giao KH 2011 ngay 10-12-2010" xfId="961"/>
    <cellStyle name="_KT_TG_2_Book1_Km3" xfId="962"/>
    <cellStyle name="_KT_TG_2_Book1_Luy ke von ung nam 2011 -Thoa gui ngay 12-8-2012" xfId="963"/>
    <cellStyle name="_KT_TG_2_CAU Khanh Nam(Thi Cong)" xfId="964"/>
    <cellStyle name="_KT_TG_2_ChiHuong_ApGia" xfId="965"/>
    <cellStyle name="_KT_TG_2_CoCauPhi (version 1)" xfId="966"/>
    <cellStyle name="_KT_TG_2_Copy of 05-12  KH trung han 2016-2020 - Liem Thinh edited (1)" xfId="967"/>
    <cellStyle name="_KT_TG_2_CT1 - bao chay" xfId="968"/>
    <cellStyle name="_KT_TG_2_danh muc chuan bi dau tu 2011 ngay 07-6-2011" xfId="969"/>
    <cellStyle name="_KT_TG_2_Danh muc pbo nguon von XSKT, XDCB nam 2009 chuyen qua nam 2010" xfId="970"/>
    <cellStyle name="_KT_TG_2_DAU NOI PL-CL TAI PHU LAMHC" xfId="971"/>
    <cellStyle name="_KT_TG_2_dieu chinh KH 2011 ngay 26-5-2011111" xfId="972"/>
    <cellStyle name="_KT_TG_2_DS KCH PHAN BO VON NSDP NAM 2010" xfId="973"/>
    <cellStyle name="_KT_TG_2_DTCDT MR.2N110.HOCMON.TDTOAN.CCUNG" xfId="974"/>
    <cellStyle name="_KT_TG_2_DU TRU VAT TU" xfId="975"/>
    <cellStyle name="_KT_TG_2_giao KH 2011 ngay 10-12-2010" xfId="976"/>
    <cellStyle name="_KT_TG_2_GTGT 2003" xfId="977"/>
    <cellStyle name="_KT_TG_2_Ha Nam" xfId="978"/>
    <cellStyle name="_KT_TG_2_KE KHAI THUE GTGT 2004" xfId="979"/>
    <cellStyle name="_KT_TG_2_KE KHAI THUE GTGT 2004_BCTC2004" xfId="980"/>
    <cellStyle name="_KT_TG_2_KH TPCP 2016-2020 (tong hop)" xfId="981"/>
    <cellStyle name="_KT_TG_2_KH TPCP vung TNB (03-1-2012)" xfId="982"/>
    <cellStyle name="_KT_TG_2_kien giang 2" xfId="983"/>
    <cellStyle name="_KT_TG_2_KL_TN_B3" xfId="984"/>
    <cellStyle name="_KT_TG_2_KL_TN_E2" xfId="985"/>
    <cellStyle name="_KT_TG_2_KL_TN_E3" xfId="986"/>
    <cellStyle name="_KT_TG_2_Km3" xfId="987"/>
    <cellStyle name="_KT_TG_2_Lora-tungchau" xfId="988"/>
    <cellStyle name="_KT_TG_2_Luy ke von ung nam 2011 -Thoa gui ngay 12-8-2012" xfId="989"/>
    <cellStyle name="_KT_TG_2_NhanCong" xfId="990"/>
    <cellStyle name="_KT_TG_2_N-X-T-04" xfId="991"/>
    <cellStyle name="_KT_TG_2_PGIA-phieu tham tra Kho bac" xfId="992"/>
    <cellStyle name="_KT_TG_2_phu luc tong ket tinh hinh TH giai doan 03-10 (ngay 30)" xfId="993"/>
    <cellStyle name="_KT_TG_2_PT02-02" xfId="994"/>
    <cellStyle name="_KT_TG_2_PT02-02_Book1" xfId="995"/>
    <cellStyle name="_KT_TG_2_PT02-03" xfId="996"/>
    <cellStyle name="_KT_TG_2_PT02-03_Book1" xfId="997"/>
    <cellStyle name="_KT_TG_2_Qt-HT3PQ1(CauKho)" xfId="998"/>
    <cellStyle name="_KT_TG_2_Sheet1" xfId="999"/>
    <cellStyle name="_KT_TG_2_TH_Tuynen" xfId="1000"/>
    <cellStyle name="_KT_TG_2_TK152-04" xfId="1001"/>
    <cellStyle name="_KT_TG_2_UNG TRUOC VON TPCP" xfId="1002"/>
    <cellStyle name="_KT_TG_2_VNBT_Crown_Plaza" xfId="1003"/>
    <cellStyle name="_KT_TG_2_VNBT_Crown_Plaza_gia thau" xfId="1004"/>
    <cellStyle name="_KT_TG_2_VNBT_Crown_Plaza_gia thau_5.danh muc HD 1" xfId="1005"/>
    <cellStyle name="_KT_TG_2_ÿÿÿÿÿ" xfId="1006"/>
    <cellStyle name="_KT_TG_2_ÿÿÿÿÿ_Bieu mau cong trinh khoi cong moi 3-4" xfId="1007"/>
    <cellStyle name="_KT_TG_2_ÿÿÿÿÿ_Bieu3ODA" xfId="1008"/>
    <cellStyle name="_KT_TG_2_ÿÿÿÿÿ_Bieu4HTMT" xfId="1009"/>
    <cellStyle name="_KT_TG_2_ÿÿÿÿÿ_Ha Nam" xfId="1010"/>
    <cellStyle name="_KT_TG_2_ÿÿÿÿÿ_KH TPCP vung TNB (03-1-2012)" xfId="1011"/>
    <cellStyle name="_KT_TG_2_ÿÿÿÿÿ_kien giang 2" xfId="1012"/>
    <cellStyle name="_KT_TG_3" xfId="1013"/>
    <cellStyle name="_KT_TG_4" xfId="1014"/>
    <cellStyle name="_KT_TG_4 2" xfId="1015"/>
    <cellStyle name="_KT_TG_4_05-12  KH trung han 2016-2020 - Liem Thinh edited" xfId="1016"/>
    <cellStyle name="_KT_TG_4_Copy of 05-12  KH trung han 2016-2020 - Liem Thinh edited (1)" xfId="1017"/>
    <cellStyle name="_KT_TG_4_KH TPCP 2016-2020 (tong hop)" xfId="1018"/>
    <cellStyle name="_KT_TG_4_Lora-tungchau" xfId="1019"/>
    <cellStyle name="_KT_TG_4_Lora-tungchau 2" xfId="1020"/>
    <cellStyle name="_KT_TG_4_Lora-tungchau_05-12  KH trung han 2016-2020 - Liem Thinh edited" xfId="1021"/>
    <cellStyle name="_KT_TG_4_Lora-tungchau_Copy of 05-12  KH trung han 2016-2020 - Liem Thinh edited (1)" xfId="1022"/>
    <cellStyle name="_KT_TG_4_Lora-tungchau_KH TPCP 2016-2020 (tong hop)" xfId="1023"/>
    <cellStyle name="_KT_TG_4_Qt-HT3PQ1(CauKho)" xfId="1024"/>
    <cellStyle name="_Lora-tungchau" xfId="1025"/>
    <cellStyle name="_Lora-tungchau 2" xfId="1026"/>
    <cellStyle name="_Lora-tungchau_05-12  KH trung han 2016-2020 - Liem Thinh edited" xfId="1027"/>
    <cellStyle name="_Lora-tungchau_Copy of 05-12  KH trung han 2016-2020 - Liem Thinh edited (1)" xfId="1028"/>
    <cellStyle name="_Lora-tungchau_KH TPCP 2016-2020 (tong hop)" xfId="1029"/>
    <cellStyle name="_LuuNgay26-11-2008Phan kien truc-(r)" xfId="1030"/>
    <cellStyle name="_Luy ke von ung nam 2011 -Thoa gui ngay 12-8-2012" xfId="1031"/>
    <cellStyle name="_MAu O Hien DT-NgocMinh" xfId="1032"/>
    <cellStyle name="_MAu O Hien DT-NgocMinh_PL 02   " xfId="1033"/>
    <cellStyle name="_mau so 3" xfId="1034"/>
    <cellStyle name="_MauThanTKKT-goi7-DonGia2143(vl t7)" xfId="1035"/>
    <cellStyle name="_MauThanTKKT-goi7-DonGia2143(vl t7)_!1 1 bao cao giao KH ve HTCMT vung TNB   12-12-2011" xfId="1036"/>
    <cellStyle name="_MauThanTKKT-goi7-DonGia2143(vl t7)_Bieu4HTMT" xfId="1037"/>
    <cellStyle name="_MauThanTKKT-goi7-DonGia2143(vl t7)_Bieu4HTMT_!1 1 bao cao giao KH ve HTCMT vung TNB   12-12-2011" xfId="1038"/>
    <cellStyle name="_MauThanTKKT-goi7-DonGia2143(vl t7)_Bieu4HTMT_KH TPCP vung TNB (03-1-2012)" xfId="1039"/>
    <cellStyle name="_MauThanTKKT-goi7-DonGia2143(vl t7)_KH TPCP vung TNB (03-1-2012)" xfId="1040"/>
    <cellStyle name="_Nguyen Khe" xfId="1041"/>
    <cellStyle name="_Nhu cau von ung truoc 2011 Tha h Hoa + Nge An gui TW" xfId="1042"/>
    <cellStyle name="_Nhu cau von ung truoc 2011 Tha h Hoa + Nge An gui TW_!1 1 bao cao giao KH ve HTCMT vung TNB   12-12-2011" xfId="1043"/>
    <cellStyle name="_Nhu cau von ung truoc 2011 Tha h Hoa + Nge An gui TW_Bieu4HTMT" xfId="1044"/>
    <cellStyle name="_Nhu cau von ung truoc 2011 Tha h Hoa + Nge An gui TW_Bieu4HTMT_!1 1 bao cao giao KH ve HTCMT vung TNB   12-12-2011" xfId="1045"/>
    <cellStyle name="_Nhu cau von ung truoc 2011 Tha h Hoa + Nge An gui TW_Bieu4HTMT_KH TPCP vung TNB (03-1-2012)" xfId="1046"/>
    <cellStyle name="_Nhu cau von ung truoc 2011 Tha h Hoa + Nge An gui TW_KH TPCP vung TNB (03-1-2012)" xfId="1047"/>
    <cellStyle name="_Ninh binh" xfId="1048"/>
    <cellStyle name="_Ninh binhngoai" xfId="1049"/>
    <cellStyle name="_Nuoc 20-05-2007" xfId="1050"/>
    <cellStyle name="_N-X-T-04" xfId="1051"/>
    <cellStyle name="_Orena" xfId="1052"/>
    <cellStyle name="_OTC_price_gui_TTGDCK_HCM__05(1).01.07" xfId="1053"/>
    <cellStyle name="_PERSONAL" xfId="1054"/>
    <cellStyle name="_PERSONAL_BC CV 6403 BKHĐT" xfId="1055"/>
    <cellStyle name="_PERSONAL_Bieu mau cong trinh khoi cong moi 3-4" xfId="1056"/>
    <cellStyle name="_PERSONAL_Bieu3ODA" xfId="1057"/>
    <cellStyle name="_PERSONAL_Bieu4HTMT" xfId="1058"/>
    <cellStyle name="_PERSONAL_Book1" xfId="1059"/>
    <cellStyle name="_PERSONAL_Book1 2" xfId="1060"/>
    <cellStyle name="_PERSONAL_Book1_1" xfId="1061"/>
    <cellStyle name="_PERSONAL_HTQ.8 GD1" xfId="1062"/>
    <cellStyle name="_PERSONAL_HTQ.8 GD1_05-12  KH trung han 2016-2020 - Liem Thinh edited" xfId="1063"/>
    <cellStyle name="_PERSONAL_HTQ.8 GD1_Copy of 05-12  KH trung han 2016-2020 - Liem Thinh edited (1)" xfId="1064"/>
    <cellStyle name="_PERSONAL_HTQ.8 GD1_KH TPCP 2016-2020 (tong hop)" xfId="1065"/>
    <cellStyle name="_PERSONAL_Luy ke von ung nam 2011 -Thoa gui ngay 12-8-2012" xfId="1066"/>
    <cellStyle name="_PERSONAL_Tong hop KHCB 2001" xfId="1067"/>
    <cellStyle name="_Phan bo KH 2009 TPCP" xfId="1068"/>
    <cellStyle name="_phong bo mon22" xfId="1069"/>
    <cellStyle name="_phong bo mon22_!1 1 bao cao giao KH ve HTCMT vung TNB   12-12-2011" xfId="1070"/>
    <cellStyle name="_phong bo mon22_KH TPCP vung TNB (03-1-2012)" xfId="1071"/>
    <cellStyle name="_Phu luc 2 (Bieu 2) TH KH 2010" xfId="1072"/>
    <cellStyle name="_phu luc tong ket tinh hinh TH giai doan 03-10 (ngay 30)" xfId="1073"/>
    <cellStyle name="_Phuluckinhphi_DC_lan 4_YL" xfId="1074"/>
    <cellStyle name="_Q TOAN  SCTX QL.62 QUI I ( oanh)" xfId="1075"/>
    <cellStyle name="_Q TOAN  SCTX QL.62 QUI II ( oanh)" xfId="1076"/>
    <cellStyle name="_QT SCTXQL62_QT1 (Cty QL)" xfId="1077"/>
    <cellStyle name="_QT_HT DCT_Z113-13_25-10-2007_Tuyen" xfId="1078"/>
    <cellStyle name="_QT_HT DCT_Z113-13_30-10-2007_Tuyen" xfId="1079"/>
    <cellStyle name="_Qt-HT3PQ1(CauKho)" xfId="1080"/>
    <cellStyle name="_Sheet1" xfId="1081"/>
    <cellStyle name="_Sheet1_Book1" xfId="1082"/>
    <cellStyle name="_Sheet2" xfId="1083"/>
    <cellStyle name="_Sheet3" xfId="1084"/>
    <cellStyle name="_sphanam" xfId="1085"/>
    <cellStyle name="_TG-TH" xfId="1086"/>
    <cellStyle name="_TG-TH_1" xfId="1087"/>
    <cellStyle name="_TG-TH_1 2" xfId="1088"/>
    <cellStyle name="_TG-TH_1_05-12  KH trung han 2016-2020 - Liem Thinh edited" xfId="1089"/>
    <cellStyle name="_TG-TH_1_ApGiaVatTu_cayxanh_latgach" xfId="1090"/>
    <cellStyle name="_TG-TH_1_BANG TONG HOP TINH HINH THANH QUYET TOAN (MOI I)" xfId="1091"/>
    <cellStyle name="_TG-TH_1_BAO CAO KLCT PT2000" xfId="1092"/>
    <cellStyle name="_TG-TH_1_BAO CAO PT2000" xfId="1093"/>
    <cellStyle name="_TG-TH_1_BAO CAO PT2000_Book1" xfId="1094"/>
    <cellStyle name="_TG-TH_1_Bao cao XDCB 2001 - T11 KH dieu chinh 20-11-THAI" xfId="1095"/>
    <cellStyle name="_TG-TH_1_BAO GIA NGAY 24-10-08 (co dam)" xfId="1096"/>
    <cellStyle name="_TG-TH_1_BC  NAM 2007" xfId="1097"/>
    <cellStyle name="_TG-TH_1_BC CV 6403 BKHĐT" xfId="1098"/>
    <cellStyle name="_TG-TH_1_BC NQ11-CP - chinh sua lai" xfId="1099"/>
    <cellStyle name="_TG-TH_1_BC NQ11-CP-Quynh sau bieu so3" xfId="1100"/>
    <cellStyle name="_TG-TH_1_BC_NQ11-CP_-_Thao_sua_lai" xfId="1101"/>
    <cellStyle name="_TG-TH_1_BIEU 6" xfId="1102"/>
    <cellStyle name="_TG-TH_1_Bieu mau cong trinh khoi cong moi 3-4" xfId="1103"/>
    <cellStyle name="_TG-TH_1_Bieu3ODA" xfId="1104"/>
    <cellStyle name="_TG-TH_1_Bieu3ODA_1" xfId="1105"/>
    <cellStyle name="_TG-TH_1_Bieu4HTMT" xfId="1106"/>
    <cellStyle name="_TG-TH_1_bo sung von KCH nam 2010 va Du an tre kho khan" xfId="1107"/>
    <cellStyle name="_TG-TH_1_Book1" xfId="1108"/>
    <cellStyle name="_TG-TH_1_Book1 2" xfId="1109"/>
    <cellStyle name="_TG-TH_1_Book1_1" xfId="1110"/>
    <cellStyle name="_TG-TH_1_Book1_1 2" xfId="1111"/>
    <cellStyle name="_TG-TH_1_Book1_1_BC CV 6403 BKHĐT" xfId="1112"/>
    <cellStyle name="_TG-TH_1_Book1_1_Bieu mau cong trinh khoi cong moi 3-4" xfId="1113"/>
    <cellStyle name="_TG-TH_1_Book1_1_Bieu3ODA" xfId="1114"/>
    <cellStyle name="_TG-TH_1_Book1_1_Bieu4HTMT" xfId="1115"/>
    <cellStyle name="_TG-TH_1_Book1_1_Book1" xfId="1116"/>
    <cellStyle name="_TG-TH_1_Book1_1_Km3" xfId="1117"/>
    <cellStyle name="_TG-TH_1_Book1_1_Luy ke von ung nam 2011 -Thoa gui ngay 12-8-2012" xfId="1118"/>
    <cellStyle name="_TG-TH_1_Book1_2" xfId="1119"/>
    <cellStyle name="_TG-TH_1_Book1_2 2" xfId="1120"/>
    <cellStyle name="_TG-TH_1_Book1_2_BC CV 6403 BKHĐT" xfId="1121"/>
    <cellStyle name="_TG-TH_1_Book1_2_Bieu3ODA" xfId="1122"/>
    <cellStyle name="_TG-TH_1_Book1_2_Luy ke von ung nam 2011 -Thoa gui ngay 12-8-2012" xfId="1123"/>
    <cellStyle name="_TG-TH_1_Book1_3" xfId="1124"/>
    <cellStyle name="_TG-TH_1_Book1_BC CV 6403 BKHĐT" xfId="1125"/>
    <cellStyle name="_TG-TH_1_Book1_BC-QT-WB-dthao" xfId="1126"/>
    <cellStyle name="_TG-TH_1_Book1_Bieu mau cong trinh khoi cong moi 3-4" xfId="1127"/>
    <cellStyle name="_TG-TH_1_Book1_Bieu3ODA" xfId="1128"/>
    <cellStyle name="_TG-TH_1_Book1_Bieu4HTMT" xfId="1129"/>
    <cellStyle name="_TG-TH_1_Book1_bo sung von KCH nam 2010 va Du an tre kho khan" xfId="1130"/>
    <cellStyle name="_TG-TH_1_Book1_Book1" xfId="1131"/>
    <cellStyle name="_TG-TH_1_Book1_danh muc chuan bi dau tu 2011 ngay 07-6-2011" xfId="1132"/>
    <cellStyle name="_TG-TH_1_Book1_Danh muc pbo nguon von XSKT, XDCB nam 2009 chuyen qua nam 2010" xfId="1133"/>
    <cellStyle name="_TG-TH_1_Book1_dieu chinh KH 2011 ngay 26-5-2011111" xfId="1134"/>
    <cellStyle name="_TG-TH_1_Book1_DS KCH PHAN BO VON NSDP NAM 2010" xfId="1135"/>
    <cellStyle name="_TG-TH_1_Book1_giao KH 2011 ngay 10-12-2010" xfId="1136"/>
    <cellStyle name="_TG-TH_1_Book1_Km3" xfId="1137"/>
    <cellStyle name="_TG-TH_1_Book1_Luy ke von ung nam 2011 -Thoa gui ngay 12-8-2012" xfId="1138"/>
    <cellStyle name="_TG-TH_1_CAU Khanh Nam(Thi Cong)" xfId="1139"/>
    <cellStyle name="_TG-TH_1_ChiHuong_ApGia" xfId="1140"/>
    <cellStyle name="_TG-TH_1_CoCauPhi (version 1)" xfId="1141"/>
    <cellStyle name="_TG-TH_1_Copy of 05-12  KH trung han 2016-2020 - Liem Thinh edited (1)" xfId="1142"/>
    <cellStyle name="_TG-TH_1_CT1 - bao chay" xfId="1143"/>
    <cellStyle name="_TG-TH_1_danh muc chuan bi dau tu 2011 ngay 07-6-2011" xfId="1144"/>
    <cellStyle name="_TG-TH_1_Danh muc pbo nguon von XSKT, XDCB nam 2009 chuyen qua nam 2010" xfId="1145"/>
    <cellStyle name="_TG-TH_1_DAU NOI PL-CL TAI PHU LAMHC" xfId="1146"/>
    <cellStyle name="_TG-TH_1_dieu chinh KH 2011 ngay 26-5-2011111" xfId="1147"/>
    <cellStyle name="_TG-TH_1_DS KCH PHAN BO VON NSDP NAM 2010" xfId="1148"/>
    <cellStyle name="_TG-TH_1_DTCDT MR.2N110.HOCMON.TDTOAN.CCUNG" xfId="1149"/>
    <cellStyle name="_TG-TH_1_DU TRU VAT TU" xfId="1150"/>
    <cellStyle name="_TG-TH_1_giao KH 2011 ngay 10-12-2010" xfId="1151"/>
    <cellStyle name="_TG-TH_1_GTGT 2003" xfId="1152"/>
    <cellStyle name="_TG-TH_1_Ha Nam" xfId="1153"/>
    <cellStyle name="_TG-TH_1_KE KHAI THUE GTGT 2004" xfId="1154"/>
    <cellStyle name="_TG-TH_1_KE KHAI THUE GTGT 2004_BCTC2004" xfId="1155"/>
    <cellStyle name="_TG-TH_1_KH TPCP 2016-2020 (tong hop)" xfId="1156"/>
    <cellStyle name="_TG-TH_1_KH TPCP vung TNB (03-1-2012)" xfId="1157"/>
    <cellStyle name="_TG-TH_1_kien giang 2" xfId="1158"/>
    <cellStyle name="_TG-TH_1_KL_TN_B3" xfId="1159"/>
    <cellStyle name="_TG-TH_1_KL_TN_E2" xfId="1160"/>
    <cellStyle name="_TG-TH_1_KL_TN_E3" xfId="1161"/>
    <cellStyle name="_TG-TH_1_Km3" xfId="1162"/>
    <cellStyle name="_TG-TH_1_Lora-tungchau" xfId="1163"/>
    <cellStyle name="_TG-TH_1_Luy ke von ung nam 2011 -Thoa gui ngay 12-8-2012" xfId="1164"/>
    <cellStyle name="_TG-TH_1_NhanCong" xfId="1165"/>
    <cellStyle name="_TG-TH_1_N-X-T-04" xfId="1166"/>
    <cellStyle name="_TG-TH_1_PGIA-phieu tham tra Kho bac" xfId="1167"/>
    <cellStyle name="_TG-TH_1_phu luc tong ket tinh hinh TH giai doan 03-10 (ngay 30)" xfId="1168"/>
    <cellStyle name="_TG-TH_1_PT02-02" xfId="1169"/>
    <cellStyle name="_TG-TH_1_PT02-02_Book1" xfId="1170"/>
    <cellStyle name="_TG-TH_1_PT02-03" xfId="1171"/>
    <cellStyle name="_TG-TH_1_PT02-03_Book1" xfId="1172"/>
    <cellStyle name="_TG-TH_1_Qt-HT3PQ1(CauKho)" xfId="1173"/>
    <cellStyle name="_TG-TH_1_Sheet1" xfId="1174"/>
    <cellStyle name="_TG-TH_1_TH_Tuynen" xfId="1175"/>
    <cellStyle name="_TG-TH_1_TK152-04" xfId="1176"/>
    <cellStyle name="_TG-TH_1_UNG TRUOC VON TPCP" xfId="1177"/>
    <cellStyle name="_TG-TH_1_VNBT_Crown_Plaza" xfId="1178"/>
    <cellStyle name="_TG-TH_1_VNBT_Crown_Plaza_gia thau" xfId="1179"/>
    <cellStyle name="_TG-TH_1_VNBT_Crown_Plaza_gia thau_5.danh muc HD 1" xfId="1180"/>
    <cellStyle name="_TG-TH_1_ÿÿÿÿÿ" xfId="1181"/>
    <cellStyle name="_TG-TH_1_ÿÿÿÿÿ_Bieu mau cong trinh khoi cong moi 3-4" xfId="1182"/>
    <cellStyle name="_TG-TH_1_ÿÿÿÿÿ_Bieu3ODA" xfId="1183"/>
    <cellStyle name="_TG-TH_1_ÿÿÿÿÿ_Bieu4HTMT" xfId="1184"/>
    <cellStyle name="_TG-TH_1_ÿÿÿÿÿ_Ha Nam" xfId="1185"/>
    <cellStyle name="_TG-TH_1_ÿÿÿÿÿ_KH TPCP vung TNB (03-1-2012)" xfId="1186"/>
    <cellStyle name="_TG-TH_1_ÿÿÿÿÿ_kien giang 2" xfId="1187"/>
    <cellStyle name="_TG-TH_2" xfId="1188"/>
    <cellStyle name="_TG-TH_2 2" xfId="1189"/>
    <cellStyle name="_TG-TH_2_05-12  KH trung han 2016-2020 - Liem Thinh edited" xfId="1190"/>
    <cellStyle name="_TG-TH_2_ApGiaVatTu_cayxanh_latgach" xfId="1191"/>
    <cellStyle name="_TG-TH_2_BANG TONG HOP TINH HINH THANH QUYET TOAN (MOI I)" xfId="1192"/>
    <cellStyle name="_TG-TH_2_BAO CAO KLCT PT2000" xfId="1193"/>
    <cellStyle name="_TG-TH_2_BAO CAO PT2000" xfId="1194"/>
    <cellStyle name="_TG-TH_2_BAO CAO PT2000_Book1" xfId="1195"/>
    <cellStyle name="_TG-TH_2_Bao cao XDCB 2001 - T11 KH dieu chinh 20-11-THAI" xfId="1196"/>
    <cellStyle name="_TG-TH_2_BAO GIA NGAY 24-10-08 (co dam)" xfId="1197"/>
    <cellStyle name="_TG-TH_2_BC  NAM 2007" xfId="1198"/>
    <cellStyle name="_TG-TH_2_BC CV 6403 BKHĐT" xfId="1199"/>
    <cellStyle name="_TG-TH_2_BC NQ11-CP - chinh sua lai" xfId="1200"/>
    <cellStyle name="_TG-TH_2_BC NQ11-CP-Quynh sau bieu so3" xfId="1201"/>
    <cellStyle name="_TG-TH_2_BC_NQ11-CP_-_Thao_sua_lai" xfId="1202"/>
    <cellStyle name="_TG-TH_2_BIEU 6" xfId="1203"/>
    <cellStyle name="_TG-TH_2_Bieu mau cong trinh khoi cong moi 3-4" xfId="1204"/>
    <cellStyle name="_TG-TH_2_Bieu3ODA" xfId="1205"/>
    <cellStyle name="_TG-TH_2_Bieu3ODA_1" xfId="1206"/>
    <cellStyle name="_TG-TH_2_Bieu4HTMT" xfId="1207"/>
    <cellStyle name="_TG-TH_2_bo sung von KCH nam 2010 va Du an tre kho khan" xfId="1208"/>
    <cellStyle name="_TG-TH_2_Book1" xfId="1209"/>
    <cellStyle name="_TG-TH_2_Book1 2" xfId="1210"/>
    <cellStyle name="_TG-TH_2_Book1_1" xfId="1211"/>
    <cellStyle name="_TG-TH_2_Book1_1 2" xfId="1212"/>
    <cellStyle name="_TG-TH_2_Book1_1_BC CV 6403 BKHĐT" xfId="1213"/>
    <cellStyle name="_TG-TH_2_Book1_1_Bieu mau cong trinh khoi cong moi 3-4" xfId="1214"/>
    <cellStyle name="_TG-TH_2_Book1_1_Bieu3ODA" xfId="1215"/>
    <cellStyle name="_TG-TH_2_Book1_1_Bieu4HTMT" xfId="1216"/>
    <cellStyle name="_TG-TH_2_Book1_1_Book1" xfId="1217"/>
    <cellStyle name="_TG-TH_2_Book1_1_Km3" xfId="1218"/>
    <cellStyle name="_TG-TH_2_Book1_1_Luy ke von ung nam 2011 -Thoa gui ngay 12-8-2012" xfId="1219"/>
    <cellStyle name="_TG-TH_2_Book1_2" xfId="1220"/>
    <cellStyle name="_TG-TH_2_Book1_2 2" xfId="1221"/>
    <cellStyle name="_TG-TH_2_Book1_2_BC CV 6403 BKHĐT" xfId="1222"/>
    <cellStyle name="_TG-TH_2_Book1_2_Bieu3ODA" xfId="1223"/>
    <cellStyle name="_TG-TH_2_Book1_2_Luy ke von ung nam 2011 -Thoa gui ngay 12-8-2012" xfId="1224"/>
    <cellStyle name="_TG-TH_2_Book1_3" xfId="1225"/>
    <cellStyle name="_TG-TH_2_Book1_3 2" xfId="1226"/>
    <cellStyle name="_TG-TH_2_Book1_BC CV 6403 BKHĐT" xfId="1227"/>
    <cellStyle name="_TG-TH_2_Book1_Bieu mau cong trinh khoi cong moi 3-4" xfId="1228"/>
    <cellStyle name="_TG-TH_2_Book1_Bieu3ODA" xfId="1229"/>
    <cellStyle name="_TG-TH_2_Book1_Bieu4HTMT" xfId="1230"/>
    <cellStyle name="_TG-TH_2_Book1_bo sung von KCH nam 2010 va Du an tre kho khan" xfId="1231"/>
    <cellStyle name="_TG-TH_2_Book1_Book1" xfId="1232"/>
    <cellStyle name="_TG-TH_2_Book1_danh muc chuan bi dau tu 2011 ngay 07-6-2011" xfId="1233"/>
    <cellStyle name="_TG-TH_2_Book1_Danh muc pbo nguon von XSKT, XDCB nam 2009 chuyen qua nam 2010" xfId="1234"/>
    <cellStyle name="_TG-TH_2_Book1_dieu chinh KH 2011 ngay 26-5-2011111" xfId="1235"/>
    <cellStyle name="_TG-TH_2_Book1_DS KCH PHAN BO VON NSDP NAM 2010" xfId="1236"/>
    <cellStyle name="_TG-TH_2_Book1_giao KH 2011 ngay 10-12-2010" xfId="1237"/>
    <cellStyle name="_TG-TH_2_Book1_Km3" xfId="1238"/>
    <cellStyle name="_TG-TH_2_Book1_Luy ke von ung nam 2011 -Thoa gui ngay 12-8-2012" xfId="1239"/>
    <cellStyle name="_TG-TH_2_CAU Khanh Nam(Thi Cong)" xfId="1240"/>
    <cellStyle name="_TG-TH_2_ChiHuong_ApGia" xfId="1241"/>
    <cellStyle name="_TG-TH_2_CoCauPhi (version 1)" xfId="1242"/>
    <cellStyle name="_TG-TH_2_Copy of 05-12  KH trung han 2016-2020 - Liem Thinh edited (1)" xfId="1243"/>
    <cellStyle name="_TG-TH_2_CT1 - bao chay" xfId="1244"/>
    <cellStyle name="_TG-TH_2_danh muc chuan bi dau tu 2011 ngay 07-6-2011" xfId="1245"/>
    <cellStyle name="_TG-TH_2_Danh muc pbo nguon von XSKT, XDCB nam 2009 chuyen qua nam 2010" xfId="1246"/>
    <cellStyle name="_TG-TH_2_DAU NOI PL-CL TAI PHU LAMHC" xfId="1247"/>
    <cellStyle name="_TG-TH_2_dieu chinh KH 2011 ngay 26-5-2011111" xfId="1248"/>
    <cellStyle name="_TG-TH_2_DS KCH PHAN BO VON NSDP NAM 2010" xfId="1249"/>
    <cellStyle name="_TG-TH_2_DTCDT MR.2N110.HOCMON.TDTOAN.CCUNG" xfId="1250"/>
    <cellStyle name="_TG-TH_2_DU TRU VAT TU" xfId="1251"/>
    <cellStyle name="_TG-TH_2_giao KH 2011 ngay 10-12-2010" xfId="1252"/>
    <cellStyle name="_TG-TH_2_GTGT 2003" xfId="1253"/>
    <cellStyle name="_TG-TH_2_Ha Nam" xfId="1254"/>
    <cellStyle name="_TG-TH_2_KE KHAI THUE GTGT 2004" xfId="1255"/>
    <cellStyle name="_TG-TH_2_KE KHAI THUE GTGT 2004_BCTC2004" xfId="1256"/>
    <cellStyle name="_TG-TH_2_KH TPCP 2016-2020 (tong hop)" xfId="1257"/>
    <cellStyle name="_TG-TH_2_KH TPCP vung TNB (03-1-2012)" xfId="1258"/>
    <cellStyle name="_TG-TH_2_kien giang 2" xfId="1259"/>
    <cellStyle name="_TG-TH_2_KL_TN_B3" xfId="1260"/>
    <cellStyle name="_TG-TH_2_KL_TN_E2" xfId="1261"/>
    <cellStyle name="_TG-TH_2_KL_TN_E3" xfId="1262"/>
    <cellStyle name="_TG-TH_2_Km3" xfId="1263"/>
    <cellStyle name="_TG-TH_2_Lora-tungchau" xfId="1264"/>
    <cellStyle name="_TG-TH_2_Luy ke von ung nam 2011 -Thoa gui ngay 12-8-2012" xfId="1265"/>
    <cellStyle name="_TG-TH_2_NhanCong" xfId="1266"/>
    <cellStyle name="_TG-TH_2_N-X-T-04" xfId="1267"/>
    <cellStyle name="_TG-TH_2_PGIA-phieu tham tra Kho bac" xfId="1268"/>
    <cellStyle name="_TG-TH_2_phu luc tong ket tinh hinh TH giai doan 03-10 (ngay 30)" xfId="1269"/>
    <cellStyle name="_TG-TH_2_PT02-02" xfId="1270"/>
    <cellStyle name="_TG-TH_2_PT02-02_Book1" xfId="1271"/>
    <cellStyle name="_TG-TH_2_PT02-03" xfId="1272"/>
    <cellStyle name="_TG-TH_2_PT02-03_Book1" xfId="1273"/>
    <cellStyle name="_TG-TH_2_Qt-HT3PQ1(CauKho)" xfId="1274"/>
    <cellStyle name="_TG-TH_2_Sheet1" xfId="1275"/>
    <cellStyle name="_TG-TH_2_TH_Tuynen" xfId="1276"/>
    <cellStyle name="_TG-TH_2_TK152-04" xfId="1277"/>
    <cellStyle name="_TG-TH_2_UNG TRUOC VON TPCP" xfId="1278"/>
    <cellStyle name="_TG-TH_2_VNBT_Crown_Plaza" xfId="1279"/>
    <cellStyle name="_TG-TH_2_VNBT_Crown_Plaza_gia thau" xfId="1280"/>
    <cellStyle name="_TG-TH_2_VNBT_Crown_Plaza_gia thau_5.danh muc HD 1" xfId="1281"/>
    <cellStyle name="_TG-TH_2_ÿÿÿÿÿ" xfId="1282"/>
    <cellStyle name="_TG-TH_2_ÿÿÿÿÿ_Bieu mau cong trinh khoi cong moi 3-4" xfId="1283"/>
    <cellStyle name="_TG-TH_2_ÿÿÿÿÿ_Bieu3ODA" xfId="1284"/>
    <cellStyle name="_TG-TH_2_ÿÿÿÿÿ_Bieu4HTMT" xfId="1285"/>
    <cellStyle name="_TG-TH_2_ÿÿÿÿÿ_Ha Nam" xfId="1286"/>
    <cellStyle name="_TG-TH_2_ÿÿÿÿÿ_KH TPCP vung TNB (03-1-2012)" xfId="1287"/>
    <cellStyle name="_TG-TH_2_ÿÿÿÿÿ_kien giang 2" xfId="1288"/>
    <cellStyle name="_TG-TH_3" xfId="1289"/>
    <cellStyle name="_TG-TH_3 2" xfId="1290"/>
    <cellStyle name="_TG-TH_3_05-12  KH trung han 2016-2020 - Liem Thinh edited" xfId="1291"/>
    <cellStyle name="_TG-TH_3_Copy of 05-12  KH trung han 2016-2020 - Liem Thinh edited (1)" xfId="1292"/>
    <cellStyle name="_TG-TH_3_KH TPCP 2016-2020 (tong hop)" xfId="1293"/>
    <cellStyle name="_TG-TH_3_Lora-tungchau" xfId="1294"/>
    <cellStyle name="_TG-TH_3_Lora-tungchau 2" xfId="1295"/>
    <cellStyle name="_TG-TH_3_Lora-tungchau_05-12  KH trung han 2016-2020 - Liem Thinh edited" xfId="1296"/>
    <cellStyle name="_TG-TH_3_Lora-tungchau_Copy of 05-12  KH trung han 2016-2020 - Liem Thinh edited (1)" xfId="1297"/>
    <cellStyle name="_TG-TH_3_Lora-tungchau_KH TPCP 2016-2020 (tong hop)" xfId="1298"/>
    <cellStyle name="_TG-TH_3_Qt-HT3PQ1(CauKho)" xfId="1299"/>
    <cellStyle name="_TG-TH_4" xfId="1300"/>
    <cellStyle name="_TH KH 2010" xfId="1301"/>
    <cellStyle name="_TH_Tuynen" xfId="1302"/>
    <cellStyle name="_TH+TINHGIA" xfId="1303"/>
    <cellStyle name="_Thau noi bai - hieu chinh bom va binh tich apxls" xfId="1304"/>
    <cellStyle name="_Thau Vincom - Lan 3" xfId="1305"/>
    <cellStyle name="_Thau XM TN nop cuoi" xfId="1306"/>
    <cellStyle name="_THCPKS" xfId="1307"/>
    <cellStyle name="_Thuyet Minh" xfId="1308"/>
    <cellStyle name="_Tien do SBDNA3 - TA" xfId="1309"/>
    <cellStyle name="_TIENLUONG" xfId="1310"/>
    <cellStyle name="_TK152-04" xfId="1311"/>
    <cellStyle name="_TL-KS" xfId="1312"/>
    <cellStyle name="_TM DC BS" xfId="1313"/>
    <cellStyle name="_Tong du toan am thanh" xfId="1314"/>
    <cellStyle name="_Tong dutoan PP LAHAI" xfId="1315"/>
    <cellStyle name="_Tong hop may cheu nganh 1" xfId="1316"/>
    <cellStyle name="_TONG_DT" xfId="1317"/>
    <cellStyle name="_TPCP 2012 GN DEN 31.12.2012" xfId="1318"/>
    <cellStyle name="_TPCP GT-24-5-Mien Nui" xfId="1319"/>
    <cellStyle name="_TPCP GT-24-5-Mien Nui_!1 1 bao cao giao KH ve HTCMT vung TNB   12-12-2011" xfId="1320"/>
    <cellStyle name="_TPCP GT-24-5-Mien Nui_Bieu4HTMT" xfId="1321"/>
    <cellStyle name="_TPCP GT-24-5-Mien Nui_Bieu4HTMT_!1 1 bao cao giao KH ve HTCMT vung TNB   12-12-2011" xfId="1322"/>
    <cellStyle name="_TPCP GT-24-5-Mien Nui_Bieu4HTMT_KH TPCP vung TNB (03-1-2012)" xfId="1323"/>
    <cellStyle name="_TPCP GT-24-5-Mien Nui_KH TPCP vung TNB (03-1-2012)" xfId="1324"/>
    <cellStyle name="_TPCP QUY II" xfId="1325"/>
    <cellStyle name="_Tram dien 110KW" xfId="1326"/>
    <cellStyle name="_ung truoc 2011 NSTW Thanh Hoa + Nge An gui Thu 12-5" xfId="1327"/>
    <cellStyle name="_ung truoc 2011 NSTW Thanh Hoa + Nge An gui Thu 12-5_!1 1 bao cao giao KH ve HTCMT vung TNB   12-12-2011" xfId="1328"/>
    <cellStyle name="_ung truoc 2011 NSTW Thanh Hoa + Nge An gui Thu 12-5_Bieu4HTMT" xfId="1329"/>
    <cellStyle name="_ung truoc 2011 NSTW Thanh Hoa + Nge An gui Thu 12-5_Bieu4HTMT_!1 1 bao cao giao KH ve HTCMT vung TNB   12-12-2011" xfId="1330"/>
    <cellStyle name="_ung truoc 2011 NSTW Thanh Hoa + Nge An gui Thu 12-5_Bieu4HTMT_KH TPCP vung TNB (03-1-2012)" xfId="1331"/>
    <cellStyle name="_ung truoc 2011 NSTW Thanh Hoa + Nge An gui Thu 12-5_KH TPCP vung TNB (03-1-2012)" xfId="1332"/>
    <cellStyle name="_ung truoc cua long an (6-5-2010)" xfId="1333"/>
    <cellStyle name="_Ung von nam 2011 vung TNB - Doan Cong tac (12-5-2010)" xfId="1334"/>
    <cellStyle name="_Ung von nam 2011 vung TNB - Doan Cong tac (12-5-2010)_!1 1 bao cao giao KH ve HTCMT vung TNB   12-12-2011" xfId="1335"/>
    <cellStyle name="_Ung von nam 2011 vung TNB - Doan Cong tac (12-5-2010)_Bieu4HTMT" xfId="1336"/>
    <cellStyle name="_Ung von nam 2011 vung TNB - Doan Cong tac (12-5-2010)_Bieu4HTMT_!1 1 bao cao giao KH ve HTCMT vung TNB   12-12-2011" xfId="1337"/>
    <cellStyle name="_Ung von nam 2011 vung TNB - Doan Cong tac (12-5-2010)_Bieu4HTMT_KH TPCP vung TNB (03-1-2012)" xfId="1338"/>
    <cellStyle name="_Ung von nam 2011 vung TNB - Doan Cong tac (12-5-2010)_Chuẩn bị đầu tư 2011 (sep Hung)_KH 2012 (T3-2013)" xfId="1339"/>
    <cellStyle name="_Ung von nam 2011 vung TNB - Doan Cong tac (12-5-2010)_Cong trinh co y kien LD_Dang_NN_2011-Tay nguyen-9-10" xfId="1340"/>
    <cellStyle name="_Ung von nam 2011 vung TNB - Doan Cong tac (12-5-2010)_Cong trinh co y kien LD_Dang_NN_2011-Tay nguyen-9-10_!1 1 bao cao giao KH ve HTCMT vung TNB   12-12-2011" xfId="1341"/>
    <cellStyle name="_Ung von nam 2011 vung TNB - Doan Cong tac (12-5-2010)_Cong trinh co y kien LD_Dang_NN_2011-Tay nguyen-9-10_Bieu4HTMT" xfId="1342"/>
    <cellStyle name="_Ung von nam 2011 vung TNB - Doan Cong tac (12-5-2010)_Cong trinh co y kien LD_Dang_NN_2011-Tay nguyen-9-10_Bieu4HTMT_!1 1 bao cao giao KH ve HTCMT vung TNB   12-12-2011" xfId="1343"/>
    <cellStyle name="_Ung von nam 2011 vung TNB - Doan Cong tac (12-5-2010)_Cong trinh co y kien LD_Dang_NN_2011-Tay nguyen-9-10_Bieu4HTMT_KH TPCP vung TNB (03-1-2012)" xfId="1344"/>
    <cellStyle name="_Ung von nam 2011 vung TNB - Doan Cong tac (12-5-2010)_Cong trinh co y kien LD_Dang_NN_2011-Tay nguyen-9-10_KH TPCP vung TNB (03-1-2012)" xfId="1345"/>
    <cellStyle name="_Ung von nam 2011 vung TNB - Doan Cong tac (12-5-2010)_KH TPCP vung TNB (03-1-2012)" xfId="1346"/>
    <cellStyle name="_Ung von nam 2011 vung TNB - Doan Cong tac (12-5-2010)_TN - Ho tro khac 2011" xfId="1347"/>
    <cellStyle name="_Ung von nam 2011 vung TNB - Doan Cong tac (12-5-2010)_TN - Ho tro khac 2011_!1 1 bao cao giao KH ve HTCMT vung TNB   12-12-2011" xfId="1348"/>
    <cellStyle name="_Ung von nam 2011 vung TNB - Doan Cong tac (12-5-2010)_TN - Ho tro khac 2011_Bieu4HTMT" xfId="1349"/>
    <cellStyle name="_Ung von nam 2011 vung TNB - Doan Cong tac (12-5-2010)_TN - Ho tro khac 2011_Bieu4HTMT_!1 1 bao cao giao KH ve HTCMT vung TNB   12-12-2011" xfId="1350"/>
    <cellStyle name="_Ung von nam 2011 vung TNB - Doan Cong tac (12-5-2010)_TN - Ho tro khac 2011_Bieu4HTMT_KH TPCP vung TNB (03-1-2012)" xfId="1351"/>
    <cellStyle name="_Ung von nam 2011 vung TNB - Doan Cong tac (12-5-2010)_TN - Ho tro khac 2011_KH TPCP vung TNB (03-1-2012)" xfId="1352"/>
    <cellStyle name="_VANCHUYEN" xfId="1353"/>
    <cellStyle name="_VANCHUYEN_BO" xfId="1354"/>
    <cellStyle name="_Viahe-TD (15-10-07)" xfId="1355"/>
    <cellStyle name="_VNBT_Crown_Plaza" xfId="1356"/>
    <cellStyle name="_Von dau tu 2006-2020 (TL chien luoc)" xfId="1357"/>
    <cellStyle name="_Von dau tu 2006-2020 (TL chien luoc)_15_10_2013 BC nhu cau von doi ung ODA (2014-2016) ngay 15102013 Sua" xfId="1358"/>
    <cellStyle name="_Von dau tu 2006-2020 (TL chien luoc)_BC nhu cau von doi ung ODA nganh NN (BKH)" xfId="1359"/>
    <cellStyle name="_Von dau tu 2006-2020 (TL chien luoc)_BC nhu cau von doi ung ODA nganh NN (BKH)_05-12  KH trung han 2016-2020 - Liem Thinh edited" xfId="1360"/>
    <cellStyle name="_Von dau tu 2006-2020 (TL chien luoc)_BC nhu cau von doi ung ODA nganh NN (BKH)_Copy of 05-12  KH trung han 2016-2020 - Liem Thinh edited (1)" xfId="1361"/>
    <cellStyle name="_Von dau tu 2006-2020 (TL chien luoc)_BC Tai co cau (bieu TH)" xfId="1362"/>
    <cellStyle name="_Von dau tu 2006-2020 (TL chien luoc)_BC Tai co cau (bieu TH)_05-12  KH trung han 2016-2020 - Liem Thinh edited" xfId="1363"/>
    <cellStyle name="_Von dau tu 2006-2020 (TL chien luoc)_BC Tai co cau (bieu TH)_Copy of 05-12  KH trung han 2016-2020 - Liem Thinh edited (1)" xfId="1364"/>
    <cellStyle name="_Von dau tu 2006-2020 (TL chien luoc)_DK 2014-2015 final" xfId="1365"/>
    <cellStyle name="_Von dau tu 2006-2020 (TL chien luoc)_DK 2014-2015 final_05-12  KH trung han 2016-2020 - Liem Thinh edited" xfId="1366"/>
    <cellStyle name="_Von dau tu 2006-2020 (TL chien luoc)_DK 2014-2015 final_Copy of 05-12  KH trung han 2016-2020 - Liem Thinh edited (1)" xfId="1367"/>
    <cellStyle name="_Von dau tu 2006-2020 (TL chien luoc)_DK 2014-2015 new" xfId="1368"/>
    <cellStyle name="_Von dau tu 2006-2020 (TL chien luoc)_DK 2014-2015 new_05-12  KH trung han 2016-2020 - Liem Thinh edited" xfId="1369"/>
    <cellStyle name="_Von dau tu 2006-2020 (TL chien luoc)_DK 2014-2015 new_Copy of 05-12  KH trung han 2016-2020 - Liem Thinh edited (1)" xfId="1370"/>
    <cellStyle name="_Von dau tu 2006-2020 (TL chien luoc)_DK KH CBDT 2014 11-11-2013" xfId="1371"/>
    <cellStyle name="_Von dau tu 2006-2020 (TL chien luoc)_DK KH CBDT 2014 11-11-2013(1)" xfId="1372"/>
    <cellStyle name="_Von dau tu 2006-2020 (TL chien luoc)_DK KH CBDT 2014 11-11-2013(1)_05-12  KH trung han 2016-2020 - Liem Thinh edited" xfId="1373"/>
    <cellStyle name="_Von dau tu 2006-2020 (TL chien luoc)_DK KH CBDT 2014 11-11-2013(1)_Copy of 05-12  KH trung han 2016-2020 - Liem Thinh edited (1)" xfId="1374"/>
    <cellStyle name="_Von dau tu 2006-2020 (TL chien luoc)_DK KH CBDT 2014 11-11-2013_05-12  KH trung han 2016-2020 - Liem Thinh edited" xfId="1375"/>
    <cellStyle name="_Von dau tu 2006-2020 (TL chien luoc)_DK KH CBDT 2014 11-11-2013_Copy of 05-12  KH trung han 2016-2020 - Liem Thinh edited (1)" xfId="1376"/>
    <cellStyle name="_Von dau tu 2006-2020 (TL chien luoc)_KH 2011-2015" xfId="1377"/>
    <cellStyle name="_Von dau tu 2006-2020 (TL chien luoc)_tai co cau dau tu (tong hop)1" xfId="1378"/>
    <cellStyle name="_Vu KHGD" xfId="1379"/>
    <cellStyle name="_x005f_x0001_" xfId="1380"/>
    <cellStyle name="_x005f_x0001__!1 1 bao cao giao KH ve HTCMT vung TNB   12-12-2011" xfId="1381"/>
    <cellStyle name="_x005f_x0001__kien giang 2" xfId="1382"/>
    <cellStyle name="_x005f_x000d__x005f_x000a_JournalTemplate=C:\COMFO\CTALK\JOURSTD.TPL_x005f_x000d__x005f_x000a_LbStateAddress=3 3 0 251 1 89 2 311_x005f_x000d__x005f_x000a_LbStateJou" xfId="1383"/>
    <cellStyle name="_x005f_x005f_x005f_x0001_" xfId="1384"/>
    <cellStyle name="_x005f_x005f_x005f_x0001__!1 1 bao cao giao KH ve HTCMT vung TNB   12-12-2011" xfId="1385"/>
    <cellStyle name="_x005f_x005f_x005f_x0001__kien giang 2" xfId="1386"/>
    <cellStyle name="_x005f_x005f_x005f_x000d__x005f_x005f_x005f_x000a_JournalTemplate=C:\COMFO\CTALK\JOURSTD.TPL_x005f_x005f_x005f_x000d__x005f_x005f_x005f_x000a_LbStateAddress=3 3 0 251 1 89 2 311_x005f_x005f_x005f_x000d__x005f_x005f_x005f_x000a_LbStateJou" xfId="1387"/>
    <cellStyle name="_Xay dung du toan" xfId="1388"/>
    <cellStyle name="_XDCB thang 12.2010" xfId="1389"/>
    <cellStyle name="_Xuan Truong 14-11" xfId="1390"/>
    <cellStyle name="_ÿÿÿÿÿ" xfId="1391"/>
    <cellStyle name="_ÿÿÿÿÿ_1" xfId="1392"/>
    <cellStyle name="_ÿÿÿÿÿ_1_Bao chay - gui" xfId="1393"/>
    <cellStyle name="_ÿÿÿÿÿ_1_BCKD - 88Langha - ngay 4-6-09" xfId="1394"/>
    <cellStyle name="_ÿÿÿÿÿ_1_Chua chay" xfId="1395"/>
    <cellStyle name="_ÿÿÿÿÿ_1_CT1 - bao chay" xfId="1396"/>
    <cellStyle name="_ÿÿÿÿÿ_1_ÿÿÿÿÿ" xfId="1397"/>
    <cellStyle name="_ÿÿÿÿÿ_Bao chay - gui" xfId="1398"/>
    <cellStyle name="_ÿÿÿÿÿ_BCKD - 88Langha - ngay 4-6-09" xfId="1399"/>
    <cellStyle name="_ÿÿÿÿÿ_BCKD  CT1 - Xuan Mai" xfId="1400"/>
    <cellStyle name="_ÿÿÿÿÿ_BCKD - Tien luong BIDV -HCM" xfId="1401"/>
    <cellStyle name="_ÿÿÿÿÿ_BIEU 6" xfId="1402"/>
    <cellStyle name="_ÿÿÿÿÿ_Bieu mau cong trinh khoi cong moi 3-4" xfId="1403"/>
    <cellStyle name="_ÿÿÿÿÿ_Bieu mau cong trinh khoi cong moi 3-4_!1 1 bao cao giao KH ve HTCMT vung TNB   12-12-2011" xfId="1404"/>
    <cellStyle name="_ÿÿÿÿÿ_Bieu mau cong trinh khoi cong moi 3-4_KH TPCP vung TNB (03-1-2012)" xfId="1405"/>
    <cellStyle name="_ÿÿÿÿÿ_Bieu3ODA" xfId="1406"/>
    <cellStyle name="_ÿÿÿÿÿ_Bieu3ODA_!1 1 bao cao giao KH ve HTCMT vung TNB   12-12-2011" xfId="1407"/>
    <cellStyle name="_ÿÿÿÿÿ_Bieu3ODA_KH TPCP vung TNB (03-1-2012)" xfId="1408"/>
    <cellStyle name="_ÿÿÿÿÿ_Bieu4HTMT" xfId="1409"/>
    <cellStyle name="_ÿÿÿÿÿ_Bieu4HTMT_!1 1 bao cao giao KH ve HTCMT vung TNB   12-12-2011" xfId="1410"/>
    <cellStyle name="_ÿÿÿÿÿ_Bieu4HTMT_KH TPCP vung TNB (03-1-2012)" xfId="1411"/>
    <cellStyle name="_ÿÿÿÿÿ_Book1" xfId="1412"/>
    <cellStyle name="_ÿÿÿÿÿ_CC- SAN BAY DA NANG" xfId="1413"/>
    <cellStyle name="_ÿÿÿÿÿ_Chao gia CT1 - BYen" xfId="1414"/>
    <cellStyle name="_ÿÿÿÿÿ_Chua chay" xfId="1415"/>
    <cellStyle name="_ÿÿÿÿÿ_chua chay 25-11" xfId="1416"/>
    <cellStyle name="_ÿÿÿÿÿ_Ha Nam" xfId="1417"/>
    <cellStyle name="_ÿÿÿÿÿ_Kh ql62 (2010) 11-09" xfId="1418"/>
    <cellStyle name="_ÿÿÿÿÿ_KH TPCP vung TNB (03-1-2012)" xfId="1419"/>
    <cellStyle name="_ÿÿÿÿÿ_Khung 2012" xfId="1420"/>
    <cellStyle name="_ÿÿÿÿÿ_kien giang 2" xfId="1421"/>
    <cellStyle name="_ÿÿÿÿÿ_KL 20 hang tre 03-01-09" xfId="1422"/>
    <cellStyle name="_ÿÿÿÿÿ_PL 02   " xfId="1423"/>
    <cellStyle name="_ÿÿÿÿÿ_Quoc Lo 91-T11" xfId="1424"/>
    <cellStyle name="_ÿÿÿÿÿ_Quoc Lo 91-T11_PL 02   " xfId="1425"/>
    <cellStyle name="_ÿÿÿÿÿ_Thau NM in tien - Binh Yen " xfId="1426"/>
    <cellStyle name="_ÿÿÿÿÿ_Thau noi bai - hieu chinh bom va binh tich apxls" xfId="1427"/>
    <cellStyle name="_ÿÿÿÿÿ_Thau XM TN nop cuoi" xfId="1428"/>
    <cellStyle name="_ÿÿÿÿÿ_Tien do SBDNA3 - TA" xfId="1429"/>
    <cellStyle name="_ÿÿÿÿÿ_TMDT_Dong Nai PA1 (23-03-2010)ok" xfId="1430"/>
    <cellStyle name="_ÿÿÿÿÿ_TMDT_Dong Nai PA1 (23-03-2010)ok_PL 02   " xfId="1431"/>
    <cellStyle name="_ÿÿÿÿÿ_TMDT_Dong Nai PA1 .1 (29-6-2010)ok" xfId="1432"/>
    <cellStyle name="_ÿÿÿÿÿ_TMDT_Dong Nai PA1 .1 (29-6-2010)ok_PL 02   " xfId="1433"/>
    <cellStyle name="_ÿÿÿÿÿ_UNG TRUOC VON TPCP" xfId="1434"/>
    <cellStyle name="_ÿÿÿÿÿ_VNBT_Crown_Plaza" xfId="1435"/>
    <cellStyle name="_ÿÿÿÿÿ_ÿÿÿÿÿ" xfId="1436"/>
    <cellStyle name="~1" xfId="1437"/>
    <cellStyle name="_x0001_¨c^ " xfId="1438"/>
    <cellStyle name="_x0001_¨c^[" xfId="1439"/>
    <cellStyle name="_x0001_¨c^_" xfId="1440"/>
    <cellStyle name="_x0001_¨Œc^ " xfId="1441"/>
    <cellStyle name="_x0001_¨Œc^[" xfId="1442"/>
    <cellStyle name="_x0001_¨Œc^_" xfId="1443"/>
    <cellStyle name="’Ê‰Ý [0.00]_laroux" xfId="1444"/>
    <cellStyle name="’Ê‰Ý_laroux" xfId="1445"/>
    <cellStyle name="¤@¯ë_CHI PHI QUAN LY 1-00" xfId="1446"/>
    <cellStyle name="_x0001_µÑTÖ " xfId="1447"/>
    <cellStyle name="_x0001_µÑTÖ_" xfId="1448"/>
    <cellStyle name="•W?_¯–ì" xfId="1449"/>
    <cellStyle name="•W€_’·Šú‰p•¶" xfId="1450"/>
    <cellStyle name="•W_’·Šú‰p•¶" xfId="1451"/>
    <cellStyle name="W_MARINE" xfId="1452"/>
    <cellStyle name="0" xfId="1453"/>
    <cellStyle name="0 2" xfId="1454"/>
    <cellStyle name="0,0_x000a__x000a_NA_x000a__x000a_" xfId="1455"/>
    <cellStyle name="0,0_x000d__x000a_NA_x000d__x000a_" xfId="1456"/>
    <cellStyle name="0,0_x000d__x000a_NA_x000d__x000a_ 2" xfId="1457"/>
    <cellStyle name="0,0_x000d__x000a_NA_x000d__x000a__Thanh hoa chinh thuc 28-2" xfId="1458"/>
    <cellStyle name="0,0_x005f_x000d__x005f_x000a_NA_x005f_x000d__x005f_x000a_" xfId="1459"/>
    <cellStyle name="0.0" xfId="1460"/>
    <cellStyle name="0.0 2" xfId="1461"/>
    <cellStyle name="0.00" xfId="1462"/>
    <cellStyle name="0.00 2" xfId="1463"/>
    <cellStyle name="1" xfId="1464"/>
    <cellStyle name="1 2" xfId="1465"/>
    <cellStyle name="1_!1 1 bao cao giao KH ve HTCMT vung TNB   12-12-2011" xfId="1466"/>
    <cellStyle name="1_6.Bang_luong_moi_XDCB" xfId="1467"/>
    <cellStyle name="1_A che do KS +chi BQL" xfId="1468"/>
    <cellStyle name="1_BANG CAM COC GPMB 8km" xfId="1469"/>
    <cellStyle name="1_BANG CAM COC GPMB 8km_Quoc Lo 91-T11" xfId="1470"/>
    <cellStyle name="1_BANG CAM COC GPMB 8km_TMDT_Dong Nai PA1 (23-03-2010)ok" xfId="1471"/>
    <cellStyle name="1_BANG CAM COC GPMB 8km_TMDT_Dong Nai PA1 .1 (29-6-2010)ok" xfId="1472"/>
    <cellStyle name="1_Bang tong hop khoi luong" xfId="1473"/>
    <cellStyle name="1_BAO GIA NGAY 24-10-08 (co dam)" xfId="1474"/>
    <cellStyle name="1_Bieu4HTMT" xfId="1475"/>
    <cellStyle name="1_Book1" xfId="1476"/>
    <cellStyle name="1_Book1_1" xfId="1477"/>
    <cellStyle name="1_Book1_1_!1 1 bao cao giao KH ve HTCMT vung TNB   12-12-2011" xfId="1478"/>
    <cellStyle name="1_Book1_1_BIEU 6" xfId="1479"/>
    <cellStyle name="1_Book1_1_Bieu4HTMT" xfId="1480"/>
    <cellStyle name="1_Book1_1_Bieu4HTMT_!1 1 bao cao giao KH ve HTCMT vung TNB   12-12-2011" xfId="1481"/>
    <cellStyle name="1_Book1_1_Bieu4HTMT_KH TPCP vung TNB (03-1-2012)" xfId="1482"/>
    <cellStyle name="1_Book1_1_Book1" xfId="1483"/>
    <cellStyle name="1_Book1_1_KH TPCP vung TNB (03-1-2012)" xfId="1484"/>
    <cellStyle name="1_Book1_1_PL 02   " xfId="1485"/>
    <cellStyle name="1_Book1_1_Quoc Lo 91-T11" xfId="1486"/>
    <cellStyle name="1_Book1_1_TMDT_Dong Nai PA1 (23-03-2010)ok" xfId="1487"/>
    <cellStyle name="1_Book1_1_TMDT_Dong Nai PA1 .1 (29-6-2010)ok" xfId="1488"/>
    <cellStyle name="1_Book1_1_UNG TRUOC VON TPCP" xfId="1489"/>
    <cellStyle name="1_Book1_BIEU 6" xfId="1490"/>
    <cellStyle name="1_Book1_Book1" xfId="1491"/>
    <cellStyle name="1_Book1_Book1_BIEU 6" xfId="1492"/>
    <cellStyle name="1_Book1_Book1_Book1" xfId="1493"/>
    <cellStyle name="1_Book1_Book1_Book1_Quoc Lo 91-T11" xfId="1494"/>
    <cellStyle name="1_Book1_Book1_Book1_TMDT_Dong Nai PA1 (23-03-2010)ok" xfId="1495"/>
    <cellStyle name="1_Book1_Book1_Book1_TMDT_Dong Nai PA1 .1 (29-6-2010)ok" xfId="1496"/>
    <cellStyle name="1_Book1_Book1_UNG TRUOC VON TPCP" xfId="1497"/>
    <cellStyle name="1_Book1_Cau Bai Son 2 Km 0+270.26 (8-11-2006)" xfId="1498"/>
    <cellStyle name="1_Book1_Cau Bai Son 2 Km 0+270.26 (8-11-2006)_Quoc Lo 91-T11" xfId="1499"/>
    <cellStyle name="1_Book1_Cau Bai Son 2 Km 0+270.26 (8-11-2006)_TMDT_Dong Nai PA1 (23-03-2010)ok" xfId="1500"/>
    <cellStyle name="1_Book1_Cau Bai Son 2 Km 0+270.26 (8-11-2006)_TMDT_Dong Nai PA1 .1 (29-6-2010)ok" xfId="1501"/>
    <cellStyle name="1_Book1_Cau Hoa Son Km 1+441.06 (14-12-2006)" xfId="1502"/>
    <cellStyle name="1_Book1_Cau Hoa Son Km 1+441.06 (14-12-2006)_Quoc Lo 91-T11" xfId="1503"/>
    <cellStyle name="1_Book1_Cau Hoa Son Km 1+441.06 (14-12-2006)_TMDT_Dong Nai PA1 (23-03-2010)ok" xfId="1504"/>
    <cellStyle name="1_Book1_Cau Hoa Son Km 1+441.06 (14-12-2006)_TMDT_Dong Nai PA1 .1 (29-6-2010)ok" xfId="1505"/>
    <cellStyle name="1_Book1_Cau Hoa Son Km 1+441.06 (22-10-2006)" xfId="1506"/>
    <cellStyle name="1_Book1_Cau Hoa Son Km 1+441.06 (22-10-2006)_Quoc Lo 91-T11" xfId="1507"/>
    <cellStyle name="1_Book1_Cau Hoa Son Km 1+441.06 (22-10-2006)_TMDT_Dong Nai PA1 (23-03-2010)ok" xfId="1508"/>
    <cellStyle name="1_Book1_Cau Hoa Son Km 1+441.06 (22-10-2006)_TMDT_Dong Nai PA1 .1 (29-6-2010)ok" xfId="1509"/>
    <cellStyle name="1_Book1_Cau Hoa Son Km 1+441.06 (24-10-2006)" xfId="1510"/>
    <cellStyle name="1_Book1_Cau Hoa Son Km 1+441.06 (24-10-2006)_Quoc Lo 91-T11" xfId="1511"/>
    <cellStyle name="1_Book1_Cau Hoa Son Km 1+441.06 (24-10-2006)_TMDT_Dong Nai PA1 (23-03-2010)ok" xfId="1512"/>
    <cellStyle name="1_Book1_Cau Hoa Son Km 1+441.06 (24-10-2006)_TMDT_Dong Nai PA1 .1 (29-6-2010)ok" xfId="1513"/>
    <cellStyle name="1_Book1_Cau Nam Tot(ngay 2-10-2006)" xfId="1514"/>
    <cellStyle name="1_Book1_Cau Song Dao Km 1+51.54 (20-12-2006)" xfId="1515"/>
    <cellStyle name="1_Book1_Cau Song Dao Km 1+51.54 (20-12-2006)_Quoc Lo 91-T11" xfId="1516"/>
    <cellStyle name="1_Book1_Cau Song Dao Km 1+51.54 (20-12-2006)_TMDT_Dong Nai PA1 (23-03-2010)ok" xfId="1517"/>
    <cellStyle name="1_Book1_Cau Song Dao Km 1+51.54 (20-12-2006)_TMDT_Dong Nai PA1 .1 (29-6-2010)ok" xfId="1518"/>
    <cellStyle name="1_Book1_CAU XOP XANG II(su­a)" xfId="1519"/>
    <cellStyle name="1_Book1_CAU XOP XANG II(su­a)_Quoc Lo 91-T11" xfId="1520"/>
    <cellStyle name="1_Book1_CAU XOP XANG II(su­a)_TMDT_Dong Nai PA1 (23-03-2010)ok" xfId="1521"/>
    <cellStyle name="1_Book1_CAU XOP XANG II(su­a)_TMDT_Dong Nai PA1 .1 (29-6-2010)ok" xfId="1522"/>
    <cellStyle name="1_Book1_Dieu phoi dat goi 1" xfId="1523"/>
    <cellStyle name="1_Book1_Dieu phoi dat goi 2" xfId="1524"/>
    <cellStyle name="1_Book1_DT Kha thi ngay 11-2-06" xfId="1525"/>
    <cellStyle name="1_Book1_DT Kha thi ngay 11-2-06_Quoc Lo 91-T11" xfId="1526"/>
    <cellStyle name="1_Book1_DT Kha thi ngay 11-2-06_TMDT_Dong Nai PA1 (23-03-2010)ok" xfId="1527"/>
    <cellStyle name="1_Book1_DT Kha thi ngay 11-2-06_TMDT_Dong Nai PA1 .1 (29-6-2010)ok" xfId="1528"/>
    <cellStyle name="1_Book1_DT ngay 04-01-2006" xfId="1529"/>
    <cellStyle name="1_Book1_DT ngay 11-4-2006" xfId="1530"/>
    <cellStyle name="1_Book1_DT ngay 15-11-05" xfId="1531"/>
    <cellStyle name="1_Book1_DT ngay 15-11-05_Quoc Lo 91-T11" xfId="1532"/>
    <cellStyle name="1_Book1_DT ngay 15-11-05_TMDT_Dong Nai PA1 (23-03-2010)ok" xfId="1533"/>
    <cellStyle name="1_Book1_DT ngay 15-11-05_TMDT_Dong Nai PA1 .1 (29-6-2010)ok" xfId="1534"/>
    <cellStyle name="1_Book1_DT theo DM24" xfId="1535"/>
    <cellStyle name="1_Book1_Du toan KT-TCsua theo TT 03 - YC 471" xfId="1536"/>
    <cellStyle name="1_Book1_Du toan Phuong lam" xfId="1537"/>
    <cellStyle name="1_Book1_Du toan Phuong lam_BIEU 6" xfId="1538"/>
    <cellStyle name="1_Book1_Du toan Phuong lam_Quoc Lo 91-T11" xfId="1539"/>
    <cellStyle name="1_Book1_Du toan Phuong lam_TMDT_Dong Nai PA1 (23-03-2010)ok" xfId="1540"/>
    <cellStyle name="1_Book1_Du toan Phuong lam_TMDT_Dong Nai PA1 .1 (29-6-2010)ok" xfId="1541"/>
    <cellStyle name="1_Book1_Du toan Phuong lam_UNG TRUOC VON TPCP" xfId="1542"/>
    <cellStyle name="1_Book1_Du toan QL 27 (23-12-2005)" xfId="1543"/>
    <cellStyle name="1_Book1_DuAnKT ngay 11-2-2006" xfId="1544"/>
    <cellStyle name="1_Book1_Goi 1" xfId="1545"/>
    <cellStyle name="1_Book1_Goi thau so 1 (14-12-2006)" xfId="1546"/>
    <cellStyle name="1_Book1_Goi thau so 1 (14-12-2006)_Quoc Lo 91-T11" xfId="1547"/>
    <cellStyle name="1_Book1_Goi thau so 1 (14-12-2006)_TMDT_Dong Nai PA1 (23-03-2010)ok" xfId="1548"/>
    <cellStyle name="1_Book1_Goi thau so 1 (14-12-2006)_TMDT_Dong Nai PA1 .1 (29-6-2010)ok" xfId="1549"/>
    <cellStyle name="1_Book1_Goi thau so 2 (20-6-2006)" xfId="1550"/>
    <cellStyle name="1_Book1_Goi thau so 2 (20-6-2006)_Quoc Lo 91-T11" xfId="1551"/>
    <cellStyle name="1_Book1_Goi thau so 2 (20-6-2006)_TMDT_Dong Nai PA1 (23-03-2010)ok" xfId="1552"/>
    <cellStyle name="1_Book1_Goi thau so 2 (20-6-2006)_TMDT_Dong Nai PA1 .1 (29-6-2010)ok" xfId="1553"/>
    <cellStyle name="1_Book1_Goi thau so 2 (30-01-2007)" xfId="1554"/>
    <cellStyle name="1_Book1_Goi thau so 2 (30-01-2007)_Quoc Lo 91-T11" xfId="1555"/>
    <cellStyle name="1_Book1_Goi thau so 2 (30-01-2007)_TMDT_Dong Nai PA1 (23-03-2010)ok" xfId="1556"/>
    <cellStyle name="1_Book1_Goi thau so 2 (30-01-2007)_TMDT_Dong Nai PA1 .1 (29-6-2010)ok" xfId="1557"/>
    <cellStyle name="1_Book1_Goi02(25-05-2006)" xfId="1558"/>
    <cellStyle name="1_Book1_K C N - HUNG DONG L.NHUA" xfId="1559"/>
    <cellStyle name="1_Book1_K C N - HUNG DONG L.NHUA_Quoc Lo 91-T11" xfId="1560"/>
    <cellStyle name="1_Book1_K C N - HUNG DONG L.NHUA_TMDT_Dong Nai PA1 (23-03-2010)ok" xfId="1561"/>
    <cellStyle name="1_Book1_K C N - HUNG DONG L.NHUA_TMDT_Dong Nai PA1 .1 (29-6-2010)ok" xfId="1562"/>
    <cellStyle name="1_Book1_Khoi Luong Hoang Truong - Hoang Phu" xfId="1563"/>
    <cellStyle name="1_Book1_Khoi Luong Hoang Truong - Hoang Phu_BIEU 6" xfId="1564"/>
    <cellStyle name="1_Book1_Khoi Luong Hoang Truong - Hoang Phu_Quoc Lo 91-T11" xfId="1565"/>
    <cellStyle name="1_Book1_Khoi Luong Hoang Truong - Hoang Phu_TMDT_Dong Nai PA1 (23-03-2010)ok" xfId="1566"/>
    <cellStyle name="1_Book1_Khoi Luong Hoang Truong - Hoang Phu_TMDT_Dong Nai PA1 .1 (29-6-2010)ok" xfId="1567"/>
    <cellStyle name="1_Book1_Khoi Luong Hoang Truong - Hoang Phu_UNG TRUOC VON TPCP" xfId="1568"/>
    <cellStyle name="1_Book1_km48-53 (tham tra ngay 23-10-2006)" xfId="1569"/>
    <cellStyle name="1_Book1_Muong TL" xfId="1570"/>
    <cellStyle name="1_Book1_Quoc Lo 91-T11" xfId="1571"/>
    <cellStyle name="1_Book1_TMDT_Dong Nai PA1 (23-03-2010)ok" xfId="1572"/>
    <cellStyle name="1_Book1_TMDT_Dong Nai PA1 .1 (29-6-2010)ok" xfId="1573"/>
    <cellStyle name="1_Book1_Tuyen so 1-Km0+00 - Km0+852.56" xfId="1574"/>
    <cellStyle name="1_Book1_TV sua ngay 02-08-06" xfId="1575"/>
    <cellStyle name="1_Book1_UNG TRUOC VON TPCP" xfId="1576"/>
    <cellStyle name="1_Book1_ÿÿÿÿÿ" xfId="1577"/>
    <cellStyle name="1_C" xfId="1578"/>
    <cellStyle name="1_Cau Bai Son 2 Km 0+270.26 (8-11-2006)" xfId="1579"/>
    <cellStyle name="1_Cau Hoi 115" xfId="1580"/>
    <cellStyle name="1_Cau Hoi 115_Quoc Lo 91-T11" xfId="1581"/>
    <cellStyle name="1_Cau Hoi 115_TMDT_Dong Nai PA1 (23-03-2010)ok" xfId="1582"/>
    <cellStyle name="1_Cau Hoi 115_TMDT_Dong Nai PA1 .1 (29-6-2010)ok" xfId="1583"/>
    <cellStyle name="1_Cau Hua Trai (TT 04)" xfId="1584"/>
    <cellStyle name="1_Cau My Thinh sua theo don gia 59 (19-5-07)" xfId="1585"/>
    <cellStyle name="1_Cau Nam Tot(ngay 2-10-2006)" xfId="1586"/>
    <cellStyle name="1_Cau Nam Tot(ngay 2-10-2006)_Quoc Lo 91-T11" xfId="1587"/>
    <cellStyle name="1_Cau Nam Tot(ngay 2-10-2006)_TMDT_Dong Nai PA1 (23-03-2010)ok" xfId="1588"/>
    <cellStyle name="1_Cau Nam Tot(ngay 2-10-2006)_TMDT_Dong Nai PA1 .1 (29-6-2010)ok" xfId="1589"/>
    <cellStyle name="1_Cau Song Dao Km 1+51.54 (20-12-2006)" xfId="1590"/>
    <cellStyle name="1_Cau Thanh Ha 1" xfId="1591"/>
    <cellStyle name="1_Cau thuy dien Ban La (Cu Anh)" xfId="1592"/>
    <cellStyle name="1_Cau thuy dien Ban La (Cu Anh)_!1 1 bao cao giao KH ve HTCMT vung TNB   12-12-2011" xfId="1593"/>
    <cellStyle name="1_Cau thuy dien Ban La (Cu Anh)_BIEU 6" xfId="1594"/>
    <cellStyle name="1_Cau thuy dien Ban La (Cu Anh)_Bieu4HTMT" xfId="1595"/>
    <cellStyle name="1_Cau thuy dien Ban La (Cu Anh)_Bieu4HTMT_!1 1 bao cao giao KH ve HTCMT vung TNB   12-12-2011" xfId="1596"/>
    <cellStyle name="1_Cau thuy dien Ban La (Cu Anh)_Bieu4HTMT_KH TPCP vung TNB (03-1-2012)" xfId="1597"/>
    <cellStyle name="1_Cau thuy dien Ban La (Cu Anh)_Book1" xfId="1598"/>
    <cellStyle name="1_Cau thuy dien Ban La (Cu Anh)_KH TPCP vung TNB (03-1-2012)" xfId="1599"/>
    <cellStyle name="1_Cau thuy dien Ban La (Cu Anh)_PL 02   " xfId="1600"/>
    <cellStyle name="1_Cau thuy dien Ban La (Cu Anh)_Quoc Lo 91-T11" xfId="1601"/>
    <cellStyle name="1_Cau thuy dien Ban La (Cu Anh)_TMDT_Dong Nai PA1 (23-03-2010)ok" xfId="1602"/>
    <cellStyle name="1_Cau thuy dien Ban La (Cu Anh)_TMDT_Dong Nai PA1 .1 (29-6-2010)ok" xfId="1603"/>
    <cellStyle name="1_Cau thuy dien Ban La (Cu Anh)_UNG TRUOC VON TPCP" xfId="1604"/>
    <cellStyle name="1_CAU XOP XANG II(su­a)" xfId="1605"/>
    <cellStyle name="1_Chau Thon - Tan Xuan (goi 5)" xfId="1606"/>
    <cellStyle name="1_Chau Thon - Tan Xuan (KCS 8-12-06)" xfId="1607"/>
    <cellStyle name="1_Chi phi KS" xfId="1608"/>
    <cellStyle name="1_cong" xfId="1609"/>
    <cellStyle name="1_Cong trinh co y kien LD_Dang_NN_2011-Tay nguyen-9-10" xfId="1610"/>
    <cellStyle name="1_Dakt-Cau tinh Hua Phan" xfId="1611"/>
    <cellStyle name="1_DIEN" xfId="1612"/>
    <cellStyle name="1_Dieu phoi dat goi 1" xfId="1613"/>
    <cellStyle name="1_Dieu phoi dat goi 1_Quoc Lo 91-T11" xfId="1614"/>
    <cellStyle name="1_Dieu phoi dat goi 1_TMDT_Dong Nai PA1 (23-03-2010)ok" xfId="1615"/>
    <cellStyle name="1_Dieu phoi dat goi 1_TMDT_Dong Nai PA1 .1 (29-6-2010)ok" xfId="1616"/>
    <cellStyle name="1_Dieu phoi dat goi 2" xfId="1617"/>
    <cellStyle name="1_Dieu phoi dat goi 2_Quoc Lo 91-T11" xfId="1618"/>
    <cellStyle name="1_Dieu phoi dat goi 2_TMDT_Dong Nai PA1 (23-03-2010)ok" xfId="1619"/>
    <cellStyle name="1_Dieu phoi dat goi 2_TMDT_Dong Nai PA1 .1 (29-6-2010)ok" xfId="1620"/>
    <cellStyle name="1_Dinh muc thiet ke" xfId="1621"/>
    <cellStyle name="1_Don gia chi tiet" xfId="1622"/>
    <cellStyle name="1_DONGIA" xfId="1623"/>
    <cellStyle name="1_DT Chau Hong  trinh ngay 09-01-07" xfId="1624"/>
    <cellStyle name="1_DT Chau Hong  trinh ngay 09-01-07_Quoc Lo 91-T11" xfId="1625"/>
    <cellStyle name="1_DT Chau Hong  trinh ngay 09-01-07_TMDT_Dong Nai PA1 (23-03-2010)ok" xfId="1626"/>
    <cellStyle name="1_DT Chau Hong  trinh ngay 09-01-07_TMDT_Dong Nai PA1 .1 (29-6-2010)ok" xfId="1627"/>
    <cellStyle name="1_DT Kha thi ngay 11-2-06" xfId="1628"/>
    <cellStyle name="1_DT KT ngay 10-9-2005" xfId="1629"/>
    <cellStyle name="1_DT ngay 04-01-2006" xfId="1630"/>
    <cellStyle name="1_DT ngay 04-01-2006_Quoc Lo 91-T11" xfId="1631"/>
    <cellStyle name="1_DT ngay 04-01-2006_TMDT_Dong Nai PA1 (23-03-2010)ok" xfId="1632"/>
    <cellStyle name="1_DT ngay 04-01-2006_TMDT_Dong Nai PA1 .1 (29-6-2010)ok" xfId="1633"/>
    <cellStyle name="1_DT ngay 11-4-2006" xfId="1634"/>
    <cellStyle name="1_DT ngay 11-4-2006_Quoc Lo 91-T11" xfId="1635"/>
    <cellStyle name="1_DT ngay 11-4-2006_TMDT_Dong Nai PA1 (23-03-2010)ok" xfId="1636"/>
    <cellStyle name="1_DT ngay 11-4-2006_TMDT_Dong Nai PA1 .1 (29-6-2010)ok" xfId="1637"/>
    <cellStyle name="1_DT ngay 15-11-05" xfId="1638"/>
    <cellStyle name="1_DT theo DM24" xfId="1639"/>
    <cellStyle name="1_DT theo DM24_Quoc Lo 91-T11" xfId="1640"/>
    <cellStyle name="1_DT theo DM24_TMDT_Dong Nai PA1 (23-03-2010)ok" xfId="1641"/>
    <cellStyle name="1_DT theo DM24_TMDT_Dong Nai PA1 .1 (29-6-2010)ok" xfId="1642"/>
    <cellStyle name="1_DT-497" xfId="1643"/>
    <cellStyle name="1_DT-497_Quoc Lo 91-T11" xfId="1644"/>
    <cellStyle name="1_DT-497_TMDT_Dong Nai PA1 (23-03-2010)ok" xfId="1645"/>
    <cellStyle name="1_DT-497_TMDT_Dong Nai PA1 .1 (29-6-2010)ok" xfId="1646"/>
    <cellStyle name="1_Dtdchinh2397" xfId="1647"/>
    <cellStyle name="1_Dtdchinh2397_PL 02   " xfId="1648"/>
    <cellStyle name="1_DT-Khao-s¸t-TD" xfId="1649"/>
    <cellStyle name="1_DT-Khao-s¸t-TD_Quoc Lo 91-T11" xfId="1650"/>
    <cellStyle name="1_DT-Khao-s¸t-TD_TMDT_Dong Nai PA1 (23-03-2010)ok" xfId="1651"/>
    <cellStyle name="1_DT-Khao-s¸t-TD_TMDT_Dong Nai PA1 .1 (29-6-2010)ok" xfId="1652"/>
    <cellStyle name="1_DTXL goi 11(20-9-05)" xfId="1653"/>
    <cellStyle name="1_Du thau" xfId="1654"/>
    <cellStyle name="1_Du thau Truong DH KThuat Hai Duong 21-10-08" xfId="1655"/>
    <cellStyle name="1_du toan" xfId="1656"/>
    <cellStyle name="1_du toan (03-11-05)" xfId="1657"/>
    <cellStyle name="1_Du toan (12-05-2005) Tham dinh" xfId="1658"/>
    <cellStyle name="1_Du toan (12-05-2005) Tham dinh_Quoc Lo 91-T11" xfId="1659"/>
    <cellStyle name="1_Du toan (12-05-2005) Tham dinh_TMDT_Dong Nai PA1 (23-03-2010)ok" xfId="1660"/>
    <cellStyle name="1_Du toan (12-05-2005) Tham dinh_TMDT_Dong Nai PA1 .1 (29-6-2010)ok" xfId="1661"/>
    <cellStyle name="1_Du toan (23-05-2005) Tham dinh" xfId="1662"/>
    <cellStyle name="1_Du toan (23-05-2005) Tham dinh_BIEU 6" xfId="1663"/>
    <cellStyle name="1_Du toan (23-05-2005) Tham dinh_Quoc Lo 91-T11" xfId="1664"/>
    <cellStyle name="1_Du toan (23-05-2005) Tham dinh_TMDT_Dong Nai PA1 (23-03-2010)ok" xfId="1665"/>
    <cellStyle name="1_Du toan (23-05-2005) Tham dinh_TMDT_Dong Nai PA1 .1 (29-6-2010)ok" xfId="1666"/>
    <cellStyle name="1_Du toan (23-05-2005) Tham dinh_UNG TRUOC VON TPCP" xfId="1667"/>
    <cellStyle name="1_Du toan (5 - 04 - 2004)" xfId="1668"/>
    <cellStyle name="1_Du toan (5 - 04 - 2004)_BIEU 6" xfId="1669"/>
    <cellStyle name="1_Du toan (5 - 04 - 2004)_Quoc Lo 91-T11" xfId="1670"/>
    <cellStyle name="1_Du toan (5 - 04 - 2004)_TMDT_Dong Nai PA1 (23-03-2010)ok" xfId="1671"/>
    <cellStyle name="1_Du toan (5 - 04 - 2004)_TMDT_Dong Nai PA1 .1 (29-6-2010)ok" xfId="1672"/>
    <cellStyle name="1_Du toan (5 - 04 - 2004)_UNG TRUOC VON TPCP" xfId="1673"/>
    <cellStyle name="1_Du toan (6-3-2005)" xfId="1674"/>
    <cellStyle name="1_Du toan (Ban A)" xfId="1675"/>
    <cellStyle name="1_Du toan (Ban A)_Quoc Lo 91-T11" xfId="1676"/>
    <cellStyle name="1_Du toan (Ban A)_TMDT_Dong Nai PA1 (23-03-2010)ok" xfId="1677"/>
    <cellStyle name="1_Du toan (Ban A)_TMDT_Dong Nai PA1 .1 (29-6-2010)ok" xfId="1678"/>
    <cellStyle name="1_Du toan (ngay 13 - 07 - 2004)" xfId="1679"/>
    <cellStyle name="1_Du toan (ngay 13 - 07 - 2004)_Quoc Lo 91-T11" xfId="1680"/>
    <cellStyle name="1_Du toan (ngay 13 - 07 - 2004)_TMDT_Dong Nai PA1 (23-03-2010)ok" xfId="1681"/>
    <cellStyle name="1_Du toan (ngay 13 - 07 - 2004)_TMDT_Dong Nai PA1 .1 (29-6-2010)ok" xfId="1682"/>
    <cellStyle name="1_Du toan (ngay 25-9-06)" xfId="1683"/>
    <cellStyle name="1_Du toan (ngay03-02-07) theo DG moi" xfId="1684"/>
    <cellStyle name="1_Du toan 558 (Km17+508.12 - Km 22)" xfId="1685"/>
    <cellStyle name="1_Du toan 558 (Km17+508.12 - Km 22)_!1 1 bao cao giao KH ve HTCMT vung TNB   12-12-2011" xfId="1686"/>
    <cellStyle name="1_Du toan 558 (Km17+508.12 - Km 22)_BIEU 6" xfId="1687"/>
    <cellStyle name="1_Du toan 558 (Km17+508.12 - Km 22)_Bieu4HTMT" xfId="1688"/>
    <cellStyle name="1_Du toan 558 (Km17+508.12 - Km 22)_Bieu4HTMT_!1 1 bao cao giao KH ve HTCMT vung TNB   12-12-2011" xfId="1689"/>
    <cellStyle name="1_Du toan 558 (Km17+508.12 - Km 22)_Bieu4HTMT_KH TPCP vung TNB (03-1-2012)" xfId="1690"/>
    <cellStyle name="1_Du toan 558 (Km17+508.12 - Km 22)_Book1" xfId="1691"/>
    <cellStyle name="1_Du toan 558 (Km17+508.12 - Km 22)_KH TPCP vung TNB (03-1-2012)" xfId="1692"/>
    <cellStyle name="1_Du toan 558 (Km17+508.12 - Km 22)_PL 02   " xfId="1693"/>
    <cellStyle name="1_Du toan 558 (Km17+508.12 - Km 22)_Quoc Lo 91-T11" xfId="1694"/>
    <cellStyle name="1_Du toan 558 (Km17+508.12 - Km 22)_TMDT_Dong Nai PA1 (23-03-2010)ok" xfId="1695"/>
    <cellStyle name="1_Du toan 558 (Km17+508.12 - Km 22)_TMDT_Dong Nai PA1 .1 (29-6-2010)ok" xfId="1696"/>
    <cellStyle name="1_Du toan 558 (Km17+508.12 - Km 22)_UNG TRUOC VON TPCP" xfId="1697"/>
    <cellStyle name="1_Du toan bo sung (11-2004)" xfId="1698"/>
    <cellStyle name="1_Du toan Cang Vung Ang (Tham tra 3-11-06)" xfId="1699"/>
    <cellStyle name="1_Du toan Cang Vung Ang (Tham tra 3-11-06)_Quoc Lo 91-T11" xfId="1700"/>
    <cellStyle name="1_Du toan Cang Vung Ang (Tham tra 3-11-06)_TMDT_Dong Nai PA1 (23-03-2010)ok" xfId="1701"/>
    <cellStyle name="1_Du toan Cang Vung Ang (Tham tra 3-11-06)_TMDT_Dong Nai PA1 .1 (29-6-2010)ok" xfId="1702"/>
    <cellStyle name="1_Du toan Cang Vung Ang ngay 09-8-06 " xfId="1703"/>
    <cellStyle name="1_Du toan Cang Vung Ang ngay 09-8-06 _Quoc Lo 91-T11" xfId="1704"/>
    <cellStyle name="1_Du toan Cang Vung Ang ngay 09-8-06 _TMDT_Dong Nai PA1 (23-03-2010)ok" xfId="1705"/>
    <cellStyle name="1_Du toan Cang Vung Ang ngay 09-8-06 _TMDT_Dong Nai PA1 .1 (29-6-2010)ok" xfId="1706"/>
    <cellStyle name="1_Du toan dieu chin theo don gia moi (1-2-2007)" xfId="1707"/>
    <cellStyle name="1_Du toan Doan Km 53 - 60 sua theo tham tra(15-5-2007)" xfId="1708"/>
    <cellStyle name="1_Du toan Doan Km 53 - 60 sua theo tham tra(15-5-2007)_Quoc Lo 91-T11" xfId="1709"/>
    <cellStyle name="1_Du toan Doan Km 53 - 60 sua theo tham tra(15-5-2007)_TMDT_Dong Nai PA1 (23-03-2010)ok" xfId="1710"/>
    <cellStyle name="1_Du toan Doan Km 53 - 60 sua theo tham tra(15-5-2007)_TMDT_Dong Nai PA1 .1 (29-6-2010)ok" xfId="1711"/>
    <cellStyle name="1_Du toan Goi 1" xfId="1712"/>
    <cellStyle name="1_Du toan Goi 1_BIEU 6" xfId="1713"/>
    <cellStyle name="1_Du toan Goi 1_Book1" xfId="1714"/>
    <cellStyle name="1_Du toan Goi 1_Book1_PL 02   " xfId="1715"/>
    <cellStyle name="1_Du toan Goi 1_Quoc Lo 91-T11" xfId="1716"/>
    <cellStyle name="1_Du toan Goi 1_TMDT_Dong Nai PA1 (23-03-2010)ok" xfId="1717"/>
    <cellStyle name="1_Du toan Goi 1_TMDT_Dong Nai PA1 .1 (29-6-2010)ok" xfId="1718"/>
    <cellStyle name="1_Du toan Goi 1_UNG TRUOC VON TPCP" xfId="1719"/>
    <cellStyle name="1_du toan goi 12" xfId="1720"/>
    <cellStyle name="1_Du toan Goi 2" xfId="1721"/>
    <cellStyle name="1_Du toan Goi 2_BIEU 6" xfId="1722"/>
    <cellStyle name="1_Du toan Goi 2_Book1" xfId="1723"/>
    <cellStyle name="1_Du toan Goi 2_Book1_PL 02   " xfId="1724"/>
    <cellStyle name="1_Du toan Goi 2_Quoc Lo 91-T11" xfId="1725"/>
    <cellStyle name="1_Du toan Goi 2_TMDT_Dong Nai PA1 (23-03-2010)ok" xfId="1726"/>
    <cellStyle name="1_Du toan Goi 2_TMDT_Dong Nai PA1 .1 (29-6-2010)ok" xfId="1727"/>
    <cellStyle name="1_Du toan Goi 2_UNG TRUOC VON TPCP" xfId="1728"/>
    <cellStyle name="1_Du toan Huong Lam - Ban Giang (ngay28-11-06)" xfId="1729"/>
    <cellStyle name="1_Du toan Huong Lam - Ban Giang (ngay28-11-06)_Quoc Lo 91-T11" xfId="1730"/>
    <cellStyle name="1_Du toan Huong Lam - Ban Giang (ngay28-11-06)_TMDT_Dong Nai PA1 (23-03-2010)ok" xfId="1731"/>
    <cellStyle name="1_Du toan Huong Lam - Ban Giang (ngay28-11-06)_TMDT_Dong Nai PA1 .1 (29-6-2010)ok" xfId="1732"/>
    <cellStyle name="1_Du toan Huong Lam - Ban Giang theo DG 59 (ngay3-2-07)" xfId="1733"/>
    <cellStyle name="1_Du toan Huong Lam - Ban Giang theo DG 59 (ngay3-2-07)_Quoc Lo 91-T11" xfId="1734"/>
    <cellStyle name="1_Du toan Huong Lam - Ban Giang theo DG 59 (ngay3-2-07)_TMDT_Dong Nai PA1 (23-03-2010)ok" xfId="1735"/>
    <cellStyle name="1_Du toan Huong Lam - Ban Giang theo DG 59 (ngay3-2-07)_TMDT_Dong Nai PA1 .1 (29-6-2010)ok" xfId="1736"/>
    <cellStyle name="1_Du toan KT-TCsua theo TT 03 - YC 471" xfId="1737"/>
    <cellStyle name="1_Du toan KT-TCsua theo TT 03 - YC 471_BIEU 6" xfId="1738"/>
    <cellStyle name="1_Du toan KT-TCsua theo TT 03 - YC 471_Quoc Lo 91-T11" xfId="1739"/>
    <cellStyle name="1_Du toan KT-TCsua theo TT 03 - YC 471_TMDT_Dong Nai PA1 (23-03-2010)ok" xfId="1740"/>
    <cellStyle name="1_Du toan KT-TCsua theo TT 03 - YC 471_TMDT_Dong Nai PA1 .1 (29-6-2010)ok" xfId="1741"/>
    <cellStyle name="1_Du toan KT-TCsua theo TT 03 - YC 471_UNG TRUOC VON TPCP" xfId="1742"/>
    <cellStyle name="1_Du toan ngay (28-10-2005)" xfId="1743"/>
    <cellStyle name="1_Du toan ngay (28-10-2005)_BIEU 6" xfId="1744"/>
    <cellStyle name="1_Du toan ngay (28-10-2005)_Quoc Lo 91-T11" xfId="1745"/>
    <cellStyle name="1_Du toan ngay (28-10-2005)_TMDT_Dong Nai PA1 (23-03-2010)ok" xfId="1746"/>
    <cellStyle name="1_Du toan ngay (28-10-2005)_TMDT_Dong Nai PA1 .1 (29-6-2010)ok" xfId="1747"/>
    <cellStyle name="1_Du toan ngay (28-10-2005)_UNG TRUOC VON TPCP" xfId="1748"/>
    <cellStyle name="1_Du toan ngay 16-4-2007" xfId="1749"/>
    <cellStyle name="1_Du toan ngay 1-9-2004 (version 1)" xfId="1750"/>
    <cellStyle name="1_Du toan ngay 1-9-2004 (version 1)_BIEU 6" xfId="1751"/>
    <cellStyle name="1_Du toan ngay 1-9-2004 (version 1)_Book1" xfId="1752"/>
    <cellStyle name="1_Du toan ngay 1-9-2004 (version 1)_Book1_PL 02   " xfId="1753"/>
    <cellStyle name="1_Du toan ngay 1-9-2004 (version 1)_Quoc Lo 91-T11" xfId="1754"/>
    <cellStyle name="1_Du toan ngay 1-9-2004 (version 1)_TMDT_Dong Nai PA1 (23-03-2010)ok" xfId="1755"/>
    <cellStyle name="1_Du toan ngay 1-9-2004 (version 1)_TMDT_Dong Nai PA1 .1 (29-6-2010)ok" xfId="1756"/>
    <cellStyle name="1_Du toan ngay 1-9-2004 (version 1)_UNG TRUOC VON TPCP" xfId="1757"/>
    <cellStyle name="1_Du toan Phuong lam" xfId="1758"/>
    <cellStyle name="1_Du toan QL 27 (23-12-2005)" xfId="1759"/>
    <cellStyle name="1_Du toan QL 27 (23-12-2005)_BIEU 6" xfId="1760"/>
    <cellStyle name="1_Du toan QL 27 (23-12-2005)_Quoc Lo 91-T11" xfId="1761"/>
    <cellStyle name="1_Du toan QL 27 (23-12-2005)_TMDT_Dong Nai PA1 (23-03-2010)ok" xfId="1762"/>
    <cellStyle name="1_Du toan QL 27 (23-12-2005)_TMDT_Dong Nai PA1 .1 (29-6-2010)ok" xfId="1763"/>
    <cellStyle name="1_Du toan QL 27 (23-12-2005)_UNG TRUOC VON TPCP" xfId="1764"/>
    <cellStyle name="1_Du toan Tay Thanh Hoa duyetcuoi" xfId="1765"/>
    <cellStyle name="1_Du toan Tay Thanh Hoa duyetcuoi_Quoc Lo 91-T11" xfId="1766"/>
    <cellStyle name="1_Du toan Tay Thanh Hoa duyetcuoi_TMDT_Dong Nai PA1 (23-03-2010)ok" xfId="1767"/>
    <cellStyle name="1_Du toan Tay Thanh Hoa duyetcuoi_TMDT_Dong Nai PA1 .1 (29-6-2010)ok" xfId="1768"/>
    <cellStyle name="1_du_toan_HG01(theo tham tra06062007)" xfId="1769"/>
    <cellStyle name="1_Du_toan_Ho_Xa___Vinh_Tan_WB3 sua ngay 18-8-06" xfId="1770"/>
    <cellStyle name="1_Du_toan_Ho_Xa___Vinh_Tan_WB3 sua ngay 18-8-06_Quoc Lo 91-T11" xfId="1771"/>
    <cellStyle name="1_Du_toan_Ho_Xa___Vinh_Tan_WB3 sua ngay 18-8-06_TMDT_Dong Nai PA1 (23-03-2010)ok" xfId="1772"/>
    <cellStyle name="1_Du_toan_Ho_Xa___Vinh_Tan_WB3 sua ngay 18-8-06_TMDT_Dong Nai PA1 .1 (29-6-2010)ok" xfId="1773"/>
    <cellStyle name="1_DuAnKT ngay 11-2-2006" xfId="1774"/>
    <cellStyle name="1_DuAnKT ngay 11-2-2006_Quoc Lo 91-T11" xfId="1775"/>
    <cellStyle name="1_DuAnKT ngay 11-2-2006_TMDT_Dong Nai PA1 (23-03-2010)ok" xfId="1776"/>
    <cellStyle name="1_DuAnKT ngay 11-2-2006_TMDT_Dong Nai PA1 .1 (29-6-2010)ok" xfId="1777"/>
    <cellStyle name="1_Gia_VL cau-JIBIC-Ha-tinh" xfId="1778"/>
    <cellStyle name="1_Gia_VL cau-JIBIC-Ha-tinh_Book1" xfId="1779"/>
    <cellStyle name="1_Gia_VL cau-JIBIC-Ha-tinh_Book1_PL 02   " xfId="1780"/>
    <cellStyle name="1_Gia_VL cau-JIBIC-Ha-tinh_Quoc Lo 91-T11" xfId="1781"/>
    <cellStyle name="1_Gia_VL cau-JIBIC-Ha-tinh_TMDT_Dong Nai PA1 (23-03-2010)ok" xfId="1782"/>
    <cellStyle name="1_Gia_VL cau-JIBIC-Ha-tinh_TMDT_Dong Nai PA1 .1 (29-6-2010)ok" xfId="1783"/>
    <cellStyle name="1_Gia_VLQL48_duyet " xfId="1784"/>
    <cellStyle name="1_Gia_VLQL48_duyet _!1 1 bao cao giao KH ve HTCMT vung TNB   12-12-2011" xfId="1785"/>
    <cellStyle name="1_Gia_VLQL48_duyet _BIEU 6" xfId="1786"/>
    <cellStyle name="1_Gia_VLQL48_duyet _Bieu4HTMT" xfId="1787"/>
    <cellStyle name="1_Gia_VLQL48_duyet _Bieu4HTMT_!1 1 bao cao giao KH ve HTCMT vung TNB   12-12-2011" xfId="1788"/>
    <cellStyle name="1_Gia_VLQL48_duyet _Bieu4HTMT_KH TPCP vung TNB (03-1-2012)" xfId="1789"/>
    <cellStyle name="1_Gia_VLQL48_duyet _Book1" xfId="1790"/>
    <cellStyle name="1_Gia_VLQL48_duyet _KH TPCP vung TNB (03-1-2012)" xfId="1791"/>
    <cellStyle name="1_Gia_VLQL48_duyet _PL 02   " xfId="1792"/>
    <cellStyle name="1_Gia_VLQL48_duyet _Quoc Lo 91-T11" xfId="1793"/>
    <cellStyle name="1_Gia_VLQL48_duyet _TMDT_Dong Nai PA1 (23-03-2010)ok" xfId="1794"/>
    <cellStyle name="1_Gia_VLQL48_duyet _TMDT_Dong Nai PA1 .1 (29-6-2010)ok" xfId="1795"/>
    <cellStyle name="1_Gia_VLQL48_duyet _UNG TRUOC VON TPCP" xfId="1796"/>
    <cellStyle name="1_goi 1" xfId="1797"/>
    <cellStyle name="1_Goi 1 (TT04)" xfId="1798"/>
    <cellStyle name="1_goi 1 duyet theo luong mo (an)" xfId="1799"/>
    <cellStyle name="1_Goi 1_1" xfId="1800"/>
    <cellStyle name="1_Goi 1_1_Quoc Lo 91-T11" xfId="1801"/>
    <cellStyle name="1_Goi 1_1_TMDT_Dong Nai PA1 (23-03-2010)ok" xfId="1802"/>
    <cellStyle name="1_Goi 1_1_TMDT_Dong Nai PA1 .1 (29-6-2010)ok" xfId="1803"/>
    <cellStyle name="1_Goi so 1" xfId="1804"/>
    <cellStyle name="1_Goi thau so 08 (11-05-2007)" xfId="1805"/>
    <cellStyle name="1_Goi thau so 1 (14-12-2006)" xfId="1806"/>
    <cellStyle name="1_Goi thau so 2 (20-6-2006)" xfId="1807"/>
    <cellStyle name="1_Goi02(25-05-2006)" xfId="1808"/>
    <cellStyle name="1_Goi02(25-05-2006)_Quoc Lo 91-T11" xfId="1809"/>
    <cellStyle name="1_Goi02(25-05-2006)_TMDT_Dong Nai PA1 (23-03-2010)ok" xfId="1810"/>
    <cellStyle name="1_Goi02(25-05-2006)_TMDT_Dong Nai PA1 .1 (29-6-2010)ok" xfId="1811"/>
    <cellStyle name="1_Goi1N206" xfId="1812"/>
    <cellStyle name="1_Goi1N206_BIEU 6" xfId="1813"/>
    <cellStyle name="1_Goi1N206_Quoc Lo 91-T11" xfId="1814"/>
    <cellStyle name="1_Goi1N206_TMDT_Dong Nai PA1 (23-03-2010)ok" xfId="1815"/>
    <cellStyle name="1_Goi1N206_TMDT_Dong Nai PA1 .1 (29-6-2010)ok" xfId="1816"/>
    <cellStyle name="1_Goi1N206_UNG TRUOC VON TPCP" xfId="1817"/>
    <cellStyle name="1_Goi2N206" xfId="1818"/>
    <cellStyle name="1_Goi2N206_BIEU 6" xfId="1819"/>
    <cellStyle name="1_Goi2N206_Quoc Lo 91-T11" xfId="1820"/>
    <cellStyle name="1_Goi2N206_TMDT_Dong Nai PA1 (23-03-2010)ok" xfId="1821"/>
    <cellStyle name="1_Goi2N206_TMDT_Dong Nai PA1 .1 (29-6-2010)ok" xfId="1822"/>
    <cellStyle name="1_Goi2N206_UNG TRUOC VON TPCP" xfId="1823"/>
    <cellStyle name="1_Goi4N216" xfId="1824"/>
    <cellStyle name="1_Goi4N216_BIEU 6" xfId="1825"/>
    <cellStyle name="1_Goi4N216_Quoc Lo 91-T11" xfId="1826"/>
    <cellStyle name="1_Goi4N216_TMDT_Dong Nai PA1 (23-03-2010)ok" xfId="1827"/>
    <cellStyle name="1_Goi4N216_TMDT_Dong Nai PA1 .1 (29-6-2010)ok" xfId="1828"/>
    <cellStyle name="1_Goi4N216_UNG TRUOC VON TPCP" xfId="1829"/>
    <cellStyle name="1_Goi5N216" xfId="1830"/>
    <cellStyle name="1_Goi5N216_BIEU 6" xfId="1831"/>
    <cellStyle name="1_Goi5N216_Quoc Lo 91-T11" xfId="1832"/>
    <cellStyle name="1_Goi5N216_TMDT_Dong Nai PA1 (23-03-2010)ok" xfId="1833"/>
    <cellStyle name="1_Goi5N216_TMDT_Dong Nai PA1 .1 (29-6-2010)ok" xfId="1834"/>
    <cellStyle name="1_Goi5N216_UNG TRUOC VON TPCP" xfId="1835"/>
    <cellStyle name="1_Hoi Song" xfId="1836"/>
    <cellStyle name="1_HT-LO" xfId="1837"/>
    <cellStyle name="1_HT-LO_Quoc Lo 91-T11" xfId="1838"/>
    <cellStyle name="1_HT-LO_TMDT_Dong Nai PA1 (23-03-2010)ok" xfId="1839"/>
    <cellStyle name="1_HT-LO_TMDT_Dong Nai PA1 .1 (29-6-2010)ok" xfId="1840"/>
    <cellStyle name="1_Huong Lam - Ban Giang (11-4-2007)" xfId="1841"/>
    <cellStyle name="1_Huong Lam - Ban Giang (11-4-2007)_Quoc Lo 91-T11" xfId="1842"/>
    <cellStyle name="1_Huong Lam - Ban Giang (11-4-2007)_TMDT_Dong Nai PA1 (23-03-2010)ok" xfId="1843"/>
    <cellStyle name="1_Huong Lam - Ban Giang (11-4-2007)_TMDT_Dong Nai PA1 .1 (29-6-2010)ok" xfId="1844"/>
    <cellStyle name="1_Kh ql62 (2010) 11-09" xfId="1845"/>
    <cellStyle name="1_KH TPCP vung TNB (03-1-2012)" xfId="1846"/>
    <cellStyle name="1_Khoi luong" xfId="1847"/>
    <cellStyle name="1_Khoi luong doan 1" xfId="1848"/>
    <cellStyle name="1_Khoi luong doan 1_BIEU 6" xfId="1849"/>
    <cellStyle name="1_Khoi luong doan 1_Quoc Lo 91-T11" xfId="1850"/>
    <cellStyle name="1_Khoi luong doan 1_TMDT_Dong Nai PA1 (23-03-2010)ok" xfId="1851"/>
    <cellStyle name="1_Khoi luong doan 1_TMDT_Dong Nai PA1 .1 (29-6-2010)ok" xfId="1852"/>
    <cellStyle name="1_Khoi luong doan 1_UNG TRUOC VON TPCP" xfId="1853"/>
    <cellStyle name="1_Khoi luong doan 2" xfId="1854"/>
    <cellStyle name="1_Khoi luong doan 2_Quoc Lo 91-T11" xfId="1855"/>
    <cellStyle name="1_Khoi luong doan 2_TMDT_Dong Nai PA1 (23-03-2010)ok" xfId="1856"/>
    <cellStyle name="1_Khoi luong doan 2_TMDT_Dong Nai PA1 .1 (29-6-2010)ok" xfId="1857"/>
    <cellStyle name="1_Khoi Luong Hoang Truong - Hoang Phu" xfId="1858"/>
    <cellStyle name="1_Khoi Luong Hoang Truong - Hoang Phu_BIEU 6" xfId="1859"/>
    <cellStyle name="1_Khoi Luong Hoang Truong - Hoang Phu_Quoc Lo 91-T11" xfId="1860"/>
    <cellStyle name="1_Khoi Luong Hoang Truong - Hoang Phu_TMDT_Dong Nai PA1 (23-03-2010)ok" xfId="1861"/>
    <cellStyle name="1_Khoi Luong Hoang Truong - Hoang Phu_TMDT_Dong Nai PA1 .1 (29-6-2010)ok" xfId="1862"/>
    <cellStyle name="1_Khoi Luong Hoang Truong - Hoang Phu_UNG TRUOC VON TPCP" xfId="1863"/>
    <cellStyle name="1_Khoi luong_BIEU 6" xfId="1864"/>
    <cellStyle name="1_Khoi luong_Quoc Lo 91-T11" xfId="1865"/>
    <cellStyle name="1_Khoi luong_TMDT_Dong Nai PA1 (23-03-2010)ok" xfId="1866"/>
    <cellStyle name="1_Khoi luong_TMDT_Dong Nai PA1 .1 (29-6-2010)ok" xfId="1867"/>
    <cellStyle name="1_Khoi luong_UNG TRUOC VON TPCP" xfId="1868"/>
    <cellStyle name="1_Khung 2012" xfId="1869"/>
    <cellStyle name="1_KL" xfId="1870"/>
    <cellStyle name="1_KL_Cau My Thinh sua theo don gia 59 (19-5-07)" xfId="1871"/>
    <cellStyle name="1_KL_Cau My Thinh sua theo don gia 59 (19-5-07)_Quoc Lo 91-T11" xfId="1872"/>
    <cellStyle name="1_KL_Cau My Thinh sua theo don gia 59 (19-5-07)_TMDT_Dong Nai PA1 (23-03-2010)ok" xfId="1873"/>
    <cellStyle name="1_KL_Cau My Thinh sua theo don gia 59 (19-5-07)_TMDT_Dong Nai PA1 .1 (29-6-2010)ok" xfId="1874"/>
    <cellStyle name="1_Kl_DT_Tham_Dinh_497_16-4-07" xfId="1875"/>
    <cellStyle name="1_KL_DT-497" xfId="1876"/>
    <cellStyle name="1_KL_DT-497_Quoc Lo 91-T11" xfId="1877"/>
    <cellStyle name="1_KL_DT-497_TMDT_Dong Nai PA1 (23-03-2010)ok" xfId="1878"/>
    <cellStyle name="1_KL_DT-497_TMDT_Dong Nai PA1 .1 (29-6-2010)ok" xfId="1879"/>
    <cellStyle name="1_KL_DT-Khao-s¸t-TD" xfId="1880"/>
    <cellStyle name="1_KL_DT-Khao-s¸t-TD_Quoc Lo 91-T11" xfId="1881"/>
    <cellStyle name="1_KL_DT-Khao-s¸t-TD_TMDT_Dong Nai PA1 (23-03-2010)ok" xfId="1882"/>
    <cellStyle name="1_KL_DT-Khao-s¸t-TD_TMDT_Dong Nai PA1 .1 (29-6-2010)ok" xfId="1883"/>
    <cellStyle name="1_KL_Huong Lam - Ban Giang (11-4-2007)" xfId="1884"/>
    <cellStyle name="1_KL_Huong Lam - Ban Giang (11-4-2007)_Quoc Lo 91-T11" xfId="1885"/>
    <cellStyle name="1_KL_Huong Lam - Ban Giang (11-4-2007)_TMDT_Dong Nai PA1 (23-03-2010)ok" xfId="1886"/>
    <cellStyle name="1_KL_Huong Lam - Ban Giang (11-4-2007)_TMDT_Dong Nai PA1 .1 (29-6-2010)ok" xfId="1887"/>
    <cellStyle name="1_KL_Quoc Lo 91-T11" xfId="1888"/>
    <cellStyle name="1_KL_TMDT_Dong Nai PA1 (23-03-2010)ok" xfId="1889"/>
    <cellStyle name="1_KL_TMDT_Dong Nai PA1 .1 (29-6-2010)ok" xfId="1890"/>
    <cellStyle name="1_Kl6-6-05" xfId="1891"/>
    <cellStyle name="1_KLCongTh" xfId="1892"/>
    <cellStyle name="1_Kldoan3" xfId="1893"/>
    <cellStyle name="1_Kldoan3_Quoc Lo 91-T11" xfId="1894"/>
    <cellStyle name="1_Kldoan3_TMDT_Dong Nai PA1 (23-03-2010)ok" xfId="1895"/>
    <cellStyle name="1_Kldoan3_TMDT_Dong Nai PA1 .1 (29-6-2010)ok" xfId="1896"/>
    <cellStyle name="1_KLhoxa" xfId="1897"/>
    <cellStyle name="1_Klnutgiao" xfId="1898"/>
    <cellStyle name="1_KLPA2s" xfId="1899"/>
    <cellStyle name="1_KlQdinhduyet" xfId="1900"/>
    <cellStyle name="1_KlQdinhduyet_!1 1 bao cao giao KH ve HTCMT vung TNB   12-12-2011" xfId="1901"/>
    <cellStyle name="1_KlQdinhduyet_BIEU 6" xfId="1902"/>
    <cellStyle name="1_KlQdinhduyet_Bieu4HTMT" xfId="1903"/>
    <cellStyle name="1_KlQdinhduyet_Bieu4HTMT_!1 1 bao cao giao KH ve HTCMT vung TNB   12-12-2011" xfId="1904"/>
    <cellStyle name="1_KlQdinhduyet_Bieu4HTMT_KH TPCP vung TNB (03-1-2012)" xfId="1905"/>
    <cellStyle name="1_KlQdinhduyet_Book1" xfId="1906"/>
    <cellStyle name="1_KlQdinhduyet_KH TPCP vung TNB (03-1-2012)" xfId="1907"/>
    <cellStyle name="1_KlQdinhduyet_PL 02   " xfId="1908"/>
    <cellStyle name="1_KlQdinhduyet_Quoc Lo 91-T11" xfId="1909"/>
    <cellStyle name="1_KlQdinhduyet_TMDT_Dong Nai PA1 (23-03-2010)ok" xfId="1910"/>
    <cellStyle name="1_KlQdinhduyet_TMDT_Dong Nai PA1 .1 (29-6-2010)ok" xfId="1911"/>
    <cellStyle name="1_KlQdinhduyet_UNG TRUOC VON TPCP" xfId="1912"/>
    <cellStyle name="1_KlQL4goi5KCS" xfId="1913"/>
    <cellStyle name="1_Kltayth" xfId="1914"/>
    <cellStyle name="1_KltaythQDduyet" xfId="1915"/>
    <cellStyle name="1_Kluong4-2004" xfId="1916"/>
    <cellStyle name="1_Kluong4-2004_BIEU 6" xfId="1917"/>
    <cellStyle name="1_Kluong4-2004_Quoc Lo 91-T11" xfId="1918"/>
    <cellStyle name="1_Kluong4-2004_TMDT_Dong Nai PA1 (23-03-2010)ok" xfId="1919"/>
    <cellStyle name="1_Kluong4-2004_TMDT_Dong Nai PA1 .1 (29-6-2010)ok" xfId="1920"/>
    <cellStyle name="1_Kluong4-2004_UNG TRUOC VON TPCP" xfId="1921"/>
    <cellStyle name="1_Km 48 - 53 (sua nap TVTT 6-7-2007)" xfId="1922"/>
    <cellStyle name="1_Km 48 - 53 (sua nap TVTT 6-7-2007)_Quoc Lo 91-T11" xfId="1923"/>
    <cellStyle name="1_Km 48 - 53 (sua nap TVTT 6-7-2007)_TMDT_Dong Nai PA1 (23-03-2010)ok" xfId="1924"/>
    <cellStyle name="1_Km 48 - 53 (sua nap TVTT 6-7-2007)_TMDT_Dong Nai PA1 .1 (29-6-2010)ok" xfId="1925"/>
    <cellStyle name="1_Km2" xfId="1926"/>
    <cellStyle name="1_Km3" xfId="1927"/>
    <cellStyle name="1_km4-6" xfId="1928"/>
    <cellStyle name="1_km48-53 (tham tra ngay 23-10-2006)" xfId="1929"/>
    <cellStyle name="1_km48-53 (tham tra ngay 23-10-2006)_Quoc Lo 91-T11" xfId="1930"/>
    <cellStyle name="1_km48-53 (tham tra ngay 23-10-2006)_TMDT_Dong Nai PA1 (23-03-2010)ok" xfId="1931"/>
    <cellStyle name="1_km48-53 (tham tra ngay 23-10-2006)_TMDT_Dong Nai PA1 .1 (29-6-2010)ok" xfId="1932"/>
    <cellStyle name="1_km48-53 (tham tra ngay 23-10-2006)theo gi¸ ca m¸y míi" xfId="1933"/>
    <cellStyle name="1_km48-53 (tham tra ngay 23-10-2006)theo gi¸ ca m¸y míi_Quoc Lo 91-T11" xfId="1934"/>
    <cellStyle name="1_km48-53 (tham tra ngay 23-10-2006)theo gi¸ ca m¸y míi_TMDT_Dong Nai PA1 (23-03-2010)ok" xfId="1935"/>
    <cellStyle name="1_km48-53 (tham tra ngay 23-10-2006)theo gi¸ ca m¸y míi_TMDT_Dong Nai PA1 .1 (29-6-2010)ok" xfId="1936"/>
    <cellStyle name="1_Luong A6" xfId="1937"/>
    <cellStyle name="1_maugiacotaluy" xfId="1938"/>
    <cellStyle name="1_My Thanh Son Thanh" xfId="1939"/>
    <cellStyle name="1_Nhom I" xfId="1940"/>
    <cellStyle name="1_Nhom I_Quoc Lo 91-T11" xfId="1941"/>
    <cellStyle name="1_Nhom I_TMDT_Dong Nai PA1 (23-03-2010)ok" xfId="1942"/>
    <cellStyle name="1_Nhom I_TMDT_Dong Nai PA1 .1 (29-6-2010)ok" xfId="1943"/>
    <cellStyle name="1_Project N.Du" xfId="1944"/>
    <cellStyle name="1_Project N.Du.dien" xfId="1945"/>
    <cellStyle name="1_Project N.Du_Quoc Lo 91-T11" xfId="1946"/>
    <cellStyle name="1_Project N.Du_TMDT_Dong Nai PA1 (23-03-2010)ok" xfId="1947"/>
    <cellStyle name="1_Project N.Du_TMDT_Dong Nai PA1 .1 (29-6-2010)ok" xfId="1948"/>
    <cellStyle name="1_Project QL4" xfId="1949"/>
    <cellStyle name="1_Project QL4 goi 7" xfId="1950"/>
    <cellStyle name="1_Project QL4 goi 7_Quoc Lo 91-T11" xfId="1951"/>
    <cellStyle name="1_Project QL4 goi 7_TMDT_Dong Nai PA1 (23-03-2010)ok" xfId="1952"/>
    <cellStyle name="1_Project QL4 goi 7_TMDT_Dong Nai PA1 .1 (29-6-2010)ok" xfId="1953"/>
    <cellStyle name="1_Project QL4 goi5" xfId="1954"/>
    <cellStyle name="1_Project QL4 goi8" xfId="1955"/>
    <cellStyle name="1_QL1A-SUA2005" xfId="1956"/>
    <cellStyle name="1_QL1A-SUA2005_Quoc Lo 91-T11" xfId="1957"/>
    <cellStyle name="1_QL1A-SUA2005_TMDT_Dong Nai PA1 (23-03-2010)ok" xfId="1958"/>
    <cellStyle name="1_QL1A-SUA2005_TMDT_Dong Nai PA1 .1 (29-6-2010)ok" xfId="1959"/>
    <cellStyle name="1_Sheet1" xfId="1960"/>
    <cellStyle name="1_Sheet1_Cau My Thinh sua theo don gia 59 (19-5-07)" xfId="1961"/>
    <cellStyle name="1_Sheet1_DT_Tham_Dinh_497_16-4-07" xfId="1962"/>
    <cellStyle name="1_Sheet1_DT-497" xfId="1963"/>
    <cellStyle name="1_Sheet1_DT-Khao-s¸t-TD" xfId="1964"/>
    <cellStyle name="1_Sheet1_Huong Lam - Ban Giang (11-4-2007)" xfId="1965"/>
    <cellStyle name="1_SuoiTon" xfId="1966"/>
    <cellStyle name="1_SuoiTon_Quoc Lo 91-T11" xfId="1967"/>
    <cellStyle name="1_SuoiTon_TMDT_Dong Nai PA1 (23-03-2010)ok" xfId="1968"/>
    <cellStyle name="1_SuoiTon_TMDT_Dong Nai PA1 .1 (29-6-2010)ok" xfId="1969"/>
    <cellStyle name="1_t" xfId="1970"/>
    <cellStyle name="1_Tay THoa" xfId="1971"/>
    <cellStyle name="1_Tay THoa_Quoc Lo 91-T11" xfId="1972"/>
    <cellStyle name="1_Tay THoa_TMDT_Dong Nai PA1 (23-03-2010)ok" xfId="1973"/>
    <cellStyle name="1_Tay THoa_TMDT_Dong Nai PA1 .1 (29-6-2010)ok" xfId="1974"/>
    <cellStyle name="1_Tham tra (8-11)1" xfId="1975"/>
    <cellStyle name="1_Tham tra (8-11)1_Quoc Lo 91-T11" xfId="1976"/>
    <cellStyle name="1_Tham tra (8-11)1_TMDT_Dong Nai PA1 (23-03-2010)ok" xfId="1977"/>
    <cellStyle name="1_Tham tra (8-11)1_TMDT_Dong Nai PA1 .1 (29-6-2010)ok" xfId="1978"/>
    <cellStyle name="1_THkl" xfId="1979"/>
    <cellStyle name="1_THkl_Quoc Lo 91-T11" xfId="1980"/>
    <cellStyle name="1_THkl_TMDT_Dong Nai PA1 (23-03-2010)ok" xfId="1981"/>
    <cellStyle name="1_THkl_TMDT_Dong Nai PA1 .1 (29-6-2010)ok" xfId="1982"/>
    <cellStyle name="1_THklpa2" xfId="1983"/>
    <cellStyle name="1_THklpa2_Quoc Lo 91-T11" xfId="1984"/>
    <cellStyle name="1_THklpa2_TMDT_Dong Nai PA1 (23-03-2010)ok" xfId="1985"/>
    <cellStyle name="1_THklpa2_TMDT_Dong Nai PA1 .1 (29-6-2010)ok" xfId="1986"/>
    <cellStyle name="1_TN - Ho tro khac 2011" xfId="1987"/>
    <cellStyle name="1_Tong hop DT dieu chinh duong 38-95" xfId="1988"/>
    <cellStyle name="1_Tong hop khoi luong duong 557 (30-5-2006)" xfId="1989"/>
    <cellStyle name="1_Tong muc dau tu" xfId="1990"/>
    <cellStyle name="1_TRUNG PMU 5" xfId="1991"/>
    <cellStyle name="1_Tuyen so 1-Km0+00 - Km0+852.56" xfId="1992"/>
    <cellStyle name="1_Tuyen so 1-Km0+00 - Km0+852.56_Quoc Lo 91-T11" xfId="1993"/>
    <cellStyle name="1_Tuyen so 1-Km0+00 - Km0+852.56_TMDT_Dong Nai PA1 (23-03-2010)ok" xfId="1994"/>
    <cellStyle name="1_Tuyen so 1-Km0+00 - Km0+852.56_TMDT_Dong Nai PA1 .1 (29-6-2010)ok" xfId="1995"/>
    <cellStyle name="1_TV sua ngay 02-08-06" xfId="1996"/>
    <cellStyle name="1_TV sua ngay 02-08-06_Quoc Lo 91-T11" xfId="1997"/>
    <cellStyle name="1_TV sua ngay 02-08-06_TMDT_Dong Nai PA1 (23-03-2010)ok" xfId="1998"/>
    <cellStyle name="1_TV sua ngay 02-08-06_TMDT_Dong Nai PA1 .1 (29-6-2010)ok" xfId="1999"/>
    <cellStyle name="1_VatLieu 3 cau -NA" xfId="2000"/>
    <cellStyle name="1_VatLieu 3 cau -NA_Book1" xfId="2001"/>
    <cellStyle name="1_VatLieu 3 cau -NA_Book1_PL 02   " xfId="2002"/>
    <cellStyle name="1_VatLieu 3 cau -NA_Quoc Lo 91-T11" xfId="2003"/>
    <cellStyle name="1_VatLieu 3 cau -NA_TMDT_Dong Nai PA1 (23-03-2010)ok" xfId="2004"/>
    <cellStyle name="1_VatLieu 3 cau -NA_TMDT_Dong Nai PA1 .1 (29-6-2010)ok" xfId="2005"/>
    <cellStyle name="1_ÿÿÿÿÿ" xfId="2006"/>
    <cellStyle name="1_ÿÿÿÿÿ_1" xfId="2007"/>
    <cellStyle name="1_ÿÿÿÿÿ_1_Quoc Lo 91-T11" xfId="2008"/>
    <cellStyle name="1_ÿÿÿÿÿ_1_TMDT_Dong Nai PA1 (23-03-2010)ok" xfId="2009"/>
    <cellStyle name="1_ÿÿÿÿÿ_1_TMDT_Dong Nai PA1 .1 (29-6-2010)ok" xfId="2010"/>
    <cellStyle name="1_ÿÿÿÿÿ_Bieu tong hop nhu cau ung 2011 da chon loc -Mien nui" xfId="2011"/>
    <cellStyle name="1_ÿÿÿÿÿ_Bieu tong hop nhu cau ung 2011 da chon loc -Mien nui 2" xfId="2012"/>
    <cellStyle name="1_ÿÿÿÿÿ_Book1" xfId="2013"/>
    <cellStyle name="1_ÿÿÿÿÿ_Book1_Cau My Thinh sua theo don gia 59 (19-5-07)" xfId="2014"/>
    <cellStyle name="1_ÿÿÿÿÿ_Book1_DT_Tham_Dinh_497_16-4-07" xfId="2015"/>
    <cellStyle name="1_ÿÿÿÿÿ_Book1_DT-497" xfId="2016"/>
    <cellStyle name="1_ÿÿÿÿÿ_Book1_DT-Khao-s¸t-TD" xfId="2017"/>
    <cellStyle name="1_ÿÿÿÿÿ_Book1_Huong Lam - Ban Giang (11-4-2007)" xfId="2018"/>
    <cellStyle name="1_ÿÿÿÿÿ_Cau My Thinh sua theo don gia 59 (19-5-07)" xfId="2019"/>
    <cellStyle name="1_ÿÿÿÿÿ_DT_Tham_Dinh_497_16-4-07" xfId="2020"/>
    <cellStyle name="1_ÿÿÿÿÿ_DT-497" xfId="2021"/>
    <cellStyle name="1_ÿÿÿÿÿ_DT-Khao-s¸t-TD" xfId="2022"/>
    <cellStyle name="1_ÿÿÿÿÿ_Huong Lam - Ban Giang (11-4-2007)" xfId="2023"/>
    <cellStyle name="1_ÿÿÿÿÿ_Kh ql62 (2010) 11-09" xfId="2024"/>
    <cellStyle name="1_ÿÿÿÿÿ_Khung 2012" xfId="2025"/>
    <cellStyle name="1_ÿÿÿÿÿ_Tong hop DT dieu chinh duong 38-95" xfId="2026"/>
    <cellStyle name="_x0001_1¼„½(" xfId="2027"/>
    <cellStyle name="_x0001_1¼½(" xfId="2028"/>
    <cellStyle name="12" xfId="2029"/>
    <cellStyle name="12/10/05" xfId="2030"/>
    <cellStyle name="15" xfId="2031"/>
    <cellStyle name="18" xfId="2032"/>
    <cellStyle name="¹éºÐÀ²_      " xfId="2033"/>
    <cellStyle name="2" xfId="2034"/>
    <cellStyle name="2_6.Bang_luong_moi_XDCB" xfId="2035"/>
    <cellStyle name="2_A che do KS +chi BQL" xfId="2036"/>
    <cellStyle name="2_BANG CAM COC GPMB 8km" xfId="2037"/>
    <cellStyle name="2_BANG CAM COC GPMB 8km_Quoc Lo 91-T11" xfId="2038"/>
    <cellStyle name="2_BANG CAM COC GPMB 8km_TMDT_Dong Nai PA1 (23-03-2010)ok" xfId="2039"/>
    <cellStyle name="2_BANG CAM COC GPMB 8km_TMDT_Dong Nai PA1 .1 (29-6-2010)ok" xfId="2040"/>
    <cellStyle name="2_Bang tong hop khoi luong" xfId="2041"/>
    <cellStyle name="2_Book1" xfId="2042"/>
    <cellStyle name="2_Book1_1" xfId="2043"/>
    <cellStyle name="2_Book1_1_!1 1 bao cao giao KH ve HTCMT vung TNB   12-12-2011" xfId="2044"/>
    <cellStyle name="2_Book1_1_BIEU 6" xfId="2045"/>
    <cellStyle name="2_Book1_1_Bieu4HTMT" xfId="2046"/>
    <cellStyle name="2_Book1_1_Bieu4HTMT_!1 1 bao cao giao KH ve HTCMT vung TNB   12-12-2011" xfId="2047"/>
    <cellStyle name="2_Book1_1_Bieu4HTMT_KH TPCP vung TNB (03-1-2012)" xfId="2048"/>
    <cellStyle name="2_Book1_1_Book1" xfId="2049"/>
    <cellStyle name="2_Book1_1_KH TPCP vung TNB (03-1-2012)" xfId="2050"/>
    <cellStyle name="2_Book1_1_PL 02   " xfId="2051"/>
    <cellStyle name="2_Book1_1_Quoc Lo 91-T11" xfId="2052"/>
    <cellStyle name="2_Book1_1_TMDT_Dong Nai PA1 (23-03-2010)ok" xfId="2053"/>
    <cellStyle name="2_Book1_1_TMDT_Dong Nai PA1 .1 (29-6-2010)ok" xfId="2054"/>
    <cellStyle name="2_Book1_1_UNG TRUOC VON TPCP" xfId="2055"/>
    <cellStyle name="2_Book1_BIEU 6" xfId="2056"/>
    <cellStyle name="2_Book1_Book1" xfId="2057"/>
    <cellStyle name="2_Book1_Book1_BIEU 6" xfId="2058"/>
    <cellStyle name="2_Book1_Book1_Book1" xfId="2059"/>
    <cellStyle name="2_Book1_Book1_Book1_Quoc Lo 91-T11" xfId="2060"/>
    <cellStyle name="2_Book1_Book1_Book1_TMDT_Dong Nai PA1 (23-03-2010)ok" xfId="2061"/>
    <cellStyle name="2_Book1_Book1_Book1_TMDT_Dong Nai PA1 .1 (29-6-2010)ok" xfId="2062"/>
    <cellStyle name="2_Book1_Book1_UNG TRUOC VON TPCP" xfId="2063"/>
    <cellStyle name="2_Book1_Cau Bai Son 2 Km 0+270.26 (8-11-2006)" xfId="2064"/>
    <cellStyle name="2_Book1_Cau Bai Son 2 Km 0+270.26 (8-11-2006)_Quoc Lo 91-T11" xfId="2065"/>
    <cellStyle name="2_Book1_Cau Bai Son 2 Km 0+270.26 (8-11-2006)_TMDT_Dong Nai PA1 (23-03-2010)ok" xfId="2066"/>
    <cellStyle name="2_Book1_Cau Bai Son 2 Km 0+270.26 (8-11-2006)_TMDT_Dong Nai PA1 .1 (29-6-2010)ok" xfId="2067"/>
    <cellStyle name="2_Book1_Cau Hoa Son Km 1+441.06 (14-12-2006)" xfId="2068"/>
    <cellStyle name="2_Book1_Cau Hoa Son Km 1+441.06 (14-12-2006)_Quoc Lo 91-T11" xfId="2069"/>
    <cellStyle name="2_Book1_Cau Hoa Son Km 1+441.06 (14-12-2006)_TMDT_Dong Nai PA1 (23-03-2010)ok" xfId="2070"/>
    <cellStyle name="2_Book1_Cau Hoa Son Km 1+441.06 (14-12-2006)_TMDT_Dong Nai PA1 .1 (29-6-2010)ok" xfId="2071"/>
    <cellStyle name="2_Book1_Cau Hoa Son Km 1+441.06 (22-10-2006)" xfId="2072"/>
    <cellStyle name="2_Book1_Cau Hoa Son Km 1+441.06 (22-10-2006)_Quoc Lo 91-T11" xfId="2073"/>
    <cellStyle name="2_Book1_Cau Hoa Son Km 1+441.06 (22-10-2006)_TMDT_Dong Nai PA1 (23-03-2010)ok" xfId="2074"/>
    <cellStyle name="2_Book1_Cau Hoa Son Km 1+441.06 (22-10-2006)_TMDT_Dong Nai PA1 .1 (29-6-2010)ok" xfId="2075"/>
    <cellStyle name="2_Book1_Cau Hoa Son Km 1+441.06 (24-10-2006)" xfId="2076"/>
    <cellStyle name="2_Book1_Cau Hoa Son Km 1+441.06 (24-10-2006)_Quoc Lo 91-T11" xfId="2077"/>
    <cellStyle name="2_Book1_Cau Hoa Son Km 1+441.06 (24-10-2006)_TMDT_Dong Nai PA1 (23-03-2010)ok" xfId="2078"/>
    <cellStyle name="2_Book1_Cau Hoa Son Km 1+441.06 (24-10-2006)_TMDT_Dong Nai PA1 .1 (29-6-2010)ok" xfId="2079"/>
    <cellStyle name="2_Book1_Cau Nam Tot(ngay 2-10-2006)" xfId="2080"/>
    <cellStyle name="2_Book1_Cau Song Dao Km 1+51.54 (20-12-2006)" xfId="2081"/>
    <cellStyle name="2_Book1_Cau Song Dao Km 1+51.54 (20-12-2006)_Quoc Lo 91-T11" xfId="2082"/>
    <cellStyle name="2_Book1_Cau Song Dao Km 1+51.54 (20-12-2006)_TMDT_Dong Nai PA1 (23-03-2010)ok" xfId="2083"/>
    <cellStyle name="2_Book1_Cau Song Dao Km 1+51.54 (20-12-2006)_TMDT_Dong Nai PA1 .1 (29-6-2010)ok" xfId="2084"/>
    <cellStyle name="2_Book1_CAU XOP XANG II(su­a)" xfId="2085"/>
    <cellStyle name="2_Book1_CAU XOP XANG II(su­a)_Quoc Lo 91-T11" xfId="2086"/>
    <cellStyle name="2_Book1_CAU XOP XANG II(su­a)_TMDT_Dong Nai PA1 (23-03-2010)ok" xfId="2087"/>
    <cellStyle name="2_Book1_CAU XOP XANG II(su­a)_TMDT_Dong Nai PA1 .1 (29-6-2010)ok" xfId="2088"/>
    <cellStyle name="2_Book1_Dieu phoi dat goi 1" xfId="2089"/>
    <cellStyle name="2_Book1_Dieu phoi dat goi 2" xfId="2090"/>
    <cellStyle name="2_Book1_DT Kha thi ngay 11-2-06" xfId="2091"/>
    <cellStyle name="2_Book1_DT Kha thi ngay 11-2-06_Quoc Lo 91-T11" xfId="2092"/>
    <cellStyle name="2_Book1_DT Kha thi ngay 11-2-06_TMDT_Dong Nai PA1 (23-03-2010)ok" xfId="2093"/>
    <cellStyle name="2_Book1_DT Kha thi ngay 11-2-06_TMDT_Dong Nai PA1 .1 (29-6-2010)ok" xfId="2094"/>
    <cellStyle name="2_Book1_DT ngay 04-01-2006" xfId="2095"/>
    <cellStyle name="2_Book1_DT ngay 11-4-2006" xfId="2096"/>
    <cellStyle name="2_Book1_DT ngay 15-11-05" xfId="2097"/>
    <cellStyle name="2_Book1_DT ngay 15-11-05_Quoc Lo 91-T11" xfId="2098"/>
    <cellStyle name="2_Book1_DT ngay 15-11-05_TMDT_Dong Nai PA1 (23-03-2010)ok" xfId="2099"/>
    <cellStyle name="2_Book1_DT ngay 15-11-05_TMDT_Dong Nai PA1 .1 (29-6-2010)ok" xfId="2100"/>
    <cellStyle name="2_Book1_DT theo DM24" xfId="2101"/>
    <cellStyle name="2_Book1_Du toan KT-TCsua theo TT 03 - YC 471" xfId="2102"/>
    <cellStyle name="2_Book1_Du toan Phuong lam" xfId="2103"/>
    <cellStyle name="2_Book1_Du toan Phuong lam_BIEU 6" xfId="2104"/>
    <cellStyle name="2_Book1_Du toan Phuong lam_Quoc Lo 91-T11" xfId="2105"/>
    <cellStyle name="2_Book1_Du toan Phuong lam_TMDT_Dong Nai PA1 (23-03-2010)ok" xfId="2106"/>
    <cellStyle name="2_Book1_Du toan Phuong lam_TMDT_Dong Nai PA1 .1 (29-6-2010)ok" xfId="2107"/>
    <cellStyle name="2_Book1_Du toan Phuong lam_UNG TRUOC VON TPCP" xfId="2108"/>
    <cellStyle name="2_Book1_Du toan QL 27 (23-12-2005)" xfId="2109"/>
    <cellStyle name="2_Book1_DuAnKT ngay 11-2-2006" xfId="2110"/>
    <cellStyle name="2_Book1_Goi 1" xfId="2111"/>
    <cellStyle name="2_Book1_Goi thau so 1 (14-12-2006)" xfId="2112"/>
    <cellStyle name="2_Book1_Goi thau so 1 (14-12-2006)_Quoc Lo 91-T11" xfId="2113"/>
    <cellStyle name="2_Book1_Goi thau so 1 (14-12-2006)_TMDT_Dong Nai PA1 (23-03-2010)ok" xfId="2114"/>
    <cellStyle name="2_Book1_Goi thau so 1 (14-12-2006)_TMDT_Dong Nai PA1 .1 (29-6-2010)ok" xfId="2115"/>
    <cellStyle name="2_Book1_Goi thau so 2 (20-6-2006)" xfId="2116"/>
    <cellStyle name="2_Book1_Goi thau so 2 (20-6-2006)_Quoc Lo 91-T11" xfId="2117"/>
    <cellStyle name="2_Book1_Goi thau so 2 (20-6-2006)_TMDT_Dong Nai PA1 (23-03-2010)ok" xfId="2118"/>
    <cellStyle name="2_Book1_Goi thau so 2 (20-6-2006)_TMDT_Dong Nai PA1 .1 (29-6-2010)ok" xfId="2119"/>
    <cellStyle name="2_Book1_Goi thau so 2 (30-01-2007)" xfId="2120"/>
    <cellStyle name="2_Book1_Goi thau so 2 (30-01-2007)_Quoc Lo 91-T11" xfId="2121"/>
    <cellStyle name="2_Book1_Goi thau so 2 (30-01-2007)_TMDT_Dong Nai PA1 (23-03-2010)ok" xfId="2122"/>
    <cellStyle name="2_Book1_Goi thau so 2 (30-01-2007)_TMDT_Dong Nai PA1 .1 (29-6-2010)ok" xfId="2123"/>
    <cellStyle name="2_Book1_Goi02(25-05-2006)" xfId="2124"/>
    <cellStyle name="2_Book1_K C N - HUNG DONG L.NHUA" xfId="2125"/>
    <cellStyle name="2_Book1_K C N - HUNG DONG L.NHUA_Quoc Lo 91-T11" xfId="2126"/>
    <cellStyle name="2_Book1_K C N - HUNG DONG L.NHUA_TMDT_Dong Nai PA1 (23-03-2010)ok" xfId="2127"/>
    <cellStyle name="2_Book1_K C N - HUNG DONG L.NHUA_TMDT_Dong Nai PA1 .1 (29-6-2010)ok" xfId="2128"/>
    <cellStyle name="2_Book1_Khoi Luong Hoang Truong - Hoang Phu" xfId="2129"/>
    <cellStyle name="2_Book1_Khoi Luong Hoang Truong - Hoang Phu_BIEU 6" xfId="2130"/>
    <cellStyle name="2_Book1_Khoi Luong Hoang Truong - Hoang Phu_Quoc Lo 91-T11" xfId="2131"/>
    <cellStyle name="2_Book1_Khoi Luong Hoang Truong - Hoang Phu_TMDT_Dong Nai PA1 (23-03-2010)ok" xfId="2132"/>
    <cellStyle name="2_Book1_Khoi Luong Hoang Truong - Hoang Phu_TMDT_Dong Nai PA1 .1 (29-6-2010)ok" xfId="2133"/>
    <cellStyle name="2_Book1_Khoi Luong Hoang Truong - Hoang Phu_UNG TRUOC VON TPCP" xfId="2134"/>
    <cellStyle name="2_Book1_km48-53 (tham tra ngay 23-10-2006)" xfId="2135"/>
    <cellStyle name="2_Book1_Muong TL" xfId="2136"/>
    <cellStyle name="2_Book1_Quoc Lo 91-T11" xfId="2137"/>
    <cellStyle name="2_Book1_TMDT_Dong Nai PA1 (23-03-2010)ok" xfId="2138"/>
    <cellStyle name="2_Book1_TMDT_Dong Nai PA1 .1 (29-6-2010)ok" xfId="2139"/>
    <cellStyle name="2_Book1_Tuyen so 1-Km0+00 - Km0+852.56" xfId="2140"/>
    <cellStyle name="2_Book1_TV sua ngay 02-08-06" xfId="2141"/>
    <cellStyle name="2_Book1_UNG TRUOC VON TPCP" xfId="2142"/>
    <cellStyle name="2_Book1_ÿÿÿÿÿ" xfId="2143"/>
    <cellStyle name="2_C" xfId="2144"/>
    <cellStyle name="2_Cau Bai Son 2 Km 0+270.26 (8-11-2006)" xfId="2145"/>
    <cellStyle name="2_Cau Hoi 115" xfId="2146"/>
    <cellStyle name="2_Cau Hoi 115_Quoc Lo 91-T11" xfId="2147"/>
    <cellStyle name="2_Cau Hoi 115_TMDT_Dong Nai PA1 (23-03-2010)ok" xfId="2148"/>
    <cellStyle name="2_Cau Hoi 115_TMDT_Dong Nai PA1 .1 (29-6-2010)ok" xfId="2149"/>
    <cellStyle name="2_Cau Hua Trai (TT 04)" xfId="2150"/>
    <cellStyle name="2_Cau My Thinh sua theo don gia 59 (19-5-07)" xfId="2151"/>
    <cellStyle name="2_Cau Nam Tot(ngay 2-10-2006)" xfId="2152"/>
    <cellStyle name="2_Cau Nam Tot(ngay 2-10-2006)_Quoc Lo 91-T11" xfId="2153"/>
    <cellStyle name="2_Cau Nam Tot(ngay 2-10-2006)_TMDT_Dong Nai PA1 (23-03-2010)ok" xfId="2154"/>
    <cellStyle name="2_Cau Nam Tot(ngay 2-10-2006)_TMDT_Dong Nai PA1 .1 (29-6-2010)ok" xfId="2155"/>
    <cellStyle name="2_Cau Song Dao Km 1+51.54 (20-12-2006)" xfId="2156"/>
    <cellStyle name="2_Cau Thanh Ha 1" xfId="2157"/>
    <cellStyle name="2_Cau thuy dien Ban La (Cu Anh)" xfId="2158"/>
    <cellStyle name="2_Cau thuy dien Ban La (Cu Anh)_!1 1 bao cao giao KH ve HTCMT vung TNB   12-12-2011" xfId="2159"/>
    <cellStyle name="2_Cau thuy dien Ban La (Cu Anh)_BIEU 6" xfId="2160"/>
    <cellStyle name="2_Cau thuy dien Ban La (Cu Anh)_Bieu4HTMT" xfId="2161"/>
    <cellStyle name="2_Cau thuy dien Ban La (Cu Anh)_Bieu4HTMT_!1 1 bao cao giao KH ve HTCMT vung TNB   12-12-2011" xfId="2162"/>
    <cellStyle name="2_Cau thuy dien Ban La (Cu Anh)_Bieu4HTMT_KH TPCP vung TNB (03-1-2012)" xfId="2163"/>
    <cellStyle name="2_Cau thuy dien Ban La (Cu Anh)_Book1" xfId="2164"/>
    <cellStyle name="2_Cau thuy dien Ban La (Cu Anh)_KH TPCP vung TNB (03-1-2012)" xfId="2165"/>
    <cellStyle name="2_Cau thuy dien Ban La (Cu Anh)_PL 02   " xfId="2166"/>
    <cellStyle name="2_Cau thuy dien Ban La (Cu Anh)_Quoc Lo 91-T11" xfId="2167"/>
    <cellStyle name="2_Cau thuy dien Ban La (Cu Anh)_TMDT_Dong Nai PA1 (23-03-2010)ok" xfId="2168"/>
    <cellStyle name="2_Cau thuy dien Ban La (Cu Anh)_TMDT_Dong Nai PA1 .1 (29-6-2010)ok" xfId="2169"/>
    <cellStyle name="2_Cau thuy dien Ban La (Cu Anh)_UNG TRUOC VON TPCP" xfId="2170"/>
    <cellStyle name="2_CAU XOP XANG II(su­a)" xfId="2171"/>
    <cellStyle name="2_Chau Thon - Tan Xuan (goi 5)" xfId="2172"/>
    <cellStyle name="2_Chau Thon - Tan Xuan (KCS 8-12-06)" xfId="2173"/>
    <cellStyle name="2_Chi phi KS" xfId="2174"/>
    <cellStyle name="2_cong" xfId="2175"/>
    <cellStyle name="2_Dakt-Cau tinh Hua Phan" xfId="2176"/>
    <cellStyle name="2_DIEN" xfId="2177"/>
    <cellStyle name="2_Dieu phoi dat goi 1" xfId="2178"/>
    <cellStyle name="2_Dieu phoi dat goi 1_Quoc Lo 91-T11" xfId="2179"/>
    <cellStyle name="2_Dieu phoi dat goi 1_TMDT_Dong Nai PA1 (23-03-2010)ok" xfId="2180"/>
    <cellStyle name="2_Dieu phoi dat goi 1_TMDT_Dong Nai PA1 .1 (29-6-2010)ok" xfId="2181"/>
    <cellStyle name="2_Dieu phoi dat goi 2" xfId="2182"/>
    <cellStyle name="2_Dieu phoi dat goi 2_Quoc Lo 91-T11" xfId="2183"/>
    <cellStyle name="2_Dieu phoi dat goi 2_TMDT_Dong Nai PA1 (23-03-2010)ok" xfId="2184"/>
    <cellStyle name="2_Dieu phoi dat goi 2_TMDT_Dong Nai PA1 .1 (29-6-2010)ok" xfId="2185"/>
    <cellStyle name="2_Dinh muc thiet ke" xfId="2186"/>
    <cellStyle name="2_DONGIA" xfId="2187"/>
    <cellStyle name="2_DT Chau Hong  trinh ngay 09-01-07" xfId="2188"/>
    <cellStyle name="2_DT Chau Hong  trinh ngay 09-01-07_Quoc Lo 91-T11" xfId="2189"/>
    <cellStyle name="2_DT Chau Hong  trinh ngay 09-01-07_TMDT_Dong Nai PA1 (23-03-2010)ok" xfId="2190"/>
    <cellStyle name="2_DT Chau Hong  trinh ngay 09-01-07_TMDT_Dong Nai PA1 .1 (29-6-2010)ok" xfId="2191"/>
    <cellStyle name="2_DT Kha thi ngay 11-2-06" xfId="2192"/>
    <cellStyle name="2_DT KT ngay 10-9-2005" xfId="2193"/>
    <cellStyle name="2_DT ngay 04-01-2006" xfId="2194"/>
    <cellStyle name="2_DT ngay 04-01-2006_Quoc Lo 91-T11" xfId="2195"/>
    <cellStyle name="2_DT ngay 04-01-2006_TMDT_Dong Nai PA1 (23-03-2010)ok" xfId="2196"/>
    <cellStyle name="2_DT ngay 04-01-2006_TMDT_Dong Nai PA1 .1 (29-6-2010)ok" xfId="2197"/>
    <cellStyle name="2_DT ngay 11-4-2006" xfId="2198"/>
    <cellStyle name="2_DT ngay 11-4-2006_Quoc Lo 91-T11" xfId="2199"/>
    <cellStyle name="2_DT ngay 11-4-2006_TMDT_Dong Nai PA1 (23-03-2010)ok" xfId="2200"/>
    <cellStyle name="2_DT ngay 11-4-2006_TMDT_Dong Nai PA1 .1 (29-6-2010)ok" xfId="2201"/>
    <cellStyle name="2_DT ngay 15-11-05" xfId="2202"/>
    <cellStyle name="2_DT theo DM24" xfId="2203"/>
    <cellStyle name="2_DT theo DM24_Quoc Lo 91-T11" xfId="2204"/>
    <cellStyle name="2_DT theo DM24_TMDT_Dong Nai PA1 (23-03-2010)ok" xfId="2205"/>
    <cellStyle name="2_DT theo DM24_TMDT_Dong Nai PA1 .1 (29-6-2010)ok" xfId="2206"/>
    <cellStyle name="2_DT-497" xfId="2207"/>
    <cellStyle name="2_DT-497_Quoc Lo 91-T11" xfId="2208"/>
    <cellStyle name="2_DT-497_TMDT_Dong Nai PA1 (23-03-2010)ok" xfId="2209"/>
    <cellStyle name="2_DT-497_TMDT_Dong Nai PA1 .1 (29-6-2010)ok" xfId="2210"/>
    <cellStyle name="2_Dtdchinh2397" xfId="2211"/>
    <cellStyle name="2_Dtdchinh2397_PL 02   " xfId="2212"/>
    <cellStyle name="2_DT-Khao-s¸t-TD" xfId="2213"/>
    <cellStyle name="2_DT-Khao-s¸t-TD_Quoc Lo 91-T11" xfId="2214"/>
    <cellStyle name="2_DT-Khao-s¸t-TD_TMDT_Dong Nai PA1 (23-03-2010)ok" xfId="2215"/>
    <cellStyle name="2_DT-Khao-s¸t-TD_TMDT_Dong Nai PA1 .1 (29-6-2010)ok" xfId="2216"/>
    <cellStyle name="2_DTXL goi 11(20-9-05)" xfId="2217"/>
    <cellStyle name="2_du toan" xfId="2218"/>
    <cellStyle name="2_du toan (03-11-05)" xfId="2219"/>
    <cellStyle name="2_Du toan (12-05-2005) Tham dinh" xfId="2220"/>
    <cellStyle name="2_Du toan (12-05-2005) Tham dinh_Quoc Lo 91-T11" xfId="2221"/>
    <cellStyle name="2_Du toan (12-05-2005) Tham dinh_TMDT_Dong Nai PA1 (23-03-2010)ok" xfId="2222"/>
    <cellStyle name="2_Du toan (12-05-2005) Tham dinh_TMDT_Dong Nai PA1 .1 (29-6-2010)ok" xfId="2223"/>
    <cellStyle name="2_Du toan (23-05-2005) Tham dinh" xfId="2224"/>
    <cellStyle name="2_Du toan (23-05-2005) Tham dinh_BIEU 6" xfId="2225"/>
    <cellStyle name="2_Du toan (23-05-2005) Tham dinh_Quoc Lo 91-T11" xfId="2226"/>
    <cellStyle name="2_Du toan (23-05-2005) Tham dinh_TMDT_Dong Nai PA1 (23-03-2010)ok" xfId="2227"/>
    <cellStyle name="2_Du toan (23-05-2005) Tham dinh_TMDT_Dong Nai PA1 .1 (29-6-2010)ok" xfId="2228"/>
    <cellStyle name="2_Du toan (23-05-2005) Tham dinh_UNG TRUOC VON TPCP" xfId="2229"/>
    <cellStyle name="2_Du toan (5 - 04 - 2004)" xfId="2230"/>
    <cellStyle name="2_Du toan (5 - 04 - 2004)_BIEU 6" xfId="2231"/>
    <cellStyle name="2_Du toan (5 - 04 - 2004)_Quoc Lo 91-T11" xfId="2232"/>
    <cellStyle name="2_Du toan (5 - 04 - 2004)_TMDT_Dong Nai PA1 (23-03-2010)ok" xfId="2233"/>
    <cellStyle name="2_Du toan (5 - 04 - 2004)_TMDT_Dong Nai PA1 .1 (29-6-2010)ok" xfId="2234"/>
    <cellStyle name="2_Du toan (5 - 04 - 2004)_UNG TRUOC VON TPCP" xfId="2235"/>
    <cellStyle name="2_Du toan (6-3-2005)" xfId="2236"/>
    <cellStyle name="2_Du toan (Ban A)" xfId="2237"/>
    <cellStyle name="2_Du toan (Ban A)_Quoc Lo 91-T11" xfId="2238"/>
    <cellStyle name="2_Du toan (Ban A)_TMDT_Dong Nai PA1 (23-03-2010)ok" xfId="2239"/>
    <cellStyle name="2_Du toan (Ban A)_TMDT_Dong Nai PA1 .1 (29-6-2010)ok" xfId="2240"/>
    <cellStyle name="2_Du toan (ngay 13 - 07 - 2004)" xfId="2241"/>
    <cellStyle name="2_Du toan (ngay 13 - 07 - 2004)_Quoc Lo 91-T11" xfId="2242"/>
    <cellStyle name="2_Du toan (ngay 13 - 07 - 2004)_TMDT_Dong Nai PA1 (23-03-2010)ok" xfId="2243"/>
    <cellStyle name="2_Du toan (ngay 13 - 07 - 2004)_TMDT_Dong Nai PA1 .1 (29-6-2010)ok" xfId="2244"/>
    <cellStyle name="2_Du toan (ngay 25-9-06)" xfId="2245"/>
    <cellStyle name="2_Du toan (ngay03-02-07) theo DG moi" xfId="2246"/>
    <cellStyle name="2_Du toan 558 (Km17+508.12 - Km 22)" xfId="2247"/>
    <cellStyle name="2_Du toan 558 (Km17+508.12 - Km 22)_!1 1 bao cao giao KH ve HTCMT vung TNB   12-12-2011" xfId="2248"/>
    <cellStyle name="2_Du toan 558 (Km17+508.12 - Km 22)_BIEU 6" xfId="2249"/>
    <cellStyle name="2_Du toan 558 (Km17+508.12 - Km 22)_Bieu4HTMT" xfId="2250"/>
    <cellStyle name="2_Du toan 558 (Km17+508.12 - Km 22)_Bieu4HTMT_!1 1 bao cao giao KH ve HTCMT vung TNB   12-12-2011" xfId="2251"/>
    <cellStyle name="2_Du toan 558 (Km17+508.12 - Km 22)_Bieu4HTMT_KH TPCP vung TNB (03-1-2012)" xfId="2252"/>
    <cellStyle name="2_Du toan 558 (Km17+508.12 - Km 22)_Book1" xfId="2253"/>
    <cellStyle name="2_Du toan 558 (Km17+508.12 - Km 22)_KH TPCP vung TNB (03-1-2012)" xfId="2254"/>
    <cellStyle name="2_Du toan 558 (Km17+508.12 - Km 22)_PL 02   " xfId="2255"/>
    <cellStyle name="2_Du toan 558 (Km17+508.12 - Km 22)_Quoc Lo 91-T11" xfId="2256"/>
    <cellStyle name="2_Du toan 558 (Km17+508.12 - Km 22)_TMDT_Dong Nai PA1 (23-03-2010)ok" xfId="2257"/>
    <cellStyle name="2_Du toan 558 (Km17+508.12 - Km 22)_TMDT_Dong Nai PA1 .1 (29-6-2010)ok" xfId="2258"/>
    <cellStyle name="2_Du toan 558 (Km17+508.12 - Km 22)_UNG TRUOC VON TPCP" xfId="2259"/>
    <cellStyle name="2_Du toan bo sung (11-2004)" xfId="2260"/>
    <cellStyle name="2_Du toan Cang Vung Ang (Tham tra 3-11-06)" xfId="2261"/>
    <cellStyle name="2_Du toan Cang Vung Ang (Tham tra 3-11-06)_Quoc Lo 91-T11" xfId="2262"/>
    <cellStyle name="2_Du toan Cang Vung Ang (Tham tra 3-11-06)_TMDT_Dong Nai PA1 (23-03-2010)ok" xfId="2263"/>
    <cellStyle name="2_Du toan Cang Vung Ang (Tham tra 3-11-06)_TMDT_Dong Nai PA1 .1 (29-6-2010)ok" xfId="2264"/>
    <cellStyle name="2_Du toan Cang Vung Ang ngay 09-8-06 " xfId="2265"/>
    <cellStyle name="2_Du toan Cang Vung Ang ngay 09-8-06 _Quoc Lo 91-T11" xfId="2266"/>
    <cellStyle name="2_Du toan Cang Vung Ang ngay 09-8-06 _TMDT_Dong Nai PA1 (23-03-2010)ok" xfId="2267"/>
    <cellStyle name="2_Du toan Cang Vung Ang ngay 09-8-06 _TMDT_Dong Nai PA1 .1 (29-6-2010)ok" xfId="2268"/>
    <cellStyle name="2_Du toan dieu chin theo don gia moi (1-2-2007)" xfId="2269"/>
    <cellStyle name="2_Du toan Doan Km 53 - 60 sua theo tham tra(15-5-2007)" xfId="2270"/>
    <cellStyle name="2_Du toan Doan Km 53 - 60 sua theo tham tra(15-5-2007)_Quoc Lo 91-T11" xfId="2271"/>
    <cellStyle name="2_Du toan Doan Km 53 - 60 sua theo tham tra(15-5-2007)_TMDT_Dong Nai PA1 (23-03-2010)ok" xfId="2272"/>
    <cellStyle name="2_Du toan Doan Km 53 - 60 sua theo tham tra(15-5-2007)_TMDT_Dong Nai PA1 .1 (29-6-2010)ok" xfId="2273"/>
    <cellStyle name="2_Du toan Goi 1" xfId="2274"/>
    <cellStyle name="2_Du toan Goi 1_BIEU 6" xfId="2275"/>
    <cellStyle name="2_Du toan Goi 1_Book1" xfId="2276"/>
    <cellStyle name="2_Du toan Goi 1_Book1_PL 02   " xfId="2277"/>
    <cellStyle name="2_Du toan Goi 1_Quoc Lo 91-T11" xfId="2278"/>
    <cellStyle name="2_Du toan Goi 1_TMDT_Dong Nai PA1 (23-03-2010)ok" xfId="2279"/>
    <cellStyle name="2_Du toan Goi 1_TMDT_Dong Nai PA1 .1 (29-6-2010)ok" xfId="2280"/>
    <cellStyle name="2_Du toan Goi 1_UNG TRUOC VON TPCP" xfId="2281"/>
    <cellStyle name="2_du toan goi 12" xfId="2282"/>
    <cellStyle name="2_Du toan Goi 2" xfId="2283"/>
    <cellStyle name="2_Du toan Goi 2_BIEU 6" xfId="2284"/>
    <cellStyle name="2_Du toan Goi 2_Book1" xfId="2285"/>
    <cellStyle name="2_Du toan Goi 2_Book1_PL 02   " xfId="2286"/>
    <cellStyle name="2_Du toan Goi 2_Quoc Lo 91-T11" xfId="2287"/>
    <cellStyle name="2_Du toan Goi 2_TMDT_Dong Nai PA1 (23-03-2010)ok" xfId="2288"/>
    <cellStyle name="2_Du toan Goi 2_TMDT_Dong Nai PA1 .1 (29-6-2010)ok" xfId="2289"/>
    <cellStyle name="2_Du toan Goi 2_UNG TRUOC VON TPCP" xfId="2290"/>
    <cellStyle name="2_Du toan Huong Lam - Ban Giang (ngay28-11-06)" xfId="2291"/>
    <cellStyle name="2_Du toan Huong Lam - Ban Giang (ngay28-11-06)_Quoc Lo 91-T11" xfId="2292"/>
    <cellStyle name="2_Du toan Huong Lam - Ban Giang (ngay28-11-06)_TMDT_Dong Nai PA1 (23-03-2010)ok" xfId="2293"/>
    <cellStyle name="2_Du toan Huong Lam - Ban Giang (ngay28-11-06)_TMDT_Dong Nai PA1 .1 (29-6-2010)ok" xfId="2294"/>
    <cellStyle name="2_Du toan Huong Lam - Ban Giang theo DG 59 (ngay3-2-07)" xfId="2295"/>
    <cellStyle name="2_Du toan Huong Lam - Ban Giang theo DG 59 (ngay3-2-07)_Quoc Lo 91-T11" xfId="2296"/>
    <cellStyle name="2_Du toan Huong Lam - Ban Giang theo DG 59 (ngay3-2-07)_TMDT_Dong Nai PA1 (23-03-2010)ok" xfId="2297"/>
    <cellStyle name="2_Du toan Huong Lam - Ban Giang theo DG 59 (ngay3-2-07)_TMDT_Dong Nai PA1 .1 (29-6-2010)ok" xfId="2298"/>
    <cellStyle name="2_Du toan KT-TCsua theo TT 03 - YC 471" xfId="2299"/>
    <cellStyle name="2_Du toan KT-TCsua theo TT 03 - YC 471_BIEU 6" xfId="2300"/>
    <cellStyle name="2_Du toan KT-TCsua theo TT 03 - YC 471_Quoc Lo 91-T11" xfId="2301"/>
    <cellStyle name="2_Du toan KT-TCsua theo TT 03 - YC 471_TMDT_Dong Nai PA1 (23-03-2010)ok" xfId="2302"/>
    <cellStyle name="2_Du toan KT-TCsua theo TT 03 - YC 471_TMDT_Dong Nai PA1 .1 (29-6-2010)ok" xfId="2303"/>
    <cellStyle name="2_Du toan KT-TCsua theo TT 03 - YC 471_UNG TRUOC VON TPCP" xfId="2304"/>
    <cellStyle name="2_Du toan ngay (28-10-2005)" xfId="2305"/>
    <cellStyle name="2_Du toan ngay (28-10-2005)_BIEU 6" xfId="2306"/>
    <cellStyle name="2_Du toan ngay (28-10-2005)_Quoc Lo 91-T11" xfId="2307"/>
    <cellStyle name="2_Du toan ngay (28-10-2005)_TMDT_Dong Nai PA1 (23-03-2010)ok" xfId="2308"/>
    <cellStyle name="2_Du toan ngay (28-10-2005)_TMDT_Dong Nai PA1 .1 (29-6-2010)ok" xfId="2309"/>
    <cellStyle name="2_Du toan ngay (28-10-2005)_UNG TRUOC VON TPCP" xfId="2310"/>
    <cellStyle name="2_Du toan ngay 16-4-2007" xfId="2311"/>
    <cellStyle name="2_Du toan ngay 1-9-2004 (version 1)" xfId="2312"/>
    <cellStyle name="2_Du toan ngay 1-9-2004 (version 1)_BIEU 6" xfId="2313"/>
    <cellStyle name="2_Du toan ngay 1-9-2004 (version 1)_Book1" xfId="2314"/>
    <cellStyle name="2_Du toan ngay 1-9-2004 (version 1)_Book1_PL 02   " xfId="2315"/>
    <cellStyle name="2_Du toan ngay 1-9-2004 (version 1)_Quoc Lo 91-T11" xfId="2316"/>
    <cellStyle name="2_Du toan ngay 1-9-2004 (version 1)_TMDT_Dong Nai PA1 (23-03-2010)ok" xfId="2317"/>
    <cellStyle name="2_Du toan ngay 1-9-2004 (version 1)_TMDT_Dong Nai PA1 .1 (29-6-2010)ok" xfId="2318"/>
    <cellStyle name="2_Du toan ngay 1-9-2004 (version 1)_UNG TRUOC VON TPCP" xfId="2319"/>
    <cellStyle name="2_Du toan Phuong lam" xfId="2320"/>
    <cellStyle name="2_Du toan QL 27 (23-12-2005)" xfId="2321"/>
    <cellStyle name="2_Du toan QL 27 (23-12-2005)_BIEU 6" xfId="2322"/>
    <cellStyle name="2_Du toan QL 27 (23-12-2005)_Quoc Lo 91-T11" xfId="2323"/>
    <cellStyle name="2_Du toan QL 27 (23-12-2005)_TMDT_Dong Nai PA1 (23-03-2010)ok" xfId="2324"/>
    <cellStyle name="2_Du toan QL 27 (23-12-2005)_TMDT_Dong Nai PA1 .1 (29-6-2010)ok" xfId="2325"/>
    <cellStyle name="2_Du toan QL 27 (23-12-2005)_UNG TRUOC VON TPCP" xfId="2326"/>
    <cellStyle name="2_Du toan Tay Thanh Hoa duyetcuoi" xfId="2327"/>
    <cellStyle name="2_Du toan Tay Thanh Hoa duyetcuoi_Quoc Lo 91-T11" xfId="2328"/>
    <cellStyle name="2_Du toan Tay Thanh Hoa duyetcuoi_TMDT_Dong Nai PA1 (23-03-2010)ok" xfId="2329"/>
    <cellStyle name="2_Du toan Tay Thanh Hoa duyetcuoi_TMDT_Dong Nai PA1 .1 (29-6-2010)ok" xfId="2330"/>
    <cellStyle name="2_Du_toan_Ho_Xa___Vinh_Tan_WB3 sua ngay 18-8-06" xfId="2331"/>
    <cellStyle name="2_Du_toan_Ho_Xa___Vinh_Tan_WB3 sua ngay 18-8-06_Quoc Lo 91-T11" xfId="2332"/>
    <cellStyle name="2_Du_toan_Ho_Xa___Vinh_Tan_WB3 sua ngay 18-8-06_TMDT_Dong Nai PA1 (23-03-2010)ok" xfId="2333"/>
    <cellStyle name="2_Du_toan_Ho_Xa___Vinh_Tan_WB3 sua ngay 18-8-06_TMDT_Dong Nai PA1 .1 (29-6-2010)ok" xfId="2334"/>
    <cellStyle name="2_DuAnKT ngay 11-2-2006" xfId="2335"/>
    <cellStyle name="2_DuAnKT ngay 11-2-2006_Quoc Lo 91-T11" xfId="2336"/>
    <cellStyle name="2_DuAnKT ngay 11-2-2006_TMDT_Dong Nai PA1 (23-03-2010)ok" xfId="2337"/>
    <cellStyle name="2_DuAnKT ngay 11-2-2006_TMDT_Dong Nai PA1 .1 (29-6-2010)ok" xfId="2338"/>
    <cellStyle name="2_Gia_VL cau-JIBIC-Ha-tinh" xfId="2339"/>
    <cellStyle name="2_Gia_VL cau-JIBIC-Ha-tinh_Book1" xfId="2340"/>
    <cellStyle name="2_Gia_VL cau-JIBIC-Ha-tinh_Book1_PL 02   " xfId="2341"/>
    <cellStyle name="2_Gia_VL cau-JIBIC-Ha-tinh_Quoc Lo 91-T11" xfId="2342"/>
    <cellStyle name="2_Gia_VL cau-JIBIC-Ha-tinh_TMDT_Dong Nai PA1 (23-03-2010)ok" xfId="2343"/>
    <cellStyle name="2_Gia_VL cau-JIBIC-Ha-tinh_TMDT_Dong Nai PA1 .1 (29-6-2010)ok" xfId="2344"/>
    <cellStyle name="2_Gia_VLQL48_duyet " xfId="2345"/>
    <cellStyle name="2_Gia_VLQL48_duyet _!1 1 bao cao giao KH ve HTCMT vung TNB   12-12-2011" xfId="2346"/>
    <cellStyle name="2_Gia_VLQL48_duyet _BIEU 6" xfId="2347"/>
    <cellStyle name="2_Gia_VLQL48_duyet _Bieu4HTMT" xfId="2348"/>
    <cellStyle name="2_Gia_VLQL48_duyet _Bieu4HTMT_!1 1 bao cao giao KH ve HTCMT vung TNB   12-12-2011" xfId="2349"/>
    <cellStyle name="2_Gia_VLQL48_duyet _Bieu4HTMT_KH TPCP vung TNB (03-1-2012)" xfId="2350"/>
    <cellStyle name="2_Gia_VLQL48_duyet _Book1" xfId="2351"/>
    <cellStyle name="2_Gia_VLQL48_duyet _KH TPCP vung TNB (03-1-2012)" xfId="2352"/>
    <cellStyle name="2_Gia_VLQL48_duyet _PL 02   " xfId="2353"/>
    <cellStyle name="2_Gia_VLQL48_duyet _Quoc Lo 91-T11" xfId="2354"/>
    <cellStyle name="2_Gia_VLQL48_duyet _TMDT_Dong Nai PA1 (23-03-2010)ok" xfId="2355"/>
    <cellStyle name="2_Gia_VLQL48_duyet _TMDT_Dong Nai PA1 .1 (29-6-2010)ok" xfId="2356"/>
    <cellStyle name="2_Gia_VLQL48_duyet _UNG TRUOC VON TPCP" xfId="2357"/>
    <cellStyle name="2_goi 1" xfId="2358"/>
    <cellStyle name="2_Goi 1 (TT04)" xfId="2359"/>
    <cellStyle name="2_goi 1 duyet theo luong mo (an)" xfId="2360"/>
    <cellStyle name="2_Goi 1_1" xfId="2361"/>
    <cellStyle name="2_Goi 1_1_Quoc Lo 91-T11" xfId="2362"/>
    <cellStyle name="2_Goi 1_1_TMDT_Dong Nai PA1 (23-03-2010)ok" xfId="2363"/>
    <cellStyle name="2_Goi 1_1_TMDT_Dong Nai PA1 .1 (29-6-2010)ok" xfId="2364"/>
    <cellStyle name="2_Goi so 1" xfId="2365"/>
    <cellStyle name="2_Goi thau so 08 (11-05-2007)" xfId="2366"/>
    <cellStyle name="2_Goi thau so 1 (14-12-2006)" xfId="2367"/>
    <cellStyle name="2_Goi thau so 2 (20-6-2006)" xfId="2368"/>
    <cellStyle name="2_Goi02(25-05-2006)" xfId="2369"/>
    <cellStyle name="2_Goi02(25-05-2006)_Quoc Lo 91-T11" xfId="2370"/>
    <cellStyle name="2_Goi02(25-05-2006)_TMDT_Dong Nai PA1 (23-03-2010)ok" xfId="2371"/>
    <cellStyle name="2_Goi02(25-05-2006)_TMDT_Dong Nai PA1 .1 (29-6-2010)ok" xfId="2372"/>
    <cellStyle name="2_Goi1N206" xfId="2373"/>
    <cellStyle name="2_Goi1N206_BIEU 6" xfId="2374"/>
    <cellStyle name="2_Goi1N206_Quoc Lo 91-T11" xfId="2375"/>
    <cellStyle name="2_Goi1N206_TMDT_Dong Nai PA1 (23-03-2010)ok" xfId="2376"/>
    <cellStyle name="2_Goi1N206_TMDT_Dong Nai PA1 .1 (29-6-2010)ok" xfId="2377"/>
    <cellStyle name="2_Goi1N206_UNG TRUOC VON TPCP" xfId="2378"/>
    <cellStyle name="2_Goi2N206" xfId="2379"/>
    <cellStyle name="2_Goi2N206_BIEU 6" xfId="2380"/>
    <cellStyle name="2_Goi2N206_Quoc Lo 91-T11" xfId="2381"/>
    <cellStyle name="2_Goi2N206_TMDT_Dong Nai PA1 (23-03-2010)ok" xfId="2382"/>
    <cellStyle name="2_Goi2N206_TMDT_Dong Nai PA1 .1 (29-6-2010)ok" xfId="2383"/>
    <cellStyle name="2_Goi2N206_UNG TRUOC VON TPCP" xfId="2384"/>
    <cellStyle name="2_Goi4N216" xfId="2385"/>
    <cellStyle name="2_Goi4N216_BIEU 6" xfId="2386"/>
    <cellStyle name="2_Goi4N216_Quoc Lo 91-T11" xfId="2387"/>
    <cellStyle name="2_Goi4N216_TMDT_Dong Nai PA1 (23-03-2010)ok" xfId="2388"/>
    <cellStyle name="2_Goi4N216_TMDT_Dong Nai PA1 .1 (29-6-2010)ok" xfId="2389"/>
    <cellStyle name="2_Goi4N216_UNG TRUOC VON TPCP" xfId="2390"/>
    <cellStyle name="2_Goi5N216" xfId="2391"/>
    <cellStyle name="2_Goi5N216_BIEU 6" xfId="2392"/>
    <cellStyle name="2_Goi5N216_Quoc Lo 91-T11" xfId="2393"/>
    <cellStyle name="2_Goi5N216_TMDT_Dong Nai PA1 (23-03-2010)ok" xfId="2394"/>
    <cellStyle name="2_Goi5N216_TMDT_Dong Nai PA1 .1 (29-6-2010)ok" xfId="2395"/>
    <cellStyle name="2_Goi5N216_UNG TRUOC VON TPCP" xfId="2396"/>
    <cellStyle name="2_Hoi Song" xfId="2397"/>
    <cellStyle name="2_HT-LO" xfId="2398"/>
    <cellStyle name="2_HT-LO_Quoc Lo 91-T11" xfId="2399"/>
    <cellStyle name="2_HT-LO_TMDT_Dong Nai PA1 (23-03-2010)ok" xfId="2400"/>
    <cellStyle name="2_HT-LO_TMDT_Dong Nai PA1 .1 (29-6-2010)ok" xfId="2401"/>
    <cellStyle name="2_Huong Lam - Ban Giang (11-4-2007)" xfId="2402"/>
    <cellStyle name="2_Huong Lam - Ban Giang (11-4-2007)_Quoc Lo 91-T11" xfId="2403"/>
    <cellStyle name="2_Huong Lam - Ban Giang (11-4-2007)_TMDT_Dong Nai PA1 (23-03-2010)ok" xfId="2404"/>
    <cellStyle name="2_Huong Lam - Ban Giang (11-4-2007)_TMDT_Dong Nai PA1 .1 (29-6-2010)ok" xfId="2405"/>
    <cellStyle name="2_Khoi luong" xfId="2406"/>
    <cellStyle name="2_Khoi luong doan 1" xfId="2407"/>
    <cellStyle name="2_Khoi luong doan 1_BIEU 6" xfId="2408"/>
    <cellStyle name="2_Khoi luong doan 1_Quoc Lo 91-T11" xfId="2409"/>
    <cellStyle name="2_Khoi luong doan 1_TMDT_Dong Nai PA1 (23-03-2010)ok" xfId="2410"/>
    <cellStyle name="2_Khoi luong doan 1_TMDT_Dong Nai PA1 .1 (29-6-2010)ok" xfId="2411"/>
    <cellStyle name="2_Khoi luong doan 1_UNG TRUOC VON TPCP" xfId="2412"/>
    <cellStyle name="2_Khoi luong doan 2" xfId="2413"/>
    <cellStyle name="2_Khoi luong doan 2_Quoc Lo 91-T11" xfId="2414"/>
    <cellStyle name="2_Khoi luong doan 2_TMDT_Dong Nai PA1 (23-03-2010)ok" xfId="2415"/>
    <cellStyle name="2_Khoi luong doan 2_TMDT_Dong Nai PA1 .1 (29-6-2010)ok" xfId="2416"/>
    <cellStyle name="2_Khoi Luong Hoang Truong - Hoang Phu" xfId="2417"/>
    <cellStyle name="2_Khoi Luong Hoang Truong - Hoang Phu_BIEU 6" xfId="2418"/>
    <cellStyle name="2_Khoi Luong Hoang Truong - Hoang Phu_Quoc Lo 91-T11" xfId="2419"/>
    <cellStyle name="2_Khoi Luong Hoang Truong - Hoang Phu_TMDT_Dong Nai PA1 (23-03-2010)ok" xfId="2420"/>
    <cellStyle name="2_Khoi Luong Hoang Truong - Hoang Phu_TMDT_Dong Nai PA1 .1 (29-6-2010)ok" xfId="2421"/>
    <cellStyle name="2_Khoi Luong Hoang Truong - Hoang Phu_UNG TRUOC VON TPCP" xfId="2422"/>
    <cellStyle name="2_Khoi luong_BIEU 6" xfId="2423"/>
    <cellStyle name="2_Khoi luong_Quoc Lo 91-T11" xfId="2424"/>
    <cellStyle name="2_Khoi luong_TMDT_Dong Nai PA1 (23-03-2010)ok" xfId="2425"/>
    <cellStyle name="2_Khoi luong_TMDT_Dong Nai PA1 .1 (29-6-2010)ok" xfId="2426"/>
    <cellStyle name="2_Khoi luong_UNG TRUOC VON TPCP" xfId="2427"/>
    <cellStyle name="2_KL" xfId="2428"/>
    <cellStyle name="2_KL_Cau My Thinh sua theo don gia 59 (19-5-07)" xfId="2429"/>
    <cellStyle name="2_KL_Cau My Thinh sua theo don gia 59 (19-5-07)_Quoc Lo 91-T11" xfId="2430"/>
    <cellStyle name="2_KL_Cau My Thinh sua theo don gia 59 (19-5-07)_TMDT_Dong Nai PA1 (23-03-2010)ok" xfId="2431"/>
    <cellStyle name="2_KL_Cau My Thinh sua theo don gia 59 (19-5-07)_TMDT_Dong Nai PA1 .1 (29-6-2010)ok" xfId="2432"/>
    <cellStyle name="2_Kl_DT_Tham_Dinh_497_16-4-07" xfId="2433"/>
    <cellStyle name="2_KL_DT-497" xfId="2434"/>
    <cellStyle name="2_KL_DT-497_Quoc Lo 91-T11" xfId="2435"/>
    <cellStyle name="2_KL_DT-497_TMDT_Dong Nai PA1 (23-03-2010)ok" xfId="2436"/>
    <cellStyle name="2_KL_DT-497_TMDT_Dong Nai PA1 .1 (29-6-2010)ok" xfId="2437"/>
    <cellStyle name="2_KL_DT-Khao-s¸t-TD" xfId="2438"/>
    <cellStyle name="2_KL_DT-Khao-s¸t-TD_Quoc Lo 91-T11" xfId="2439"/>
    <cellStyle name="2_KL_DT-Khao-s¸t-TD_TMDT_Dong Nai PA1 (23-03-2010)ok" xfId="2440"/>
    <cellStyle name="2_KL_DT-Khao-s¸t-TD_TMDT_Dong Nai PA1 .1 (29-6-2010)ok" xfId="2441"/>
    <cellStyle name="2_KL_Huong Lam - Ban Giang (11-4-2007)" xfId="2442"/>
    <cellStyle name="2_KL_Huong Lam - Ban Giang (11-4-2007)_Quoc Lo 91-T11" xfId="2443"/>
    <cellStyle name="2_KL_Huong Lam - Ban Giang (11-4-2007)_TMDT_Dong Nai PA1 (23-03-2010)ok" xfId="2444"/>
    <cellStyle name="2_KL_Huong Lam - Ban Giang (11-4-2007)_TMDT_Dong Nai PA1 .1 (29-6-2010)ok" xfId="2445"/>
    <cellStyle name="2_KL_Quoc Lo 91-T11" xfId="2446"/>
    <cellStyle name="2_KL_TMDT_Dong Nai PA1 (23-03-2010)ok" xfId="2447"/>
    <cellStyle name="2_KL_TMDT_Dong Nai PA1 .1 (29-6-2010)ok" xfId="2448"/>
    <cellStyle name="2_Kl6-6-05" xfId="2449"/>
    <cellStyle name="2_KLCongTh" xfId="2450"/>
    <cellStyle name="2_Kldoan3" xfId="2451"/>
    <cellStyle name="2_Kldoan3_Quoc Lo 91-T11" xfId="2452"/>
    <cellStyle name="2_Kldoan3_TMDT_Dong Nai PA1 (23-03-2010)ok" xfId="2453"/>
    <cellStyle name="2_Kldoan3_TMDT_Dong Nai PA1 .1 (29-6-2010)ok" xfId="2454"/>
    <cellStyle name="2_KLhoxa" xfId="2455"/>
    <cellStyle name="2_Klnutgiao" xfId="2456"/>
    <cellStyle name="2_KLPA2s" xfId="2457"/>
    <cellStyle name="2_KlQdinhduyet" xfId="2458"/>
    <cellStyle name="2_KlQdinhduyet_!1 1 bao cao giao KH ve HTCMT vung TNB   12-12-2011" xfId="2459"/>
    <cellStyle name="2_KlQdinhduyet_BIEU 6" xfId="2460"/>
    <cellStyle name="2_KlQdinhduyet_Bieu4HTMT" xfId="2461"/>
    <cellStyle name="2_KlQdinhduyet_Bieu4HTMT_!1 1 bao cao giao KH ve HTCMT vung TNB   12-12-2011" xfId="2462"/>
    <cellStyle name="2_KlQdinhduyet_Bieu4HTMT_KH TPCP vung TNB (03-1-2012)" xfId="2463"/>
    <cellStyle name="2_KlQdinhduyet_Book1" xfId="2464"/>
    <cellStyle name="2_KlQdinhduyet_KH TPCP vung TNB (03-1-2012)" xfId="2465"/>
    <cellStyle name="2_KlQdinhduyet_PL 02   " xfId="2466"/>
    <cellStyle name="2_KlQdinhduyet_Quoc Lo 91-T11" xfId="2467"/>
    <cellStyle name="2_KlQdinhduyet_TMDT_Dong Nai PA1 (23-03-2010)ok" xfId="2468"/>
    <cellStyle name="2_KlQdinhduyet_TMDT_Dong Nai PA1 .1 (29-6-2010)ok" xfId="2469"/>
    <cellStyle name="2_KlQdinhduyet_UNG TRUOC VON TPCP" xfId="2470"/>
    <cellStyle name="2_KlQL4goi5KCS" xfId="2471"/>
    <cellStyle name="2_Kltayth" xfId="2472"/>
    <cellStyle name="2_KltaythQDduyet" xfId="2473"/>
    <cellStyle name="2_Kluong4-2004" xfId="2474"/>
    <cellStyle name="2_Kluong4-2004_BIEU 6" xfId="2475"/>
    <cellStyle name="2_Kluong4-2004_Quoc Lo 91-T11" xfId="2476"/>
    <cellStyle name="2_Kluong4-2004_TMDT_Dong Nai PA1 (23-03-2010)ok" xfId="2477"/>
    <cellStyle name="2_Kluong4-2004_TMDT_Dong Nai PA1 .1 (29-6-2010)ok" xfId="2478"/>
    <cellStyle name="2_Kluong4-2004_UNG TRUOC VON TPCP" xfId="2479"/>
    <cellStyle name="2_Km 48 - 53 (sua nap TVTT 6-7-2007)" xfId="2480"/>
    <cellStyle name="2_Km 48 - 53 (sua nap TVTT 6-7-2007)_Quoc Lo 91-T11" xfId="2481"/>
    <cellStyle name="2_Km 48 - 53 (sua nap TVTT 6-7-2007)_TMDT_Dong Nai PA1 (23-03-2010)ok" xfId="2482"/>
    <cellStyle name="2_Km 48 - 53 (sua nap TVTT 6-7-2007)_TMDT_Dong Nai PA1 .1 (29-6-2010)ok" xfId="2483"/>
    <cellStyle name="2_Km2" xfId="2484"/>
    <cellStyle name="2_Km3" xfId="2485"/>
    <cellStyle name="2_km4-6" xfId="2486"/>
    <cellStyle name="2_km48-53 (tham tra ngay 23-10-2006)" xfId="2487"/>
    <cellStyle name="2_km48-53 (tham tra ngay 23-10-2006)_Quoc Lo 91-T11" xfId="2488"/>
    <cellStyle name="2_km48-53 (tham tra ngay 23-10-2006)_TMDT_Dong Nai PA1 (23-03-2010)ok" xfId="2489"/>
    <cellStyle name="2_km48-53 (tham tra ngay 23-10-2006)_TMDT_Dong Nai PA1 .1 (29-6-2010)ok" xfId="2490"/>
    <cellStyle name="2_km48-53 (tham tra ngay 23-10-2006)theo gi¸ ca m¸y míi" xfId="2491"/>
    <cellStyle name="2_km48-53 (tham tra ngay 23-10-2006)theo gi¸ ca m¸y míi_Quoc Lo 91-T11" xfId="2492"/>
    <cellStyle name="2_km48-53 (tham tra ngay 23-10-2006)theo gi¸ ca m¸y míi_TMDT_Dong Nai PA1 (23-03-2010)ok" xfId="2493"/>
    <cellStyle name="2_km48-53 (tham tra ngay 23-10-2006)theo gi¸ ca m¸y míi_TMDT_Dong Nai PA1 .1 (29-6-2010)ok" xfId="2494"/>
    <cellStyle name="2_Luong A6" xfId="2495"/>
    <cellStyle name="2_maugiacotaluy" xfId="2496"/>
    <cellStyle name="2_My Thanh Son Thanh" xfId="2497"/>
    <cellStyle name="2_Nhom I" xfId="2498"/>
    <cellStyle name="2_Nhom I_Quoc Lo 91-T11" xfId="2499"/>
    <cellStyle name="2_Nhom I_TMDT_Dong Nai PA1 (23-03-2010)ok" xfId="2500"/>
    <cellStyle name="2_Nhom I_TMDT_Dong Nai PA1 .1 (29-6-2010)ok" xfId="2501"/>
    <cellStyle name="2_Project N.Du" xfId="2502"/>
    <cellStyle name="2_Project N.Du.dien" xfId="2503"/>
    <cellStyle name="2_Project N.Du_Quoc Lo 91-T11" xfId="2504"/>
    <cellStyle name="2_Project N.Du_TMDT_Dong Nai PA1 (23-03-2010)ok" xfId="2505"/>
    <cellStyle name="2_Project N.Du_TMDT_Dong Nai PA1 .1 (29-6-2010)ok" xfId="2506"/>
    <cellStyle name="2_Project QL4" xfId="2507"/>
    <cellStyle name="2_Project QL4 goi 7" xfId="2508"/>
    <cellStyle name="2_Project QL4 goi 7_Quoc Lo 91-T11" xfId="2509"/>
    <cellStyle name="2_Project QL4 goi 7_TMDT_Dong Nai PA1 (23-03-2010)ok" xfId="2510"/>
    <cellStyle name="2_Project QL4 goi 7_TMDT_Dong Nai PA1 .1 (29-6-2010)ok" xfId="2511"/>
    <cellStyle name="2_Project QL4 goi5" xfId="2512"/>
    <cellStyle name="2_Project QL4 goi8" xfId="2513"/>
    <cellStyle name="2_QL1A-SUA2005" xfId="2514"/>
    <cellStyle name="2_QL1A-SUA2005_Quoc Lo 91-T11" xfId="2515"/>
    <cellStyle name="2_QL1A-SUA2005_TMDT_Dong Nai PA1 (23-03-2010)ok" xfId="2516"/>
    <cellStyle name="2_QL1A-SUA2005_TMDT_Dong Nai PA1 .1 (29-6-2010)ok" xfId="2517"/>
    <cellStyle name="2_Sheet1" xfId="2518"/>
    <cellStyle name="2_Sheet1_Cau My Thinh sua theo don gia 59 (19-5-07)" xfId="2519"/>
    <cellStyle name="2_Sheet1_DT_Tham_Dinh_497_16-4-07" xfId="2520"/>
    <cellStyle name="2_Sheet1_DT-497" xfId="2521"/>
    <cellStyle name="2_Sheet1_DT-Khao-s¸t-TD" xfId="2522"/>
    <cellStyle name="2_Sheet1_Huong Lam - Ban Giang (11-4-2007)" xfId="2523"/>
    <cellStyle name="2_SuoiTon" xfId="2524"/>
    <cellStyle name="2_SuoiTon_Quoc Lo 91-T11" xfId="2525"/>
    <cellStyle name="2_SuoiTon_TMDT_Dong Nai PA1 (23-03-2010)ok" xfId="2526"/>
    <cellStyle name="2_SuoiTon_TMDT_Dong Nai PA1 .1 (29-6-2010)ok" xfId="2527"/>
    <cellStyle name="2_t" xfId="2528"/>
    <cellStyle name="2_Tay THoa" xfId="2529"/>
    <cellStyle name="2_Tay THoa_Quoc Lo 91-T11" xfId="2530"/>
    <cellStyle name="2_Tay THoa_TMDT_Dong Nai PA1 (23-03-2010)ok" xfId="2531"/>
    <cellStyle name="2_Tay THoa_TMDT_Dong Nai PA1 .1 (29-6-2010)ok" xfId="2532"/>
    <cellStyle name="2_Tham tra (8-11)1" xfId="2533"/>
    <cellStyle name="2_Tham tra (8-11)1_Quoc Lo 91-T11" xfId="2534"/>
    <cellStyle name="2_Tham tra (8-11)1_TMDT_Dong Nai PA1 (23-03-2010)ok" xfId="2535"/>
    <cellStyle name="2_Tham tra (8-11)1_TMDT_Dong Nai PA1 .1 (29-6-2010)ok" xfId="2536"/>
    <cellStyle name="2_THkl" xfId="2537"/>
    <cellStyle name="2_THkl_Quoc Lo 91-T11" xfId="2538"/>
    <cellStyle name="2_THkl_TMDT_Dong Nai PA1 (23-03-2010)ok" xfId="2539"/>
    <cellStyle name="2_THkl_TMDT_Dong Nai PA1 .1 (29-6-2010)ok" xfId="2540"/>
    <cellStyle name="2_THklpa2" xfId="2541"/>
    <cellStyle name="2_THklpa2_Quoc Lo 91-T11" xfId="2542"/>
    <cellStyle name="2_THklpa2_TMDT_Dong Nai PA1 (23-03-2010)ok" xfId="2543"/>
    <cellStyle name="2_THklpa2_TMDT_Dong Nai PA1 .1 (29-6-2010)ok" xfId="2544"/>
    <cellStyle name="2_Tong hop DT dieu chinh duong 38-95" xfId="2545"/>
    <cellStyle name="2_Tong hop khoi luong duong 557 (30-5-2006)" xfId="2546"/>
    <cellStyle name="2_Tong muc dau tu" xfId="2547"/>
    <cellStyle name="2_TRUNG PMU 5" xfId="2548"/>
    <cellStyle name="2_Tuyen so 1-Km0+00 - Km0+852.56" xfId="2549"/>
    <cellStyle name="2_Tuyen so 1-Km0+00 - Km0+852.56_Quoc Lo 91-T11" xfId="2550"/>
    <cellStyle name="2_Tuyen so 1-Km0+00 - Km0+852.56_TMDT_Dong Nai PA1 (23-03-2010)ok" xfId="2551"/>
    <cellStyle name="2_Tuyen so 1-Km0+00 - Km0+852.56_TMDT_Dong Nai PA1 .1 (29-6-2010)ok" xfId="2552"/>
    <cellStyle name="2_TV sua ngay 02-08-06" xfId="2553"/>
    <cellStyle name="2_TV sua ngay 02-08-06_Quoc Lo 91-T11" xfId="2554"/>
    <cellStyle name="2_TV sua ngay 02-08-06_TMDT_Dong Nai PA1 (23-03-2010)ok" xfId="2555"/>
    <cellStyle name="2_TV sua ngay 02-08-06_TMDT_Dong Nai PA1 .1 (29-6-2010)ok" xfId="2556"/>
    <cellStyle name="2_VatLieu 3 cau -NA" xfId="2557"/>
    <cellStyle name="2_VatLieu 3 cau -NA_Book1" xfId="2558"/>
    <cellStyle name="2_VatLieu 3 cau -NA_Book1_PL 02   " xfId="2559"/>
    <cellStyle name="2_VatLieu 3 cau -NA_Quoc Lo 91-T11" xfId="2560"/>
    <cellStyle name="2_VatLieu 3 cau -NA_TMDT_Dong Nai PA1 (23-03-2010)ok" xfId="2561"/>
    <cellStyle name="2_VatLieu 3 cau -NA_TMDT_Dong Nai PA1 .1 (29-6-2010)ok" xfId="2562"/>
    <cellStyle name="2_ÿÿÿÿÿ" xfId="2563"/>
    <cellStyle name="2_ÿÿÿÿÿ_1" xfId="2564"/>
    <cellStyle name="2_ÿÿÿÿÿ_1_Quoc Lo 91-T11" xfId="2565"/>
    <cellStyle name="2_ÿÿÿÿÿ_1_TMDT_Dong Nai PA1 (23-03-2010)ok" xfId="2566"/>
    <cellStyle name="2_ÿÿÿÿÿ_1_TMDT_Dong Nai PA1 .1 (29-6-2010)ok" xfId="2567"/>
    <cellStyle name="2_ÿÿÿÿÿ_Bieu tong hop nhu cau ung 2011 da chon loc -Mien nui" xfId="2568"/>
    <cellStyle name="2_ÿÿÿÿÿ_Bieu tong hop nhu cau ung 2011 da chon loc -Mien nui 2" xfId="2569"/>
    <cellStyle name="2_ÿÿÿÿÿ_Book1" xfId="2570"/>
    <cellStyle name="2_ÿÿÿÿÿ_Book1_Cau My Thinh sua theo don gia 59 (19-5-07)" xfId="2571"/>
    <cellStyle name="2_ÿÿÿÿÿ_Book1_DT_Tham_Dinh_497_16-4-07" xfId="2572"/>
    <cellStyle name="2_ÿÿÿÿÿ_Book1_DT-497" xfId="2573"/>
    <cellStyle name="2_ÿÿÿÿÿ_Book1_DT-Khao-s¸t-TD" xfId="2574"/>
    <cellStyle name="2_ÿÿÿÿÿ_Book1_Huong Lam - Ban Giang (11-4-2007)" xfId="2575"/>
    <cellStyle name="2_ÿÿÿÿÿ_Cau My Thinh sua theo don gia 59 (19-5-07)" xfId="2576"/>
    <cellStyle name="2_ÿÿÿÿÿ_DT_Tham_Dinh_497_16-4-07" xfId="2577"/>
    <cellStyle name="2_ÿÿÿÿÿ_DT-497" xfId="2578"/>
    <cellStyle name="2_ÿÿÿÿÿ_DT-Khao-s¸t-TD" xfId="2579"/>
    <cellStyle name="2_ÿÿÿÿÿ_Huong Lam - Ban Giang (11-4-2007)" xfId="2580"/>
    <cellStyle name="2_ÿÿÿÿÿ_Tong hop DT dieu chinh duong 38-95" xfId="2581"/>
    <cellStyle name="20" xfId="2582"/>
    <cellStyle name="20% - Accent1 2" xfId="2583"/>
    <cellStyle name="20% - Accent2 2" xfId="2584"/>
    <cellStyle name="20% - Accent3 2" xfId="2585"/>
    <cellStyle name="20% - Accent4 2" xfId="2586"/>
    <cellStyle name="20% - Accent5 2" xfId="2587"/>
    <cellStyle name="20% - Accent6 2" xfId="2588"/>
    <cellStyle name="-2001" xfId="2589"/>
    <cellStyle name="3" xfId="2590"/>
    <cellStyle name="3_6.Bang_luong_moi_XDCB" xfId="2591"/>
    <cellStyle name="3_A che do KS +chi BQL" xfId="2592"/>
    <cellStyle name="3_BANG CAM COC GPMB 8km" xfId="2593"/>
    <cellStyle name="3_BANG CAM COC GPMB 8km_Quoc Lo 91-T11" xfId="2594"/>
    <cellStyle name="3_BANG CAM COC GPMB 8km_TMDT_Dong Nai PA1 (23-03-2010)ok" xfId="2595"/>
    <cellStyle name="3_BANG CAM COC GPMB 8km_TMDT_Dong Nai PA1 .1 (29-6-2010)ok" xfId="2596"/>
    <cellStyle name="3_Bang tong hop khoi luong" xfId="2597"/>
    <cellStyle name="3_Book1" xfId="2598"/>
    <cellStyle name="3_Book1_1" xfId="2599"/>
    <cellStyle name="3_Book1_1_!1 1 bao cao giao KH ve HTCMT vung TNB   12-12-2011" xfId="2600"/>
    <cellStyle name="3_Book1_1_BIEU 6" xfId="2601"/>
    <cellStyle name="3_Book1_1_Bieu4HTMT" xfId="2602"/>
    <cellStyle name="3_Book1_1_Bieu4HTMT_!1 1 bao cao giao KH ve HTCMT vung TNB   12-12-2011" xfId="2603"/>
    <cellStyle name="3_Book1_1_Bieu4HTMT_KH TPCP vung TNB (03-1-2012)" xfId="2604"/>
    <cellStyle name="3_Book1_1_Book1" xfId="2605"/>
    <cellStyle name="3_Book1_1_KH TPCP vung TNB (03-1-2012)" xfId="2606"/>
    <cellStyle name="3_Book1_1_PL 02   " xfId="2607"/>
    <cellStyle name="3_Book1_1_Quoc Lo 91-T11" xfId="2608"/>
    <cellStyle name="3_Book1_1_TMDT_Dong Nai PA1 (23-03-2010)ok" xfId="2609"/>
    <cellStyle name="3_Book1_1_TMDT_Dong Nai PA1 .1 (29-6-2010)ok" xfId="2610"/>
    <cellStyle name="3_Book1_1_UNG TRUOC VON TPCP" xfId="2611"/>
    <cellStyle name="3_Book1_BIEU 6" xfId="2612"/>
    <cellStyle name="3_Book1_Book1" xfId="2613"/>
    <cellStyle name="3_Book1_Book1_BIEU 6" xfId="2614"/>
    <cellStyle name="3_Book1_Book1_Book1" xfId="2615"/>
    <cellStyle name="3_Book1_Book1_Book1_Quoc Lo 91-T11" xfId="2616"/>
    <cellStyle name="3_Book1_Book1_Book1_TMDT_Dong Nai PA1 (23-03-2010)ok" xfId="2617"/>
    <cellStyle name="3_Book1_Book1_Book1_TMDT_Dong Nai PA1 .1 (29-6-2010)ok" xfId="2618"/>
    <cellStyle name="3_Book1_Book1_UNG TRUOC VON TPCP" xfId="2619"/>
    <cellStyle name="3_Book1_Cau Bai Son 2 Km 0+270.26 (8-11-2006)" xfId="2620"/>
    <cellStyle name="3_Book1_Cau Bai Son 2 Km 0+270.26 (8-11-2006)_Quoc Lo 91-T11" xfId="2621"/>
    <cellStyle name="3_Book1_Cau Bai Son 2 Km 0+270.26 (8-11-2006)_TMDT_Dong Nai PA1 (23-03-2010)ok" xfId="2622"/>
    <cellStyle name="3_Book1_Cau Bai Son 2 Km 0+270.26 (8-11-2006)_TMDT_Dong Nai PA1 .1 (29-6-2010)ok" xfId="2623"/>
    <cellStyle name="3_Book1_Cau Hoa Son Km 1+441.06 (14-12-2006)" xfId="2624"/>
    <cellStyle name="3_Book1_Cau Hoa Son Km 1+441.06 (14-12-2006)_Quoc Lo 91-T11" xfId="2625"/>
    <cellStyle name="3_Book1_Cau Hoa Son Km 1+441.06 (14-12-2006)_TMDT_Dong Nai PA1 (23-03-2010)ok" xfId="2626"/>
    <cellStyle name="3_Book1_Cau Hoa Son Km 1+441.06 (14-12-2006)_TMDT_Dong Nai PA1 .1 (29-6-2010)ok" xfId="2627"/>
    <cellStyle name="3_Book1_Cau Hoa Son Km 1+441.06 (22-10-2006)" xfId="2628"/>
    <cellStyle name="3_Book1_Cau Hoa Son Km 1+441.06 (22-10-2006)_Quoc Lo 91-T11" xfId="2629"/>
    <cellStyle name="3_Book1_Cau Hoa Son Km 1+441.06 (22-10-2006)_TMDT_Dong Nai PA1 (23-03-2010)ok" xfId="2630"/>
    <cellStyle name="3_Book1_Cau Hoa Son Km 1+441.06 (22-10-2006)_TMDT_Dong Nai PA1 .1 (29-6-2010)ok" xfId="2631"/>
    <cellStyle name="3_Book1_Cau Hoa Son Km 1+441.06 (24-10-2006)" xfId="2632"/>
    <cellStyle name="3_Book1_Cau Hoa Son Km 1+441.06 (24-10-2006)_Quoc Lo 91-T11" xfId="2633"/>
    <cellStyle name="3_Book1_Cau Hoa Son Km 1+441.06 (24-10-2006)_TMDT_Dong Nai PA1 (23-03-2010)ok" xfId="2634"/>
    <cellStyle name="3_Book1_Cau Hoa Son Km 1+441.06 (24-10-2006)_TMDT_Dong Nai PA1 .1 (29-6-2010)ok" xfId="2635"/>
    <cellStyle name="3_Book1_Cau Nam Tot(ngay 2-10-2006)" xfId="2636"/>
    <cellStyle name="3_Book1_Cau Song Dao Km 1+51.54 (20-12-2006)" xfId="2637"/>
    <cellStyle name="3_Book1_Cau Song Dao Km 1+51.54 (20-12-2006)_Quoc Lo 91-T11" xfId="2638"/>
    <cellStyle name="3_Book1_Cau Song Dao Km 1+51.54 (20-12-2006)_TMDT_Dong Nai PA1 (23-03-2010)ok" xfId="2639"/>
    <cellStyle name="3_Book1_Cau Song Dao Km 1+51.54 (20-12-2006)_TMDT_Dong Nai PA1 .1 (29-6-2010)ok" xfId="2640"/>
    <cellStyle name="3_Book1_CAU XOP XANG II(su­a)" xfId="2641"/>
    <cellStyle name="3_Book1_CAU XOP XANG II(su­a)_Quoc Lo 91-T11" xfId="2642"/>
    <cellStyle name="3_Book1_CAU XOP XANG II(su­a)_TMDT_Dong Nai PA1 (23-03-2010)ok" xfId="2643"/>
    <cellStyle name="3_Book1_CAU XOP XANG II(su­a)_TMDT_Dong Nai PA1 .1 (29-6-2010)ok" xfId="2644"/>
    <cellStyle name="3_Book1_Dieu phoi dat goi 1" xfId="2645"/>
    <cellStyle name="3_Book1_Dieu phoi dat goi 2" xfId="2646"/>
    <cellStyle name="3_Book1_DT Kha thi ngay 11-2-06" xfId="2647"/>
    <cellStyle name="3_Book1_DT Kha thi ngay 11-2-06_Quoc Lo 91-T11" xfId="2648"/>
    <cellStyle name="3_Book1_DT Kha thi ngay 11-2-06_TMDT_Dong Nai PA1 (23-03-2010)ok" xfId="2649"/>
    <cellStyle name="3_Book1_DT Kha thi ngay 11-2-06_TMDT_Dong Nai PA1 .1 (29-6-2010)ok" xfId="2650"/>
    <cellStyle name="3_Book1_DT ngay 04-01-2006" xfId="2651"/>
    <cellStyle name="3_Book1_DT ngay 11-4-2006" xfId="2652"/>
    <cellStyle name="3_Book1_DT ngay 15-11-05" xfId="2653"/>
    <cellStyle name="3_Book1_DT ngay 15-11-05_Quoc Lo 91-T11" xfId="2654"/>
    <cellStyle name="3_Book1_DT ngay 15-11-05_TMDT_Dong Nai PA1 (23-03-2010)ok" xfId="2655"/>
    <cellStyle name="3_Book1_DT ngay 15-11-05_TMDT_Dong Nai PA1 .1 (29-6-2010)ok" xfId="2656"/>
    <cellStyle name="3_Book1_DT theo DM24" xfId="2657"/>
    <cellStyle name="3_Book1_Du toan KT-TCsua theo TT 03 - YC 471" xfId="2658"/>
    <cellStyle name="3_Book1_Du toan Phuong lam" xfId="2659"/>
    <cellStyle name="3_Book1_Du toan Phuong lam_BIEU 6" xfId="2660"/>
    <cellStyle name="3_Book1_Du toan Phuong lam_Quoc Lo 91-T11" xfId="2661"/>
    <cellStyle name="3_Book1_Du toan Phuong lam_TMDT_Dong Nai PA1 (23-03-2010)ok" xfId="2662"/>
    <cellStyle name="3_Book1_Du toan Phuong lam_TMDT_Dong Nai PA1 .1 (29-6-2010)ok" xfId="2663"/>
    <cellStyle name="3_Book1_Du toan Phuong lam_UNG TRUOC VON TPCP" xfId="2664"/>
    <cellStyle name="3_Book1_Du toan QL 27 (23-12-2005)" xfId="2665"/>
    <cellStyle name="3_Book1_DuAnKT ngay 11-2-2006" xfId="2666"/>
    <cellStyle name="3_Book1_Goi 1" xfId="2667"/>
    <cellStyle name="3_Book1_Goi thau so 1 (14-12-2006)" xfId="2668"/>
    <cellStyle name="3_Book1_Goi thau so 1 (14-12-2006)_Quoc Lo 91-T11" xfId="2669"/>
    <cellStyle name="3_Book1_Goi thau so 1 (14-12-2006)_TMDT_Dong Nai PA1 (23-03-2010)ok" xfId="2670"/>
    <cellStyle name="3_Book1_Goi thau so 1 (14-12-2006)_TMDT_Dong Nai PA1 .1 (29-6-2010)ok" xfId="2671"/>
    <cellStyle name="3_Book1_Goi thau so 2 (20-6-2006)" xfId="2672"/>
    <cellStyle name="3_Book1_Goi thau so 2 (20-6-2006)_Quoc Lo 91-T11" xfId="2673"/>
    <cellStyle name="3_Book1_Goi thau so 2 (20-6-2006)_TMDT_Dong Nai PA1 (23-03-2010)ok" xfId="2674"/>
    <cellStyle name="3_Book1_Goi thau so 2 (20-6-2006)_TMDT_Dong Nai PA1 .1 (29-6-2010)ok" xfId="2675"/>
    <cellStyle name="3_Book1_Goi thau so 2 (30-01-2007)" xfId="2676"/>
    <cellStyle name="3_Book1_Goi thau so 2 (30-01-2007)_Quoc Lo 91-T11" xfId="2677"/>
    <cellStyle name="3_Book1_Goi thau so 2 (30-01-2007)_TMDT_Dong Nai PA1 (23-03-2010)ok" xfId="2678"/>
    <cellStyle name="3_Book1_Goi thau so 2 (30-01-2007)_TMDT_Dong Nai PA1 .1 (29-6-2010)ok" xfId="2679"/>
    <cellStyle name="3_Book1_Goi02(25-05-2006)" xfId="2680"/>
    <cellStyle name="3_Book1_K C N - HUNG DONG L.NHUA" xfId="2681"/>
    <cellStyle name="3_Book1_K C N - HUNG DONG L.NHUA_Quoc Lo 91-T11" xfId="2682"/>
    <cellStyle name="3_Book1_K C N - HUNG DONG L.NHUA_TMDT_Dong Nai PA1 (23-03-2010)ok" xfId="2683"/>
    <cellStyle name="3_Book1_K C N - HUNG DONG L.NHUA_TMDT_Dong Nai PA1 .1 (29-6-2010)ok" xfId="2684"/>
    <cellStyle name="3_Book1_Khoi Luong Hoang Truong - Hoang Phu" xfId="2685"/>
    <cellStyle name="3_Book1_Khoi Luong Hoang Truong - Hoang Phu_BIEU 6" xfId="2686"/>
    <cellStyle name="3_Book1_Khoi Luong Hoang Truong - Hoang Phu_Quoc Lo 91-T11" xfId="2687"/>
    <cellStyle name="3_Book1_Khoi Luong Hoang Truong - Hoang Phu_TMDT_Dong Nai PA1 (23-03-2010)ok" xfId="2688"/>
    <cellStyle name="3_Book1_Khoi Luong Hoang Truong - Hoang Phu_TMDT_Dong Nai PA1 .1 (29-6-2010)ok" xfId="2689"/>
    <cellStyle name="3_Book1_Khoi Luong Hoang Truong - Hoang Phu_UNG TRUOC VON TPCP" xfId="2690"/>
    <cellStyle name="3_Book1_km48-53 (tham tra ngay 23-10-2006)" xfId="2691"/>
    <cellStyle name="3_Book1_Muong TL" xfId="2692"/>
    <cellStyle name="3_Book1_Quoc Lo 91-T11" xfId="2693"/>
    <cellStyle name="3_Book1_TMDT_Dong Nai PA1 (23-03-2010)ok" xfId="2694"/>
    <cellStyle name="3_Book1_TMDT_Dong Nai PA1 .1 (29-6-2010)ok" xfId="2695"/>
    <cellStyle name="3_Book1_Tuyen so 1-Km0+00 - Km0+852.56" xfId="2696"/>
    <cellStyle name="3_Book1_TV sua ngay 02-08-06" xfId="2697"/>
    <cellStyle name="3_Book1_UNG TRUOC VON TPCP" xfId="2698"/>
    <cellStyle name="3_Book1_ÿÿÿÿÿ" xfId="2699"/>
    <cellStyle name="3_C" xfId="2700"/>
    <cellStyle name="3_Cau Bai Son 2 Km 0+270.26 (8-11-2006)" xfId="2701"/>
    <cellStyle name="3_Cau Hoi 115" xfId="2702"/>
    <cellStyle name="3_Cau Hoi 115_Quoc Lo 91-T11" xfId="2703"/>
    <cellStyle name="3_Cau Hoi 115_TMDT_Dong Nai PA1 (23-03-2010)ok" xfId="2704"/>
    <cellStyle name="3_Cau Hoi 115_TMDT_Dong Nai PA1 .1 (29-6-2010)ok" xfId="2705"/>
    <cellStyle name="3_Cau Hua Trai (TT 04)" xfId="2706"/>
    <cellStyle name="3_Cau My Thinh sua theo don gia 59 (19-5-07)" xfId="2707"/>
    <cellStyle name="3_Cau Nam Tot(ngay 2-10-2006)" xfId="2708"/>
    <cellStyle name="3_Cau Nam Tot(ngay 2-10-2006)_Quoc Lo 91-T11" xfId="2709"/>
    <cellStyle name="3_Cau Nam Tot(ngay 2-10-2006)_TMDT_Dong Nai PA1 (23-03-2010)ok" xfId="2710"/>
    <cellStyle name="3_Cau Nam Tot(ngay 2-10-2006)_TMDT_Dong Nai PA1 .1 (29-6-2010)ok" xfId="2711"/>
    <cellStyle name="3_Cau Song Dao Km 1+51.54 (20-12-2006)" xfId="2712"/>
    <cellStyle name="3_Cau Thanh Ha 1" xfId="2713"/>
    <cellStyle name="3_Cau thuy dien Ban La (Cu Anh)" xfId="2714"/>
    <cellStyle name="3_Cau thuy dien Ban La (Cu Anh)_!1 1 bao cao giao KH ve HTCMT vung TNB   12-12-2011" xfId="2715"/>
    <cellStyle name="3_Cau thuy dien Ban La (Cu Anh)_BIEU 6" xfId="2716"/>
    <cellStyle name="3_Cau thuy dien Ban La (Cu Anh)_Bieu4HTMT" xfId="2717"/>
    <cellStyle name="3_Cau thuy dien Ban La (Cu Anh)_Bieu4HTMT_!1 1 bao cao giao KH ve HTCMT vung TNB   12-12-2011" xfId="2718"/>
    <cellStyle name="3_Cau thuy dien Ban La (Cu Anh)_Bieu4HTMT_KH TPCP vung TNB (03-1-2012)" xfId="2719"/>
    <cellStyle name="3_Cau thuy dien Ban La (Cu Anh)_Book1" xfId="2720"/>
    <cellStyle name="3_Cau thuy dien Ban La (Cu Anh)_KH TPCP vung TNB (03-1-2012)" xfId="2721"/>
    <cellStyle name="3_Cau thuy dien Ban La (Cu Anh)_PL 02   " xfId="2722"/>
    <cellStyle name="3_Cau thuy dien Ban La (Cu Anh)_Quoc Lo 91-T11" xfId="2723"/>
    <cellStyle name="3_Cau thuy dien Ban La (Cu Anh)_TMDT_Dong Nai PA1 (23-03-2010)ok" xfId="2724"/>
    <cellStyle name="3_Cau thuy dien Ban La (Cu Anh)_TMDT_Dong Nai PA1 .1 (29-6-2010)ok" xfId="2725"/>
    <cellStyle name="3_Cau thuy dien Ban La (Cu Anh)_UNG TRUOC VON TPCP" xfId="2726"/>
    <cellStyle name="3_CAU XOP XANG II(su­a)" xfId="2727"/>
    <cellStyle name="3_Chau Thon - Tan Xuan (goi 5)" xfId="2728"/>
    <cellStyle name="3_Chau Thon - Tan Xuan (KCS 8-12-06)" xfId="2729"/>
    <cellStyle name="3_Chi phi KS" xfId="2730"/>
    <cellStyle name="3_cong" xfId="2731"/>
    <cellStyle name="3_Dakt-Cau tinh Hua Phan" xfId="2732"/>
    <cellStyle name="3_DIEN" xfId="2733"/>
    <cellStyle name="3_Dieu phoi dat goi 1" xfId="2734"/>
    <cellStyle name="3_Dieu phoi dat goi 1_Quoc Lo 91-T11" xfId="2735"/>
    <cellStyle name="3_Dieu phoi dat goi 1_TMDT_Dong Nai PA1 (23-03-2010)ok" xfId="2736"/>
    <cellStyle name="3_Dieu phoi dat goi 1_TMDT_Dong Nai PA1 .1 (29-6-2010)ok" xfId="2737"/>
    <cellStyle name="3_Dieu phoi dat goi 2" xfId="2738"/>
    <cellStyle name="3_Dieu phoi dat goi 2_Quoc Lo 91-T11" xfId="2739"/>
    <cellStyle name="3_Dieu phoi dat goi 2_TMDT_Dong Nai PA1 (23-03-2010)ok" xfId="2740"/>
    <cellStyle name="3_Dieu phoi dat goi 2_TMDT_Dong Nai PA1 .1 (29-6-2010)ok" xfId="2741"/>
    <cellStyle name="3_Dinh muc thiet ke" xfId="2742"/>
    <cellStyle name="3_DONGIA" xfId="2743"/>
    <cellStyle name="3_DT Chau Hong  trinh ngay 09-01-07" xfId="2744"/>
    <cellStyle name="3_DT Chau Hong  trinh ngay 09-01-07_Quoc Lo 91-T11" xfId="2745"/>
    <cellStyle name="3_DT Chau Hong  trinh ngay 09-01-07_TMDT_Dong Nai PA1 (23-03-2010)ok" xfId="2746"/>
    <cellStyle name="3_DT Chau Hong  trinh ngay 09-01-07_TMDT_Dong Nai PA1 .1 (29-6-2010)ok" xfId="2747"/>
    <cellStyle name="3_DT Kha thi ngay 11-2-06" xfId="2748"/>
    <cellStyle name="3_DT KT ngay 10-9-2005" xfId="2749"/>
    <cellStyle name="3_DT ngay 04-01-2006" xfId="2750"/>
    <cellStyle name="3_DT ngay 04-01-2006_Quoc Lo 91-T11" xfId="2751"/>
    <cellStyle name="3_DT ngay 04-01-2006_TMDT_Dong Nai PA1 (23-03-2010)ok" xfId="2752"/>
    <cellStyle name="3_DT ngay 04-01-2006_TMDT_Dong Nai PA1 .1 (29-6-2010)ok" xfId="2753"/>
    <cellStyle name="3_DT ngay 11-4-2006" xfId="2754"/>
    <cellStyle name="3_DT ngay 11-4-2006_Quoc Lo 91-T11" xfId="2755"/>
    <cellStyle name="3_DT ngay 11-4-2006_TMDT_Dong Nai PA1 (23-03-2010)ok" xfId="2756"/>
    <cellStyle name="3_DT ngay 11-4-2006_TMDT_Dong Nai PA1 .1 (29-6-2010)ok" xfId="2757"/>
    <cellStyle name="3_DT ngay 15-11-05" xfId="2758"/>
    <cellStyle name="3_DT theo DM24" xfId="2759"/>
    <cellStyle name="3_DT theo DM24_Quoc Lo 91-T11" xfId="2760"/>
    <cellStyle name="3_DT theo DM24_TMDT_Dong Nai PA1 (23-03-2010)ok" xfId="2761"/>
    <cellStyle name="3_DT theo DM24_TMDT_Dong Nai PA1 .1 (29-6-2010)ok" xfId="2762"/>
    <cellStyle name="3_DT-497" xfId="2763"/>
    <cellStyle name="3_DT-497_Quoc Lo 91-T11" xfId="2764"/>
    <cellStyle name="3_DT-497_TMDT_Dong Nai PA1 (23-03-2010)ok" xfId="2765"/>
    <cellStyle name="3_DT-497_TMDT_Dong Nai PA1 .1 (29-6-2010)ok" xfId="2766"/>
    <cellStyle name="3_Dtdchinh2397" xfId="2767"/>
    <cellStyle name="3_Dtdchinh2397_PL 02   " xfId="2768"/>
    <cellStyle name="3_DT-Khao-s¸t-TD" xfId="2769"/>
    <cellStyle name="3_DT-Khao-s¸t-TD_Quoc Lo 91-T11" xfId="2770"/>
    <cellStyle name="3_DT-Khao-s¸t-TD_TMDT_Dong Nai PA1 (23-03-2010)ok" xfId="2771"/>
    <cellStyle name="3_DT-Khao-s¸t-TD_TMDT_Dong Nai PA1 .1 (29-6-2010)ok" xfId="2772"/>
    <cellStyle name="3_DTXL goi 11(20-9-05)" xfId="2773"/>
    <cellStyle name="3_du toan" xfId="2774"/>
    <cellStyle name="3_du toan (03-11-05)" xfId="2775"/>
    <cellStyle name="3_Du toan (12-05-2005) Tham dinh" xfId="2776"/>
    <cellStyle name="3_Du toan (12-05-2005) Tham dinh_Quoc Lo 91-T11" xfId="2777"/>
    <cellStyle name="3_Du toan (12-05-2005) Tham dinh_TMDT_Dong Nai PA1 (23-03-2010)ok" xfId="2778"/>
    <cellStyle name="3_Du toan (12-05-2005) Tham dinh_TMDT_Dong Nai PA1 .1 (29-6-2010)ok" xfId="2779"/>
    <cellStyle name="3_Du toan (23-05-2005) Tham dinh" xfId="2780"/>
    <cellStyle name="3_Du toan (23-05-2005) Tham dinh_BIEU 6" xfId="2781"/>
    <cellStyle name="3_Du toan (23-05-2005) Tham dinh_Quoc Lo 91-T11" xfId="2782"/>
    <cellStyle name="3_Du toan (23-05-2005) Tham dinh_TMDT_Dong Nai PA1 (23-03-2010)ok" xfId="2783"/>
    <cellStyle name="3_Du toan (23-05-2005) Tham dinh_TMDT_Dong Nai PA1 .1 (29-6-2010)ok" xfId="2784"/>
    <cellStyle name="3_Du toan (23-05-2005) Tham dinh_UNG TRUOC VON TPCP" xfId="2785"/>
    <cellStyle name="3_Du toan (5 - 04 - 2004)" xfId="2786"/>
    <cellStyle name="3_Du toan (5 - 04 - 2004)_BIEU 6" xfId="2787"/>
    <cellStyle name="3_Du toan (5 - 04 - 2004)_Quoc Lo 91-T11" xfId="2788"/>
    <cellStyle name="3_Du toan (5 - 04 - 2004)_TMDT_Dong Nai PA1 (23-03-2010)ok" xfId="2789"/>
    <cellStyle name="3_Du toan (5 - 04 - 2004)_TMDT_Dong Nai PA1 .1 (29-6-2010)ok" xfId="2790"/>
    <cellStyle name="3_Du toan (5 - 04 - 2004)_UNG TRUOC VON TPCP" xfId="2791"/>
    <cellStyle name="3_Du toan (6-3-2005)" xfId="2792"/>
    <cellStyle name="3_Du toan (Ban A)" xfId="2793"/>
    <cellStyle name="3_Du toan (Ban A)_Quoc Lo 91-T11" xfId="2794"/>
    <cellStyle name="3_Du toan (Ban A)_TMDT_Dong Nai PA1 (23-03-2010)ok" xfId="2795"/>
    <cellStyle name="3_Du toan (Ban A)_TMDT_Dong Nai PA1 .1 (29-6-2010)ok" xfId="2796"/>
    <cellStyle name="3_Du toan (ngay 13 - 07 - 2004)" xfId="2797"/>
    <cellStyle name="3_Du toan (ngay 13 - 07 - 2004)_Quoc Lo 91-T11" xfId="2798"/>
    <cellStyle name="3_Du toan (ngay 13 - 07 - 2004)_TMDT_Dong Nai PA1 (23-03-2010)ok" xfId="2799"/>
    <cellStyle name="3_Du toan (ngay 13 - 07 - 2004)_TMDT_Dong Nai PA1 .1 (29-6-2010)ok" xfId="2800"/>
    <cellStyle name="3_Du toan (ngay 25-9-06)" xfId="2801"/>
    <cellStyle name="3_Du toan (ngay03-02-07) theo DG moi" xfId="2802"/>
    <cellStyle name="3_Du toan 558 (Km17+508.12 - Km 22)" xfId="2803"/>
    <cellStyle name="3_Du toan 558 (Km17+508.12 - Km 22)_!1 1 bao cao giao KH ve HTCMT vung TNB   12-12-2011" xfId="2804"/>
    <cellStyle name="3_Du toan 558 (Km17+508.12 - Km 22)_BIEU 6" xfId="2805"/>
    <cellStyle name="3_Du toan 558 (Km17+508.12 - Km 22)_Bieu4HTMT" xfId="2806"/>
    <cellStyle name="3_Du toan 558 (Km17+508.12 - Km 22)_Bieu4HTMT_!1 1 bao cao giao KH ve HTCMT vung TNB   12-12-2011" xfId="2807"/>
    <cellStyle name="3_Du toan 558 (Km17+508.12 - Km 22)_Bieu4HTMT_KH TPCP vung TNB (03-1-2012)" xfId="2808"/>
    <cellStyle name="3_Du toan 558 (Km17+508.12 - Km 22)_Book1" xfId="2809"/>
    <cellStyle name="3_Du toan 558 (Km17+508.12 - Km 22)_KH TPCP vung TNB (03-1-2012)" xfId="2810"/>
    <cellStyle name="3_Du toan 558 (Km17+508.12 - Km 22)_PL 02   " xfId="2811"/>
    <cellStyle name="3_Du toan 558 (Km17+508.12 - Km 22)_Quoc Lo 91-T11" xfId="2812"/>
    <cellStyle name="3_Du toan 558 (Km17+508.12 - Km 22)_TMDT_Dong Nai PA1 (23-03-2010)ok" xfId="2813"/>
    <cellStyle name="3_Du toan 558 (Km17+508.12 - Km 22)_TMDT_Dong Nai PA1 .1 (29-6-2010)ok" xfId="2814"/>
    <cellStyle name="3_Du toan 558 (Km17+508.12 - Km 22)_UNG TRUOC VON TPCP" xfId="2815"/>
    <cellStyle name="3_Du toan bo sung (11-2004)" xfId="2816"/>
    <cellStyle name="3_Du toan Cang Vung Ang (Tham tra 3-11-06)" xfId="2817"/>
    <cellStyle name="3_Du toan Cang Vung Ang (Tham tra 3-11-06)_Quoc Lo 91-T11" xfId="2818"/>
    <cellStyle name="3_Du toan Cang Vung Ang (Tham tra 3-11-06)_TMDT_Dong Nai PA1 (23-03-2010)ok" xfId="2819"/>
    <cellStyle name="3_Du toan Cang Vung Ang (Tham tra 3-11-06)_TMDT_Dong Nai PA1 .1 (29-6-2010)ok" xfId="2820"/>
    <cellStyle name="3_Du toan Cang Vung Ang ngay 09-8-06 " xfId="2821"/>
    <cellStyle name="3_Du toan Cang Vung Ang ngay 09-8-06 _Quoc Lo 91-T11" xfId="2822"/>
    <cellStyle name="3_Du toan Cang Vung Ang ngay 09-8-06 _TMDT_Dong Nai PA1 (23-03-2010)ok" xfId="2823"/>
    <cellStyle name="3_Du toan Cang Vung Ang ngay 09-8-06 _TMDT_Dong Nai PA1 .1 (29-6-2010)ok" xfId="2824"/>
    <cellStyle name="3_Du toan dieu chin theo don gia moi (1-2-2007)" xfId="2825"/>
    <cellStyle name="3_Du toan Doan Km 53 - 60 sua theo tham tra(15-5-2007)" xfId="2826"/>
    <cellStyle name="3_Du toan Doan Km 53 - 60 sua theo tham tra(15-5-2007)_Quoc Lo 91-T11" xfId="2827"/>
    <cellStyle name="3_Du toan Doan Km 53 - 60 sua theo tham tra(15-5-2007)_TMDT_Dong Nai PA1 (23-03-2010)ok" xfId="2828"/>
    <cellStyle name="3_Du toan Doan Km 53 - 60 sua theo tham tra(15-5-2007)_TMDT_Dong Nai PA1 .1 (29-6-2010)ok" xfId="2829"/>
    <cellStyle name="3_Du toan Goi 1" xfId="2830"/>
    <cellStyle name="3_Du toan Goi 1_BIEU 6" xfId="2831"/>
    <cellStyle name="3_Du toan Goi 1_Book1" xfId="2832"/>
    <cellStyle name="3_Du toan Goi 1_Book1_PL 02   " xfId="2833"/>
    <cellStyle name="3_Du toan Goi 1_Quoc Lo 91-T11" xfId="2834"/>
    <cellStyle name="3_Du toan Goi 1_TMDT_Dong Nai PA1 (23-03-2010)ok" xfId="2835"/>
    <cellStyle name="3_Du toan Goi 1_TMDT_Dong Nai PA1 .1 (29-6-2010)ok" xfId="2836"/>
    <cellStyle name="3_Du toan Goi 1_UNG TRUOC VON TPCP" xfId="2837"/>
    <cellStyle name="3_du toan goi 12" xfId="2838"/>
    <cellStyle name="3_Du toan Goi 2" xfId="2839"/>
    <cellStyle name="3_Du toan Goi 2_BIEU 6" xfId="2840"/>
    <cellStyle name="3_Du toan Goi 2_Book1" xfId="2841"/>
    <cellStyle name="3_Du toan Goi 2_Book1_PL 02   " xfId="2842"/>
    <cellStyle name="3_Du toan Goi 2_Quoc Lo 91-T11" xfId="2843"/>
    <cellStyle name="3_Du toan Goi 2_TMDT_Dong Nai PA1 (23-03-2010)ok" xfId="2844"/>
    <cellStyle name="3_Du toan Goi 2_TMDT_Dong Nai PA1 .1 (29-6-2010)ok" xfId="2845"/>
    <cellStyle name="3_Du toan Goi 2_UNG TRUOC VON TPCP" xfId="2846"/>
    <cellStyle name="3_Du toan Huong Lam - Ban Giang (ngay28-11-06)" xfId="2847"/>
    <cellStyle name="3_Du toan Huong Lam - Ban Giang (ngay28-11-06)_Quoc Lo 91-T11" xfId="2848"/>
    <cellStyle name="3_Du toan Huong Lam - Ban Giang (ngay28-11-06)_TMDT_Dong Nai PA1 (23-03-2010)ok" xfId="2849"/>
    <cellStyle name="3_Du toan Huong Lam - Ban Giang (ngay28-11-06)_TMDT_Dong Nai PA1 .1 (29-6-2010)ok" xfId="2850"/>
    <cellStyle name="3_Du toan Huong Lam - Ban Giang theo DG 59 (ngay3-2-07)" xfId="2851"/>
    <cellStyle name="3_Du toan Huong Lam - Ban Giang theo DG 59 (ngay3-2-07)_Quoc Lo 91-T11" xfId="2852"/>
    <cellStyle name="3_Du toan Huong Lam - Ban Giang theo DG 59 (ngay3-2-07)_TMDT_Dong Nai PA1 (23-03-2010)ok" xfId="2853"/>
    <cellStyle name="3_Du toan Huong Lam - Ban Giang theo DG 59 (ngay3-2-07)_TMDT_Dong Nai PA1 .1 (29-6-2010)ok" xfId="2854"/>
    <cellStyle name="3_Du toan KT-TCsua theo TT 03 - YC 471" xfId="2855"/>
    <cellStyle name="3_Du toan KT-TCsua theo TT 03 - YC 471_BIEU 6" xfId="2856"/>
    <cellStyle name="3_Du toan KT-TCsua theo TT 03 - YC 471_Quoc Lo 91-T11" xfId="2857"/>
    <cellStyle name="3_Du toan KT-TCsua theo TT 03 - YC 471_TMDT_Dong Nai PA1 (23-03-2010)ok" xfId="2858"/>
    <cellStyle name="3_Du toan KT-TCsua theo TT 03 - YC 471_TMDT_Dong Nai PA1 .1 (29-6-2010)ok" xfId="2859"/>
    <cellStyle name="3_Du toan KT-TCsua theo TT 03 - YC 471_UNG TRUOC VON TPCP" xfId="2860"/>
    <cellStyle name="3_Du toan ngay (28-10-2005)" xfId="2861"/>
    <cellStyle name="3_Du toan ngay (28-10-2005)_BIEU 6" xfId="2862"/>
    <cellStyle name="3_Du toan ngay (28-10-2005)_Quoc Lo 91-T11" xfId="2863"/>
    <cellStyle name="3_Du toan ngay (28-10-2005)_TMDT_Dong Nai PA1 (23-03-2010)ok" xfId="2864"/>
    <cellStyle name="3_Du toan ngay (28-10-2005)_TMDT_Dong Nai PA1 .1 (29-6-2010)ok" xfId="2865"/>
    <cellStyle name="3_Du toan ngay (28-10-2005)_UNG TRUOC VON TPCP" xfId="2866"/>
    <cellStyle name="3_Du toan ngay 16-4-2007" xfId="2867"/>
    <cellStyle name="3_Du toan ngay 1-9-2004 (version 1)" xfId="2868"/>
    <cellStyle name="3_Du toan ngay 1-9-2004 (version 1)_BIEU 6" xfId="2869"/>
    <cellStyle name="3_Du toan ngay 1-9-2004 (version 1)_Book1" xfId="2870"/>
    <cellStyle name="3_Du toan ngay 1-9-2004 (version 1)_Book1_PL 02   " xfId="2871"/>
    <cellStyle name="3_Du toan ngay 1-9-2004 (version 1)_Quoc Lo 91-T11" xfId="2872"/>
    <cellStyle name="3_Du toan ngay 1-9-2004 (version 1)_TMDT_Dong Nai PA1 (23-03-2010)ok" xfId="2873"/>
    <cellStyle name="3_Du toan ngay 1-9-2004 (version 1)_TMDT_Dong Nai PA1 .1 (29-6-2010)ok" xfId="2874"/>
    <cellStyle name="3_Du toan ngay 1-9-2004 (version 1)_UNG TRUOC VON TPCP" xfId="2875"/>
    <cellStyle name="3_Du toan Phuong lam" xfId="2876"/>
    <cellStyle name="3_Du toan QL 27 (23-12-2005)" xfId="2877"/>
    <cellStyle name="3_Du toan QL 27 (23-12-2005)_BIEU 6" xfId="2878"/>
    <cellStyle name="3_Du toan QL 27 (23-12-2005)_Quoc Lo 91-T11" xfId="2879"/>
    <cellStyle name="3_Du toan QL 27 (23-12-2005)_TMDT_Dong Nai PA1 (23-03-2010)ok" xfId="2880"/>
    <cellStyle name="3_Du toan QL 27 (23-12-2005)_TMDT_Dong Nai PA1 .1 (29-6-2010)ok" xfId="2881"/>
    <cellStyle name="3_Du toan QL 27 (23-12-2005)_UNG TRUOC VON TPCP" xfId="2882"/>
    <cellStyle name="3_Du toan Tay Thanh Hoa duyetcuoi" xfId="2883"/>
    <cellStyle name="3_Du toan Tay Thanh Hoa duyetcuoi_Quoc Lo 91-T11" xfId="2884"/>
    <cellStyle name="3_Du toan Tay Thanh Hoa duyetcuoi_TMDT_Dong Nai PA1 (23-03-2010)ok" xfId="2885"/>
    <cellStyle name="3_Du toan Tay Thanh Hoa duyetcuoi_TMDT_Dong Nai PA1 .1 (29-6-2010)ok" xfId="2886"/>
    <cellStyle name="3_Du_toan_Ho_Xa___Vinh_Tan_WB3 sua ngay 18-8-06" xfId="2887"/>
    <cellStyle name="3_Du_toan_Ho_Xa___Vinh_Tan_WB3 sua ngay 18-8-06_Quoc Lo 91-T11" xfId="2888"/>
    <cellStyle name="3_Du_toan_Ho_Xa___Vinh_Tan_WB3 sua ngay 18-8-06_TMDT_Dong Nai PA1 (23-03-2010)ok" xfId="2889"/>
    <cellStyle name="3_Du_toan_Ho_Xa___Vinh_Tan_WB3 sua ngay 18-8-06_TMDT_Dong Nai PA1 .1 (29-6-2010)ok" xfId="2890"/>
    <cellStyle name="3_DuAnKT ngay 11-2-2006" xfId="2891"/>
    <cellStyle name="3_DuAnKT ngay 11-2-2006_Quoc Lo 91-T11" xfId="2892"/>
    <cellStyle name="3_DuAnKT ngay 11-2-2006_TMDT_Dong Nai PA1 (23-03-2010)ok" xfId="2893"/>
    <cellStyle name="3_DuAnKT ngay 11-2-2006_TMDT_Dong Nai PA1 .1 (29-6-2010)ok" xfId="2894"/>
    <cellStyle name="3_Gia_VL cau-JIBIC-Ha-tinh" xfId="2895"/>
    <cellStyle name="3_Gia_VL cau-JIBIC-Ha-tinh_Book1" xfId="2896"/>
    <cellStyle name="3_Gia_VL cau-JIBIC-Ha-tinh_Book1_PL 02   " xfId="2897"/>
    <cellStyle name="3_Gia_VL cau-JIBIC-Ha-tinh_Quoc Lo 91-T11" xfId="2898"/>
    <cellStyle name="3_Gia_VL cau-JIBIC-Ha-tinh_TMDT_Dong Nai PA1 (23-03-2010)ok" xfId="2899"/>
    <cellStyle name="3_Gia_VL cau-JIBIC-Ha-tinh_TMDT_Dong Nai PA1 .1 (29-6-2010)ok" xfId="2900"/>
    <cellStyle name="3_Gia_VLQL48_duyet " xfId="2901"/>
    <cellStyle name="3_Gia_VLQL48_duyet _!1 1 bao cao giao KH ve HTCMT vung TNB   12-12-2011" xfId="2902"/>
    <cellStyle name="3_Gia_VLQL48_duyet _BIEU 6" xfId="2903"/>
    <cellStyle name="3_Gia_VLQL48_duyet _Bieu4HTMT" xfId="2904"/>
    <cellStyle name="3_Gia_VLQL48_duyet _Bieu4HTMT_!1 1 bao cao giao KH ve HTCMT vung TNB   12-12-2011" xfId="2905"/>
    <cellStyle name="3_Gia_VLQL48_duyet _Bieu4HTMT_KH TPCP vung TNB (03-1-2012)" xfId="2906"/>
    <cellStyle name="3_Gia_VLQL48_duyet _Book1" xfId="2907"/>
    <cellStyle name="3_Gia_VLQL48_duyet _KH TPCP vung TNB (03-1-2012)" xfId="2908"/>
    <cellStyle name="3_Gia_VLQL48_duyet _PL 02   " xfId="2909"/>
    <cellStyle name="3_Gia_VLQL48_duyet _Quoc Lo 91-T11" xfId="2910"/>
    <cellStyle name="3_Gia_VLQL48_duyet _TMDT_Dong Nai PA1 (23-03-2010)ok" xfId="2911"/>
    <cellStyle name="3_Gia_VLQL48_duyet _TMDT_Dong Nai PA1 .1 (29-6-2010)ok" xfId="2912"/>
    <cellStyle name="3_Gia_VLQL48_duyet _UNG TRUOC VON TPCP" xfId="2913"/>
    <cellStyle name="3_goi 1" xfId="2914"/>
    <cellStyle name="3_Goi 1 (TT04)" xfId="2915"/>
    <cellStyle name="3_goi 1 duyet theo luong mo (an)" xfId="2916"/>
    <cellStyle name="3_Goi 1_1" xfId="2917"/>
    <cellStyle name="3_Goi 1_1_Quoc Lo 91-T11" xfId="2918"/>
    <cellStyle name="3_Goi 1_1_TMDT_Dong Nai PA1 (23-03-2010)ok" xfId="2919"/>
    <cellStyle name="3_Goi 1_1_TMDT_Dong Nai PA1 .1 (29-6-2010)ok" xfId="2920"/>
    <cellStyle name="3_Goi so 1" xfId="2921"/>
    <cellStyle name="3_Goi thau so 08 (11-05-2007)" xfId="2922"/>
    <cellStyle name="3_Goi thau so 1 (14-12-2006)" xfId="2923"/>
    <cellStyle name="3_Goi thau so 2 (20-6-2006)" xfId="2924"/>
    <cellStyle name="3_Goi02(25-05-2006)" xfId="2925"/>
    <cellStyle name="3_Goi02(25-05-2006)_Quoc Lo 91-T11" xfId="2926"/>
    <cellStyle name="3_Goi02(25-05-2006)_TMDT_Dong Nai PA1 (23-03-2010)ok" xfId="2927"/>
    <cellStyle name="3_Goi02(25-05-2006)_TMDT_Dong Nai PA1 .1 (29-6-2010)ok" xfId="2928"/>
    <cellStyle name="3_Goi1N206" xfId="2929"/>
    <cellStyle name="3_Goi1N206_BIEU 6" xfId="2930"/>
    <cellStyle name="3_Goi1N206_Quoc Lo 91-T11" xfId="2931"/>
    <cellStyle name="3_Goi1N206_TMDT_Dong Nai PA1 (23-03-2010)ok" xfId="2932"/>
    <cellStyle name="3_Goi1N206_TMDT_Dong Nai PA1 .1 (29-6-2010)ok" xfId="2933"/>
    <cellStyle name="3_Goi1N206_UNG TRUOC VON TPCP" xfId="2934"/>
    <cellStyle name="3_Goi2N206" xfId="2935"/>
    <cellStyle name="3_Goi2N206_BIEU 6" xfId="2936"/>
    <cellStyle name="3_Goi2N206_Quoc Lo 91-T11" xfId="2937"/>
    <cellStyle name="3_Goi2N206_TMDT_Dong Nai PA1 (23-03-2010)ok" xfId="2938"/>
    <cellStyle name="3_Goi2N206_TMDT_Dong Nai PA1 .1 (29-6-2010)ok" xfId="2939"/>
    <cellStyle name="3_Goi2N206_UNG TRUOC VON TPCP" xfId="2940"/>
    <cellStyle name="3_Goi4N216" xfId="2941"/>
    <cellStyle name="3_Goi4N216_BIEU 6" xfId="2942"/>
    <cellStyle name="3_Goi4N216_Quoc Lo 91-T11" xfId="2943"/>
    <cellStyle name="3_Goi4N216_TMDT_Dong Nai PA1 (23-03-2010)ok" xfId="2944"/>
    <cellStyle name="3_Goi4N216_TMDT_Dong Nai PA1 .1 (29-6-2010)ok" xfId="2945"/>
    <cellStyle name="3_Goi4N216_UNG TRUOC VON TPCP" xfId="2946"/>
    <cellStyle name="3_Goi5N216" xfId="2947"/>
    <cellStyle name="3_Goi5N216_BIEU 6" xfId="2948"/>
    <cellStyle name="3_Goi5N216_Quoc Lo 91-T11" xfId="2949"/>
    <cellStyle name="3_Goi5N216_TMDT_Dong Nai PA1 (23-03-2010)ok" xfId="2950"/>
    <cellStyle name="3_Goi5N216_TMDT_Dong Nai PA1 .1 (29-6-2010)ok" xfId="2951"/>
    <cellStyle name="3_Goi5N216_UNG TRUOC VON TPCP" xfId="2952"/>
    <cellStyle name="3_Hoi Song" xfId="2953"/>
    <cellStyle name="3_HT-LO" xfId="2954"/>
    <cellStyle name="3_HT-LO_Quoc Lo 91-T11" xfId="2955"/>
    <cellStyle name="3_HT-LO_TMDT_Dong Nai PA1 (23-03-2010)ok" xfId="2956"/>
    <cellStyle name="3_HT-LO_TMDT_Dong Nai PA1 .1 (29-6-2010)ok" xfId="2957"/>
    <cellStyle name="3_Huong Lam - Ban Giang (11-4-2007)" xfId="2958"/>
    <cellStyle name="3_Huong Lam - Ban Giang (11-4-2007)_Quoc Lo 91-T11" xfId="2959"/>
    <cellStyle name="3_Huong Lam - Ban Giang (11-4-2007)_TMDT_Dong Nai PA1 (23-03-2010)ok" xfId="2960"/>
    <cellStyle name="3_Huong Lam - Ban Giang (11-4-2007)_TMDT_Dong Nai PA1 .1 (29-6-2010)ok" xfId="2961"/>
    <cellStyle name="3_Khoi luong" xfId="2962"/>
    <cellStyle name="3_Khoi luong doan 1" xfId="2963"/>
    <cellStyle name="3_Khoi luong doan 1_BIEU 6" xfId="2964"/>
    <cellStyle name="3_Khoi luong doan 1_Quoc Lo 91-T11" xfId="2965"/>
    <cellStyle name="3_Khoi luong doan 1_TMDT_Dong Nai PA1 (23-03-2010)ok" xfId="2966"/>
    <cellStyle name="3_Khoi luong doan 1_TMDT_Dong Nai PA1 .1 (29-6-2010)ok" xfId="2967"/>
    <cellStyle name="3_Khoi luong doan 1_UNG TRUOC VON TPCP" xfId="2968"/>
    <cellStyle name="3_Khoi luong doan 2" xfId="2969"/>
    <cellStyle name="3_Khoi luong doan 2_Quoc Lo 91-T11" xfId="2970"/>
    <cellStyle name="3_Khoi luong doan 2_TMDT_Dong Nai PA1 (23-03-2010)ok" xfId="2971"/>
    <cellStyle name="3_Khoi luong doan 2_TMDT_Dong Nai PA1 .1 (29-6-2010)ok" xfId="2972"/>
    <cellStyle name="3_Khoi Luong Hoang Truong - Hoang Phu" xfId="2973"/>
    <cellStyle name="3_Khoi Luong Hoang Truong - Hoang Phu_BIEU 6" xfId="2974"/>
    <cellStyle name="3_Khoi Luong Hoang Truong - Hoang Phu_Quoc Lo 91-T11" xfId="2975"/>
    <cellStyle name="3_Khoi Luong Hoang Truong - Hoang Phu_TMDT_Dong Nai PA1 (23-03-2010)ok" xfId="2976"/>
    <cellStyle name="3_Khoi Luong Hoang Truong - Hoang Phu_TMDT_Dong Nai PA1 .1 (29-6-2010)ok" xfId="2977"/>
    <cellStyle name="3_Khoi Luong Hoang Truong - Hoang Phu_UNG TRUOC VON TPCP" xfId="2978"/>
    <cellStyle name="3_Khoi luong_BIEU 6" xfId="2979"/>
    <cellStyle name="3_Khoi luong_Quoc Lo 91-T11" xfId="2980"/>
    <cellStyle name="3_Khoi luong_TMDT_Dong Nai PA1 (23-03-2010)ok" xfId="2981"/>
    <cellStyle name="3_Khoi luong_TMDT_Dong Nai PA1 .1 (29-6-2010)ok" xfId="2982"/>
    <cellStyle name="3_Khoi luong_UNG TRUOC VON TPCP" xfId="2983"/>
    <cellStyle name="3_KL" xfId="2984"/>
    <cellStyle name="3_KL_Cau My Thinh sua theo don gia 59 (19-5-07)" xfId="2985"/>
    <cellStyle name="3_KL_Cau My Thinh sua theo don gia 59 (19-5-07)_Quoc Lo 91-T11" xfId="2986"/>
    <cellStyle name="3_KL_Cau My Thinh sua theo don gia 59 (19-5-07)_TMDT_Dong Nai PA1 (23-03-2010)ok" xfId="2987"/>
    <cellStyle name="3_KL_Cau My Thinh sua theo don gia 59 (19-5-07)_TMDT_Dong Nai PA1 .1 (29-6-2010)ok" xfId="2988"/>
    <cellStyle name="3_Kl_DT_Tham_Dinh_497_16-4-07" xfId="2989"/>
    <cellStyle name="3_KL_DT-497" xfId="2990"/>
    <cellStyle name="3_KL_DT-497_Quoc Lo 91-T11" xfId="2991"/>
    <cellStyle name="3_KL_DT-497_TMDT_Dong Nai PA1 (23-03-2010)ok" xfId="2992"/>
    <cellStyle name="3_KL_DT-497_TMDT_Dong Nai PA1 .1 (29-6-2010)ok" xfId="2993"/>
    <cellStyle name="3_KL_DT-Khao-s¸t-TD" xfId="2994"/>
    <cellStyle name="3_KL_DT-Khao-s¸t-TD_Quoc Lo 91-T11" xfId="2995"/>
    <cellStyle name="3_KL_DT-Khao-s¸t-TD_TMDT_Dong Nai PA1 (23-03-2010)ok" xfId="2996"/>
    <cellStyle name="3_KL_DT-Khao-s¸t-TD_TMDT_Dong Nai PA1 .1 (29-6-2010)ok" xfId="2997"/>
    <cellStyle name="3_KL_Huong Lam - Ban Giang (11-4-2007)" xfId="2998"/>
    <cellStyle name="3_KL_Huong Lam - Ban Giang (11-4-2007)_Quoc Lo 91-T11" xfId="2999"/>
    <cellStyle name="3_KL_Huong Lam - Ban Giang (11-4-2007)_TMDT_Dong Nai PA1 (23-03-2010)ok" xfId="3000"/>
    <cellStyle name="3_KL_Huong Lam - Ban Giang (11-4-2007)_TMDT_Dong Nai PA1 .1 (29-6-2010)ok" xfId="3001"/>
    <cellStyle name="3_KL_Quoc Lo 91-T11" xfId="3002"/>
    <cellStyle name="3_KL_TMDT_Dong Nai PA1 (23-03-2010)ok" xfId="3003"/>
    <cellStyle name="3_KL_TMDT_Dong Nai PA1 .1 (29-6-2010)ok" xfId="3004"/>
    <cellStyle name="3_Kl6-6-05" xfId="3005"/>
    <cellStyle name="3_KLCongTh" xfId="3006"/>
    <cellStyle name="3_Kldoan3" xfId="3007"/>
    <cellStyle name="3_Kldoan3_Quoc Lo 91-T11" xfId="3008"/>
    <cellStyle name="3_Kldoan3_TMDT_Dong Nai PA1 (23-03-2010)ok" xfId="3009"/>
    <cellStyle name="3_Kldoan3_TMDT_Dong Nai PA1 .1 (29-6-2010)ok" xfId="3010"/>
    <cellStyle name="3_KLhoxa" xfId="3011"/>
    <cellStyle name="3_Klnutgiao" xfId="3012"/>
    <cellStyle name="3_KLPA2s" xfId="3013"/>
    <cellStyle name="3_KlQdinhduyet" xfId="3014"/>
    <cellStyle name="3_KlQdinhduyet_!1 1 bao cao giao KH ve HTCMT vung TNB   12-12-2011" xfId="3015"/>
    <cellStyle name="3_KlQdinhduyet_BIEU 6" xfId="3016"/>
    <cellStyle name="3_KlQdinhduyet_Bieu4HTMT" xfId="3017"/>
    <cellStyle name="3_KlQdinhduyet_Bieu4HTMT_!1 1 bao cao giao KH ve HTCMT vung TNB   12-12-2011" xfId="3018"/>
    <cellStyle name="3_KlQdinhduyet_Bieu4HTMT_KH TPCP vung TNB (03-1-2012)" xfId="3019"/>
    <cellStyle name="3_KlQdinhduyet_Book1" xfId="3020"/>
    <cellStyle name="3_KlQdinhduyet_KH TPCP vung TNB (03-1-2012)" xfId="3021"/>
    <cellStyle name="3_KlQdinhduyet_PL 02   " xfId="3022"/>
    <cellStyle name="3_KlQdinhduyet_Quoc Lo 91-T11" xfId="3023"/>
    <cellStyle name="3_KlQdinhduyet_TMDT_Dong Nai PA1 (23-03-2010)ok" xfId="3024"/>
    <cellStyle name="3_KlQdinhduyet_TMDT_Dong Nai PA1 .1 (29-6-2010)ok" xfId="3025"/>
    <cellStyle name="3_KlQdinhduyet_UNG TRUOC VON TPCP" xfId="3026"/>
    <cellStyle name="3_KlQL4goi5KCS" xfId="3027"/>
    <cellStyle name="3_Kltayth" xfId="3028"/>
    <cellStyle name="3_KltaythQDduyet" xfId="3029"/>
    <cellStyle name="3_Kluong4-2004" xfId="3030"/>
    <cellStyle name="3_Kluong4-2004_BIEU 6" xfId="3031"/>
    <cellStyle name="3_Kluong4-2004_Quoc Lo 91-T11" xfId="3032"/>
    <cellStyle name="3_Kluong4-2004_TMDT_Dong Nai PA1 (23-03-2010)ok" xfId="3033"/>
    <cellStyle name="3_Kluong4-2004_TMDT_Dong Nai PA1 .1 (29-6-2010)ok" xfId="3034"/>
    <cellStyle name="3_Kluong4-2004_UNG TRUOC VON TPCP" xfId="3035"/>
    <cellStyle name="3_Km 48 - 53 (sua nap TVTT 6-7-2007)" xfId="3036"/>
    <cellStyle name="3_Km 48 - 53 (sua nap TVTT 6-7-2007)_Quoc Lo 91-T11" xfId="3037"/>
    <cellStyle name="3_Km 48 - 53 (sua nap TVTT 6-7-2007)_TMDT_Dong Nai PA1 (23-03-2010)ok" xfId="3038"/>
    <cellStyle name="3_Km 48 - 53 (sua nap TVTT 6-7-2007)_TMDT_Dong Nai PA1 .1 (29-6-2010)ok" xfId="3039"/>
    <cellStyle name="3_Km2" xfId="3040"/>
    <cellStyle name="3_Km3" xfId="3041"/>
    <cellStyle name="3_km4-6" xfId="3042"/>
    <cellStyle name="3_km48-53 (tham tra ngay 23-10-2006)" xfId="3043"/>
    <cellStyle name="3_km48-53 (tham tra ngay 23-10-2006)_Quoc Lo 91-T11" xfId="3044"/>
    <cellStyle name="3_km48-53 (tham tra ngay 23-10-2006)_TMDT_Dong Nai PA1 (23-03-2010)ok" xfId="3045"/>
    <cellStyle name="3_km48-53 (tham tra ngay 23-10-2006)_TMDT_Dong Nai PA1 .1 (29-6-2010)ok" xfId="3046"/>
    <cellStyle name="3_km48-53 (tham tra ngay 23-10-2006)theo gi¸ ca m¸y míi" xfId="3047"/>
    <cellStyle name="3_km48-53 (tham tra ngay 23-10-2006)theo gi¸ ca m¸y míi_Quoc Lo 91-T11" xfId="3048"/>
    <cellStyle name="3_km48-53 (tham tra ngay 23-10-2006)theo gi¸ ca m¸y míi_TMDT_Dong Nai PA1 (23-03-2010)ok" xfId="3049"/>
    <cellStyle name="3_km48-53 (tham tra ngay 23-10-2006)theo gi¸ ca m¸y míi_TMDT_Dong Nai PA1 .1 (29-6-2010)ok" xfId="3050"/>
    <cellStyle name="3_Luong A6" xfId="3051"/>
    <cellStyle name="3_maugiacotaluy" xfId="3052"/>
    <cellStyle name="3_My Thanh Son Thanh" xfId="3053"/>
    <cellStyle name="3_Nhom I" xfId="3054"/>
    <cellStyle name="3_Nhom I_Quoc Lo 91-T11" xfId="3055"/>
    <cellStyle name="3_Nhom I_TMDT_Dong Nai PA1 (23-03-2010)ok" xfId="3056"/>
    <cellStyle name="3_Nhom I_TMDT_Dong Nai PA1 .1 (29-6-2010)ok" xfId="3057"/>
    <cellStyle name="3_Project N.Du" xfId="3058"/>
    <cellStyle name="3_Project N.Du.dien" xfId="3059"/>
    <cellStyle name="3_Project N.Du_Quoc Lo 91-T11" xfId="3060"/>
    <cellStyle name="3_Project N.Du_TMDT_Dong Nai PA1 (23-03-2010)ok" xfId="3061"/>
    <cellStyle name="3_Project N.Du_TMDT_Dong Nai PA1 .1 (29-6-2010)ok" xfId="3062"/>
    <cellStyle name="3_Project QL4" xfId="3063"/>
    <cellStyle name="3_Project QL4 goi 7" xfId="3064"/>
    <cellStyle name="3_Project QL4 goi 7_Quoc Lo 91-T11" xfId="3065"/>
    <cellStyle name="3_Project QL4 goi 7_TMDT_Dong Nai PA1 (23-03-2010)ok" xfId="3066"/>
    <cellStyle name="3_Project QL4 goi 7_TMDT_Dong Nai PA1 .1 (29-6-2010)ok" xfId="3067"/>
    <cellStyle name="3_Project QL4 goi5" xfId="3068"/>
    <cellStyle name="3_Project QL4 goi8" xfId="3069"/>
    <cellStyle name="3_QL1A-SUA2005" xfId="3070"/>
    <cellStyle name="3_QL1A-SUA2005_Quoc Lo 91-T11" xfId="3071"/>
    <cellStyle name="3_QL1A-SUA2005_TMDT_Dong Nai PA1 (23-03-2010)ok" xfId="3072"/>
    <cellStyle name="3_QL1A-SUA2005_TMDT_Dong Nai PA1 .1 (29-6-2010)ok" xfId="3073"/>
    <cellStyle name="3_Sheet1" xfId="3074"/>
    <cellStyle name="3_Sheet1_Cau My Thinh sua theo don gia 59 (19-5-07)" xfId="3075"/>
    <cellStyle name="3_Sheet1_DT_Tham_Dinh_497_16-4-07" xfId="3076"/>
    <cellStyle name="3_Sheet1_DT-497" xfId="3077"/>
    <cellStyle name="3_Sheet1_DT-Khao-s¸t-TD" xfId="3078"/>
    <cellStyle name="3_Sheet1_Huong Lam - Ban Giang (11-4-2007)" xfId="3079"/>
    <cellStyle name="3_SuoiTon" xfId="3080"/>
    <cellStyle name="3_SuoiTon_Quoc Lo 91-T11" xfId="3081"/>
    <cellStyle name="3_SuoiTon_TMDT_Dong Nai PA1 (23-03-2010)ok" xfId="3082"/>
    <cellStyle name="3_SuoiTon_TMDT_Dong Nai PA1 .1 (29-6-2010)ok" xfId="3083"/>
    <cellStyle name="3_t" xfId="3084"/>
    <cellStyle name="3_Tay THoa" xfId="3085"/>
    <cellStyle name="3_Tay THoa_Quoc Lo 91-T11" xfId="3086"/>
    <cellStyle name="3_Tay THoa_TMDT_Dong Nai PA1 (23-03-2010)ok" xfId="3087"/>
    <cellStyle name="3_Tay THoa_TMDT_Dong Nai PA1 .1 (29-6-2010)ok" xfId="3088"/>
    <cellStyle name="3_Tham tra (8-11)1" xfId="3089"/>
    <cellStyle name="3_Tham tra (8-11)1_Quoc Lo 91-T11" xfId="3090"/>
    <cellStyle name="3_Tham tra (8-11)1_TMDT_Dong Nai PA1 (23-03-2010)ok" xfId="3091"/>
    <cellStyle name="3_Tham tra (8-11)1_TMDT_Dong Nai PA1 .1 (29-6-2010)ok" xfId="3092"/>
    <cellStyle name="3_THkl" xfId="3093"/>
    <cellStyle name="3_THkl_Quoc Lo 91-T11" xfId="3094"/>
    <cellStyle name="3_THkl_TMDT_Dong Nai PA1 (23-03-2010)ok" xfId="3095"/>
    <cellStyle name="3_THkl_TMDT_Dong Nai PA1 .1 (29-6-2010)ok" xfId="3096"/>
    <cellStyle name="3_THklpa2" xfId="3097"/>
    <cellStyle name="3_THklpa2_Quoc Lo 91-T11" xfId="3098"/>
    <cellStyle name="3_THklpa2_TMDT_Dong Nai PA1 (23-03-2010)ok" xfId="3099"/>
    <cellStyle name="3_THklpa2_TMDT_Dong Nai PA1 .1 (29-6-2010)ok" xfId="3100"/>
    <cellStyle name="3_Tong hop DT dieu chinh duong 38-95" xfId="3101"/>
    <cellStyle name="3_Tong hop khoi luong duong 557 (30-5-2006)" xfId="3102"/>
    <cellStyle name="3_Tong muc dau tu" xfId="3103"/>
    <cellStyle name="3_Tuyen so 1-Km0+00 - Km0+852.56" xfId="3104"/>
    <cellStyle name="3_Tuyen so 1-Km0+00 - Km0+852.56_Quoc Lo 91-T11" xfId="3105"/>
    <cellStyle name="3_Tuyen so 1-Km0+00 - Km0+852.56_TMDT_Dong Nai PA1 (23-03-2010)ok" xfId="3106"/>
    <cellStyle name="3_Tuyen so 1-Km0+00 - Km0+852.56_TMDT_Dong Nai PA1 .1 (29-6-2010)ok" xfId="3107"/>
    <cellStyle name="3_TV sua ngay 02-08-06" xfId="3108"/>
    <cellStyle name="3_TV sua ngay 02-08-06_Quoc Lo 91-T11" xfId="3109"/>
    <cellStyle name="3_TV sua ngay 02-08-06_TMDT_Dong Nai PA1 (23-03-2010)ok" xfId="3110"/>
    <cellStyle name="3_TV sua ngay 02-08-06_TMDT_Dong Nai PA1 .1 (29-6-2010)ok" xfId="3111"/>
    <cellStyle name="3_VatLieu 3 cau -NA" xfId="3112"/>
    <cellStyle name="3_VatLieu 3 cau -NA_Book1" xfId="3113"/>
    <cellStyle name="3_VatLieu 3 cau -NA_Book1_PL 02   " xfId="3114"/>
    <cellStyle name="3_VatLieu 3 cau -NA_Quoc Lo 91-T11" xfId="3115"/>
    <cellStyle name="3_VatLieu 3 cau -NA_TMDT_Dong Nai PA1 (23-03-2010)ok" xfId="3116"/>
    <cellStyle name="3_VatLieu 3 cau -NA_TMDT_Dong Nai PA1 .1 (29-6-2010)ok" xfId="3117"/>
    <cellStyle name="3_ÿÿÿÿÿ" xfId="3118"/>
    <cellStyle name="3_ÿÿÿÿÿ_1" xfId="3119"/>
    <cellStyle name="3_ÿÿÿÿÿ_1_Quoc Lo 91-T11" xfId="3120"/>
    <cellStyle name="3_ÿÿÿÿÿ_1_TMDT_Dong Nai PA1 (23-03-2010)ok" xfId="3121"/>
    <cellStyle name="3_ÿÿÿÿÿ_1_TMDT_Dong Nai PA1 .1 (29-6-2010)ok" xfId="3122"/>
    <cellStyle name="30" xfId="3123"/>
    <cellStyle name="4" xfId="3124"/>
    <cellStyle name="4_6.Bang_luong_moi_XDCB" xfId="3125"/>
    <cellStyle name="4_A che do KS +chi BQL" xfId="3126"/>
    <cellStyle name="4_BANG CAM COC GPMB 8km" xfId="3127"/>
    <cellStyle name="4_BANG CAM COC GPMB 8km_Quoc Lo 91-T11" xfId="3128"/>
    <cellStyle name="4_BANG CAM COC GPMB 8km_TMDT_Dong Nai PA1 (23-03-2010)ok" xfId="3129"/>
    <cellStyle name="4_BANG CAM COC GPMB 8km_TMDT_Dong Nai PA1 .1 (29-6-2010)ok" xfId="3130"/>
    <cellStyle name="4_Bang tong hop khoi luong" xfId="3131"/>
    <cellStyle name="4_Book1" xfId="3132"/>
    <cellStyle name="4_Book1_1" xfId="3133"/>
    <cellStyle name="4_Book1_1_!1 1 bao cao giao KH ve HTCMT vung TNB   12-12-2011" xfId="3134"/>
    <cellStyle name="4_Book1_1_BIEU 6" xfId="3135"/>
    <cellStyle name="4_Book1_1_Bieu4HTMT" xfId="3136"/>
    <cellStyle name="4_Book1_1_Bieu4HTMT_!1 1 bao cao giao KH ve HTCMT vung TNB   12-12-2011" xfId="3137"/>
    <cellStyle name="4_Book1_1_Bieu4HTMT_KH TPCP vung TNB (03-1-2012)" xfId="3138"/>
    <cellStyle name="4_Book1_1_Book1" xfId="3139"/>
    <cellStyle name="4_Book1_1_KH TPCP vung TNB (03-1-2012)" xfId="3140"/>
    <cellStyle name="4_Book1_1_PL 02   " xfId="3141"/>
    <cellStyle name="4_Book1_1_Quoc Lo 91-T11" xfId="3142"/>
    <cellStyle name="4_Book1_1_TMDT_Dong Nai PA1 (23-03-2010)ok" xfId="3143"/>
    <cellStyle name="4_Book1_1_TMDT_Dong Nai PA1 .1 (29-6-2010)ok" xfId="3144"/>
    <cellStyle name="4_Book1_1_UNG TRUOC VON TPCP" xfId="3145"/>
    <cellStyle name="4_Book1_BIEU 6" xfId="3146"/>
    <cellStyle name="4_Book1_Book1" xfId="3147"/>
    <cellStyle name="4_Book1_Book1_BIEU 6" xfId="3148"/>
    <cellStyle name="4_Book1_Book1_Book1" xfId="3149"/>
    <cellStyle name="4_Book1_Book1_Book1_Quoc Lo 91-T11" xfId="3150"/>
    <cellStyle name="4_Book1_Book1_Book1_TMDT_Dong Nai PA1 (23-03-2010)ok" xfId="3151"/>
    <cellStyle name="4_Book1_Book1_Book1_TMDT_Dong Nai PA1 .1 (29-6-2010)ok" xfId="3152"/>
    <cellStyle name="4_Book1_Book1_UNG TRUOC VON TPCP" xfId="3153"/>
    <cellStyle name="4_Book1_Cau Bai Son 2 Km 0+270.26 (8-11-2006)" xfId="3154"/>
    <cellStyle name="4_Book1_Cau Bai Son 2 Km 0+270.26 (8-11-2006)_Quoc Lo 91-T11" xfId="3155"/>
    <cellStyle name="4_Book1_Cau Bai Son 2 Km 0+270.26 (8-11-2006)_TMDT_Dong Nai PA1 (23-03-2010)ok" xfId="3156"/>
    <cellStyle name="4_Book1_Cau Bai Son 2 Km 0+270.26 (8-11-2006)_TMDT_Dong Nai PA1 .1 (29-6-2010)ok" xfId="3157"/>
    <cellStyle name="4_Book1_Cau Hoa Son Km 1+441.06 (14-12-2006)" xfId="3158"/>
    <cellStyle name="4_Book1_Cau Hoa Son Km 1+441.06 (14-12-2006)_Quoc Lo 91-T11" xfId="3159"/>
    <cellStyle name="4_Book1_Cau Hoa Son Km 1+441.06 (14-12-2006)_TMDT_Dong Nai PA1 (23-03-2010)ok" xfId="3160"/>
    <cellStyle name="4_Book1_Cau Hoa Son Km 1+441.06 (14-12-2006)_TMDT_Dong Nai PA1 .1 (29-6-2010)ok" xfId="3161"/>
    <cellStyle name="4_Book1_Cau Hoa Son Km 1+441.06 (22-10-2006)" xfId="3162"/>
    <cellStyle name="4_Book1_Cau Hoa Son Km 1+441.06 (22-10-2006)_Quoc Lo 91-T11" xfId="3163"/>
    <cellStyle name="4_Book1_Cau Hoa Son Km 1+441.06 (22-10-2006)_TMDT_Dong Nai PA1 (23-03-2010)ok" xfId="3164"/>
    <cellStyle name="4_Book1_Cau Hoa Son Km 1+441.06 (22-10-2006)_TMDT_Dong Nai PA1 .1 (29-6-2010)ok" xfId="3165"/>
    <cellStyle name="4_Book1_Cau Hoa Son Km 1+441.06 (24-10-2006)" xfId="3166"/>
    <cellStyle name="4_Book1_Cau Hoa Son Km 1+441.06 (24-10-2006)_Quoc Lo 91-T11" xfId="3167"/>
    <cellStyle name="4_Book1_Cau Hoa Son Km 1+441.06 (24-10-2006)_TMDT_Dong Nai PA1 (23-03-2010)ok" xfId="3168"/>
    <cellStyle name="4_Book1_Cau Hoa Son Km 1+441.06 (24-10-2006)_TMDT_Dong Nai PA1 .1 (29-6-2010)ok" xfId="3169"/>
    <cellStyle name="4_Book1_Cau Nam Tot(ngay 2-10-2006)" xfId="3170"/>
    <cellStyle name="4_Book1_Cau Song Dao Km 1+51.54 (20-12-2006)" xfId="3171"/>
    <cellStyle name="4_Book1_Cau Song Dao Km 1+51.54 (20-12-2006)_Quoc Lo 91-T11" xfId="3172"/>
    <cellStyle name="4_Book1_Cau Song Dao Km 1+51.54 (20-12-2006)_TMDT_Dong Nai PA1 (23-03-2010)ok" xfId="3173"/>
    <cellStyle name="4_Book1_Cau Song Dao Km 1+51.54 (20-12-2006)_TMDT_Dong Nai PA1 .1 (29-6-2010)ok" xfId="3174"/>
    <cellStyle name="4_Book1_CAU XOP XANG II(su­a)" xfId="3175"/>
    <cellStyle name="4_Book1_CAU XOP XANG II(su­a)_Quoc Lo 91-T11" xfId="3176"/>
    <cellStyle name="4_Book1_CAU XOP XANG II(su­a)_TMDT_Dong Nai PA1 (23-03-2010)ok" xfId="3177"/>
    <cellStyle name="4_Book1_CAU XOP XANG II(su­a)_TMDT_Dong Nai PA1 .1 (29-6-2010)ok" xfId="3178"/>
    <cellStyle name="4_Book1_Dieu phoi dat goi 1" xfId="3179"/>
    <cellStyle name="4_Book1_Dieu phoi dat goi 2" xfId="3180"/>
    <cellStyle name="4_Book1_DT Kha thi ngay 11-2-06" xfId="3181"/>
    <cellStyle name="4_Book1_DT Kha thi ngay 11-2-06_Quoc Lo 91-T11" xfId="3182"/>
    <cellStyle name="4_Book1_DT Kha thi ngay 11-2-06_TMDT_Dong Nai PA1 (23-03-2010)ok" xfId="3183"/>
    <cellStyle name="4_Book1_DT Kha thi ngay 11-2-06_TMDT_Dong Nai PA1 .1 (29-6-2010)ok" xfId="3184"/>
    <cellStyle name="4_Book1_DT ngay 04-01-2006" xfId="3185"/>
    <cellStyle name="4_Book1_DT ngay 11-4-2006" xfId="3186"/>
    <cellStyle name="4_Book1_DT ngay 15-11-05" xfId="3187"/>
    <cellStyle name="4_Book1_DT ngay 15-11-05_Quoc Lo 91-T11" xfId="3188"/>
    <cellStyle name="4_Book1_DT ngay 15-11-05_TMDT_Dong Nai PA1 (23-03-2010)ok" xfId="3189"/>
    <cellStyle name="4_Book1_DT ngay 15-11-05_TMDT_Dong Nai PA1 .1 (29-6-2010)ok" xfId="3190"/>
    <cellStyle name="4_Book1_DT theo DM24" xfId="3191"/>
    <cellStyle name="4_Book1_Du toan KT-TCsua theo TT 03 - YC 471" xfId="3192"/>
    <cellStyle name="4_Book1_Du toan Phuong lam" xfId="3193"/>
    <cellStyle name="4_Book1_Du toan Phuong lam_BIEU 6" xfId="3194"/>
    <cellStyle name="4_Book1_Du toan Phuong lam_Quoc Lo 91-T11" xfId="3195"/>
    <cellStyle name="4_Book1_Du toan Phuong lam_TMDT_Dong Nai PA1 (23-03-2010)ok" xfId="3196"/>
    <cellStyle name="4_Book1_Du toan Phuong lam_TMDT_Dong Nai PA1 .1 (29-6-2010)ok" xfId="3197"/>
    <cellStyle name="4_Book1_Du toan Phuong lam_UNG TRUOC VON TPCP" xfId="3198"/>
    <cellStyle name="4_Book1_Du toan QL 27 (23-12-2005)" xfId="3199"/>
    <cellStyle name="4_Book1_DuAnKT ngay 11-2-2006" xfId="3200"/>
    <cellStyle name="4_Book1_Goi 1" xfId="3201"/>
    <cellStyle name="4_Book1_Goi thau so 1 (14-12-2006)" xfId="3202"/>
    <cellStyle name="4_Book1_Goi thau so 1 (14-12-2006)_Quoc Lo 91-T11" xfId="3203"/>
    <cellStyle name="4_Book1_Goi thau so 1 (14-12-2006)_TMDT_Dong Nai PA1 (23-03-2010)ok" xfId="3204"/>
    <cellStyle name="4_Book1_Goi thau so 1 (14-12-2006)_TMDT_Dong Nai PA1 .1 (29-6-2010)ok" xfId="3205"/>
    <cellStyle name="4_Book1_Goi thau so 2 (20-6-2006)" xfId="3206"/>
    <cellStyle name="4_Book1_Goi thau so 2 (20-6-2006)_Quoc Lo 91-T11" xfId="3207"/>
    <cellStyle name="4_Book1_Goi thau so 2 (20-6-2006)_TMDT_Dong Nai PA1 (23-03-2010)ok" xfId="3208"/>
    <cellStyle name="4_Book1_Goi thau so 2 (20-6-2006)_TMDT_Dong Nai PA1 .1 (29-6-2010)ok" xfId="3209"/>
    <cellStyle name="4_Book1_Goi thau so 2 (30-01-2007)" xfId="3210"/>
    <cellStyle name="4_Book1_Goi thau so 2 (30-01-2007)_Quoc Lo 91-T11" xfId="3211"/>
    <cellStyle name="4_Book1_Goi thau so 2 (30-01-2007)_TMDT_Dong Nai PA1 (23-03-2010)ok" xfId="3212"/>
    <cellStyle name="4_Book1_Goi thau so 2 (30-01-2007)_TMDT_Dong Nai PA1 .1 (29-6-2010)ok" xfId="3213"/>
    <cellStyle name="4_Book1_Goi02(25-05-2006)" xfId="3214"/>
    <cellStyle name="4_Book1_K C N - HUNG DONG L.NHUA" xfId="3215"/>
    <cellStyle name="4_Book1_K C N - HUNG DONG L.NHUA_Quoc Lo 91-T11" xfId="3216"/>
    <cellStyle name="4_Book1_K C N - HUNG DONG L.NHUA_TMDT_Dong Nai PA1 (23-03-2010)ok" xfId="3217"/>
    <cellStyle name="4_Book1_K C N - HUNG DONG L.NHUA_TMDT_Dong Nai PA1 .1 (29-6-2010)ok" xfId="3218"/>
    <cellStyle name="4_Book1_Khoi Luong Hoang Truong - Hoang Phu" xfId="3219"/>
    <cellStyle name="4_Book1_Khoi Luong Hoang Truong - Hoang Phu_BIEU 6" xfId="3220"/>
    <cellStyle name="4_Book1_Khoi Luong Hoang Truong - Hoang Phu_Quoc Lo 91-T11" xfId="3221"/>
    <cellStyle name="4_Book1_Khoi Luong Hoang Truong - Hoang Phu_TMDT_Dong Nai PA1 (23-03-2010)ok" xfId="3222"/>
    <cellStyle name="4_Book1_Khoi Luong Hoang Truong - Hoang Phu_TMDT_Dong Nai PA1 .1 (29-6-2010)ok" xfId="3223"/>
    <cellStyle name="4_Book1_Khoi Luong Hoang Truong - Hoang Phu_UNG TRUOC VON TPCP" xfId="3224"/>
    <cellStyle name="4_Book1_km48-53 (tham tra ngay 23-10-2006)" xfId="3225"/>
    <cellStyle name="4_Book1_Muong TL" xfId="3226"/>
    <cellStyle name="4_Book1_Quoc Lo 91-T11" xfId="3227"/>
    <cellStyle name="4_Book1_TMDT_Dong Nai PA1 (23-03-2010)ok" xfId="3228"/>
    <cellStyle name="4_Book1_TMDT_Dong Nai PA1 .1 (29-6-2010)ok" xfId="3229"/>
    <cellStyle name="4_Book1_Tuyen so 1-Km0+00 - Km0+852.56" xfId="3230"/>
    <cellStyle name="4_Book1_TV sua ngay 02-08-06" xfId="3231"/>
    <cellStyle name="4_Book1_UNG TRUOC VON TPCP" xfId="3232"/>
    <cellStyle name="4_Book1_ÿÿÿÿÿ" xfId="3233"/>
    <cellStyle name="4_C" xfId="3234"/>
    <cellStyle name="4_Cau Bai Son 2 Km 0+270.26 (8-11-2006)" xfId="3235"/>
    <cellStyle name="4_Cau Hoi 115" xfId="3236"/>
    <cellStyle name="4_Cau Hoi 115_Quoc Lo 91-T11" xfId="3237"/>
    <cellStyle name="4_Cau Hoi 115_TMDT_Dong Nai PA1 (23-03-2010)ok" xfId="3238"/>
    <cellStyle name="4_Cau Hoi 115_TMDT_Dong Nai PA1 .1 (29-6-2010)ok" xfId="3239"/>
    <cellStyle name="4_Cau Hua Trai (TT 04)" xfId="3240"/>
    <cellStyle name="4_Cau My Thinh sua theo don gia 59 (19-5-07)" xfId="3241"/>
    <cellStyle name="4_Cau Nam Tot(ngay 2-10-2006)" xfId="3242"/>
    <cellStyle name="4_Cau Nam Tot(ngay 2-10-2006)_Quoc Lo 91-T11" xfId="3243"/>
    <cellStyle name="4_Cau Nam Tot(ngay 2-10-2006)_TMDT_Dong Nai PA1 (23-03-2010)ok" xfId="3244"/>
    <cellStyle name="4_Cau Nam Tot(ngay 2-10-2006)_TMDT_Dong Nai PA1 .1 (29-6-2010)ok" xfId="3245"/>
    <cellStyle name="4_Cau Song Dao Km 1+51.54 (20-12-2006)" xfId="3246"/>
    <cellStyle name="4_Cau Thanh Ha 1" xfId="3247"/>
    <cellStyle name="4_Cau thuy dien Ban La (Cu Anh)" xfId="3248"/>
    <cellStyle name="4_Cau thuy dien Ban La (Cu Anh)_!1 1 bao cao giao KH ve HTCMT vung TNB   12-12-2011" xfId="3249"/>
    <cellStyle name="4_Cau thuy dien Ban La (Cu Anh)_BIEU 6" xfId="3250"/>
    <cellStyle name="4_Cau thuy dien Ban La (Cu Anh)_Bieu4HTMT" xfId="3251"/>
    <cellStyle name="4_Cau thuy dien Ban La (Cu Anh)_Bieu4HTMT_!1 1 bao cao giao KH ve HTCMT vung TNB   12-12-2011" xfId="3252"/>
    <cellStyle name="4_Cau thuy dien Ban La (Cu Anh)_Bieu4HTMT_KH TPCP vung TNB (03-1-2012)" xfId="3253"/>
    <cellStyle name="4_Cau thuy dien Ban La (Cu Anh)_Book1" xfId="3254"/>
    <cellStyle name="4_Cau thuy dien Ban La (Cu Anh)_KH TPCP vung TNB (03-1-2012)" xfId="3255"/>
    <cellStyle name="4_Cau thuy dien Ban La (Cu Anh)_PL 02   " xfId="3256"/>
    <cellStyle name="4_Cau thuy dien Ban La (Cu Anh)_Quoc Lo 91-T11" xfId="3257"/>
    <cellStyle name="4_Cau thuy dien Ban La (Cu Anh)_TMDT_Dong Nai PA1 (23-03-2010)ok" xfId="3258"/>
    <cellStyle name="4_Cau thuy dien Ban La (Cu Anh)_TMDT_Dong Nai PA1 .1 (29-6-2010)ok" xfId="3259"/>
    <cellStyle name="4_Cau thuy dien Ban La (Cu Anh)_UNG TRUOC VON TPCP" xfId="3260"/>
    <cellStyle name="4_CAU XOP XANG II(su­a)" xfId="3261"/>
    <cellStyle name="4_Chau Thon - Tan Xuan (goi 5)" xfId="3262"/>
    <cellStyle name="4_Chau Thon - Tan Xuan (KCS 8-12-06)" xfId="3263"/>
    <cellStyle name="4_Chi phi KS" xfId="3264"/>
    <cellStyle name="4_cong" xfId="3265"/>
    <cellStyle name="4_Dakt-Cau tinh Hua Phan" xfId="3266"/>
    <cellStyle name="4_DIEN" xfId="3267"/>
    <cellStyle name="4_Dieu phoi dat goi 1" xfId="3268"/>
    <cellStyle name="4_Dieu phoi dat goi 1_Quoc Lo 91-T11" xfId="3269"/>
    <cellStyle name="4_Dieu phoi dat goi 1_TMDT_Dong Nai PA1 (23-03-2010)ok" xfId="3270"/>
    <cellStyle name="4_Dieu phoi dat goi 1_TMDT_Dong Nai PA1 .1 (29-6-2010)ok" xfId="3271"/>
    <cellStyle name="4_Dieu phoi dat goi 2" xfId="3272"/>
    <cellStyle name="4_Dieu phoi dat goi 2_Quoc Lo 91-T11" xfId="3273"/>
    <cellStyle name="4_Dieu phoi dat goi 2_TMDT_Dong Nai PA1 (23-03-2010)ok" xfId="3274"/>
    <cellStyle name="4_Dieu phoi dat goi 2_TMDT_Dong Nai PA1 .1 (29-6-2010)ok" xfId="3275"/>
    <cellStyle name="4_Dinh muc thiet ke" xfId="3276"/>
    <cellStyle name="4_DONGIA" xfId="3277"/>
    <cellStyle name="4_DT Chau Hong  trinh ngay 09-01-07" xfId="3278"/>
    <cellStyle name="4_DT Chau Hong  trinh ngay 09-01-07_Quoc Lo 91-T11" xfId="3279"/>
    <cellStyle name="4_DT Chau Hong  trinh ngay 09-01-07_TMDT_Dong Nai PA1 (23-03-2010)ok" xfId="3280"/>
    <cellStyle name="4_DT Chau Hong  trinh ngay 09-01-07_TMDT_Dong Nai PA1 .1 (29-6-2010)ok" xfId="3281"/>
    <cellStyle name="4_DT Kha thi ngay 11-2-06" xfId="3282"/>
    <cellStyle name="4_DT KT ngay 10-9-2005" xfId="3283"/>
    <cellStyle name="4_DT ngay 04-01-2006" xfId="3284"/>
    <cellStyle name="4_DT ngay 04-01-2006_Quoc Lo 91-T11" xfId="3285"/>
    <cellStyle name="4_DT ngay 04-01-2006_TMDT_Dong Nai PA1 (23-03-2010)ok" xfId="3286"/>
    <cellStyle name="4_DT ngay 04-01-2006_TMDT_Dong Nai PA1 .1 (29-6-2010)ok" xfId="3287"/>
    <cellStyle name="4_DT ngay 11-4-2006" xfId="3288"/>
    <cellStyle name="4_DT ngay 11-4-2006_Quoc Lo 91-T11" xfId="3289"/>
    <cellStyle name="4_DT ngay 11-4-2006_TMDT_Dong Nai PA1 (23-03-2010)ok" xfId="3290"/>
    <cellStyle name="4_DT ngay 11-4-2006_TMDT_Dong Nai PA1 .1 (29-6-2010)ok" xfId="3291"/>
    <cellStyle name="4_DT ngay 15-11-05" xfId="3292"/>
    <cellStyle name="4_DT theo DM24" xfId="3293"/>
    <cellStyle name="4_DT theo DM24_Quoc Lo 91-T11" xfId="3294"/>
    <cellStyle name="4_DT theo DM24_TMDT_Dong Nai PA1 (23-03-2010)ok" xfId="3295"/>
    <cellStyle name="4_DT theo DM24_TMDT_Dong Nai PA1 .1 (29-6-2010)ok" xfId="3296"/>
    <cellStyle name="4_DT-497" xfId="3297"/>
    <cellStyle name="4_DT-497_Quoc Lo 91-T11" xfId="3298"/>
    <cellStyle name="4_DT-497_TMDT_Dong Nai PA1 (23-03-2010)ok" xfId="3299"/>
    <cellStyle name="4_DT-497_TMDT_Dong Nai PA1 .1 (29-6-2010)ok" xfId="3300"/>
    <cellStyle name="4_Dtdchinh2397" xfId="3301"/>
    <cellStyle name="4_Dtdchinh2397_PL 02   " xfId="3302"/>
    <cellStyle name="4_DT-Khao-s¸t-TD" xfId="3303"/>
    <cellStyle name="4_DT-Khao-s¸t-TD_Quoc Lo 91-T11" xfId="3304"/>
    <cellStyle name="4_DT-Khao-s¸t-TD_TMDT_Dong Nai PA1 (23-03-2010)ok" xfId="3305"/>
    <cellStyle name="4_DT-Khao-s¸t-TD_TMDT_Dong Nai PA1 .1 (29-6-2010)ok" xfId="3306"/>
    <cellStyle name="4_DTXL goi 11(20-9-05)" xfId="3307"/>
    <cellStyle name="4_du toan" xfId="3308"/>
    <cellStyle name="4_du toan (03-11-05)" xfId="3309"/>
    <cellStyle name="4_Du toan (12-05-2005) Tham dinh" xfId="3310"/>
    <cellStyle name="4_Du toan (12-05-2005) Tham dinh_Quoc Lo 91-T11" xfId="3311"/>
    <cellStyle name="4_Du toan (12-05-2005) Tham dinh_TMDT_Dong Nai PA1 (23-03-2010)ok" xfId="3312"/>
    <cellStyle name="4_Du toan (12-05-2005) Tham dinh_TMDT_Dong Nai PA1 .1 (29-6-2010)ok" xfId="3313"/>
    <cellStyle name="4_Du toan (23-05-2005) Tham dinh" xfId="3314"/>
    <cellStyle name="4_Du toan (23-05-2005) Tham dinh_BIEU 6" xfId="3315"/>
    <cellStyle name="4_Du toan (23-05-2005) Tham dinh_Quoc Lo 91-T11" xfId="3316"/>
    <cellStyle name="4_Du toan (23-05-2005) Tham dinh_TMDT_Dong Nai PA1 (23-03-2010)ok" xfId="3317"/>
    <cellStyle name="4_Du toan (23-05-2005) Tham dinh_TMDT_Dong Nai PA1 .1 (29-6-2010)ok" xfId="3318"/>
    <cellStyle name="4_Du toan (23-05-2005) Tham dinh_UNG TRUOC VON TPCP" xfId="3319"/>
    <cellStyle name="4_Du toan (5 - 04 - 2004)" xfId="3320"/>
    <cellStyle name="4_Du toan (5 - 04 - 2004)_BIEU 6" xfId="3321"/>
    <cellStyle name="4_Du toan (5 - 04 - 2004)_Quoc Lo 91-T11" xfId="3322"/>
    <cellStyle name="4_Du toan (5 - 04 - 2004)_TMDT_Dong Nai PA1 (23-03-2010)ok" xfId="3323"/>
    <cellStyle name="4_Du toan (5 - 04 - 2004)_TMDT_Dong Nai PA1 .1 (29-6-2010)ok" xfId="3324"/>
    <cellStyle name="4_Du toan (5 - 04 - 2004)_UNG TRUOC VON TPCP" xfId="3325"/>
    <cellStyle name="4_Du toan (6-3-2005)" xfId="3326"/>
    <cellStyle name="4_Du toan (Ban A)" xfId="3327"/>
    <cellStyle name="4_Du toan (Ban A)_Quoc Lo 91-T11" xfId="3328"/>
    <cellStyle name="4_Du toan (Ban A)_TMDT_Dong Nai PA1 (23-03-2010)ok" xfId="3329"/>
    <cellStyle name="4_Du toan (Ban A)_TMDT_Dong Nai PA1 .1 (29-6-2010)ok" xfId="3330"/>
    <cellStyle name="4_Du toan (ngay 13 - 07 - 2004)" xfId="3331"/>
    <cellStyle name="4_Du toan (ngay 13 - 07 - 2004)_Quoc Lo 91-T11" xfId="3332"/>
    <cellStyle name="4_Du toan (ngay 13 - 07 - 2004)_TMDT_Dong Nai PA1 (23-03-2010)ok" xfId="3333"/>
    <cellStyle name="4_Du toan (ngay 13 - 07 - 2004)_TMDT_Dong Nai PA1 .1 (29-6-2010)ok" xfId="3334"/>
    <cellStyle name="4_Du toan (ngay 25-9-06)" xfId="3335"/>
    <cellStyle name="4_Du toan (ngay03-02-07) theo DG moi" xfId="3336"/>
    <cellStyle name="4_Du toan 558 (Km17+508.12 - Km 22)" xfId="3337"/>
    <cellStyle name="4_Du toan 558 (Km17+508.12 - Km 22)_!1 1 bao cao giao KH ve HTCMT vung TNB   12-12-2011" xfId="3338"/>
    <cellStyle name="4_Du toan 558 (Km17+508.12 - Km 22)_BIEU 6" xfId="3339"/>
    <cellStyle name="4_Du toan 558 (Km17+508.12 - Km 22)_Bieu4HTMT" xfId="3340"/>
    <cellStyle name="4_Du toan 558 (Km17+508.12 - Km 22)_Bieu4HTMT_!1 1 bao cao giao KH ve HTCMT vung TNB   12-12-2011" xfId="3341"/>
    <cellStyle name="4_Du toan 558 (Km17+508.12 - Km 22)_Bieu4HTMT_KH TPCP vung TNB (03-1-2012)" xfId="3342"/>
    <cellStyle name="4_Du toan 558 (Km17+508.12 - Km 22)_Book1" xfId="3343"/>
    <cellStyle name="4_Du toan 558 (Km17+508.12 - Km 22)_KH TPCP vung TNB (03-1-2012)" xfId="3344"/>
    <cellStyle name="4_Du toan 558 (Km17+508.12 - Km 22)_PL 02   " xfId="3345"/>
    <cellStyle name="4_Du toan 558 (Km17+508.12 - Km 22)_Quoc Lo 91-T11" xfId="3346"/>
    <cellStyle name="4_Du toan 558 (Km17+508.12 - Km 22)_TMDT_Dong Nai PA1 (23-03-2010)ok" xfId="3347"/>
    <cellStyle name="4_Du toan 558 (Km17+508.12 - Km 22)_TMDT_Dong Nai PA1 .1 (29-6-2010)ok" xfId="3348"/>
    <cellStyle name="4_Du toan 558 (Km17+508.12 - Km 22)_UNG TRUOC VON TPCP" xfId="3349"/>
    <cellStyle name="4_Du toan bo sung (11-2004)" xfId="3350"/>
    <cellStyle name="4_Du toan Cang Vung Ang (Tham tra 3-11-06)" xfId="3351"/>
    <cellStyle name="4_Du toan Cang Vung Ang (Tham tra 3-11-06)_Quoc Lo 91-T11" xfId="3352"/>
    <cellStyle name="4_Du toan Cang Vung Ang (Tham tra 3-11-06)_TMDT_Dong Nai PA1 (23-03-2010)ok" xfId="3353"/>
    <cellStyle name="4_Du toan Cang Vung Ang (Tham tra 3-11-06)_TMDT_Dong Nai PA1 .1 (29-6-2010)ok" xfId="3354"/>
    <cellStyle name="4_Du toan Cang Vung Ang ngay 09-8-06 " xfId="3355"/>
    <cellStyle name="4_Du toan Cang Vung Ang ngay 09-8-06 _Quoc Lo 91-T11" xfId="3356"/>
    <cellStyle name="4_Du toan Cang Vung Ang ngay 09-8-06 _TMDT_Dong Nai PA1 (23-03-2010)ok" xfId="3357"/>
    <cellStyle name="4_Du toan Cang Vung Ang ngay 09-8-06 _TMDT_Dong Nai PA1 .1 (29-6-2010)ok" xfId="3358"/>
    <cellStyle name="4_Du toan dieu chin theo don gia moi (1-2-2007)" xfId="3359"/>
    <cellStyle name="4_Du toan Doan Km 53 - 60 sua theo tham tra(15-5-2007)" xfId="3360"/>
    <cellStyle name="4_Du toan Doan Km 53 - 60 sua theo tham tra(15-5-2007)_Quoc Lo 91-T11" xfId="3361"/>
    <cellStyle name="4_Du toan Doan Km 53 - 60 sua theo tham tra(15-5-2007)_TMDT_Dong Nai PA1 (23-03-2010)ok" xfId="3362"/>
    <cellStyle name="4_Du toan Doan Km 53 - 60 sua theo tham tra(15-5-2007)_TMDT_Dong Nai PA1 .1 (29-6-2010)ok" xfId="3363"/>
    <cellStyle name="4_Du toan Goi 1" xfId="3364"/>
    <cellStyle name="4_Du toan Goi 1_BIEU 6" xfId="3365"/>
    <cellStyle name="4_Du toan Goi 1_Book1" xfId="3366"/>
    <cellStyle name="4_Du toan Goi 1_Book1_PL 02   " xfId="3367"/>
    <cellStyle name="4_Du toan Goi 1_Quoc Lo 91-T11" xfId="3368"/>
    <cellStyle name="4_Du toan Goi 1_TMDT_Dong Nai PA1 (23-03-2010)ok" xfId="3369"/>
    <cellStyle name="4_Du toan Goi 1_TMDT_Dong Nai PA1 .1 (29-6-2010)ok" xfId="3370"/>
    <cellStyle name="4_Du toan Goi 1_UNG TRUOC VON TPCP" xfId="3371"/>
    <cellStyle name="4_du toan goi 12" xfId="3372"/>
    <cellStyle name="4_Du toan Goi 2" xfId="3373"/>
    <cellStyle name="4_Du toan Goi 2_BIEU 6" xfId="3374"/>
    <cellStyle name="4_Du toan Goi 2_Book1" xfId="3375"/>
    <cellStyle name="4_Du toan Goi 2_Book1_PL 02   " xfId="3376"/>
    <cellStyle name="4_Du toan Goi 2_Quoc Lo 91-T11" xfId="3377"/>
    <cellStyle name="4_Du toan Goi 2_TMDT_Dong Nai PA1 (23-03-2010)ok" xfId="3378"/>
    <cellStyle name="4_Du toan Goi 2_TMDT_Dong Nai PA1 .1 (29-6-2010)ok" xfId="3379"/>
    <cellStyle name="4_Du toan Goi 2_UNG TRUOC VON TPCP" xfId="3380"/>
    <cellStyle name="4_Du toan Huong Lam - Ban Giang (ngay28-11-06)" xfId="3381"/>
    <cellStyle name="4_Du toan Huong Lam - Ban Giang (ngay28-11-06)_Quoc Lo 91-T11" xfId="3382"/>
    <cellStyle name="4_Du toan Huong Lam - Ban Giang (ngay28-11-06)_TMDT_Dong Nai PA1 (23-03-2010)ok" xfId="3383"/>
    <cellStyle name="4_Du toan Huong Lam - Ban Giang (ngay28-11-06)_TMDT_Dong Nai PA1 .1 (29-6-2010)ok" xfId="3384"/>
    <cellStyle name="4_Du toan Huong Lam - Ban Giang theo DG 59 (ngay3-2-07)" xfId="3385"/>
    <cellStyle name="4_Du toan Huong Lam - Ban Giang theo DG 59 (ngay3-2-07)_Quoc Lo 91-T11" xfId="3386"/>
    <cellStyle name="4_Du toan Huong Lam - Ban Giang theo DG 59 (ngay3-2-07)_TMDT_Dong Nai PA1 (23-03-2010)ok" xfId="3387"/>
    <cellStyle name="4_Du toan Huong Lam - Ban Giang theo DG 59 (ngay3-2-07)_TMDT_Dong Nai PA1 .1 (29-6-2010)ok" xfId="3388"/>
    <cellStyle name="4_Du toan KT-TCsua theo TT 03 - YC 471" xfId="3389"/>
    <cellStyle name="4_Du toan KT-TCsua theo TT 03 - YC 471_BIEU 6" xfId="3390"/>
    <cellStyle name="4_Du toan KT-TCsua theo TT 03 - YC 471_Quoc Lo 91-T11" xfId="3391"/>
    <cellStyle name="4_Du toan KT-TCsua theo TT 03 - YC 471_TMDT_Dong Nai PA1 (23-03-2010)ok" xfId="3392"/>
    <cellStyle name="4_Du toan KT-TCsua theo TT 03 - YC 471_TMDT_Dong Nai PA1 .1 (29-6-2010)ok" xfId="3393"/>
    <cellStyle name="4_Du toan KT-TCsua theo TT 03 - YC 471_UNG TRUOC VON TPCP" xfId="3394"/>
    <cellStyle name="4_Du toan ngay (28-10-2005)" xfId="3395"/>
    <cellStyle name="4_Du toan ngay (28-10-2005)_BIEU 6" xfId="3396"/>
    <cellStyle name="4_Du toan ngay (28-10-2005)_Quoc Lo 91-T11" xfId="3397"/>
    <cellStyle name="4_Du toan ngay (28-10-2005)_TMDT_Dong Nai PA1 (23-03-2010)ok" xfId="3398"/>
    <cellStyle name="4_Du toan ngay (28-10-2005)_TMDT_Dong Nai PA1 .1 (29-6-2010)ok" xfId="3399"/>
    <cellStyle name="4_Du toan ngay (28-10-2005)_UNG TRUOC VON TPCP" xfId="3400"/>
    <cellStyle name="4_Du toan ngay 16-4-2007" xfId="3401"/>
    <cellStyle name="4_Du toan ngay 1-9-2004 (version 1)" xfId="3402"/>
    <cellStyle name="4_Du toan ngay 1-9-2004 (version 1)_BIEU 6" xfId="3403"/>
    <cellStyle name="4_Du toan ngay 1-9-2004 (version 1)_Book1" xfId="3404"/>
    <cellStyle name="4_Du toan ngay 1-9-2004 (version 1)_Book1_PL 02   " xfId="3405"/>
    <cellStyle name="4_Du toan ngay 1-9-2004 (version 1)_Quoc Lo 91-T11" xfId="3406"/>
    <cellStyle name="4_Du toan ngay 1-9-2004 (version 1)_TMDT_Dong Nai PA1 (23-03-2010)ok" xfId="3407"/>
    <cellStyle name="4_Du toan ngay 1-9-2004 (version 1)_TMDT_Dong Nai PA1 .1 (29-6-2010)ok" xfId="3408"/>
    <cellStyle name="4_Du toan ngay 1-9-2004 (version 1)_UNG TRUOC VON TPCP" xfId="3409"/>
    <cellStyle name="4_Du toan Phuong lam" xfId="3410"/>
    <cellStyle name="4_Du toan QL 27 (23-12-2005)" xfId="3411"/>
    <cellStyle name="4_Du toan QL 27 (23-12-2005)_BIEU 6" xfId="3412"/>
    <cellStyle name="4_Du toan QL 27 (23-12-2005)_Quoc Lo 91-T11" xfId="3413"/>
    <cellStyle name="4_Du toan QL 27 (23-12-2005)_TMDT_Dong Nai PA1 (23-03-2010)ok" xfId="3414"/>
    <cellStyle name="4_Du toan QL 27 (23-12-2005)_TMDT_Dong Nai PA1 .1 (29-6-2010)ok" xfId="3415"/>
    <cellStyle name="4_Du toan QL 27 (23-12-2005)_UNG TRUOC VON TPCP" xfId="3416"/>
    <cellStyle name="4_Du toan Tay Thanh Hoa duyetcuoi" xfId="3417"/>
    <cellStyle name="4_Du toan Tay Thanh Hoa duyetcuoi_Quoc Lo 91-T11" xfId="3418"/>
    <cellStyle name="4_Du toan Tay Thanh Hoa duyetcuoi_TMDT_Dong Nai PA1 (23-03-2010)ok" xfId="3419"/>
    <cellStyle name="4_Du toan Tay Thanh Hoa duyetcuoi_TMDT_Dong Nai PA1 .1 (29-6-2010)ok" xfId="3420"/>
    <cellStyle name="4_Du_toan_Ho_Xa___Vinh_Tan_WB3 sua ngay 18-8-06" xfId="3421"/>
    <cellStyle name="4_Du_toan_Ho_Xa___Vinh_Tan_WB3 sua ngay 18-8-06_Quoc Lo 91-T11" xfId="3422"/>
    <cellStyle name="4_Du_toan_Ho_Xa___Vinh_Tan_WB3 sua ngay 18-8-06_TMDT_Dong Nai PA1 (23-03-2010)ok" xfId="3423"/>
    <cellStyle name="4_Du_toan_Ho_Xa___Vinh_Tan_WB3 sua ngay 18-8-06_TMDT_Dong Nai PA1 .1 (29-6-2010)ok" xfId="3424"/>
    <cellStyle name="4_DuAnKT ngay 11-2-2006" xfId="3425"/>
    <cellStyle name="4_DuAnKT ngay 11-2-2006_Quoc Lo 91-T11" xfId="3426"/>
    <cellStyle name="4_DuAnKT ngay 11-2-2006_TMDT_Dong Nai PA1 (23-03-2010)ok" xfId="3427"/>
    <cellStyle name="4_DuAnKT ngay 11-2-2006_TMDT_Dong Nai PA1 .1 (29-6-2010)ok" xfId="3428"/>
    <cellStyle name="4_Gia_VL cau-JIBIC-Ha-tinh" xfId="3429"/>
    <cellStyle name="4_Gia_VL cau-JIBIC-Ha-tinh_Book1" xfId="3430"/>
    <cellStyle name="4_Gia_VL cau-JIBIC-Ha-tinh_Book1_PL 02   " xfId="3431"/>
    <cellStyle name="4_Gia_VL cau-JIBIC-Ha-tinh_Quoc Lo 91-T11" xfId="3432"/>
    <cellStyle name="4_Gia_VL cau-JIBIC-Ha-tinh_TMDT_Dong Nai PA1 (23-03-2010)ok" xfId="3433"/>
    <cellStyle name="4_Gia_VL cau-JIBIC-Ha-tinh_TMDT_Dong Nai PA1 .1 (29-6-2010)ok" xfId="3434"/>
    <cellStyle name="4_Gia_VLQL48_duyet " xfId="3435"/>
    <cellStyle name="4_Gia_VLQL48_duyet _!1 1 bao cao giao KH ve HTCMT vung TNB   12-12-2011" xfId="3436"/>
    <cellStyle name="4_Gia_VLQL48_duyet _BIEU 6" xfId="3437"/>
    <cellStyle name="4_Gia_VLQL48_duyet _Bieu4HTMT" xfId="3438"/>
    <cellStyle name="4_Gia_VLQL48_duyet _Bieu4HTMT_!1 1 bao cao giao KH ve HTCMT vung TNB   12-12-2011" xfId="3439"/>
    <cellStyle name="4_Gia_VLQL48_duyet _Bieu4HTMT_KH TPCP vung TNB (03-1-2012)" xfId="3440"/>
    <cellStyle name="4_Gia_VLQL48_duyet _Book1" xfId="3441"/>
    <cellStyle name="4_Gia_VLQL48_duyet _KH TPCP vung TNB (03-1-2012)" xfId="3442"/>
    <cellStyle name="4_Gia_VLQL48_duyet _PL 02   " xfId="3443"/>
    <cellStyle name="4_Gia_VLQL48_duyet _Quoc Lo 91-T11" xfId="3444"/>
    <cellStyle name="4_Gia_VLQL48_duyet _TMDT_Dong Nai PA1 (23-03-2010)ok" xfId="3445"/>
    <cellStyle name="4_Gia_VLQL48_duyet _TMDT_Dong Nai PA1 .1 (29-6-2010)ok" xfId="3446"/>
    <cellStyle name="4_Gia_VLQL48_duyet _UNG TRUOC VON TPCP" xfId="3447"/>
    <cellStyle name="4_goi 1" xfId="3448"/>
    <cellStyle name="4_Goi 1 (TT04)" xfId="3449"/>
    <cellStyle name="4_goi 1 duyet theo luong mo (an)" xfId="3450"/>
    <cellStyle name="4_Goi 1_1" xfId="3451"/>
    <cellStyle name="4_Goi 1_1_Quoc Lo 91-T11" xfId="3452"/>
    <cellStyle name="4_Goi 1_1_TMDT_Dong Nai PA1 (23-03-2010)ok" xfId="3453"/>
    <cellStyle name="4_Goi 1_1_TMDT_Dong Nai PA1 .1 (29-6-2010)ok" xfId="3454"/>
    <cellStyle name="4_Goi so 1" xfId="3455"/>
    <cellStyle name="4_Goi thau so 08 (11-05-2007)" xfId="3456"/>
    <cellStyle name="4_Goi thau so 1 (14-12-2006)" xfId="3457"/>
    <cellStyle name="4_Goi thau so 2 (20-6-2006)" xfId="3458"/>
    <cellStyle name="4_Goi02(25-05-2006)" xfId="3459"/>
    <cellStyle name="4_Goi02(25-05-2006)_Quoc Lo 91-T11" xfId="3460"/>
    <cellStyle name="4_Goi02(25-05-2006)_TMDT_Dong Nai PA1 (23-03-2010)ok" xfId="3461"/>
    <cellStyle name="4_Goi02(25-05-2006)_TMDT_Dong Nai PA1 .1 (29-6-2010)ok" xfId="3462"/>
    <cellStyle name="4_Goi1N206" xfId="3463"/>
    <cellStyle name="4_Goi1N206_BIEU 6" xfId="3464"/>
    <cellStyle name="4_Goi1N206_Quoc Lo 91-T11" xfId="3465"/>
    <cellStyle name="4_Goi1N206_TMDT_Dong Nai PA1 (23-03-2010)ok" xfId="3466"/>
    <cellStyle name="4_Goi1N206_TMDT_Dong Nai PA1 .1 (29-6-2010)ok" xfId="3467"/>
    <cellStyle name="4_Goi1N206_UNG TRUOC VON TPCP" xfId="3468"/>
    <cellStyle name="4_Goi2N206" xfId="3469"/>
    <cellStyle name="4_Goi2N206_BIEU 6" xfId="3470"/>
    <cellStyle name="4_Goi2N206_Quoc Lo 91-T11" xfId="3471"/>
    <cellStyle name="4_Goi2N206_TMDT_Dong Nai PA1 (23-03-2010)ok" xfId="3472"/>
    <cellStyle name="4_Goi2N206_TMDT_Dong Nai PA1 .1 (29-6-2010)ok" xfId="3473"/>
    <cellStyle name="4_Goi2N206_UNG TRUOC VON TPCP" xfId="3474"/>
    <cellStyle name="4_Goi4N216" xfId="3475"/>
    <cellStyle name="4_Goi4N216_BIEU 6" xfId="3476"/>
    <cellStyle name="4_Goi4N216_Quoc Lo 91-T11" xfId="3477"/>
    <cellStyle name="4_Goi4N216_TMDT_Dong Nai PA1 (23-03-2010)ok" xfId="3478"/>
    <cellStyle name="4_Goi4N216_TMDT_Dong Nai PA1 .1 (29-6-2010)ok" xfId="3479"/>
    <cellStyle name="4_Goi4N216_UNG TRUOC VON TPCP" xfId="3480"/>
    <cellStyle name="4_Goi5N216" xfId="3481"/>
    <cellStyle name="4_Goi5N216_BIEU 6" xfId="3482"/>
    <cellStyle name="4_Goi5N216_Quoc Lo 91-T11" xfId="3483"/>
    <cellStyle name="4_Goi5N216_TMDT_Dong Nai PA1 (23-03-2010)ok" xfId="3484"/>
    <cellStyle name="4_Goi5N216_TMDT_Dong Nai PA1 .1 (29-6-2010)ok" xfId="3485"/>
    <cellStyle name="4_Goi5N216_UNG TRUOC VON TPCP" xfId="3486"/>
    <cellStyle name="4_Hoi Song" xfId="3487"/>
    <cellStyle name="4_HT-LO" xfId="3488"/>
    <cellStyle name="4_HT-LO_Quoc Lo 91-T11" xfId="3489"/>
    <cellStyle name="4_HT-LO_TMDT_Dong Nai PA1 (23-03-2010)ok" xfId="3490"/>
    <cellStyle name="4_HT-LO_TMDT_Dong Nai PA1 .1 (29-6-2010)ok" xfId="3491"/>
    <cellStyle name="4_Huong Lam - Ban Giang (11-4-2007)" xfId="3492"/>
    <cellStyle name="4_Huong Lam - Ban Giang (11-4-2007)_Quoc Lo 91-T11" xfId="3493"/>
    <cellStyle name="4_Huong Lam - Ban Giang (11-4-2007)_TMDT_Dong Nai PA1 (23-03-2010)ok" xfId="3494"/>
    <cellStyle name="4_Huong Lam - Ban Giang (11-4-2007)_TMDT_Dong Nai PA1 .1 (29-6-2010)ok" xfId="3495"/>
    <cellStyle name="4_Khoi luong" xfId="3496"/>
    <cellStyle name="4_Khoi luong doan 1" xfId="3497"/>
    <cellStyle name="4_Khoi luong doan 1_BIEU 6" xfId="3498"/>
    <cellStyle name="4_Khoi luong doan 1_Quoc Lo 91-T11" xfId="3499"/>
    <cellStyle name="4_Khoi luong doan 1_TMDT_Dong Nai PA1 (23-03-2010)ok" xfId="3500"/>
    <cellStyle name="4_Khoi luong doan 1_TMDT_Dong Nai PA1 .1 (29-6-2010)ok" xfId="3501"/>
    <cellStyle name="4_Khoi luong doan 1_UNG TRUOC VON TPCP" xfId="3502"/>
    <cellStyle name="4_Khoi luong doan 2" xfId="3503"/>
    <cellStyle name="4_Khoi luong doan 2_Quoc Lo 91-T11" xfId="3504"/>
    <cellStyle name="4_Khoi luong doan 2_TMDT_Dong Nai PA1 (23-03-2010)ok" xfId="3505"/>
    <cellStyle name="4_Khoi luong doan 2_TMDT_Dong Nai PA1 .1 (29-6-2010)ok" xfId="3506"/>
    <cellStyle name="4_Khoi Luong Hoang Truong - Hoang Phu" xfId="3507"/>
    <cellStyle name="4_Khoi Luong Hoang Truong - Hoang Phu_BIEU 6" xfId="3508"/>
    <cellStyle name="4_Khoi Luong Hoang Truong - Hoang Phu_Quoc Lo 91-T11" xfId="3509"/>
    <cellStyle name="4_Khoi Luong Hoang Truong - Hoang Phu_TMDT_Dong Nai PA1 (23-03-2010)ok" xfId="3510"/>
    <cellStyle name="4_Khoi Luong Hoang Truong - Hoang Phu_TMDT_Dong Nai PA1 .1 (29-6-2010)ok" xfId="3511"/>
    <cellStyle name="4_Khoi Luong Hoang Truong - Hoang Phu_UNG TRUOC VON TPCP" xfId="3512"/>
    <cellStyle name="4_Khoi luong_BIEU 6" xfId="3513"/>
    <cellStyle name="4_Khoi luong_Quoc Lo 91-T11" xfId="3514"/>
    <cellStyle name="4_Khoi luong_TMDT_Dong Nai PA1 (23-03-2010)ok" xfId="3515"/>
    <cellStyle name="4_Khoi luong_TMDT_Dong Nai PA1 .1 (29-6-2010)ok" xfId="3516"/>
    <cellStyle name="4_Khoi luong_UNG TRUOC VON TPCP" xfId="3517"/>
    <cellStyle name="4_KL" xfId="3518"/>
    <cellStyle name="4_KL_Quoc Lo 91-T11" xfId="3519"/>
    <cellStyle name="4_KL_TMDT_Dong Nai PA1 (23-03-2010)ok" xfId="3520"/>
    <cellStyle name="4_KL_TMDT_Dong Nai PA1 .1 (29-6-2010)ok" xfId="3521"/>
    <cellStyle name="4_Kl6-6-05" xfId="3522"/>
    <cellStyle name="4_KLCongTh" xfId="3523"/>
    <cellStyle name="4_Kldoan3" xfId="3524"/>
    <cellStyle name="4_Kldoan3_Quoc Lo 91-T11" xfId="3525"/>
    <cellStyle name="4_Kldoan3_TMDT_Dong Nai PA1 (23-03-2010)ok" xfId="3526"/>
    <cellStyle name="4_Kldoan3_TMDT_Dong Nai PA1 .1 (29-6-2010)ok" xfId="3527"/>
    <cellStyle name="4_KLhoxa" xfId="3528"/>
    <cellStyle name="4_Klnutgiao" xfId="3529"/>
    <cellStyle name="4_KLPA2s" xfId="3530"/>
    <cellStyle name="4_KlQdinhduyet" xfId="3531"/>
    <cellStyle name="4_KlQdinhduyet_!1 1 bao cao giao KH ve HTCMT vung TNB   12-12-2011" xfId="3532"/>
    <cellStyle name="4_KlQdinhduyet_BIEU 6" xfId="3533"/>
    <cellStyle name="4_KlQdinhduyet_Bieu4HTMT" xfId="3534"/>
    <cellStyle name="4_KlQdinhduyet_Bieu4HTMT_!1 1 bao cao giao KH ve HTCMT vung TNB   12-12-2011" xfId="3535"/>
    <cellStyle name="4_KlQdinhduyet_Bieu4HTMT_KH TPCP vung TNB (03-1-2012)" xfId="3536"/>
    <cellStyle name="4_KlQdinhduyet_Book1" xfId="3537"/>
    <cellStyle name="4_KlQdinhduyet_KH TPCP vung TNB (03-1-2012)" xfId="3538"/>
    <cellStyle name="4_KlQdinhduyet_PL 02   " xfId="3539"/>
    <cellStyle name="4_KlQdinhduyet_Quoc Lo 91-T11" xfId="3540"/>
    <cellStyle name="4_KlQdinhduyet_TMDT_Dong Nai PA1 (23-03-2010)ok" xfId="3541"/>
    <cellStyle name="4_KlQdinhduyet_TMDT_Dong Nai PA1 .1 (29-6-2010)ok" xfId="3542"/>
    <cellStyle name="4_KlQdinhduyet_UNG TRUOC VON TPCP" xfId="3543"/>
    <cellStyle name="4_KlQL4goi5KCS" xfId="3544"/>
    <cellStyle name="4_Kltayth" xfId="3545"/>
    <cellStyle name="4_KltaythQDduyet" xfId="3546"/>
    <cellStyle name="4_Kluong4-2004" xfId="3547"/>
    <cellStyle name="4_Kluong4-2004_BIEU 6" xfId="3548"/>
    <cellStyle name="4_Kluong4-2004_Quoc Lo 91-T11" xfId="3549"/>
    <cellStyle name="4_Kluong4-2004_TMDT_Dong Nai PA1 (23-03-2010)ok" xfId="3550"/>
    <cellStyle name="4_Kluong4-2004_TMDT_Dong Nai PA1 .1 (29-6-2010)ok" xfId="3551"/>
    <cellStyle name="4_Kluong4-2004_UNG TRUOC VON TPCP" xfId="3552"/>
    <cellStyle name="4_Km 48 - 53 (sua nap TVTT 6-7-2007)" xfId="3553"/>
    <cellStyle name="4_Km 48 - 53 (sua nap TVTT 6-7-2007)_Quoc Lo 91-T11" xfId="3554"/>
    <cellStyle name="4_Km 48 - 53 (sua nap TVTT 6-7-2007)_TMDT_Dong Nai PA1 (23-03-2010)ok" xfId="3555"/>
    <cellStyle name="4_Km 48 - 53 (sua nap TVTT 6-7-2007)_TMDT_Dong Nai PA1 .1 (29-6-2010)ok" xfId="3556"/>
    <cellStyle name="4_km4-6" xfId="3557"/>
    <cellStyle name="4_km48-53 (tham tra ngay 23-10-2006)" xfId="3558"/>
    <cellStyle name="4_km48-53 (tham tra ngay 23-10-2006)_Quoc Lo 91-T11" xfId="3559"/>
    <cellStyle name="4_km48-53 (tham tra ngay 23-10-2006)_TMDT_Dong Nai PA1 (23-03-2010)ok" xfId="3560"/>
    <cellStyle name="4_km48-53 (tham tra ngay 23-10-2006)_TMDT_Dong Nai PA1 .1 (29-6-2010)ok" xfId="3561"/>
    <cellStyle name="4_km48-53 (tham tra ngay 23-10-2006)theo gi¸ ca m¸y míi" xfId="3562"/>
    <cellStyle name="4_km48-53 (tham tra ngay 23-10-2006)theo gi¸ ca m¸y míi_Quoc Lo 91-T11" xfId="3563"/>
    <cellStyle name="4_km48-53 (tham tra ngay 23-10-2006)theo gi¸ ca m¸y míi_TMDT_Dong Nai PA1 (23-03-2010)ok" xfId="3564"/>
    <cellStyle name="4_km48-53 (tham tra ngay 23-10-2006)theo gi¸ ca m¸y míi_TMDT_Dong Nai PA1 .1 (29-6-2010)ok" xfId="3565"/>
    <cellStyle name="4_Luong A6" xfId="3566"/>
    <cellStyle name="4_maugiacotaluy" xfId="3567"/>
    <cellStyle name="4_My Thanh Son Thanh" xfId="3568"/>
    <cellStyle name="4_Nhom I" xfId="3569"/>
    <cellStyle name="4_Nhom I_Quoc Lo 91-T11" xfId="3570"/>
    <cellStyle name="4_Nhom I_TMDT_Dong Nai PA1 (23-03-2010)ok" xfId="3571"/>
    <cellStyle name="4_Nhom I_TMDT_Dong Nai PA1 .1 (29-6-2010)ok" xfId="3572"/>
    <cellStyle name="4_Project N.Du" xfId="3573"/>
    <cellStyle name="4_Project N.Du.dien" xfId="3574"/>
    <cellStyle name="4_Project N.Du_Quoc Lo 91-T11" xfId="3575"/>
    <cellStyle name="4_Project N.Du_TMDT_Dong Nai PA1 (23-03-2010)ok" xfId="3576"/>
    <cellStyle name="4_Project N.Du_TMDT_Dong Nai PA1 .1 (29-6-2010)ok" xfId="3577"/>
    <cellStyle name="4_Project QL4" xfId="3578"/>
    <cellStyle name="4_Project QL4 goi 7" xfId="3579"/>
    <cellStyle name="4_Project QL4 goi 7_Quoc Lo 91-T11" xfId="3580"/>
    <cellStyle name="4_Project QL4 goi 7_TMDT_Dong Nai PA1 (23-03-2010)ok" xfId="3581"/>
    <cellStyle name="4_Project QL4 goi 7_TMDT_Dong Nai PA1 .1 (29-6-2010)ok" xfId="3582"/>
    <cellStyle name="4_Project QL4 goi5" xfId="3583"/>
    <cellStyle name="4_Project QL4 goi8" xfId="3584"/>
    <cellStyle name="4_QL1A-SUA2005" xfId="3585"/>
    <cellStyle name="4_QL1A-SUA2005_Quoc Lo 91-T11" xfId="3586"/>
    <cellStyle name="4_QL1A-SUA2005_TMDT_Dong Nai PA1 (23-03-2010)ok" xfId="3587"/>
    <cellStyle name="4_QL1A-SUA2005_TMDT_Dong Nai PA1 .1 (29-6-2010)ok" xfId="3588"/>
    <cellStyle name="4_Sheet1" xfId="3589"/>
    <cellStyle name="4_SuoiTon" xfId="3590"/>
    <cellStyle name="4_SuoiTon_Quoc Lo 91-T11" xfId="3591"/>
    <cellStyle name="4_SuoiTon_TMDT_Dong Nai PA1 (23-03-2010)ok" xfId="3592"/>
    <cellStyle name="4_SuoiTon_TMDT_Dong Nai PA1 .1 (29-6-2010)ok" xfId="3593"/>
    <cellStyle name="4_t" xfId="3594"/>
    <cellStyle name="4_Tay THoa" xfId="3595"/>
    <cellStyle name="4_Tay THoa_Quoc Lo 91-T11" xfId="3596"/>
    <cellStyle name="4_Tay THoa_TMDT_Dong Nai PA1 (23-03-2010)ok" xfId="3597"/>
    <cellStyle name="4_Tay THoa_TMDT_Dong Nai PA1 .1 (29-6-2010)ok" xfId="3598"/>
    <cellStyle name="4_Tham tra (8-11)1" xfId="3599"/>
    <cellStyle name="4_Tham tra (8-11)1_Quoc Lo 91-T11" xfId="3600"/>
    <cellStyle name="4_Tham tra (8-11)1_TMDT_Dong Nai PA1 (23-03-2010)ok" xfId="3601"/>
    <cellStyle name="4_Tham tra (8-11)1_TMDT_Dong Nai PA1 .1 (29-6-2010)ok" xfId="3602"/>
    <cellStyle name="4_THkl" xfId="3603"/>
    <cellStyle name="4_THkl_Quoc Lo 91-T11" xfId="3604"/>
    <cellStyle name="4_THkl_TMDT_Dong Nai PA1 (23-03-2010)ok" xfId="3605"/>
    <cellStyle name="4_THkl_TMDT_Dong Nai PA1 .1 (29-6-2010)ok" xfId="3606"/>
    <cellStyle name="4_THklpa2" xfId="3607"/>
    <cellStyle name="4_THklpa2_Quoc Lo 91-T11" xfId="3608"/>
    <cellStyle name="4_THklpa2_TMDT_Dong Nai PA1 (23-03-2010)ok" xfId="3609"/>
    <cellStyle name="4_THklpa2_TMDT_Dong Nai PA1 .1 (29-6-2010)ok" xfId="3610"/>
    <cellStyle name="4_Tong hop DT dieu chinh duong 38-95" xfId="3611"/>
    <cellStyle name="4_Tong hop khoi luong duong 557 (30-5-2006)" xfId="3612"/>
    <cellStyle name="4_Tong muc dau tu" xfId="3613"/>
    <cellStyle name="4_Tuyen so 1-Km0+00 - Km0+852.56" xfId="3614"/>
    <cellStyle name="4_Tuyen so 1-Km0+00 - Km0+852.56_Quoc Lo 91-T11" xfId="3615"/>
    <cellStyle name="4_Tuyen so 1-Km0+00 - Km0+852.56_TMDT_Dong Nai PA1 (23-03-2010)ok" xfId="3616"/>
    <cellStyle name="4_Tuyen so 1-Km0+00 - Km0+852.56_TMDT_Dong Nai PA1 .1 (29-6-2010)ok" xfId="3617"/>
    <cellStyle name="4_TV sua ngay 02-08-06" xfId="3618"/>
    <cellStyle name="4_TV sua ngay 02-08-06_Quoc Lo 91-T11" xfId="3619"/>
    <cellStyle name="4_TV sua ngay 02-08-06_TMDT_Dong Nai PA1 (23-03-2010)ok" xfId="3620"/>
    <cellStyle name="4_TV sua ngay 02-08-06_TMDT_Dong Nai PA1 .1 (29-6-2010)ok" xfId="3621"/>
    <cellStyle name="4_VatLieu 3 cau -NA" xfId="3622"/>
    <cellStyle name="4_VatLieu 3 cau -NA_Book1" xfId="3623"/>
    <cellStyle name="4_VatLieu 3 cau -NA_Book1_PL 02   " xfId="3624"/>
    <cellStyle name="4_VatLieu 3 cau -NA_Quoc Lo 91-T11" xfId="3625"/>
    <cellStyle name="4_VatLieu 3 cau -NA_TMDT_Dong Nai PA1 (23-03-2010)ok" xfId="3626"/>
    <cellStyle name="4_VatLieu 3 cau -NA_TMDT_Dong Nai PA1 .1 (29-6-2010)ok" xfId="3627"/>
    <cellStyle name="4_ÿÿÿÿÿ" xfId="3628"/>
    <cellStyle name="4_ÿÿÿÿÿ_1" xfId="3629"/>
    <cellStyle name="4_ÿÿÿÿÿ_1_Quoc Lo 91-T11" xfId="3630"/>
    <cellStyle name="4_ÿÿÿÿÿ_1_TMDT_Dong Nai PA1 (23-03-2010)ok" xfId="3631"/>
    <cellStyle name="4_ÿÿÿÿÿ_1_TMDT_Dong Nai PA1 .1 (29-6-2010)ok" xfId="3632"/>
    <cellStyle name="40% - Accent1 2" xfId="3633"/>
    <cellStyle name="40% - Accent2 2" xfId="3634"/>
    <cellStyle name="40% - Accent3 2" xfId="3635"/>
    <cellStyle name="40% - Accent4 2" xfId="3636"/>
    <cellStyle name="40% - Accent5 2" xfId="3637"/>
    <cellStyle name="40% - Accent6 2" xfId="3638"/>
    <cellStyle name="45" xfId="3639"/>
    <cellStyle name="52" xfId="3640"/>
    <cellStyle name="6" xfId="3641"/>
    <cellStyle name="6_15_10_2013 BC nhu cau von doi ung ODA (2014-2016) ngay 15102013 Sua" xfId="3642"/>
    <cellStyle name="6_BC nhu cau von doi ung ODA nganh NN (BKH)" xfId="3643"/>
    <cellStyle name="6_BC nhu cau von doi ung ODA nganh NN (BKH)_05-12  KH trung han 2016-2020 - Liem Thinh edited" xfId="3644"/>
    <cellStyle name="6_BC nhu cau von doi ung ODA nganh NN (BKH)_Copy of 05-12  KH trung han 2016-2020 - Liem Thinh edited (1)" xfId="3645"/>
    <cellStyle name="6_BC Tai co cau (bieu TH)" xfId="3646"/>
    <cellStyle name="6_BC Tai co cau (bieu TH)_05-12  KH trung han 2016-2020 - Liem Thinh edited" xfId="3647"/>
    <cellStyle name="6_BC Tai co cau (bieu TH)_Copy of 05-12  KH trung han 2016-2020 - Liem Thinh edited (1)" xfId="3648"/>
    <cellStyle name="6_Book1" xfId="3649"/>
    <cellStyle name="6_Cong trinh co y kien LD_Dang_NN_2011-Tay nguyen-9-10" xfId="3650"/>
    <cellStyle name="6_Cong trinh co y kien LD_Dang_NN_2011-Tay nguyen-9-10_!1 1 bao cao giao KH ve HTCMT vung TNB   12-12-2011" xfId="3651"/>
    <cellStyle name="6_Cong trinh co y kien LD_Dang_NN_2011-Tay nguyen-9-10_Bieu4HTMT" xfId="3652"/>
    <cellStyle name="6_Cong trinh co y kien LD_Dang_NN_2011-Tay nguyen-9-10_Bieu4HTMT_!1 1 bao cao giao KH ve HTCMT vung TNB   12-12-2011" xfId="3653"/>
    <cellStyle name="6_Cong trinh co y kien LD_Dang_NN_2011-Tay nguyen-9-10_Bieu4HTMT_KH TPCP vung TNB (03-1-2012)" xfId="3654"/>
    <cellStyle name="6_Cong trinh co y kien LD_Dang_NN_2011-Tay nguyen-9-10_KH TPCP vung TNB (03-1-2012)" xfId="3655"/>
    <cellStyle name="6_DK 2014-2015 final" xfId="3656"/>
    <cellStyle name="6_DK 2014-2015 final_05-12  KH trung han 2016-2020 - Liem Thinh edited" xfId="3657"/>
    <cellStyle name="6_DK 2014-2015 final_Copy of 05-12  KH trung han 2016-2020 - Liem Thinh edited (1)" xfId="3658"/>
    <cellStyle name="6_DK 2014-2015 new" xfId="3659"/>
    <cellStyle name="6_DK 2014-2015 new_05-12  KH trung han 2016-2020 - Liem Thinh edited" xfId="3660"/>
    <cellStyle name="6_DK 2014-2015 new_Copy of 05-12  KH trung han 2016-2020 - Liem Thinh edited (1)" xfId="3661"/>
    <cellStyle name="6_DK KH CBDT 2014 11-11-2013" xfId="3662"/>
    <cellStyle name="6_DK KH CBDT 2014 11-11-2013(1)" xfId="3663"/>
    <cellStyle name="6_DK KH CBDT 2014 11-11-2013(1)_05-12  KH trung han 2016-2020 - Liem Thinh edited" xfId="3664"/>
    <cellStyle name="6_DK KH CBDT 2014 11-11-2013(1)_Copy of 05-12  KH trung han 2016-2020 - Liem Thinh edited (1)" xfId="3665"/>
    <cellStyle name="6_DK KH CBDT 2014 11-11-2013_05-12  KH trung han 2016-2020 - Liem Thinh edited" xfId="3666"/>
    <cellStyle name="6_DK KH CBDT 2014 11-11-2013_Copy of 05-12  KH trung han 2016-2020 - Liem Thinh edited (1)" xfId="3667"/>
    <cellStyle name="6_KH 2011-2015" xfId="3668"/>
    <cellStyle name="6_PL 02   " xfId="3669"/>
    <cellStyle name="6_Quoc Lo 91-T11" xfId="3670"/>
    <cellStyle name="6_Quoc Lo 91-T11_PL 02   " xfId="3671"/>
    <cellStyle name="6_tai co cau dau tu (tong hop)1" xfId="3672"/>
    <cellStyle name="6_TMDT_Dong Nai PA1 (23-03-2010)ok" xfId="3673"/>
    <cellStyle name="6_TMDT_Dong Nai PA1 (23-03-2010)ok_PL 02   " xfId="3674"/>
    <cellStyle name="6_TMDT_Dong Nai PA1 .1 (29-6-2010)ok" xfId="3675"/>
    <cellStyle name="6_TMDT_Dong Nai PA1 .1 (29-6-2010)ok_PL 02   " xfId="3676"/>
    <cellStyle name="6_TN - Ho tro khac 2011" xfId="3677"/>
    <cellStyle name="6_TN - Ho tro khac 2011_!1 1 bao cao giao KH ve HTCMT vung TNB   12-12-2011" xfId="3678"/>
    <cellStyle name="6_TN - Ho tro khac 2011_Bieu4HTMT" xfId="3679"/>
    <cellStyle name="6_TN - Ho tro khac 2011_Bieu4HTMT_!1 1 bao cao giao KH ve HTCMT vung TNB   12-12-2011" xfId="3680"/>
    <cellStyle name="6_TN - Ho tro khac 2011_Bieu4HTMT_KH TPCP vung TNB (03-1-2012)" xfId="3681"/>
    <cellStyle name="6_TN - Ho tro khac 2011_KH TPCP vung TNB (03-1-2012)" xfId="3682"/>
    <cellStyle name="6_UNG TRUOC VON TPCP" xfId="3683"/>
    <cellStyle name="60% - Accent1 2" xfId="3684"/>
    <cellStyle name="60% - Accent2 2" xfId="3685"/>
    <cellStyle name="60% - Accent3 2" xfId="3686"/>
    <cellStyle name="60% - Accent4 2" xfId="3687"/>
    <cellStyle name="60% - Accent5 2" xfId="3688"/>
    <cellStyle name="60% - Accent6 2" xfId="3689"/>
    <cellStyle name="75" xfId="3690"/>
    <cellStyle name="9" xfId="3691"/>
    <cellStyle name="9_!1 1 bao cao giao KH ve HTCMT vung TNB   12-12-2011" xfId="3692"/>
    <cellStyle name="9_Bieu4HTMT" xfId="3693"/>
    <cellStyle name="9_Bieu4HTMT_!1 1 bao cao giao KH ve HTCMT vung TNB   12-12-2011" xfId="3694"/>
    <cellStyle name="9_Bieu4HTMT_KH TPCP vung TNB (03-1-2012)" xfId="3695"/>
    <cellStyle name="9_KH TPCP vung TNB (03-1-2012)" xfId="3696"/>
    <cellStyle name="_x0001_Å»_x001e_´ " xfId="3697"/>
    <cellStyle name="_x0001_Å»_x001e_´_" xfId="3698"/>
    <cellStyle name="Accent1 - 20%" xfId="3699"/>
    <cellStyle name="Accent1 - 40%" xfId="3700"/>
    <cellStyle name="Accent1 - 60%" xfId="3701"/>
    <cellStyle name="Accent1 2" xfId="3702"/>
    <cellStyle name="Accent2 - 20%" xfId="3703"/>
    <cellStyle name="Accent2 - 40%" xfId="3704"/>
    <cellStyle name="Accent2 - 60%" xfId="3705"/>
    <cellStyle name="Accent2 2" xfId="3706"/>
    <cellStyle name="Accent3 - 20%" xfId="3707"/>
    <cellStyle name="Accent3 - 40%" xfId="3708"/>
    <cellStyle name="Accent3 - 60%" xfId="3709"/>
    <cellStyle name="Accent3 2" xfId="3710"/>
    <cellStyle name="Accent4 - 20%" xfId="3711"/>
    <cellStyle name="Accent4 - 40%" xfId="3712"/>
    <cellStyle name="Accent4 - 60%" xfId="3713"/>
    <cellStyle name="Accent4 2" xfId="3714"/>
    <cellStyle name="Accent5 - 20%" xfId="3715"/>
    <cellStyle name="Accent5 - 40%" xfId="3716"/>
    <cellStyle name="Accent5 - 60%" xfId="3717"/>
    <cellStyle name="Accent5 2" xfId="3718"/>
    <cellStyle name="Accent6 - 20%" xfId="3719"/>
    <cellStyle name="Accent6 - 40%" xfId="3720"/>
    <cellStyle name="Accent6 - 60%" xfId="3721"/>
    <cellStyle name="Accent6 2" xfId="3722"/>
    <cellStyle name="ÅëÈ­ [0]_      " xfId="3723"/>
    <cellStyle name="AeE­ [0]_INQUIRY ¿?¾÷AßAø " xfId="3724"/>
    <cellStyle name="ÅëÈ­ [0]_L601CPT" xfId="3725"/>
    <cellStyle name="ÅëÈ­_      " xfId="3726"/>
    <cellStyle name="AeE­_INQUIRY ¿?¾÷AßAø " xfId="3727"/>
    <cellStyle name="ÅëÈ­_L601CPT" xfId="3728"/>
    <cellStyle name="Al" xfId="3729"/>
    <cellStyle name="APPEAR" xfId="3730"/>
    <cellStyle name="args.style" xfId="3731"/>
    <cellStyle name="args.style 2" xfId="3732"/>
    <cellStyle name="at" xfId="3733"/>
    <cellStyle name="ATan" xfId="3734"/>
    <cellStyle name="ÄÞ¸¶ [0]_      " xfId="3735"/>
    <cellStyle name="AÞ¸¶ [0]_INQUIRY ¿?¾÷AßAø " xfId="3736"/>
    <cellStyle name="ÄÞ¸¶ [0]_L601CPT" xfId="3737"/>
    <cellStyle name="ÄÞ¸¶_      " xfId="3738"/>
    <cellStyle name="AÞ¸¶_INQUIRY ¿?¾÷AßAø " xfId="3739"/>
    <cellStyle name="ÄÞ¸¶_L601CPT" xfId="3740"/>
    <cellStyle name="AutoFormat Options" xfId="3741"/>
    <cellStyle name="AutoFormat Options 2" xfId="3742"/>
    <cellStyle name="Bad 2" xfId="3743"/>
    <cellStyle name="Bangchu" xfId="3744"/>
    <cellStyle name="BKWmas" xfId="3745"/>
    <cellStyle name="Body" xfId="3746"/>
    <cellStyle name="Border" xfId="3747"/>
    <cellStyle name="C?AØ_?c¾÷ºIº° AN°e " xfId="3748"/>
    <cellStyle name="C~1" xfId="3749"/>
    <cellStyle name="Ç¥ÁØ_      " xfId="3750"/>
    <cellStyle name="C￥AØ_¿μ¾÷CoE² " xfId="3751"/>
    <cellStyle name="Ç¥ÁØ_±¸¹Ì´ëÃ¥" xfId="3752"/>
    <cellStyle name="C￥AØ_≫c¾÷ºIº° AN°e " xfId="3753"/>
    <cellStyle name="Ç¥ÁØ_laroux_4_ÃÑÇÕ°è " xfId="3754"/>
    <cellStyle name="C￥AØ_Sheet1_¿μ¾÷CoE² " xfId="3755"/>
    <cellStyle name="Ç¥ÁØ_ÿÿÿÿÿÿ_4_ÃÑÇÕ°è " xfId="3756"/>
    <cellStyle name="Calc Currency (0)" xfId="3757"/>
    <cellStyle name="Calc Currency (0) 2" xfId="3758"/>
    <cellStyle name="Calc Currency (2)" xfId="3759"/>
    <cellStyle name="Calc Currency (2) 10" xfId="3760"/>
    <cellStyle name="Calc Currency (2) 11" xfId="3761"/>
    <cellStyle name="Calc Currency (2) 12" xfId="3762"/>
    <cellStyle name="Calc Currency (2) 13" xfId="3763"/>
    <cellStyle name="Calc Currency (2) 14" xfId="3764"/>
    <cellStyle name="Calc Currency (2) 15" xfId="3765"/>
    <cellStyle name="Calc Currency (2) 16" xfId="3766"/>
    <cellStyle name="Calc Currency (2) 2" xfId="3767"/>
    <cellStyle name="Calc Currency (2) 3" xfId="3768"/>
    <cellStyle name="Calc Currency (2) 4" xfId="3769"/>
    <cellStyle name="Calc Currency (2) 5" xfId="3770"/>
    <cellStyle name="Calc Currency (2) 6" xfId="3771"/>
    <cellStyle name="Calc Currency (2) 7" xfId="3772"/>
    <cellStyle name="Calc Currency (2) 8" xfId="3773"/>
    <cellStyle name="Calc Currency (2) 9" xfId="3774"/>
    <cellStyle name="Calc Percent (0)" xfId="3775"/>
    <cellStyle name="Calc Percent (0) 10" xfId="3776"/>
    <cellStyle name="Calc Percent (0) 11" xfId="3777"/>
    <cellStyle name="Calc Percent (0) 12" xfId="3778"/>
    <cellStyle name="Calc Percent (0) 13" xfId="3779"/>
    <cellStyle name="Calc Percent (0) 14" xfId="3780"/>
    <cellStyle name="Calc Percent (0) 15" xfId="3781"/>
    <cellStyle name="Calc Percent (0) 16" xfId="3782"/>
    <cellStyle name="Calc Percent (0) 2" xfId="3783"/>
    <cellStyle name="Calc Percent (0) 3" xfId="3784"/>
    <cellStyle name="Calc Percent (0) 4" xfId="3785"/>
    <cellStyle name="Calc Percent (0) 5" xfId="3786"/>
    <cellStyle name="Calc Percent (0) 6" xfId="3787"/>
    <cellStyle name="Calc Percent (0) 7" xfId="3788"/>
    <cellStyle name="Calc Percent (0) 8" xfId="3789"/>
    <cellStyle name="Calc Percent (0) 9" xfId="3790"/>
    <cellStyle name="Calc Percent (1)" xfId="3791"/>
    <cellStyle name="Calc Percent (1) 10" xfId="3792"/>
    <cellStyle name="Calc Percent (1) 11" xfId="3793"/>
    <cellStyle name="Calc Percent (1) 12" xfId="3794"/>
    <cellStyle name="Calc Percent (1) 13" xfId="3795"/>
    <cellStyle name="Calc Percent (1) 14" xfId="3796"/>
    <cellStyle name="Calc Percent (1) 15" xfId="3797"/>
    <cellStyle name="Calc Percent (1) 16" xfId="3798"/>
    <cellStyle name="Calc Percent (1) 2" xfId="3799"/>
    <cellStyle name="Calc Percent (1) 3" xfId="3800"/>
    <cellStyle name="Calc Percent (1) 4" xfId="3801"/>
    <cellStyle name="Calc Percent (1) 5" xfId="3802"/>
    <cellStyle name="Calc Percent (1) 6" xfId="3803"/>
    <cellStyle name="Calc Percent (1) 7" xfId="3804"/>
    <cellStyle name="Calc Percent (1) 8" xfId="3805"/>
    <cellStyle name="Calc Percent (1) 9" xfId="3806"/>
    <cellStyle name="Calc Percent (2)" xfId="3807"/>
    <cellStyle name="Calc Percent (2) 10" xfId="3808"/>
    <cellStyle name="Calc Percent (2) 11" xfId="3809"/>
    <cellStyle name="Calc Percent (2) 12" xfId="3810"/>
    <cellStyle name="Calc Percent (2) 13" xfId="3811"/>
    <cellStyle name="Calc Percent (2) 14" xfId="3812"/>
    <cellStyle name="Calc Percent (2) 15" xfId="3813"/>
    <cellStyle name="Calc Percent (2) 16" xfId="3814"/>
    <cellStyle name="Calc Percent (2) 2" xfId="3815"/>
    <cellStyle name="Calc Percent (2) 3" xfId="3816"/>
    <cellStyle name="Calc Percent (2) 4" xfId="3817"/>
    <cellStyle name="Calc Percent (2) 5" xfId="3818"/>
    <cellStyle name="Calc Percent (2) 6" xfId="3819"/>
    <cellStyle name="Calc Percent (2) 7" xfId="3820"/>
    <cellStyle name="Calc Percent (2) 8" xfId="3821"/>
    <cellStyle name="Calc Percent (2) 9" xfId="3822"/>
    <cellStyle name="Calc Units (0)" xfId="3823"/>
    <cellStyle name="Calc Units (0) 10" xfId="3824"/>
    <cellStyle name="Calc Units (0) 11" xfId="3825"/>
    <cellStyle name="Calc Units (0) 12" xfId="3826"/>
    <cellStyle name="Calc Units (0) 13" xfId="3827"/>
    <cellStyle name="Calc Units (0) 14" xfId="3828"/>
    <cellStyle name="Calc Units (0) 15" xfId="3829"/>
    <cellStyle name="Calc Units (0) 16" xfId="3830"/>
    <cellStyle name="Calc Units (0) 2" xfId="3831"/>
    <cellStyle name="Calc Units (0) 3" xfId="3832"/>
    <cellStyle name="Calc Units (0) 4" xfId="3833"/>
    <cellStyle name="Calc Units (0) 5" xfId="3834"/>
    <cellStyle name="Calc Units (0) 6" xfId="3835"/>
    <cellStyle name="Calc Units (0) 7" xfId="3836"/>
    <cellStyle name="Calc Units (0) 8" xfId="3837"/>
    <cellStyle name="Calc Units (0) 9" xfId="3838"/>
    <cellStyle name="Calc Units (1)" xfId="3839"/>
    <cellStyle name="Calc Units (1) 10" xfId="3840"/>
    <cellStyle name="Calc Units (1) 11" xfId="3841"/>
    <cellStyle name="Calc Units (1) 12" xfId="3842"/>
    <cellStyle name="Calc Units (1) 13" xfId="3843"/>
    <cellStyle name="Calc Units (1) 14" xfId="3844"/>
    <cellStyle name="Calc Units (1) 15" xfId="3845"/>
    <cellStyle name="Calc Units (1) 16" xfId="3846"/>
    <cellStyle name="Calc Units (1) 2" xfId="3847"/>
    <cellStyle name="Calc Units (1) 3" xfId="3848"/>
    <cellStyle name="Calc Units (1) 4" xfId="3849"/>
    <cellStyle name="Calc Units (1) 5" xfId="3850"/>
    <cellStyle name="Calc Units (1) 6" xfId="3851"/>
    <cellStyle name="Calc Units (1) 7" xfId="3852"/>
    <cellStyle name="Calc Units (1) 8" xfId="3853"/>
    <cellStyle name="Calc Units (1) 9" xfId="3854"/>
    <cellStyle name="Calc Units (2)" xfId="3855"/>
    <cellStyle name="Calc Units (2) 10" xfId="3856"/>
    <cellStyle name="Calc Units (2) 11" xfId="3857"/>
    <cellStyle name="Calc Units (2) 12" xfId="3858"/>
    <cellStyle name="Calc Units (2) 13" xfId="3859"/>
    <cellStyle name="Calc Units (2) 14" xfId="3860"/>
    <cellStyle name="Calc Units (2) 15" xfId="3861"/>
    <cellStyle name="Calc Units (2) 16" xfId="3862"/>
    <cellStyle name="Calc Units (2) 2" xfId="3863"/>
    <cellStyle name="Calc Units (2) 3" xfId="3864"/>
    <cellStyle name="Calc Units (2) 4" xfId="3865"/>
    <cellStyle name="Calc Units (2) 5" xfId="3866"/>
    <cellStyle name="Calc Units (2) 6" xfId="3867"/>
    <cellStyle name="Calc Units (2) 7" xfId="3868"/>
    <cellStyle name="Calc Units (2) 8" xfId="3869"/>
    <cellStyle name="Calc Units (2) 9" xfId="3870"/>
    <cellStyle name="Calculation 2" xfId="3871"/>
    <cellStyle name="category" xfId="3872"/>
    <cellStyle name="category 2" xfId="3873"/>
    <cellStyle name="CC1" xfId="3874"/>
    <cellStyle name="CC2" xfId="3875"/>
    <cellStyle name="Centered Heading" xfId="3876"/>
    <cellStyle name="Cerrency_Sheet2_XANGDAU" xfId="3877"/>
    <cellStyle name="chchuyen" xfId="3878"/>
    <cellStyle name="Check Cell 2" xfId="3879"/>
    <cellStyle name="Chi phÝ kh¸c_Book1" xfId="3880"/>
    <cellStyle name="Chuẩn 6" xfId="3881"/>
    <cellStyle name="CHUONG" xfId="3882"/>
    <cellStyle name="Column_Title" xfId="3883"/>
    <cellStyle name="Comma" xfId="1" builtinId="3"/>
    <cellStyle name="Comma  - Style1" xfId="3884"/>
    <cellStyle name="Comma  - Style2" xfId="3885"/>
    <cellStyle name="Comma  - Style3" xfId="3886"/>
    <cellStyle name="Comma  - Style4" xfId="3887"/>
    <cellStyle name="Comma  - Style5" xfId="3888"/>
    <cellStyle name="Comma  - Style6" xfId="3889"/>
    <cellStyle name="Comma  - Style7" xfId="3890"/>
    <cellStyle name="Comma  - Style8" xfId="3891"/>
    <cellStyle name="Comma %" xfId="3892"/>
    <cellStyle name="Comma % 10" xfId="3893"/>
    <cellStyle name="Comma % 11" xfId="3894"/>
    <cellStyle name="Comma % 12" xfId="3895"/>
    <cellStyle name="Comma % 13" xfId="3896"/>
    <cellStyle name="Comma % 14" xfId="3897"/>
    <cellStyle name="Comma % 15" xfId="3898"/>
    <cellStyle name="Comma % 2" xfId="3899"/>
    <cellStyle name="Comma % 3" xfId="3900"/>
    <cellStyle name="Comma % 4" xfId="3901"/>
    <cellStyle name="Comma % 5" xfId="3902"/>
    <cellStyle name="Comma % 6" xfId="3903"/>
    <cellStyle name="Comma % 7" xfId="3904"/>
    <cellStyle name="Comma % 8" xfId="3905"/>
    <cellStyle name="Comma % 9" xfId="3906"/>
    <cellStyle name="Comma [0]" xfId="2" builtinId="6"/>
    <cellStyle name="Comma [0] 10" xfId="3907"/>
    <cellStyle name="Comma [0] 11" xfId="3908"/>
    <cellStyle name="Comma [0] 12" xfId="3909"/>
    <cellStyle name="Comma [0] 13" xfId="3910"/>
    <cellStyle name="Comma [0] 14" xfId="3911"/>
    <cellStyle name="Comma [0] 15" xfId="3912"/>
    <cellStyle name="Comma [0] 16" xfId="3913"/>
    <cellStyle name="Comma [0] 17" xfId="3914"/>
    <cellStyle name="Comma [0] 18" xfId="3915"/>
    <cellStyle name="Comma [0] 19" xfId="3916"/>
    <cellStyle name="Comma [0] 2" xfId="3917"/>
    <cellStyle name="Comma [0] 2 10" xfId="3918"/>
    <cellStyle name="Comma [0] 2 11" xfId="3919"/>
    <cellStyle name="Comma [0] 2 12" xfId="3920"/>
    <cellStyle name="Comma [0] 2 13" xfId="3921"/>
    <cellStyle name="Comma [0] 2 14" xfId="3922"/>
    <cellStyle name="Comma [0] 2 15" xfId="3923"/>
    <cellStyle name="Comma [0] 2 16" xfId="3924"/>
    <cellStyle name="Comma [0] 2 17" xfId="3925"/>
    <cellStyle name="Comma [0] 2 18" xfId="3926"/>
    <cellStyle name="Comma [0] 2 19" xfId="3927"/>
    <cellStyle name="Comma [0] 2 2" xfId="3928"/>
    <cellStyle name="Comma [0] 2 2 2" xfId="3929"/>
    <cellStyle name="Comma [0] 2 20" xfId="3930"/>
    <cellStyle name="Comma [0] 2 21" xfId="3931"/>
    <cellStyle name="Comma [0] 2 22" xfId="3932"/>
    <cellStyle name="Comma [0] 2 23" xfId="3933"/>
    <cellStyle name="Comma [0] 2 24" xfId="3934"/>
    <cellStyle name="Comma [0] 2 25" xfId="3935"/>
    <cellStyle name="Comma [0] 2 26" xfId="3936"/>
    <cellStyle name="Comma [0] 2 3" xfId="3937"/>
    <cellStyle name="Comma [0] 2 3 2" xfId="3938"/>
    <cellStyle name="Comma [0] 2 4" xfId="3939"/>
    <cellStyle name="Comma [0] 2 5" xfId="3940"/>
    <cellStyle name="Comma [0] 2 6" xfId="3941"/>
    <cellStyle name="Comma [0] 2 7" xfId="3942"/>
    <cellStyle name="Comma [0] 2 8" xfId="3943"/>
    <cellStyle name="Comma [0] 2 9" xfId="3944"/>
    <cellStyle name="Comma [0] 2_05-12  KH trung han 2016-2020 - Liem Thinh edited" xfId="3945"/>
    <cellStyle name="Comma [0] 20" xfId="3946"/>
    <cellStyle name="Comma [0] 21" xfId="3947"/>
    <cellStyle name="Comma [0] 22" xfId="3948"/>
    <cellStyle name="Comma [0] 23" xfId="3949"/>
    <cellStyle name="Comma [0] 24" xfId="3950"/>
    <cellStyle name="Comma [0] 25" xfId="3951"/>
    <cellStyle name="Comma [0] 26" xfId="3952"/>
    <cellStyle name="Comma [0] 27" xfId="3953"/>
    <cellStyle name="Comma [0] 28" xfId="3954"/>
    <cellStyle name="Comma [0] 29" xfId="3955"/>
    <cellStyle name="Comma [0] 3" xfId="3956"/>
    <cellStyle name="Comma [0] 3 2" xfId="3957"/>
    <cellStyle name="Comma [0] 3 3" xfId="3958"/>
    <cellStyle name="Comma [0] 3 4" xfId="3959"/>
    <cellStyle name="Comma [0] 3 5" xfId="3960"/>
    <cellStyle name="Comma [0] 31" xfId="3961"/>
    <cellStyle name="Comma [0] 32" xfId="3962"/>
    <cellStyle name="Comma [0] 33" xfId="3963"/>
    <cellStyle name="Comma [0] 34" xfId="3964"/>
    <cellStyle name="Comma [0] 35" xfId="3965"/>
    <cellStyle name="Comma [0] 37" xfId="3966"/>
    <cellStyle name="Comma [0] 38" xfId="3967"/>
    <cellStyle name="Comma [0] 39" xfId="3968"/>
    <cellStyle name="Comma [0] 4" xfId="3969"/>
    <cellStyle name="Comma [0] 40" xfId="3970"/>
    <cellStyle name="Comma [0] 41" xfId="3971"/>
    <cellStyle name="Comma [0] 42" xfId="3972"/>
    <cellStyle name="Comma [0] 43" xfId="3973"/>
    <cellStyle name="Comma [0] 44" xfId="3974"/>
    <cellStyle name="Comma [0] 45" xfId="3975"/>
    <cellStyle name="Comma [0] 46" xfId="3976"/>
    <cellStyle name="Comma [0] 47" xfId="3977"/>
    <cellStyle name="Comma [0] 48" xfId="3978"/>
    <cellStyle name="Comma [0] 49" xfId="3979"/>
    <cellStyle name="Comma [0] 5" xfId="3980"/>
    <cellStyle name="Comma [0] 50" xfId="3981"/>
    <cellStyle name="Comma [0] 51" xfId="3982"/>
    <cellStyle name="Comma [0] 52" xfId="3983"/>
    <cellStyle name="Comma [0] 53" xfId="3984"/>
    <cellStyle name="Comma [0] 54" xfId="3985"/>
    <cellStyle name="Comma [0] 55" xfId="3986"/>
    <cellStyle name="Comma [0] 56" xfId="3987"/>
    <cellStyle name="Comma [0] 57" xfId="3988"/>
    <cellStyle name="Comma [0] 58" xfId="3989"/>
    <cellStyle name="Comma [0] 59" xfId="3990"/>
    <cellStyle name="Comma [0] 6" xfId="3991"/>
    <cellStyle name="Comma [0] 60" xfId="3992"/>
    <cellStyle name="Comma [0] 61" xfId="3993"/>
    <cellStyle name="Comma [0] 62" xfId="3994"/>
    <cellStyle name="Comma [0] 63" xfId="3995"/>
    <cellStyle name="Comma [0] 64" xfId="3996"/>
    <cellStyle name="Comma [0] 66" xfId="3997"/>
    <cellStyle name="Comma [0] 68" xfId="3998"/>
    <cellStyle name="Comma [0] 69" xfId="3999"/>
    <cellStyle name="Comma [0] 7" xfId="4000"/>
    <cellStyle name="Comma [0] 70" xfId="4001"/>
    <cellStyle name="Comma [0] 71" xfId="4002"/>
    <cellStyle name="Comma [0] 72" xfId="4003"/>
    <cellStyle name="Comma [0] 73" xfId="4004"/>
    <cellStyle name="Comma [0] 8" xfId="4005"/>
    <cellStyle name="Comma [0] 87" xfId="4006"/>
    <cellStyle name="Comma [0] 88" xfId="4007"/>
    <cellStyle name="Comma [0] 89" xfId="4008"/>
    <cellStyle name="Comma [0] 9" xfId="4009"/>
    <cellStyle name="Comma [00]" xfId="4010"/>
    <cellStyle name="Comma [00] 10" xfId="4011"/>
    <cellStyle name="Comma [00] 11" xfId="4012"/>
    <cellStyle name="Comma [00] 12" xfId="4013"/>
    <cellStyle name="Comma [00] 13" xfId="4014"/>
    <cellStyle name="Comma [00] 14" xfId="4015"/>
    <cellStyle name="Comma [00] 15" xfId="4016"/>
    <cellStyle name="Comma [00] 16" xfId="4017"/>
    <cellStyle name="Comma [00] 2" xfId="4018"/>
    <cellStyle name="Comma [00] 3" xfId="4019"/>
    <cellStyle name="Comma [00] 4" xfId="4020"/>
    <cellStyle name="Comma [00] 5" xfId="4021"/>
    <cellStyle name="Comma [00] 6" xfId="4022"/>
    <cellStyle name="Comma [00] 7" xfId="4023"/>
    <cellStyle name="Comma [00] 8" xfId="4024"/>
    <cellStyle name="Comma [00] 9" xfId="4025"/>
    <cellStyle name="Comma 0.0" xfId="4026"/>
    <cellStyle name="Comma 0.0%" xfId="4027"/>
    <cellStyle name="Comma 0.00" xfId="4028"/>
    <cellStyle name="Comma 0.00%" xfId="4029"/>
    <cellStyle name="Comma 0.000" xfId="4030"/>
    <cellStyle name="Comma 0.000%" xfId="4031"/>
    <cellStyle name="Comma 10" xfId="4032"/>
    <cellStyle name="Comma 10 10" xfId="4"/>
    <cellStyle name="Comma 10 10 2" xfId="6873"/>
    <cellStyle name="Comma 10 11" xfId="4033"/>
    <cellStyle name="Comma 10 12" xfId="4034"/>
    <cellStyle name="Comma 10 13" xfId="4035"/>
    <cellStyle name="Comma 10 14" xfId="4036"/>
    <cellStyle name="Comma 10 15" xfId="4037"/>
    <cellStyle name="Comma 10 16" xfId="4038"/>
    <cellStyle name="Comma 10 17" xfId="4039"/>
    <cellStyle name="Comma 10 18" xfId="4040"/>
    <cellStyle name="Comma 10 2" xfId="4041"/>
    <cellStyle name="Comma 10 2 2" xfId="4042"/>
    <cellStyle name="Comma 10 2 3" xfId="4043"/>
    <cellStyle name="Comma 10 3" xfId="4044"/>
    <cellStyle name="Comma 10 3 2" xfId="4045"/>
    <cellStyle name="Comma 10 3 2 2" xfId="4046"/>
    <cellStyle name="Comma 10 3 2 2 2" xfId="4047"/>
    <cellStyle name="Comma 10 3 2 3" xfId="4048"/>
    <cellStyle name="Comma 10 3 3" xfId="4049"/>
    <cellStyle name="Comma 10 3 3 2" xfId="4050"/>
    <cellStyle name="Comma 10 3 4" xfId="4051"/>
    <cellStyle name="Comma 10 3_BM I_7" xfId="4052"/>
    <cellStyle name="Comma 10 4" xfId="4053"/>
    <cellStyle name="Comma 10 5" xfId="4054"/>
    <cellStyle name="Comma 10 6" xfId="4055"/>
    <cellStyle name="Comma 10 7" xfId="4056"/>
    <cellStyle name="Comma 10 8" xfId="4057"/>
    <cellStyle name="Comma 10 9" xfId="4058"/>
    <cellStyle name="Comma 11" xfId="4059"/>
    <cellStyle name="Comma 11 10" xfId="4060"/>
    <cellStyle name="Comma 11 11" xfId="4061"/>
    <cellStyle name="Comma 11 12" xfId="4062"/>
    <cellStyle name="Comma 11 2" xfId="4063"/>
    <cellStyle name="Comma 11 2 2" xfId="4064"/>
    <cellStyle name="Comma 11 3" xfId="4065"/>
    <cellStyle name="Comma 11 3 2" xfId="4066"/>
    <cellStyle name="Comma 11 3 2 2" xfId="4067"/>
    <cellStyle name="Comma 11 3 3" xfId="4068"/>
    <cellStyle name="Comma 11 4" xfId="4069"/>
    <cellStyle name="Comma 11 5" xfId="4070"/>
    <cellStyle name="Comma 11 6" xfId="4071"/>
    <cellStyle name="Comma 11 7" xfId="4072"/>
    <cellStyle name="Comma 11 8" xfId="4073"/>
    <cellStyle name="Comma 11 9" xfId="4074"/>
    <cellStyle name="Comma 12" xfId="4075"/>
    <cellStyle name="Comma 12 2" xfId="4076"/>
    <cellStyle name="Comma 12 3" xfId="4077"/>
    <cellStyle name="Comma 13" xfId="4078"/>
    <cellStyle name="Comma 13 2" xfId="4079"/>
    <cellStyle name="Comma 13 2 2" xfId="4080"/>
    <cellStyle name="Comma 13 2 2 2" xfId="4081"/>
    <cellStyle name="Comma 13 2 2 2 2" xfId="4082"/>
    <cellStyle name="Comma 13 2 2 2 3" xfId="4083"/>
    <cellStyle name="Comma 13 2 2 3" xfId="4084"/>
    <cellStyle name="Comma 13 2 2 4" xfId="4085"/>
    <cellStyle name="Comma 13 2 2 4 2" xfId="4086"/>
    <cellStyle name="Comma 13 2 2 5" xfId="4087"/>
    <cellStyle name="Comma 13 2 3" xfId="4088"/>
    <cellStyle name="Comma 13 2 3 2" xfId="4089"/>
    <cellStyle name="Comma 13 2 4" xfId="4090"/>
    <cellStyle name="Comma 13 2 5" xfId="4091"/>
    <cellStyle name="Comma 13 2 5 2" xfId="4092"/>
    <cellStyle name="Comma 13 2 5 2 2" xfId="4093"/>
    <cellStyle name="Comma 13 2 6" xfId="4094"/>
    <cellStyle name="Comma 13 2 7" xfId="4095"/>
    <cellStyle name="Comma 13 2 7 2" xfId="4096"/>
    <cellStyle name="Comma 13 3" xfId="4097"/>
    <cellStyle name="Comma 13 4" xfId="4098"/>
    <cellStyle name="Comma 13 4 2" xfId="4099"/>
    <cellStyle name="Comma 14" xfId="4100"/>
    <cellStyle name="Comma 14 2" xfId="4101"/>
    <cellStyle name="Comma 14 2 2" xfId="4102"/>
    <cellStyle name="Comma 14 3" xfId="4103"/>
    <cellStyle name="Comma 15" xfId="4104"/>
    <cellStyle name="Comma 15 2" xfId="4105"/>
    <cellStyle name="Comma 15 3" xfId="4106"/>
    <cellStyle name="Comma 16" xfId="4107"/>
    <cellStyle name="Comma 16 2" xfId="4108"/>
    <cellStyle name="Comma 16 2 2" xfId="4109"/>
    <cellStyle name="Comma 16 3" xfId="4110"/>
    <cellStyle name="Comma 16 3 2" xfId="4111"/>
    <cellStyle name="Comma 16 3 2 2" xfId="4112"/>
    <cellStyle name="Comma 16 3 3" xfId="4113"/>
    <cellStyle name="Comma 16 3 3 2" xfId="4114"/>
    <cellStyle name="Comma 16 3 4" xfId="4115"/>
    <cellStyle name="Comma 17" xfId="4116"/>
    <cellStyle name="Comma 17 2" xfId="4117"/>
    <cellStyle name="Comma 17 3" xfId="4118"/>
    <cellStyle name="Comma 17 4" xfId="4119"/>
    <cellStyle name="Comma 18" xfId="4120"/>
    <cellStyle name="Comma 18 2" xfId="4121"/>
    <cellStyle name="Comma 18 3" xfId="4122"/>
    <cellStyle name="Comma 19" xfId="4123"/>
    <cellStyle name="Comma 19 2" xfId="4124"/>
    <cellStyle name="Comma 2" xfId="4125"/>
    <cellStyle name="Comma 2 10" xfId="4126"/>
    <cellStyle name="Comma 2 11" xfId="4127"/>
    <cellStyle name="Comma 2 12" xfId="4128"/>
    <cellStyle name="Comma 2 13" xfId="4129"/>
    <cellStyle name="Comma 2 14" xfId="4130"/>
    <cellStyle name="Comma 2 15" xfId="4131"/>
    <cellStyle name="Comma 2 16" xfId="4132"/>
    <cellStyle name="Comma 2 17" xfId="4133"/>
    <cellStyle name="Comma 2 18" xfId="4134"/>
    <cellStyle name="Comma 2 19" xfId="4135"/>
    <cellStyle name="Comma 2 2" xfId="4136"/>
    <cellStyle name="Comma 2 2 10" xfId="4137"/>
    <cellStyle name="Comma 2 2 11" xfId="4138"/>
    <cellStyle name="Comma 2 2 12" xfId="4139"/>
    <cellStyle name="Comma 2 2 13" xfId="4140"/>
    <cellStyle name="Comma 2 2 14" xfId="4141"/>
    <cellStyle name="Comma 2 2 15" xfId="4142"/>
    <cellStyle name="Comma 2 2 16" xfId="4143"/>
    <cellStyle name="Comma 2 2 17" xfId="4144"/>
    <cellStyle name="Comma 2 2 18" xfId="4145"/>
    <cellStyle name="Comma 2 2 19" xfId="4146"/>
    <cellStyle name="Comma 2 2 2" xfId="4147"/>
    <cellStyle name="Comma 2 2 2 10" xfId="4148"/>
    <cellStyle name="Comma 2 2 2 11" xfId="4149"/>
    <cellStyle name="Comma 2 2 2 12" xfId="4150"/>
    <cellStyle name="Comma 2 2 2 13" xfId="4151"/>
    <cellStyle name="Comma 2 2 2 14" xfId="4152"/>
    <cellStyle name="Comma 2 2 2 15" xfId="4153"/>
    <cellStyle name="Comma 2 2 2 16" xfId="4154"/>
    <cellStyle name="Comma 2 2 2 17" xfId="4155"/>
    <cellStyle name="Comma 2 2 2 18" xfId="4156"/>
    <cellStyle name="Comma 2 2 2 19" xfId="4157"/>
    <cellStyle name="Comma 2 2 2 2" xfId="4158"/>
    <cellStyle name="Comma 2 2 2 2 2" xfId="4159"/>
    <cellStyle name="Comma 2 2 2 20" xfId="4160"/>
    <cellStyle name="Comma 2 2 2 21" xfId="4161"/>
    <cellStyle name="Comma 2 2 2 22" xfId="4162"/>
    <cellStyle name="Comma 2 2 2 23" xfId="4163"/>
    <cellStyle name="Comma 2 2 2 24" xfId="4164"/>
    <cellStyle name="Comma 2 2 2 25" xfId="4165"/>
    <cellStyle name="Comma 2 2 2 3" xfId="4166"/>
    <cellStyle name="Comma 2 2 2 4" xfId="4167"/>
    <cellStyle name="Comma 2 2 2 5" xfId="4168"/>
    <cellStyle name="Comma 2 2 2 6" xfId="4169"/>
    <cellStyle name="Comma 2 2 2 7" xfId="4170"/>
    <cellStyle name="Comma 2 2 2 8" xfId="4171"/>
    <cellStyle name="Comma 2 2 2 9" xfId="4172"/>
    <cellStyle name="Comma 2 2 20" xfId="4173"/>
    <cellStyle name="Comma 2 2 21" xfId="4174"/>
    <cellStyle name="Comma 2 2 22" xfId="4175"/>
    <cellStyle name="Comma 2 2 23" xfId="4176"/>
    <cellStyle name="Comma 2 2 24" xfId="4177"/>
    <cellStyle name="Comma 2 2 24 2" xfId="4178"/>
    <cellStyle name="Comma 2 2 25" xfId="4179"/>
    <cellStyle name="Comma 2 2 26" xfId="4180"/>
    <cellStyle name="Comma 2 2 27" xfId="4181"/>
    <cellStyle name="Comma 2 2 28" xfId="4182"/>
    <cellStyle name="Comma 2 2 29" xfId="4183"/>
    <cellStyle name="Comma 2 2 3" xfId="4184"/>
    <cellStyle name="Comma 2 2 3 2" xfId="4185"/>
    <cellStyle name="Comma 2 2 4" xfId="4186"/>
    <cellStyle name="Comma 2 2 4 2" xfId="4187"/>
    <cellStyle name="Comma 2 2 5" xfId="4188"/>
    <cellStyle name="Comma 2 2 6" xfId="4189"/>
    <cellStyle name="Comma 2 2 7" xfId="4190"/>
    <cellStyle name="Comma 2 2 8" xfId="4191"/>
    <cellStyle name="Comma 2 2 9" xfId="4192"/>
    <cellStyle name="Comma 2 2_05-12  KH trung han 2016-2020 - Liem Thinh edited" xfId="4193"/>
    <cellStyle name="Comma 2 20" xfId="4194"/>
    <cellStyle name="Comma 2 21" xfId="4195"/>
    <cellStyle name="Comma 2 22" xfId="4196"/>
    <cellStyle name="Comma 2 23" xfId="4197"/>
    <cellStyle name="Comma 2 24" xfId="4198"/>
    <cellStyle name="Comma 2 25" xfId="4199"/>
    <cellStyle name="Comma 2 26" xfId="4200"/>
    <cellStyle name="Comma 2 26 2" xfId="4201"/>
    <cellStyle name="Comma 2 27" xfId="4202"/>
    <cellStyle name="Comma 2 3" xfId="4203"/>
    <cellStyle name="Comma 2 3 2" xfId="4204"/>
    <cellStyle name="Comma 2 3 2 2" xfId="4205"/>
    <cellStyle name="Comma 2 3 2 3" xfId="4206"/>
    <cellStyle name="Comma 2 3 3" xfId="4207"/>
    <cellStyle name="Comma 2 3 4" xfId="4208"/>
    <cellStyle name="Comma 2 3 4 2" xfId="4209"/>
    <cellStyle name="Comma 2 3 4 3" xfId="4210"/>
    <cellStyle name="Comma 2 3 4 4" xfId="4211"/>
    <cellStyle name="Comma 2 3 4 5" xfId="4212"/>
    <cellStyle name="Comma 2 3 5" xfId="4213"/>
    <cellStyle name="Comma 2 4" xfId="4214"/>
    <cellStyle name="Comma 2 4 2" xfId="4215"/>
    <cellStyle name="Comma 2 5" xfId="4216"/>
    <cellStyle name="Comma 2 5 2" xfId="4217"/>
    <cellStyle name="Comma 2 5 3" xfId="4218"/>
    <cellStyle name="Comma 2 6" xfId="4219"/>
    <cellStyle name="Comma 2 6 2" xfId="4220"/>
    <cellStyle name="Comma 2 7" xfId="4221"/>
    <cellStyle name="Comma 2 8" xfId="4222"/>
    <cellStyle name="Comma 2 9" xfId="4223"/>
    <cellStyle name="Comma 2_05-12  KH trung han 2016-2020 - Liem Thinh edited" xfId="4224"/>
    <cellStyle name="Comma 20" xfId="4225"/>
    <cellStyle name="Comma 20 2" xfId="4226"/>
    <cellStyle name="Comma 20 3" xfId="4227"/>
    <cellStyle name="Comma 21" xfId="4228"/>
    <cellStyle name="Comma 21 2" xfId="4229"/>
    <cellStyle name="Comma 21 3" xfId="4230"/>
    <cellStyle name="Comma 22" xfId="4231"/>
    <cellStyle name="Comma 22 2" xfId="4232"/>
    <cellStyle name="Comma 22 3" xfId="4233"/>
    <cellStyle name="Comma 23" xfId="4234"/>
    <cellStyle name="Comma 23 2" xfId="4235"/>
    <cellStyle name="Comma 23 3" xfId="4236"/>
    <cellStyle name="Comma 24" xfId="4237"/>
    <cellStyle name="Comma 24 2" xfId="4238"/>
    <cellStyle name="Comma 25" xfId="4239"/>
    <cellStyle name="Comma 25 2" xfId="4240"/>
    <cellStyle name="Comma 26" xfId="4241"/>
    <cellStyle name="Comma 26 2" xfId="4242"/>
    <cellStyle name="Comma 27" xfId="4243"/>
    <cellStyle name="Comma 27 2" xfId="4244"/>
    <cellStyle name="Comma 28" xfId="4245"/>
    <cellStyle name="Comma 28 2" xfId="4246"/>
    <cellStyle name="Comma 29" xfId="4247"/>
    <cellStyle name="Comma 29 2" xfId="4248"/>
    <cellStyle name="Comma 3" xfId="4249"/>
    <cellStyle name="Comma 3 2" xfId="4250"/>
    <cellStyle name="Comma 3 2 10" xfId="4251"/>
    <cellStyle name="Comma 3 2 11" xfId="4252"/>
    <cellStyle name="Comma 3 2 12" xfId="4253"/>
    <cellStyle name="Comma 3 2 13" xfId="4254"/>
    <cellStyle name="Comma 3 2 14" xfId="4255"/>
    <cellStyle name="Comma 3 2 15" xfId="4256"/>
    <cellStyle name="Comma 3 2 2" xfId="4257"/>
    <cellStyle name="Comma 3 2 2 2" xfId="4258"/>
    <cellStyle name="Comma 3 2 2 3" xfId="4259"/>
    <cellStyle name="Comma 3 2 3" xfId="4260"/>
    <cellStyle name="Comma 3 2 3 2" xfId="4261"/>
    <cellStyle name="Comma 3 2 3 3" xfId="4262"/>
    <cellStyle name="Comma 3 2 4" xfId="4263"/>
    <cellStyle name="Comma 3 2 5" xfId="4264"/>
    <cellStyle name="Comma 3 2 6" xfId="4265"/>
    <cellStyle name="Comma 3 2 7" xfId="4266"/>
    <cellStyle name="Comma 3 2 8" xfId="4267"/>
    <cellStyle name="Comma 3 2 9" xfId="4268"/>
    <cellStyle name="Comma 3 3" xfId="4269"/>
    <cellStyle name="Comma 3 3 2" xfId="4270"/>
    <cellStyle name="Comma 3 3 3" xfId="4271"/>
    <cellStyle name="Comma 3 4" xfId="4272"/>
    <cellStyle name="Comma 3 4 2" xfId="4273"/>
    <cellStyle name="Comma 3 4 3" xfId="4274"/>
    <cellStyle name="Comma 3 5" xfId="4275"/>
    <cellStyle name="Comma 3 5 2" xfId="4276"/>
    <cellStyle name="Comma 3 6" xfId="4277"/>
    <cellStyle name="Comma 3 6 2" xfId="4278"/>
    <cellStyle name="Comma 3_Biểu 14 - KH2015 dự án ODA" xfId="4279"/>
    <cellStyle name="Comma 30" xfId="4280"/>
    <cellStyle name="Comma 30 2" xfId="4281"/>
    <cellStyle name="Comma 31" xfId="4282"/>
    <cellStyle name="Comma 31 2" xfId="4283"/>
    <cellStyle name="Comma 32" xfId="4284"/>
    <cellStyle name="Comma 32 2" xfId="4285"/>
    <cellStyle name="Comma 32 2 2" xfId="4286"/>
    <cellStyle name="Comma 32 3" xfId="4287"/>
    <cellStyle name="Comma 33" xfId="4288"/>
    <cellStyle name="Comma 33 2" xfId="4289"/>
    <cellStyle name="Comma 34" xfId="4290"/>
    <cellStyle name="Comma 34 2" xfId="4291"/>
    <cellStyle name="Comma 35" xfId="4292"/>
    <cellStyle name="Comma 35 2" xfId="4293"/>
    <cellStyle name="Comma 35 3" xfId="4294"/>
    <cellStyle name="Comma 35 3 2" xfId="4295"/>
    <cellStyle name="Comma 35 4" xfId="4296"/>
    <cellStyle name="Comma 35 4 2" xfId="4297"/>
    <cellStyle name="Comma 36" xfId="4298"/>
    <cellStyle name="Comma 36 2" xfId="4299"/>
    <cellStyle name="Comma 37" xfId="4300"/>
    <cellStyle name="Comma 37 2" xfId="4301"/>
    <cellStyle name="Comma 38" xfId="4302"/>
    <cellStyle name="Comma 39" xfId="4303"/>
    <cellStyle name="Comma 39 2" xfId="4304"/>
    <cellStyle name="Comma 4" xfId="4305"/>
    <cellStyle name="Comma 4 10" xfId="4306"/>
    <cellStyle name="Comma 4 11" xfId="4307"/>
    <cellStyle name="Comma 4 12" xfId="4308"/>
    <cellStyle name="Comma 4 13" xfId="4309"/>
    <cellStyle name="Comma 4 14" xfId="4310"/>
    <cellStyle name="Comma 4 15" xfId="4311"/>
    <cellStyle name="Comma 4 16" xfId="4312"/>
    <cellStyle name="Comma 4 17" xfId="4313"/>
    <cellStyle name="Comma 4 18" xfId="4314"/>
    <cellStyle name="Comma 4 19" xfId="4315"/>
    <cellStyle name="Comma 4 2" xfId="4316"/>
    <cellStyle name="Comma 4 2 10" xfId="4317"/>
    <cellStyle name="Comma 4 2 11" xfId="4318"/>
    <cellStyle name="Comma 4 2 12" xfId="4319"/>
    <cellStyle name="Comma 4 2 13" xfId="4320"/>
    <cellStyle name="Comma 4 2 14" xfId="4321"/>
    <cellStyle name="Comma 4 2 15" xfId="4322"/>
    <cellStyle name="Comma 4 2 16" xfId="4323"/>
    <cellStyle name="Comma 4 2 17" xfId="4324"/>
    <cellStyle name="Comma 4 2 18" xfId="4325"/>
    <cellStyle name="Comma 4 2 19" xfId="4326"/>
    <cellStyle name="Comma 4 2 2" xfId="4327"/>
    <cellStyle name="Comma 4 2 20" xfId="4328"/>
    <cellStyle name="Comma 4 2 21" xfId="4329"/>
    <cellStyle name="Comma 4 2 22" xfId="4330"/>
    <cellStyle name="Comma 4 2 23" xfId="4331"/>
    <cellStyle name="Comma 4 2 24" xfId="4332"/>
    <cellStyle name="Comma 4 2 25" xfId="4333"/>
    <cellStyle name="Comma 4 2 26" xfId="4334"/>
    <cellStyle name="Comma 4 2 27" xfId="4335"/>
    <cellStyle name="Comma 4 2 28" xfId="4336"/>
    <cellStyle name="Comma 4 2 29" xfId="4337"/>
    <cellStyle name="Comma 4 2 3" xfId="4338"/>
    <cellStyle name="Comma 4 2 30" xfId="4339"/>
    <cellStyle name="Comma 4 2 31" xfId="4340"/>
    <cellStyle name="Comma 4 2 32" xfId="4341"/>
    <cellStyle name="Comma 4 2 33" xfId="4342"/>
    <cellStyle name="Comma 4 2 34" xfId="4343"/>
    <cellStyle name="Comma 4 2 35" xfId="4344"/>
    <cellStyle name="Comma 4 2 36" xfId="4345"/>
    <cellStyle name="Comma 4 2 37" xfId="4346"/>
    <cellStyle name="Comma 4 2 38" xfId="4347"/>
    <cellStyle name="Comma 4 2 39" xfId="4348"/>
    <cellStyle name="Comma 4 2 4" xfId="4349"/>
    <cellStyle name="Comma 4 2 40" xfId="4350"/>
    <cellStyle name="Comma 4 2 41" xfId="4351"/>
    <cellStyle name="Comma 4 2 42" xfId="4352"/>
    <cellStyle name="Comma 4 2 5" xfId="4353"/>
    <cellStyle name="Comma 4 2 6" xfId="4354"/>
    <cellStyle name="Comma 4 2 7" xfId="4355"/>
    <cellStyle name="Comma 4 2 8" xfId="4356"/>
    <cellStyle name="Comma 4 2 9" xfId="4357"/>
    <cellStyle name="Comma 4 20" xfId="4358"/>
    <cellStyle name="Comma 4 21" xfId="4359"/>
    <cellStyle name="Comma 4 22" xfId="4360"/>
    <cellStyle name="Comma 4 23" xfId="4361"/>
    <cellStyle name="Comma 4 24" xfId="4362"/>
    <cellStyle name="Comma 4 3" xfId="4363"/>
    <cellStyle name="Comma 4 3 10" xfId="4364"/>
    <cellStyle name="Comma 4 3 11" xfId="4365"/>
    <cellStyle name="Comma 4 3 12" xfId="4366"/>
    <cellStyle name="Comma 4 3 13" xfId="4367"/>
    <cellStyle name="Comma 4 3 14" xfId="4368"/>
    <cellStyle name="Comma 4 3 15" xfId="4369"/>
    <cellStyle name="Comma 4 3 16" xfId="4370"/>
    <cellStyle name="Comma 4 3 17" xfId="4371"/>
    <cellStyle name="Comma 4 3 18" xfId="4372"/>
    <cellStyle name="Comma 4 3 19" xfId="4373"/>
    <cellStyle name="Comma 4 3 2" xfId="4374"/>
    <cellStyle name="Comma 4 3 2 10" xfId="4375"/>
    <cellStyle name="Comma 4 3 2 11" xfId="4376"/>
    <cellStyle name="Comma 4 3 2 12" xfId="4377"/>
    <cellStyle name="Comma 4 3 2 13" xfId="4378"/>
    <cellStyle name="Comma 4 3 2 14" xfId="4379"/>
    <cellStyle name="Comma 4 3 2 15" xfId="4380"/>
    <cellStyle name="Comma 4 3 2 16" xfId="4381"/>
    <cellStyle name="Comma 4 3 2 17" xfId="4382"/>
    <cellStyle name="Comma 4 3 2 2" xfId="4383"/>
    <cellStyle name="Comma 4 3 2 3" xfId="4384"/>
    <cellStyle name="Comma 4 3 2 4" xfId="4385"/>
    <cellStyle name="Comma 4 3 2 5" xfId="4386"/>
    <cellStyle name="Comma 4 3 2 6" xfId="4387"/>
    <cellStyle name="Comma 4 3 2 7" xfId="4388"/>
    <cellStyle name="Comma 4 3 2 8" xfId="4389"/>
    <cellStyle name="Comma 4 3 2 9" xfId="4390"/>
    <cellStyle name="Comma 4 3 20" xfId="4391"/>
    <cellStyle name="Comma 4 3 21" xfId="4392"/>
    <cellStyle name="Comma 4 3 22" xfId="4393"/>
    <cellStyle name="Comma 4 3 23" xfId="4394"/>
    <cellStyle name="Comma 4 3 24" xfId="4395"/>
    <cellStyle name="Comma 4 3 25" xfId="4396"/>
    <cellStyle name="Comma 4 3 26" xfId="4397"/>
    <cellStyle name="Comma 4 3 27" xfId="4398"/>
    <cellStyle name="Comma 4 3 28" xfId="4399"/>
    <cellStyle name="Comma 4 3 29" xfId="4400"/>
    <cellStyle name="Comma 4 3 3" xfId="4401"/>
    <cellStyle name="Comma 4 3 30" xfId="4402"/>
    <cellStyle name="Comma 4 3 31" xfId="4403"/>
    <cellStyle name="Comma 4 3 32" xfId="4404"/>
    <cellStyle name="Comma 4 3 33" xfId="4405"/>
    <cellStyle name="Comma 4 3 34" xfId="4406"/>
    <cellStyle name="Comma 4 3 35" xfId="4407"/>
    <cellStyle name="Comma 4 3 36" xfId="4408"/>
    <cellStyle name="Comma 4 3 37" xfId="4409"/>
    <cellStyle name="Comma 4 3 38" xfId="4410"/>
    <cellStyle name="Comma 4 3 39" xfId="4411"/>
    <cellStyle name="Comma 4 3 4" xfId="4412"/>
    <cellStyle name="Comma 4 3 40" xfId="4413"/>
    <cellStyle name="Comma 4 3 5" xfId="4414"/>
    <cellStyle name="Comma 4 3 6" xfId="4415"/>
    <cellStyle name="Comma 4 3 7" xfId="4416"/>
    <cellStyle name="Comma 4 3 8" xfId="4417"/>
    <cellStyle name="Comma 4 3 9" xfId="4418"/>
    <cellStyle name="Comma 4 4" xfId="4419"/>
    <cellStyle name="Comma 4 4 2" xfId="4420"/>
    <cellStyle name="Comma 4 4 3" xfId="4421"/>
    <cellStyle name="Comma 4 4 4" xfId="4422"/>
    <cellStyle name="Comma 4 5" xfId="4423"/>
    <cellStyle name="Comma 4 5 2" xfId="4424"/>
    <cellStyle name="Comma 4 5 3" xfId="4425"/>
    <cellStyle name="Comma 4 5 4" xfId="4426"/>
    <cellStyle name="Comma 4 5_BIEU TH NO DONG XDCB DEN 31.12.2014 CHUAN NGAY 4.4.2015 (1)" xfId="4427"/>
    <cellStyle name="Comma 4 6" xfId="4428"/>
    <cellStyle name="Comma 4 7" xfId="4429"/>
    <cellStyle name="Comma 4 8" xfId="4430"/>
    <cellStyle name="Comma 4 9" xfId="4431"/>
    <cellStyle name="Comma 4_Book1" xfId="4432"/>
    <cellStyle name="Comma 40" xfId="4433"/>
    <cellStyle name="Comma 40 2" xfId="4434"/>
    <cellStyle name="Comma 41" xfId="4435"/>
    <cellStyle name="Comma 42" xfId="4436"/>
    <cellStyle name="Comma 43" xfId="4437"/>
    <cellStyle name="Comma 44" xfId="4438"/>
    <cellStyle name="Comma 45" xfId="4439"/>
    <cellStyle name="Comma 46" xfId="4440"/>
    <cellStyle name="Comma 47" xfId="4441"/>
    <cellStyle name="Comma 48" xfId="4442"/>
    <cellStyle name="Comma 49" xfId="4443"/>
    <cellStyle name="Comma 5" xfId="4444"/>
    <cellStyle name="Comma 5 10" xfId="4445"/>
    <cellStyle name="Comma 5 11" xfId="4446"/>
    <cellStyle name="Comma 5 12" xfId="4447"/>
    <cellStyle name="Comma 5 13" xfId="4448"/>
    <cellStyle name="Comma 5 14" xfId="4449"/>
    <cellStyle name="Comma 5 15" xfId="4450"/>
    <cellStyle name="Comma 5 16" xfId="4451"/>
    <cellStyle name="Comma 5 17" xfId="4452"/>
    <cellStyle name="Comma 5 17 2" xfId="4453"/>
    <cellStyle name="Comma 5 18" xfId="4454"/>
    <cellStyle name="Comma 5 19" xfId="4455"/>
    <cellStyle name="Comma 5 2" xfId="4456"/>
    <cellStyle name="Comma 5 2 10" xfId="4457"/>
    <cellStyle name="Comma 5 2 11" xfId="4458"/>
    <cellStyle name="Comma 5 2 12" xfId="4459"/>
    <cellStyle name="Comma 5 2 13" xfId="4460"/>
    <cellStyle name="Comma 5 2 14" xfId="4461"/>
    <cellStyle name="Comma 5 2 15" xfId="4462"/>
    <cellStyle name="Comma 5 2 16" xfId="4463"/>
    <cellStyle name="Comma 5 2 17" xfId="4464"/>
    <cellStyle name="Comma 5 2 2" xfId="4465"/>
    <cellStyle name="Comma 5 2 3" xfId="4466"/>
    <cellStyle name="Comma 5 2 4" xfId="4467"/>
    <cellStyle name="Comma 5 2 5" xfId="4468"/>
    <cellStyle name="Comma 5 2 6" xfId="4469"/>
    <cellStyle name="Comma 5 2 7" xfId="4470"/>
    <cellStyle name="Comma 5 2 8" xfId="4471"/>
    <cellStyle name="Comma 5 2 9" xfId="4472"/>
    <cellStyle name="Comma 5 20" xfId="4473"/>
    <cellStyle name="Comma 5 21" xfId="4474"/>
    <cellStyle name="Comma 5 22" xfId="4475"/>
    <cellStyle name="Comma 5 23" xfId="4476"/>
    <cellStyle name="Comma 5 24" xfId="4477"/>
    <cellStyle name="Comma 5 25" xfId="4478"/>
    <cellStyle name="Comma 5 26" xfId="4479"/>
    <cellStyle name="Comma 5 27" xfId="4480"/>
    <cellStyle name="Comma 5 28" xfId="4481"/>
    <cellStyle name="Comma 5 29" xfId="4482"/>
    <cellStyle name="Comma 5 3" xfId="4483"/>
    <cellStyle name="Comma 5 3 2" xfId="4484"/>
    <cellStyle name="Comma 5 30" xfId="4485"/>
    <cellStyle name="Comma 5 4" xfId="4486"/>
    <cellStyle name="Comma 5 4 2" xfId="4487"/>
    <cellStyle name="Comma 5 4 3" xfId="4488"/>
    <cellStyle name="Comma 5 4 4" xfId="4489"/>
    <cellStyle name="Comma 5 5" xfId="4490"/>
    <cellStyle name="Comma 5 5 2" xfId="4491"/>
    <cellStyle name="Comma 5 6" xfId="4492"/>
    <cellStyle name="Comma 5 7" xfId="4493"/>
    <cellStyle name="Comma 5 8" xfId="4494"/>
    <cellStyle name="Comma 5 9" xfId="4495"/>
    <cellStyle name="Comma 5_05-12  KH trung han 2016-2020 - Liem Thinh edited" xfId="4496"/>
    <cellStyle name="Comma 50" xfId="4497"/>
    <cellStyle name="Comma 50 2" xfId="4498"/>
    <cellStyle name="Comma 51" xfId="4499"/>
    <cellStyle name="Comma 51 2" xfId="4500"/>
    <cellStyle name="Comma 52" xfId="4501"/>
    <cellStyle name="Comma 53" xfId="4502"/>
    <cellStyle name="Comma 54" xfId="4503"/>
    <cellStyle name="Comma 6" xfId="4504"/>
    <cellStyle name="Comma 6 2" xfId="4505"/>
    <cellStyle name="Comma 6 2 2" xfId="4506"/>
    <cellStyle name="Comma 6 3" xfId="4507"/>
    <cellStyle name="Comma 6 4" xfId="4508"/>
    <cellStyle name="Comma 7" xfId="4509"/>
    <cellStyle name="Comma 7 2" xfId="4510"/>
    <cellStyle name="Comma 7 3" xfId="4511"/>
    <cellStyle name="Comma 7 3 2" xfId="4512"/>
    <cellStyle name="Comma 7 4" xfId="4513"/>
    <cellStyle name="Comma 7 4 2" xfId="4514"/>
    <cellStyle name="Comma 7_20131129 Nhu cau 2014_TPCP ODA (co hoan ung)" xfId="4515"/>
    <cellStyle name="Comma 8" xfId="4516"/>
    <cellStyle name="Comma 8 10" xfId="4517"/>
    <cellStyle name="Comma 8 11" xfId="4518"/>
    <cellStyle name="Comma 8 12" xfId="4519"/>
    <cellStyle name="Comma 8 13" xfId="4520"/>
    <cellStyle name="Comma 8 14" xfId="4521"/>
    <cellStyle name="Comma 8 15" xfId="4522"/>
    <cellStyle name="Comma 8 16" xfId="4523"/>
    <cellStyle name="Comma 8 17" xfId="4524"/>
    <cellStyle name="Comma 8 18" xfId="4525"/>
    <cellStyle name="Comma 8 2" xfId="4526"/>
    <cellStyle name="Comma 8 2 2" xfId="4527"/>
    <cellStyle name="Comma 8 3" xfId="4528"/>
    <cellStyle name="Comma 8 4" xfId="4529"/>
    <cellStyle name="Comma 8 5" xfId="4530"/>
    <cellStyle name="Comma 8 6" xfId="4531"/>
    <cellStyle name="Comma 8 7" xfId="4532"/>
    <cellStyle name="Comma 8 8" xfId="4533"/>
    <cellStyle name="Comma 8 9" xfId="4534"/>
    <cellStyle name="Comma 9" xfId="4535"/>
    <cellStyle name="Comma 9 10" xfId="4536"/>
    <cellStyle name="Comma 9 11" xfId="4537"/>
    <cellStyle name="Comma 9 12" xfId="4538"/>
    <cellStyle name="Comma 9 13" xfId="4539"/>
    <cellStyle name="Comma 9 14" xfId="4540"/>
    <cellStyle name="Comma 9 15" xfId="4541"/>
    <cellStyle name="Comma 9 16" xfId="4542"/>
    <cellStyle name="Comma 9 17" xfId="4543"/>
    <cellStyle name="Comma 9 18" xfId="4544"/>
    <cellStyle name="Comma 9 2" xfId="4545"/>
    <cellStyle name="Comma 9 2 2" xfId="4546"/>
    <cellStyle name="Comma 9 2 3" xfId="4547"/>
    <cellStyle name="Comma 9 3" xfId="4548"/>
    <cellStyle name="Comma 9 3 2" xfId="4549"/>
    <cellStyle name="Comma 9 4" xfId="4550"/>
    <cellStyle name="Comma 9 5" xfId="4551"/>
    <cellStyle name="Comma 9 6" xfId="4552"/>
    <cellStyle name="Comma 9 7" xfId="4553"/>
    <cellStyle name="Comma 9 8" xfId="4554"/>
    <cellStyle name="Comma 9 9" xfId="4555"/>
    <cellStyle name="comma zerodec" xfId="4556"/>
    <cellStyle name="Comma0" xfId="4557"/>
    <cellStyle name="Comma0 10" xfId="4558"/>
    <cellStyle name="Comma0 11" xfId="4559"/>
    <cellStyle name="Comma0 12" xfId="4560"/>
    <cellStyle name="Comma0 13" xfId="4561"/>
    <cellStyle name="Comma0 14" xfId="4562"/>
    <cellStyle name="Comma0 15" xfId="4563"/>
    <cellStyle name="Comma0 16" xfId="4564"/>
    <cellStyle name="Comma0 2" xfId="4565"/>
    <cellStyle name="Comma0 2 2" xfId="4566"/>
    <cellStyle name="Comma0 3" xfId="4567"/>
    <cellStyle name="Comma0 4" xfId="4568"/>
    <cellStyle name="Comma0 5" xfId="4569"/>
    <cellStyle name="Comma0 6" xfId="4570"/>
    <cellStyle name="Comma0 7" xfId="4571"/>
    <cellStyle name="Comma0 8" xfId="4572"/>
    <cellStyle name="Comma0 9" xfId="4573"/>
    <cellStyle name="Command" xfId="4574"/>
    <cellStyle name="Company Name" xfId="4575"/>
    <cellStyle name="cong" xfId="4576"/>
    <cellStyle name="Copied" xfId="4577"/>
    <cellStyle name="Co聭ma_Sheet1" xfId="4578"/>
    <cellStyle name="CR Comma" xfId="4579"/>
    <cellStyle name="CR Currency" xfId="4580"/>
    <cellStyle name="Credit" xfId="4581"/>
    <cellStyle name="Credit subtotal" xfId="4582"/>
    <cellStyle name="Credit Total" xfId="4583"/>
    <cellStyle name="Cࡵrrency_Sheet1_PRODUCTĠ" xfId="4584"/>
    <cellStyle name="_x0001_CS_x0006_RMO[" xfId="4585"/>
    <cellStyle name="_x0001_CS_x0006_RMO_" xfId="4586"/>
    <cellStyle name="CT1" xfId="4587"/>
    <cellStyle name="CT2" xfId="4588"/>
    <cellStyle name="CT4" xfId="4589"/>
    <cellStyle name="CT5" xfId="4590"/>
    <cellStyle name="ct7" xfId="4591"/>
    <cellStyle name="ct8" xfId="4592"/>
    <cellStyle name="cth1" xfId="4593"/>
    <cellStyle name="Cthuc" xfId="4594"/>
    <cellStyle name="Cthuc1" xfId="4595"/>
    <cellStyle name="Curråncy [0]_FCST_RESULTS" xfId="4596"/>
    <cellStyle name="Currency %" xfId="4597"/>
    <cellStyle name="Currency % 10" xfId="4598"/>
    <cellStyle name="Currency % 11" xfId="4599"/>
    <cellStyle name="Currency % 12" xfId="4600"/>
    <cellStyle name="Currency % 13" xfId="4601"/>
    <cellStyle name="Currency % 14" xfId="4602"/>
    <cellStyle name="Currency % 15" xfId="4603"/>
    <cellStyle name="Currency % 2" xfId="4604"/>
    <cellStyle name="Currency % 3" xfId="4605"/>
    <cellStyle name="Currency % 4" xfId="4606"/>
    <cellStyle name="Currency % 5" xfId="4607"/>
    <cellStyle name="Currency % 6" xfId="4608"/>
    <cellStyle name="Currency % 7" xfId="4609"/>
    <cellStyle name="Currency % 8" xfId="4610"/>
    <cellStyle name="Currency % 9" xfId="4611"/>
    <cellStyle name="Currency %_05-12  KH trung han 2016-2020 - Liem Thinh edited" xfId="4612"/>
    <cellStyle name="Currency [0]ßmud plant bolted_RESULTS" xfId="4613"/>
    <cellStyle name="Currency [00]" xfId="4614"/>
    <cellStyle name="Currency [00] 10" xfId="4615"/>
    <cellStyle name="Currency [00] 11" xfId="4616"/>
    <cellStyle name="Currency [00] 12" xfId="4617"/>
    <cellStyle name="Currency [00] 13" xfId="4618"/>
    <cellStyle name="Currency [00] 14" xfId="4619"/>
    <cellStyle name="Currency [00] 15" xfId="4620"/>
    <cellStyle name="Currency [00] 16" xfId="4621"/>
    <cellStyle name="Currency [00] 2" xfId="4622"/>
    <cellStyle name="Currency [00] 3" xfId="4623"/>
    <cellStyle name="Currency [00] 4" xfId="4624"/>
    <cellStyle name="Currency [00] 5" xfId="4625"/>
    <cellStyle name="Currency [00] 6" xfId="4626"/>
    <cellStyle name="Currency [00] 7" xfId="4627"/>
    <cellStyle name="Currency [00] 8" xfId="4628"/>
    <cellStyle name="Currency [00] 9" xfId="4629"/>
    <cellStyle name="Currency 0.0" xfId="4630"/>
    <cellStyle name="Currency 0.0%" xfId="4631"/>
    <cellStyle name="Currency 0.0_05-12  KH trung han 2016-2020 - Liem Thinh edited" xfId="4632"/>
    <cellStyle name="Currency 0.00" xfId="4633"/>
    <cellStyle name="Currency 0.00%" xfId="4634"/>
    <cellStyle name="Currency 0.00_05-12  KH trung han 2016-2020 - Liem Thinh edited" xfId="4635"/>
    <cellStyle name="Currency 0.000" xfId="4636"/>
    <cellStyle name="Currency 0.000%" xfId="4637"/>
    <cellStyle name="Currency 0.000_05-12  KH trung han 2016-2020 - Liem Thinh edited" xfId="4638"/>
    <cellStyle name="Currency 2" xfId="4639"/>
    <cellStyle name="Currency 2 10" xfId="4640"/>
    <cellStyle name="Currency 2 11" xfId="4641"/>
    <cellStyle name="Currency 2 12" xfId="4642"/>
    <cellStyle name="Currency 2 13" xfId="4643"/>
    <cellStyle name="Currency 2 14" xfId="4644"/>
    <cellStyle name="Currency 2 15" xfId="4645"/>
    <cellStyle name="Currency 2 16" xfId="4646"/>
    <cellStyle name="Currency 2 2" xfId="4647"/>
    <cellStyle name="Currency 2 3" xfId="4648"/>
    <cellStyle name="Currency 2 4" xfId="4649"/>
    <cellStyle name="Currency 2 5" xfId="4650"/>
    <cellStyle name="Currency 2 6" xfId="4651"/>
    <cellStyle name="Currency 2 7" xfId="4652"/>
    <cellStyle name="Currency 2 8" xfId="4653"/>
    <cellStyle name="Currency 2 9" xfId="4654"/>
    <cellStyle name="Currency![0]_FCSt (2)" xfId="4655"/>
    <cellStyle name="Currency0" xfId="4656"/>
    <cellStyle name="Currency0 10" xfId="4657"/>
    <cellStyle name="Currency0 11" xfId="4658"/>
    <cellStyle name="Currency0 12" xfId="4659"/>
    <cellStyle name="Currency0 13" xfId="4660"/>
    <cellStyle name="Currency0 14" xfId="4661"/>
    <cellStyle name="Currency0 15" xfId="4662"/>
    <cellStyle name="Currency0 16" xfId="4663"/>
    <cellStyle name="Currency0 2" xfId="4664"/>
    <cellStyle name="Currency0 2 2" xfId="4665"/>
    <cellStyle name="Currency0 3" xfId="4666"/>
    <cellStyle name="Currency0 4" xfId="4667"/>
    <cellStyle name="Currency0 5" xfId="4668"/>
    <cellStyle name="Currency0 6" xfId="4669"/>
    <cellStyle name="Currency0 7" xfId="4670"/>
    <cellStyle name="Currency0 8" xfId="4671"/>
    <cellStyle name="Currency0 9" xfId="4672"/>
    <cellStyle name="Currency1" xfId="4673"/>
    <cellStyle name="Currency1 10" xfId="4674"/>
    <cellStyle name="Currency1 11" xfId="4675"/>
    <cellStyle name="Currency1 12" xfId="4676"/>
    <cellStyle name="Currency1 13" xfId="4677"/>
    <cellStyle name="Currency1 14" xfId="4678"/>
    <cellStyle name="Currency1 15" xfId="4679"/>
    <cellStyle name="Currency1 16" xfId="4680"/>
    <cellStyle name="Currency1 2" xfId="4681"/>
    <cellStyle name="Currency1 2 2" xfId="4682"/>
    <cellStyle name="Currency1 3" xfId="4683"/>
    <cellStyle name="Currency1 4" xfId="4684"/>
    <cellStyle name="Currency1 5" xfId="4685"/>
    <cellStyle name="Currency1 6" xfId="4686"/>
    <cellStyle name="Currency1 7" xfId="4687"/>
    <cellStyle name="Currency1 8" xfId="4688"/>
    <cellStyle name="Currency1 9" xfId="4689"/>
    <cellStyle name="d" xfId="4690"/>
    <cellStyle name="d%" xfId="4691"/>
    <cellStyle name="D1" xfId="4692"/>
    <cellStyle name="Date" xfId="4693"/>
    <cellStyle name="Date 10" xfId="4694"/>
    <cellStyle name="Date 11" xfId="4695"/>
    <cellStyle name="Date 12" xfId="4696"/>
    <cellStyle name="Date 13" xfId="4697"/>
    <cellStyle name="Date 14" xfId="4698"/>
    <cellStyle name="Date 15" xfId="4699"/>
    <cellStyle name="Date 16" xfId="4700"/>
    <cellStyle name="Date 2" xfId="4701"/>
    <cellStyle name="Date 2 2" xfId="4702"/>
    <cellStyle name="Date 3" xfId="4703"/>
    <cellStyle name="Date 4" xfId="4704"/>
    <cellStyle name="Date 5" xfId="4705"/>
    <cellStyle name="Date 6" xfId="4706"/>
    <cellStyle name="Date 7" xfId="4707"/>
    <cellStyle name="Date 8" xfId="4708"/>
    <cellStyle name="Date 9" xfId="4709"/>
    <cellStyle name="Date Short" xfId="4710"/>
    <cellStyle name="Date Short 2" xfId="4711"/>
    <cellStyle name="Date_Bao Cao Kiem Tra  trung bay Ke milk-yomilk CK 2" xfId="4712"/>
    <cellStyle name="Dấu phảy 2" xfId="4713"/>
    <cellStyle name="Dấu phảy 5 2" xfId="4714"/>
    <cellStyle name="Dấu_phảy 2" xfId="4715"/>
    <cellStyle name="daude" xfId="4716"/>
    <cellStyle name="Debit" xfId="4717"/>
    <cellStyle name="Debit subtotal" xfId="4718"/>
    <cellStyle name="Debit Total" xfId="4719"/>
    <cellStyle name="DELTA" xfId="4720"/>
    <cellStyle name="DELTA 10" xfId="4721"/>
    <cellStyle name="DELTA 11" xfId="4722"/>
    <cellStyle name="DELTA 12" xfId="4723"/>
    <cellStyle name="DELTA 13" xfId="4724"/>
    <cellStyle name="DELTA 14" xfId="4725"/>
    <cellStyle name="DELTA 15" xfId="4726"/>
    <cellStyle name="DELTA 2" xfId="4727"/>
    <cellStyle name="DELTA 3" xfId="4728"/>
    <cellStyle name="DELTA 4" xfId="4729"/>
    <cellStyle name="DELTA 5" xfId="4730"/>
    <cellStyle name="DELTA 6" xfId="4731"/>
    <cellStyle name="DELTA 7" xfId="4732"/>
    <cellStyle name="DELTA 8" xfId="4733"/>
    <cellStyle name="DELTA 9" xfId="4734"/>
    <cellStyle name="Dezimal [0]_22002151167317Diagrammanpower" xfId="4735"/>
    <cellStyle name="Dezimal_22002151167317Diagrammanpower" xfId="4736"/>
    <cellStyle name="Dg" xfId="4737"/>
    <cellStyle name="Dgia" xfId="4738"/>
    <cellStyle name="Dgia 2" xfId="4739"/>
    <cellStyle name="_x0001_dÏÈ¹ " xfId="4740"/>
    <cellStyle name="_x0001_dÏÈ¹_" xfId="4741"/>
    <cellStyle name="Dollar (zero dec)" xfId="4742"/>
    <cellStyle name="Dollar (zero dec) 10" xfId="4743"/>
    <cellStyle name="Dollar (zero dec) 11" xfId="4744"/>
    <cellStyle name="Dollar (zero dec) 12" xfId="4745"/>
    <cellStyle name="Dollar (zero dec) 13" xfId="4746"/>
    <cellStyle name="Dollar (zero dec) 14" xfId="4747"/>
    <cellStyle name="Dollar (zero dec) 15" xfId="4748"/>
    <cellStyle name="Dollar (zero dec) 16" xfId="4749"/>
    <cellStyle name="Dollar (zero dec) 2" xfId="4750"/>
    <cellStyle name="Dollar (zero dec) 2 2" xfId="4751"/>
    <cellStyle name="Dollar (zero dec) 3" xfId="4752"/>
    <cellStyle name="Dollar (zero dec) 4" xfId="4753"/>
    <cellStyle name="Dollar (zero dec) 5" xfId="4754"/>
    <cellStyle name="Dollar (zero dec) 6" xfId="4755"/>
    <cellStyle name="Dollar (zero dec) 7" xfId="4756"/>
    <cellStyle name="Dollar (zero dec) 8" xfId="4757"/>
    <cellStyle name="Dollar (zero dec) 9" xfId="4758"/>
    <cellStyle name="Don gia" xfId="4759"/>
    <cellStyle name="Dziesi?tny [0]_Invoices2001Slovakia" xfId="4760"/>
    <cellStyle name="Dziesi?tny_Invoices2001Slovakia" xfId="4761"/>
    <cellStyle name="Dziesietny [0]_Invoices2001Slovakia" xfId="4762"/>
    <cellStyle name="Dziesiętny [0]_Invoices2001Slovakia" xfId="4763"/>
    <cellStyle name="Dziesietny [0]_Invoices2001Slovakia 2" xfId="4764"/>
    <cellStyle name="Dziesiętny [0]_Invoices2001Slovakia 2" xfId="4765"/>
    <cellStyle name="Dziesietny [0]_Invoices2001Slovakia 3" xfId="4766"/>
    <cellStyle name="Dziesiętny [0]_Invoices2001Slovakia 3" xfId="4767"/>
    <cellStyle name="Dziesietny [0]_Invoices2001Slovakia 4" xfId="4768"/>
    <cellStyle name="Dziesiętny [0]_Invoices2001Slovakia 4" xfId="4769"/>
    <cellStyle name="Dziesietny [0]_Invoices2001Slovakia 5" xfId="4770"/>
    <cellStyle name="Dziesiętny [0]_Invoices2001Slovakia 5" xfId="4771"/>
    <cellStyle name="Dziesietny [0]_Invoices2001Slovakia 6" xfId="4772"/>
    <cellStyle name="Dziesiętny [0]_Invoices2001Slovakia 6" xfId="4773"/>
    <cellStyle name="Dziesietny [0]_Invoices2001Slovakia 7" xfId="4774"/>
    <cellStyle name="Dziesiętny [0]_Invoices2001Slovakia 7" xfId="4775"/>
    <cellStyle name="Dziesietny [0]_Invoices2001Slovakia_01_Nha so 1_Dien" xfId="4776"/>
    <cellStyle name="Dziesiętny [0]_Invoices2001Slovakia_01_Nha so 1_Dien" xfId="4777"/>
    <cellStyle name="Dziesietny [0]_Invoices2001Slovakia_05-12  KH trung han 2016-2020 - Liem Thinh edited" xfId="4778"/>
    <cellStyle name="Dziesiętny [0]_Invoices2001Slovakia_05-12  KH trung han 2016-2020 - Liem Thinh edited" xfId="4779"/>
    <cellStyle name="Dziesietny [0]_Invoices2001Slovakia_10_Nha so 10_Dien1" xfId="4780"/>
    <cellStyle name="Dziesiętny [0]_Invoices2001Slovakia_10_Nha so 10_Dien1" xfId="4781"/>
    <cellStyle name="Dziesietny [0]_Invoices2001Slovakia_bang so sanh gia tri" xfId="4782"/>
    <cellStyle name="Dziesiętny [0]_Invoices2001Slovakia_Book1" xfId="4783"/>
    <cellStyle name="Dziesietny [0]_Invoices2001Slovakia_Book1_1" xfId="4784"/>
    <cellStyle name="Dziesiętny [0]_Invoices2001Slovakia_Book1_1" xfId="4785"/>
    <cellStyle name="Dziesietny [0]_Invoices2001Slovakia_Book1_1_Book1" xfId="4786"/>
    <cellStyle name="Dziesiętny [0]_Invoices2001Slovakia_Book1_1_Book1" xfId="4787"/>
    <cellStyle name="Dziesietny [0]_Invoices2001Slovakia_Book1_1_UNG TRUOC VON TPCP" xfId="4788"/>
    <cellStyle name="Dziesiętny [0]_Invoices2001Slovakia_Book1_2" xfId="4789"/>
    <cellStyle name="Dziesietny [0]_Invoices2001Slovakia_Book1_Nhu cau von ung truoc 2011 Tha h Hoa + Nge An gui TW" xfId="4790"/>
    <cellStyle name="Dziesiętny [0]_Invoices2001Slovakia_Book1_Nhu cau von ung truoc 2011 Tha h Hoa + Nge An gui TW" xfId="4791"/>
    <cellStyle name="Dziesietny [0]_Invoices2001Slovakia_Book1_Tong hop Cac tuyen(9-1-06)" xfId="4792"/>
    <cellStyle name="Dziesiętny [0]_Invoices2001Slovakia_Book1_Tong hop Cac tuyen(9-1-06)" xfId="4793"/>
    <cellStyle name="Dziesietny [0]_Invoices2001Slovakia_Book1_Tong hop Cac tuyen(9-1-06)_Book1" xfId="4794"/>
    <cellStyle name="Dziesiętny [0]_Invoices2001Slovakia_Book1_Tong hop Cac tuyen(9-1-06)_Book1" xfId="4795"/>
    <cellStyle name="Dziesietny [0]_Invoices2001Slovakia_Book1_Tong hop Cac tuyen(9-1-06)_gia thau" xfId="4796"/>
    <cellStyle name="Dziesiętny [0]_Invoices2001Slovakia_Book1_Tong hop Cac tuyen(9-1-06)_gia thau" xfId="4797"/>
    <cellStyle name="Dziesietny [0]_Invoices2001Slovakia_Book1_Tong hop Cac tuyen(9-1-06)_gia thau_5.danh muc HD 1" xfId="4798"/>
    <cellStyle name="Dziesiętny [0]_Invoices2001Slovakia_Book1_Tong hop Cac tuyen(9-1-06)_gia thau_5.danh muc HD 1" xfId="4799"/>
    <cellStyle name="Dziesietny [0]_Invoices2001Slovakia_Book1_ung truoc 2011 NSTW Thanh Hoa + Nge An gui Thu 12-5" xfId="4800"/>
    <cellStyle name="Dziesiętny [0]_Invoices2001Slovakia_Book1_ung truoc 2011 NSTW Thanh Hoa + Nge An gui Thu 12-5" xfId="4801"/>
    <cellStyle name="Dziesietny [0]_Invoices2001Slovakia_Copy of 05-12  KH trung han 2016-2020 - Liem Thinh edited (1)" xfId="4802"/>
    <cellStyle name="Dziesiętny [0]_Invoices2001Slovakia_Copy of 05-12  KH trung han 2016-2020 - Liem Thinh edited (1)" xfId="4803"/>
    <cellStyle name="Dziesietny [0]_Invoices2001Slovakia_DT Nam vai" xfId="4804"/>
    <cellStyle name="Dziesiętny [0]_Invoices2001Slovakia_gia thau" xfId="4805"/>
    <cellStyle name="Dziesietny [0]_Invoices2001Slovakia_KL K.C mat duong" xfId="4806"/>
    <cellStyle name="Dziesiętny [0]_Invoices2001Slovakia_Nha bao ve(28-7-05)" xfId="4807"/>
    <cellStyle name="Dziesietny [0]_Invoices2001Slovakia_NHA de xe nguyen du" xfId="4808"/>
    <cellStyle name="Dziesiętny [0]_Invoices2001Slovakia_NHA de xe nguyen du" xfId="4809"/>
    <cellStyle name="Dziesietny [0]_Invoices2001Slovakia_Nhalamviec VTC(25-1-05)" xfId="4810"/>
    <cellStyle name="Dziesiętny [0]_Invoices2001Slovakia_Nhalamviec VTC(25-1-05)" xfId="4811"/>
    <cellStyle name="Dziesietny [0]_Invoices2001Slovakia_Nhu cau von ung truoc 2011 Tha h Hoa + Nge An gui TW" xfId="4812"/>
    <cellStyle name="Dziesiętny [0]_Invoices2001Slovakia_TDT KHANH HOA" xfId="4813"/>
    <cellStyle name="Dziesietny [0]_Invoices2001Slovakia_TDT KHANH HOA_Tong hop Cac tuyen(9-1-06)" xfId="4814"/>
    <cellStyle name="Dziesiętny [0]_Invoices2001Slovakia_TDT KHANH HOA_Tong hop Cac tuyen(9-1-06)" xfId="4815"/>
    <cellStyle name="Dziesietny [0]_Invoices2001Slovakia_TDT KHANH HOA_Tong hop Cac tuyen(9-1-06)_Book1" xfId="4816"/>
    <cellStyle name="Dziesiętny [0]_Invoices2001Slovakia_TDT KHANH HOA_Tong hop Cac tuyen(9-1-06)_Book1" xfId="4817"/>
    <cellStyle name="Dziesietny [0]_Invoices2001Slovakia_TDT KHANH HOA_Tong hop Cac tuyen(9-1-06)_gia thau" xfId="4818"/>
    <cellStyle name="Dziesiętny [0]_Invoices2001Slovakia_TDT KHANH HOA_Tong hop Cac tuyen(9-1-06)_gia thau" xfId="4819"/>
    <cellStyle name="Dziesietny [0]_Invoices2001Slovakia_TDT KHANH HOA_Tong hop Cac tuyen(9-1-06)_gia thau_5.danh muc HD 1" xfId="4820"/>
    <cellStyle name="Dziesiętny [0]_Invoices2001Slovakia_TDT KHANH HOA_Tong hop Cac tuyen(9-1-06)_gia thau_5.danh muc HD 1" xfId="4821"/>
    <cellStyle name="Dziesietny [0]_Invoices2001Slovakia_TDT KHANH HOA_UNG TRUOC VON TPCP" xfId="4822"/>
    <cellStyle name="Dziesiętny [0]_Invoices2001Slovakia_TDT KHANH HOA_UNG TRUOC VON TPCP" xfId="4823"/>
    <cellStyle name="Dziesietny [0]_Invoices2001Slovakia_TDT quangngai" xfId="4824"/>
    <cellStyle name="Dziesiętny [0]_Invoices2001Slovakia_TDT quangngai" xfId="4825"/>
    <cellStyle name="Dziesietny [0]_Invoices2001Slovakia_TMDT(10-5-06)" xfId="4826"/>
    <cellStyle name="Dziesiętny [0]_Invoices2001Slovakia_UNG TRUOC VON TPCP" xfId="4827"/>
    <cellStyle name="Dziesietny_Invoices2001Slovakia" xfId="4828"/>
    <cellStyle name="Dziesiętny_Invoices2001Slovakia" xfId="4829"/>
    <cellStyle name="Dziesietny_Invoices2001Slovakia 2" xfId="4830"/>
    <cellStyle name="Dziesiętny_Invoices2001Slovakia 2" xfId="4831"/>
    <cellStyle name="Dziesietny_Invoices2001Slovakia 3" xfId="4832"/>
    <cellStyle name="Dziesiętny_Invoices2001Slovakia 3" xfId="4833"/>
    <cellStyle name="Dziesietny_Invoices2001Slovakia 4" xfId="4834"/>
    <cellStyle name="Dziesiętny_Invoices2001Slovakia 4" xfId="4835"/>
    <cellStyle name="Dziesietny_Invoices2001Slovakia 5" xfId="4836"/>
    <cellStyle name="Dziesiętny_Invoices2001Slovakia 5" xfId="4837"/>
    <cellStyle name="Dziesietny_Invoices2001Slovakia 6" xfId="4838"/>
    <cellStyle name="Dziesiętny_Invoices2001Slovakia 6" xfId="4839"/>
    <cellStyle name="Dziesietny_Invoices2001Slovakia 7" xfId="4840"/>
    <cellStyle name="Dziesiętny_Invoices2001Slovakia 7" xfId="4841"/>
    <cellStyle name="Dziesietny_Invoices2001Slovakia_01_Nha so 1_Dien" xfId="4842"/>
    <cellStyle name="Dziesiętny_Invoices2001Slovakia_01_Nha so 1_Dien" xfId="4843"/>
    <cellStyle name="Dziesietny_Invoices2001Slovakia_05-12  KH trung han 2016-2020 - Liem Thinh edited" xfId="4844"/>
    <cellStyle name="Dziesiętny_Invoices2001Slovakia_05-12  KH trung han 2016-2020 - Liem Thinh edited" xfId="4845"/>
    <cellStyle name="Dziesietny_Invoices2001Slovakia_10_Nha so 10_Dien1" xfId="4846"/>
    <cellStyle name="Dziesiętny_Invoices2001Slovakia_10_Nha so 10_Dien1" xfId="4847"/>
    <cellStyle name="Dziesietny_Invoices2001Slovakia_bang so sanh gia tri" xfId="4848"/>
    <cellStyle name="Dziesiętny_Invoices2001Slovakia_Book1" xfId="4849"/>
    <cellStyle name="Dziesietny_Invoices2001Slovakia_Book1_1" xfId="4850"/>
    <cellStyle name="Dziesiętny_Invoices2001Slovakia_Book1_1" xfId="4851"/>
    <cellStyle name="Dziesietny_Invoices2001Slovakia_Book1_1_Book1" xfId="4852"/>
    <cellStyle name="Dziesiętny_Invoices2001Slovakia_Book1_1_Book1" xfId="4853"/>
    <cellStyle name="Dziesietny_Invoices2001Slovakia_Book1_1_UNG TRUOC VON TPCP" xfId="4854"/>
    <cellStyle name="Dziesiętny_Invoices2001Slovakia_Book1_2" xfId="4855"/>
    <cellStyle name="Dziesietny_Invoices2001Slovakia_Book1_Nhu cau von ung truoc 2011 Tha h Hoa + Nge An gui TW" xfId="4856"/>
    <cellStyle name="Dziesiętny_Invoices2001Slovakia_Book1_Nhu cau von ung truoc 2011 Tha h Hoa + Nge An gui TW" xfId="4857"/>
    <cellStyle name="Dziesietny_Invoices2001Slovakia_Book1_Tong hop Cac tuyen(9-1-06)" xfId="4858"/>
    <cellStyle name="Dziesiętny_Invoices2001Slovakia_Book1_Tong hop Cac tuyen(9-1-06)" xfId="4859"/>
    <cellStyle name="Dziesietny_Invoices2001Slovakia_Book1_Tong hop Cac tuyen(9-1-06)_Book1" xfId="4860"/>
    <cellStyle name="Dziesiętny_Invoices2001Slovakia_Book1_Tong hop Cac tuyen(9-1-06)_Book1" xfId="4861"/>
    <cellStyle name="Dziesietny_Invoices2001Slovakia_Book1_Tong hop Cac tuyen(9-1-06)_gia thau" xfId="4862"/>
    <cellStyle name="Dziesiętny_Invoices2001Slovakia_Book1_Tong hop Cac tuyen(9-1-06)_gia thau" xfId="4863"/>
    <cellStyle name="Dziesietny_Invoices2001Slovakia_Book1_Tong hop Cac tuyen(9-1-06)_gia thau_5.danh muc HD 1" xfId="4864"/>
    <cellStyle name="Dziesiętny_Invoices2001Slovakia_Book1_Tong hop Cac tuyen(9-1-06)_gia thau_5.danh muc HD 1" xfId="4865"/>
    <cellStyle name="Dziesietny_Invoices2001Slovakia_Book1_ung truoc 2011 NSTW Thanh Hoa + Nge An gui Thu 12-5" xfId="4866"/>
    <cellStyle name="Dziesiętny_Invoices2001Slovakia_Book1_ung truoc 2011 NSTW Thanh Hoa + Nge An gui Thu 12-5" xfId="4867"/>
    <cellStyle name="Dziesietny_Invoices2001Slovakia_Copy of 05-12  KH trung han 2016-2020 - Liem Thinh edited (1)" xfId="4868"/>
    <cellStyle name="Dziesiętny_Invoices2001Slovakia_Copy of 05-12  KH trung han 2016-2020 - Liem Thinh edited (1)" xfId="4869"/>
    <cellStyle name="Dziesietny_Invoices2001Slovakia_DT Nam vai" xfId="4870"/>
    <cellStyle name="Dziesiętny_Invoices2001Slovakia_gia thau" xfId="4871"/>
    <cellStyle name="Dziesietny_Invoices2001Slovakia_KL K.C mat duong" xfId="4872"/>
    <cellStyle name="Dziesiętny_Invoices2001Slovakia_Nha bao ve(28-7-05)" xfId="4873"/>
    <cellStyle name="Dziesietny_Invoices2001Slovakia_NHA de xe nguyen du" xfId="4874"/>
    <cellStyle name="Dziesiętny_Invoices2001Slovakia_NHA de xe nguyen du" xfId="4875"/>
    <cellStyle name="Dziesietny_Invoices2001Slovakia_Nhalamviec VTC(25-1-05)" xfId="4876"/>
    <cellStyle name="Dziesiętny_Invoices2001Slovakia_Nhalamviec VTC(25-1-05)" xfId="4877"/>
    <cellStyle name="Dziesietny_Invoices2001Slovakia_Nhu cau von ung truoc 2011 Tha h Hoa + Nge An gui TW" xfId="4878"/>
    <cellStyle name="Dziesiętny_Invoices2001Slovakia_TDT KHANH HOA" xfId="4879"/>
    <cellStyle name="Dziesietny_Invoices2001Slovakia_TDT KHANH HOA_Tong hop Cac tuyen(9-1-06)" xfId="4880"/>
    <cellStyle name="Dziesiętny_Invoices2001Slovakia_TDT KHANH HOA_Tong hop Cac tuyen(9-1-06)" xfId="4881"/>
    <cellStyle name="Dziesietny_Invoices2001Slovakia_TDT KHANH HOA_Tong hop Cac tuyen(9-1-06)_Book1" xfId="4882"/>
    <cellStyle name="Dziesiętny_Invoices2001Slovakia_TDT KHANH HOA_Tong hop Cac tuyen(9-1-06)_Book1" xfId="4883"/>
    <cellStyle name="Dziesietny_Invoices2001Slovakia_TDT KHANH HOA_Tong hop Cac tuyen(9-1-06)_gia thau" xfId="4884"/>
    <cellStyle name="Dziesiętny_Invoices2001Slovakia_TDT KHANH HOA_Tong hop Cac tuyen(9-1-06)_gia thau" xfId="4885"/>
    <cellStyle name="Dziesietny_Invoices2001Slovakia_TDT KHANH HOA_Tong hop Cac tuyen(9-1-06)_gia thau_5.danh muc HD 1" xfId="4886"/>
    <cellStyle name="Dziesiętny_Invoices2001Slovakia_TDT KHANH HOA_Tong hop Cac tuyen(9-1-06)_gia thau_5.danh muc HD 1" xfId="4887"/>
    <cellStyle name="Dziesietny_Invoices2001Slovakia_TDT KHANH HOA_UNG TRUOC VON TPCP" xfId="4888"/>
    <cellStyle name="Dziesiętny_Invoices2001Slovakia_TDT KHANH HOA_UNG TRUOC VON TPCP" xfId="4889"/>
    <cellStyle name="Dziesietny_Invoices2001Slovakia_TDT quangngai" xfId="4890"/>
    <cellStyle name="Dziesiętny_Invoices2001Slovakia_TDT quangngai" xfId="4891"/>
    <cellStyle name="Dziesietny_Invoices2001Slovakia_TMDT(10-5-06)" xfId="4892"/>
    <cellStyle name="Dziesiętny_Invoices2001Slovakia_UNG TRUOC VON TPCP" xfId="4893"/>
    <cellStyle name="e" xfId="4894"/>
    <cellStyle name="eeee" xfId="4895"/>
    <cellStyle name="Emphasis 1" xfId="4896"/>
    <cellStyle name="Emphasis 2" xfId="4897"/>
    <cellStyle name="Emphasis 3" xfId="4898"/>
    <cellStyle name="EN CO.," xfId="4899"/>
    <cellStyle name="Enter Currency (0)" xfId="4900"/>
    <cellStyle name="Enter Currency (0) 10" xfId="4901"/>
    <cellStyle name="Enter Currency (0) 11" xfId="4902"/>
    <cellStyle name="Enter Currency (0) 12" xfId="4903"/>
    <cellStyle name="Enter Currency (0) 13" xfId="4904"/>
    <cellStyle name="Enter Currency (0) 14" xfId="4905"/>
    <cellStyle name="Enter Currency (0) 15" xfId="4906"/>
    <cellStyle name="Enter Currency (0) 16" xfId="4907"/>
    <cellStyle name="Enter Currency (0) 2" xfId="4908"/>
    <cellStyle name="Enter Currency (0) 3" xfId="4909"/>
    <cellStyle name="Enter Currency (0) 4" xfId="4910"/>
    <cellStyle name="Enter Currency (0) 5" xfId="4911"/>
    <cellStyle name="Enter Currency (0) 6" xfId="4912"/>
    <cellStyle name="Enter Currency (0) 7" xfId="4913"/>
    <cellStyle name="Enter Currency (0) 8" xfId="4914"/>
    <cellStyle name="Enter Currency (0) 9" xfId="4915"/>
    <cellStyle name="Enter Currency (2)" xfId="4916"/>
    <cellStyle name="Enter Currency (2) 10" xfId="4917"/>
    <cellStyle name="Enter Currency (2) 11" xfId="4918"/>
    <cellStyle name="Enter Currency (2) 12" xfId="4919"/>
    <cellStyle name="Enter Currency (2) 13" xfId="4920"/>
    <cellStyle name="Enter Currency (2) 14" xfId="4921"/>
    <cellStyle name="Enter Currency (2) 15" xfId="4922"/>
    <cellStyle name="Enter Currency (2) 16" xfId="4923"/>
    <cellStyle name="Enter Currency (2) 2" xfId="4924"/>
    <cellStyle name="Enter Currency (2) 3" xfId="4925"/>
    <cellStyle name="Enter Currency (2) 4" xfId="4926"/>
    <cellStyle name="Enter Currency (2) 5" xfId="4927"/>
    <cellStyle name="Enter Currency (2) 6" xfId="4928"/>
    <cellStyle name="Enter Currency (2) 7" xfId="4929"/>
    <cellStyle name="Enter Currency (2) 8" xfId="4930"/>
    <cellStyle name="Enter Currency (2) 9" xfId="4931"/>
    <cellStyle name="Enter Units (0)" xfId="4932"/>
    <cellStyle name="Enter Units (0) 10" xfId="4933"/>
    <cellStyle name="Enter Units (0) 11" xfId="4934"/>
    <cellStyle name="Enter Units (0) 12" xfId="4935"/>
    <cellStyle name="Enter Units (0) 13" xfId="4936"/>
    <cellStyle name="Enter Units (0) 14" xfId="4937"/>
    <cellStyle name="Enter Units (0) 15" xfId="4938"/>
    <cellStyle name="Enter Units (0) 16" xfId="4939"/>
    <cellStyle name="Enter Units (0) 2" xfId="4940"/>
    <cellStyle name="Enter Units (0) 3" xfId="4941"/>
    <cellStyle name="Enter Units (0) 4" xfId="4942"/>
    <cellStyle name="Enter Units (0) 5" xfId="4943"/>
    <cellStyle name="Enter Units (0) 6" xfId="4944"/>
    <cellStyle name="Enter Units (0) 7" xfId="4945"/>
    <cellStyle name="Enter Units (0) 8" xfId="4946"/>
    <cellStyle name="Enter Units (0) 9" xfId="4947"/>
    <cellStyle name="Enter Units (1)" xfId="4948"/>
    <cellStyle name="Enter Units (1) 10" xfId="4949"/>
    <cellStyle name="Enter Units (1) 11" xfId="4950"/>
    <cellStyle name="Enter Units (1) 12" xfId="4951"/>
    <cellStyle name="Enter Units (1) 13" xfId="4952"/>
    <cellStyle name="Enter Units (1) 14" xfId="4953"/>
    <cellStyle name="Enter Units (1) 15" xfId="4954"/>
    <cellStyle name="Enter Units (1) 16" xfId="4955"/>
    <cellStyle name="Enter Units (1) 2" xfId="4956"/>
    <cellStyle name="Enter Units (1) 3" xfId="4957"/>
    <cellStyle name="Enter Units (1) 4" xfId="4958"/>
    <cellStyle name="Enter Units (1) 5" xfId="4959"/>
    <cellStyle name="Enter Units (1) 6" xfId="4960"/>
    <cellStyle name="Enter Units (1) 7" xfId="4961"/>
    <cellStyle name="Enter Units (1) 8" xfId="4962"/>
    <cellStyle name="Enter Units (1) 9" xfId="4963"/>
    <cellStyle name="Enter Units (2)" xfId="4964"/>
    <cellStyle name="Enter Units (2) 10" xfId="4965"/>
    <cellStyle name="Enter Units (2) 11" xfId="4966"/>
    <cellStyle name="Enter Units (2) 12" xfId="4967"/>
    <cellStyle name="Enter Units (2) 13" xfId="4968"/>
    <cellStyle name="Enter Units (2) 14" xfId="4969"/>
    <cellStyle name="Enter Units (2) 15" xfId="4970"/>
    <cellStyle name="Enter Units (2) 16" xfId="4971"/>
    <cellStyle name="Enter Units (2) 2" xfId="4972"/>
    <cellStyle name="Enter Units (2) 3" xfId="4973"/>
    <cellStyle name="Enter Units (2) 4" xfId="4974"/>
    <cellStyle name="Enter Units (2) 5" xfId="4975"/>
    <cellStyle name="Enter Units (2) 6" xfId="4976"/>
    <cellStyle name="Enter Units (2) 7" xfId="4977"/>
    <cellStyle name="Enter Units (2) 8" xfId="4978"/>
    <cellStyle name="Enter Units (2) 9" xfId="4979"/>
    <cellStyle name="Entered" xfId="4980"/>
    <cellStyle name="Euro" xfId="4981"/>
    <cellStyle name="Explanatory Text 2" xfId="4982"/>
    <cellStyle name="f" xfId="4983"/>
    <cellStyle name="f_Danhmuc_Quyhoach2009" xfId="4984"/>
    <cellStyle name="f_Danhmuc_Quyhoach2009 2" xfId="4985"/>
    <cellStyle name="f_Danhmuc_Quyhoach2009 2 2" xfId="4986"/>
    <cellStyle name="F2" xfId="4987"/>
    <cellStyle name="F3" xfId="4988"/>
    <cellStyle name="F4" xfId="4989"/>
    <cellStyle name="F5" xfId="4990"/>
    <cellStyle name="F6" xfId="4991"/>
    <cellStyle name="F7" xfId="4992"/>
    <cellStyle name="F8" xfId="4993"/>
    <cellStyle name="Fixed" xfId="4994"/>
    <cellStyle name="Font Britannic16" xfId="4995"/>
    <cellStyle name="Font Britannic18" xfId="4996"/>
    <cellStyle name="Font CenturyCond 18" xfId="4997"/>
    <cellStyle name="Font Cond20" xfId="4998"/>
    <cellStyle name="Font LucidaSans16" xfId="4999"/>
    <cellStyle name="Font NewCenturyCond18" xfId="5000"/>
    <cellStyle name="Font Ottawa14" xfId="5001"/>
    <cellStyle name="Font Ottawa16" xfId="5002"/>
    <cellStyle name="gia" xfId="5003"/>
    <cellStyle name="GIA-MOI" xfId="5004"/>
    <cellStyle name="Good 2" xfId="5005"/>
    <cellStyle name="Grey" xfId="5006"/>
    <cellStyle name="Group" xfId="5007"/>
    <cellStyle name="H" xfId="5008"/>
    <cellStyle name="H_Book1" xfId="5009"/>
    <cellStyle name="H_D-A-VU" xfId="5010"/>
    <cellStyle name="H_HSTHAU" xfId="5011"/>
    <cellStyle name="ha" xfId="5012"/>
    <cellStyle name="HAI" xfId="5013"/>
    <cellStyle name="Head 1" xfId="5014"/>
    <cellStyle name="HEADER" xfId="5015"/>
    <cellStyle name="Header1" xfId="5016"/>
    <cellStyle name="Header2" xfId="5017"/>
    <cellStyle name="Heading 1 2" xfId="5018"/>
    <cellStyle name="Heading 1 2 2" xfId="5019"/>
    <cellStyle name="Heading 2 2" xfId="5020"/>
    <cellStyle name="Heading 2 2 2" xfId="5021"/>
    <cellStyle name="Heading 3 2" xfId="5022"/>
    <cellStyle name="Heading 4 2" xfId="5023"/>
    <cellStyle name="HEADING1" xfId="5024"/>
    <cellStyle name="HEADING2" xfId="5025"/>
    <cellStyle name="HEADINGS" xfId="5026"/>
    <cellStyle name="HEADINGSTOP" xfId="5027"/>
    <cellStyle name="headoption" xfId="5028"/>
    <cellStyle name="HIDE" xfId="5029"/>
    <cellStyle name="Hoa-Scholl" xfId="5030"/>
    <cellStyle name="HUY" xfId="5031"/>
    <cellStyle name="Hyperlink_Nhu%20cau%20KH%202010%20%28ODA%29(1) 2" xfId="5032"/>
    <cellStyle name="i phÝ kh¸c_B¶ng 2" xfId="5033"/>
    <cellStyle name="I.3" xfId="5034"/>
    <cellStyle name="i·0" xfId="5035"/>
    <cellStyle name="_x0001_í½?" xfId="5036"/>
    <cellStyle name="ï-¾È»ê_BiÓu TB" xfId="5037"/>
    <cellStyle name="_x0001_íå_x001b_ô " xfId="5038"/>
    <cellStyle name="_x0001_íå_x001b_ô_" xfId="5039"/>
    <cellStyle name="Input [yellow]" xfId="5040"/>
    <cellStyle name="Input 2" xfId="5041"/>
    <cellStyle name="k" xfId="5042"/>
    <cellStyle name="k_TONG HOP KINH PHI" xfId="5043"/>
    <cellStyle name="k_TONG HOP KINH PHI_!1 1 bao cao giao KH ve HTCMT vung TNB   12-12-2011" xfId="5044"/>
    <cellStyle name="k_TONG HOP KINH PHI_Bieu4HTMT" xfId="5045"/>
    <cellStyle name="k_TONG HOP KINH PHI_Bieu4HTMT_!1 1 bao cao giao KH ve HTCMT vung TNB   12-12-2011" xfId="5046"/>
    <cellStyle name="k_TONG HOP KINH PHI_Bieu4HTMT_KH TPCP vung TNB (03-1-2012)" xfId="5047"/>
    <cellStyle name="k_TONG HOP KINH PHI_KH TPCP vung TNB (03-1-2012)" xfId="5048"/>
    <cellStyle name="k_ÿÿÿÿÿ" xfId="5049"/>
    <cellStyle name="k_ÿÿÿÿÿ_!1 1 bao cao giao KH ve HTCMT vung TNB   12-12-2011" xfId="5050"/>
    <cellStyle name="k_ÿÿÿÿÿ_1" xfId="5051"/>
    <cellStyle name="k_ÿÿÿÿÿ_2" xfId="5052"/>
    <cellStyle name="k_ÿÿÿÿÿ_2_!1 1 bao cao giao KH ve HTCMT vung TNB   12-12-2011" xfId="5053"/>
    <cellStyle name="k_ÿÿÿÿÿ_2_Bieu4HTMT" xfId="5054"/>
    <cellStyle name="k_ÿÿÿÿÿ_2_Bieu4HTMT_!1 1 bao cao giao KH ve HTCMT vung TNB   12-12-2011" xfId="5055"/>
    <cellStyle name="k_ÿÿÿÿÿ_2_Bieu4HTMT_KH TPCP vung TNB (03-1-2012)" xfId="5056"/>
    <cellStyle name="k_ÿÿÿÿÿ_2_KH TPCP vung TNB (03-1-2012)" xfId="5057"/>
    <cellStyle name="k_ÿÿÿÿÿ_Bieu4HTMT" xfId="5058"/>
    <cellStyle name="k_ÿÿÿÿÿ_Bieu4HTMT_!1 1 bao cao giao KH ve HTCMT vung TNB   12-12-2011" xfId="5059"/>
    <cellStyle name="k_ÿÿÿÿÿ_Bieu4HTMT_KH TPCP vung TNB (03-1-2012)" xfId="5060"/>
    <cellStyle name="k_ÿÿÿÿÿ_KH TPCP vung TNB (03-1-2012)" xfId="5061"/>
    <cellStyle name="kh¸c_Bang Chi tieu" xfId="5062"/>
    <cellStyle name="khanh" xfId="5063"/>
    <cellStyle name="khung" xfId="5064"/>
    <cellStyle name="kien1" xfId="5065"/>
    <cellStyle name="Kiểu 1" xfId="5066"/>
    <cellStyle name="KLBXUNG" xfId="5067"/>
    <cellStyle name="Ledger 17 x 11 in" xfId="5068"/>
    <cellStyle name="Ledger 17 x 11 in 2" xfId="5069"/>
    <cellStyle name="Ledger 17 x 11 in_TH T.Tr NAM 2013 BC SO 81.19.3.2013 (PHU LUC 4-7)" xfId="5070"/>
    <cellStyle name="left" xfId="5071"/>
    <cellStyle name="Lien hypertexte" xfId="5072"/>
    <cellStyle name="Line" xfId="5073"/>
    <cellStyle name="Link Currency (0)" xfId="5074"/>
    <cellStyle name="Link Currency (2)" xfId="5075"/>
    <cellStyle name="Link Units (0)" xfId="5076"/>
    <cellStyle name="Link Units (1)" xfId="5077"/>
    <cellStyle name="Link Units (2)" xfId="5078"/>
    <cellStyle name="Linked Cell 2" xfId="5079"/>
    <cellStyle name="Loai CBDT" xfId="5080"/>
    <cellStyle name="Loai CT" xfId="5081"/>
    <cellStyle name="Loai GD" xfId="5082"/>
    <cellStyle name="luc" xfId="5083"/>
    <cellStyle name="luc2" xfId="5084"/>
    <cellStyle name="MARK" xfId="5085"/>
    <cellStyle name="MAU" xfId="5086"/>
    <cellStyle name="MH" xfId="5087"/>
    <cellStyle name="MI07" xfId="5088"/>
    <cellStyle name="Migliaia (0)_CALPREZZ" xfId="5089"/>
    <cellStyle name="Migliaia_ PESO ELETTR." xfId="5090"/>
    <cellStyle name="Millares [0]_Well Timing" xfId="5091"/>
    <cellStyle name="Millares_Well Timing" xfId="5092"/>
    <cellStyle name="Milliers [0]_      " xfId="5093"/>
    <cellStyle name="Milliers_      " xfId="5094"/>
    <cellStyle name="Model" xfId="5095"/>
    <cellStyle name="moi" xfId="5096"/>
    <cellStyle name="Moneda [0]_Well Timing" xfId="5097"/>
    <cellStyle name="Moneda_Well Timing" xfId="5098"/>
    <cellStyle name="Monétaire [0]_      " xfId="5099"/>
    <cellStyle name="Monétaire_      " xfId="5100"/>
    <cellStyle name="n" xfId="5101"/>
    <cellStyle name="n_THKL toan tuyen-QB" xfId="5102"/>
    <cellStyle name="n1" xfId="5103"/>
    <cellStyle name="Neutral 2" xfId="5104"/>
    <cellStyle name="New" xfId="5105"/>
    <cellStyle name="New Times Roman" xfId="5106"/>
    <cellStyle name="New_Don gia chi tiet" xfId="5107"/>
    <cellStyle name="nga" xfId="5108"/>
    <cellStyle name="no dec" xfId="5109"/>
    <cellStyle name="ÑONVÒ" xfId="5110"/>
    <cellStyle name="Normal" xfId="0" builtinId="0"/>
    <cellStyle name="Normal - Style1" xfId="5111"/>
    <cellStyle name="Normal - 유형1" xfId="5112"/>
    <cellStyle name="Normal 10" xfId="5113"/>
    <cellStyle name="Normal 10 10" xfId="5114"/>
    <cellStyle name="Normal 10 11" xfId="5115"/>
    <cellStyle name="Normal 10 12" xfId="5116"/>
    <cellStyle name="Normal 10 13" xfId="5117"/>
    <cellStyle name="Normal 10 14" xfId="5118"/>
    <cellStyle name="Normal 10 15" xfId="5119"/>
    <cellStyle name="Normal 10 16" xfId="5120"/>
    <cellStyle name="Normal 10 17" xfId="5121"/>
    <cellStyle name="Normal 10 18" xfId="5122"/>
    <cellStyle name="Normal 10 19" xfId="5123"/>
    <cellStyle name="Normal 10 2" xfId="5124"/>
    <cellStyle name="Normal 10 2 10" xfId="5125"/>
    <cellStyle name="Normal 10 2 11" xfId="5126"/>
    <cellStyle name="Normal 10 2 12" xfId="5127"/>
    <cellStyle name="Normal 10 2 13" xfId="5128"/>
    <cellStyle name="Normal 10 2 14" xfId="5129"/>
    <cellStyle name="Normal 10 2 15" xfId="5130"/>
    <cellStyle name="Normal 10 2 16" xfId="5131"/>
    <cellStyle name="Normal 10 2 17" xfId="5132"/>
    <cellStyle name="Normal 10 2 18" xfId="5133"/>
    <cellStyle name="Normal 10 2 2" xfId="5134"/>
    <cellStyle name="Normal 10 2 3" xfId="3"/>
    <cellStyle name="Normal 10 2 3 2" xfId="5135"/>
    <cellStyle name="Normal 10 2 4" xfId="5136"/>
    <cellStyle name="Normal 10 2 5" xfId="5137"/>
    <cellStyle name="Normal 10 2 6" xfId="5138"/>
    <cellStyle name="Normal 10 2 7" xfId="5139"/>
    <cellStyle name="Normal 10 2 8" xfId="5140"/>
    <cellStyle name="Normal 10 2 9" xfId="5141"/>
    <cellStyle name="Normal 10 2_Bieu BS no dong" xfId="5142"/>
    <cellStyle name="Normal 10 20" xfId="5143"/>
    <cellStyle name="Normal 10 21" xfId="5144"/>
    <cellStyle name="Normal 10 22" xfId="5145"/>
    <cellStyle name="Normal 10 23" xfId="5146"/>
    <cellStyle name="Normal 10 24" xfId="5147"/>
    <cellStyle name="Normal 10 25" xfId="5148"/>
    <cellStyle name="Normal 10 26" xfId="5149"/>
    <cellStyle name="Normal 10 27" xfId="5150"/>
    <cellStyle name="Normal 10 28" xfId="5151"/>
    <cellStyle name="Normal 10 29" xfId="5152"/>
    <cellStyle name="Normal 10 3" xfId="5153"/>
    <cellStyle name="Normal 10 30" xfId="5154"/>
    <cellStyle name="Normal 10 31" xfId="5155"/>
    <cellStyle name="Normal 10 32" xfId="5156"/>
    <cellStyle name="Normal 10 33" xfId="5157"/>
    <cellStyle name="Normal 10 34" xfId="5158"/>
    <cellStyle name="Normal 10 35" xfId="5159"/>
    <cellStyle name="Normal 10 36" xfId="5160"/>
    <cellStyle name="Normal 10 37" xfId="5161"/>
    <cellStyle name="Normal 10 38" xfId="5162"/>
    <cellStyle name="Normal 10 39" xfId="5163"/>
    <cellStyle name="Normal 10 4" xfId="5164"/>
    <cellStyle name="Normal 10 40" xfId="5165"/>
    <cellStyle name="Normal 10 41" xfId="5166"/>
    <cellStyle name="Normal 10 5" xfId="5167"/>
    <cellStyle name="Normal 10 6" xfId="5168"/>
    <cellStyle name="Normal 10 7" xfId="5169"/>
    <cellStyle name="Normal 10 8" xfId="5170"/>
    <cellStyle name="Normal 10 9" xfId="5171"/>
    <cellStyle name="Normal 10_B8noNSNN" xfId="5172"/>
    <cellStyle name="Normal 11" xfId="5173"/>
    <cellStyle name="Normal 11 10" xfId="5174"/>
    <cellStyle name="Normal 11 11" xfId="5175"/>
    <cellStyle name="Normal 11 12" xfId="5176"/>
    <cellStyle name="Normal 11 13" xfId="5177"/>
    <cellStyle name="Normal 11 14" xfId="5178"/>
    <cellStyle name="Normal 11 15" xfId="5179"/>
    <cellStyle name="Normal 11 16" xfId="5180"/>
    <cellStyle name="Normal 11 17" xfId="5181"/>
    <cellStyle name="Normal 11 18" xfId="5182"/>
    <cellStyle name="Normal 11 19" xfId="5183"/>
    <cellStyle name="Normal 11 2" xfId="5184"/>
    <cellStyle name="Normal 11 2 10" xfId="5185"/>
    <cellStyle name="Normal 11 2 11" xfId="5186"/>
    <cellStyle name="Normal 11 2 12" xfId="5187"/>
    <cellStyle name="Normal 11 2 13" xfId="5188"/>
    <cellStyle name="Normal 11 2 14" xfId="5189"/>
    <cellStyle name="Normal 11 2 15" xfId="5190"/>
    <cellStyle name="Normal 11 2 16" xfId="5191"/>
    <cellStyle name="Normal 11 2 17" xfId="5192"/>
    <cellStyle name="Normal 11 2 2" xfId="5193"/>
    <cellStyle name="Normal 11 2 2 2" xfId="5194"/>
    <cellStyle name="Normal 11 2 3" xfId="5195"/>
    <cellStyle name="Normal 11 2 4" xfId="5196"/>
    <cellStyle name="Normal 11 2 5" xfId="5197"/>
    <cellStyle name="Normal 11 2 6" xfId="5198"/>
    <cellStyle name="Normal 11 2 7" xfId="5199"/>
    <cellStyle name="Normal 11 2 8" xfId="5200"/>
    <cellStyle name="Normal 11 2 9" xfId="5201"/>
    <cellStyle name="Normal 11 2_BIEU 1 a, 1b" xfId="5202"/>
    <cellStyle name="Normal 11 20" xfId="5203"/>
    <cellStyle name="Normal 11 21" xfId="5204"/>
    <cellStyle name="Normal 11 22" xfId="5205"/>
    <cellStyle name="Normal 11 23" xfId="5206"/>
    <cellStyle name="Normal 11 24" xfId="5207"/>
    <cellStyle name="Normal 11 25" xfId="5208"/>
    <cellStyle name="Normal 11 26" xfId="5209"/>
    <cellStyle name="Normal 11 27" xfId="5210"/>
    <cellStyle name="Normal 11 28" xfId="5211"/>
    <cellStyle name="Normal 11 29" xfId="5212"/>
    <cellStyle name="Normal 11 3" xfId="5213"/>
    <cellStyle name="Normal 11 30" xfId="5214"/>
    <cellStyle name="Normal 11 31" xfId="5215"/>
    <cellStyle name="Normal 11 32" xfId="5216"/>
    <cellStyle name="Normal 11 33" xfId="5217"/>
    <cellStyle name="Normal 11 34" xfId="5218"/>
    <cellStyle name="Normal 11 35" xfId="5219"/>
    <cellStyle name="Normal 11 36" xfId="5220"/>
    <cellStyle name="Normal 11 37" xfId="5221"/>
    <cellStyle name="Normal 11 38" xfId="5222"/>
    <cellStyle name="Normal 11 39" xfId="5223"/>
    <cellStyle name="Normal 11 4" xfId="5224"/>
    <cellStyle name="Normal 11 40" xfId="5225"/>
    <cellStyle name="Normal 11 5" xfId="5226"/>
    <cellStyle name="Normal 11 6" xfId="5227"/>
    <cellStyle name="Normal 11 7" xfId="5228"/>
    <cellStyle name="Normal 11 8" xfId="5229"/>
    <cellStyle name="Normal 11 9" xfId="5230"/>
    <cellStyle name="Normal 11_Bieu mau 35 - BKHDT-TH (19-4-2013)" xfId="5231"/>
    <cellStyle name="Normal 12" xfId="5232"/>
    <cellStyle name="Normal 12 2" xfId="5233"/>
    <cellStyle name="Normal 12 2 2" xfId="5234"/>
    <cellStyle name="Normal 13" xfId="5235"/>
    <cellStyle name="Normal 13 2" xfId="5236"/>
    <cellStyle name="Normal 137" xfId="5237"/>
    <cellStyle name="Normal 14" xfId="5238"/>
    <cellStyle name="Normal 14 2" xfId="5239"/>
    <cellStyle name="Normal 15" xfId="5240"/>
    <cellStyle name="Normal 16" xfId="5241"/>
    <cellStyle name="Normal 17" xfId="5242"/>
    <cellStyle name="Normal 18" xfId="5243"/>
    <cellStyle name="Normal 19" xfId="5244"/>
    <cellStyle name="Normal 2" xfId="5245"/>
    <cellStyle name="Normal 2 10" xfId="5246"/>
    <cellStyle name="Normal 2 11" xfId="5247"/>
    <cellStyle name="Normal 2 12" xfId="5248"/>
    <cellStyle name="Normal 2 13" xfId="5249"/>
    <cellStyle name="Normal 2 14" xfId="5250"/>
    <cellStyle name="Normal 2 14 2" xfId="5251"/>
    <cellStyle name="Normal 2 15" xfId="5252"/>
    <cellStyle name="Normal 2 16" xfId="5253"/>
    <cellStyle name="Normal 2 17" xfId="5254"/>
    <cellStyle name="Normal 2 18" xfId="5255"/>
    <cellStyle name="Normal 2 19" xfId="5256"/>
    <cellStyle name="Normal 2 2" xfId="5257"/>
    <cellStyle name="Normal 2 2 2" xfId="5258"/>
    <cellStyle name="Normal 2 2 2 2" xfId="5259"/>
    <cellStyle name="Normal 2 2 2 2 2" xfId="5260"/>
    <cellStyle name="Normal 2 2 3" xfId="5261"/>
    <cellStyle name="Normal 2 2 33" xfId="6877"/>
    <cellStyle name="Normal 2 2 4" xfId="5262"/>
    <cellStyle name="Normal 2 2 4 2" xfId="5263"/>
    <cellStyle name="Normal 2 2_B8noNSNN" xfId="5264"/>
    <cellStyle name="Normal 2 20" xfId="5265"/>
    <cellStyle name="Normal 2 21" xfId="5266"/>
    <cellStyle name="Normal 2 22" xfId="5267"/>
    <cellStyle name="Normal 2 3" xfId="5268"/>
    <cellStyle name="Normal 2 3 10" xfId="5269"/>
    <cellStyle name="Normal 2 3 11" xfId="5270"/>
    <cellStyle name="Normal 2 3 12" xfId="5271"/>
    <cellStyle name="Normal 2 3 13" xfId="5272"/>
    <cellStyle name="Normal 2 3 14" xfId="5273"/>
    <cellStyle name="Normal 2 3 15" xfId="5274"/>
    <cellStyle name="Normal 2 3 16" xfId="5275"/>
    <cellStyle name="Normal 2 3 17" xfId="5276"/>
    <cellStyle name="Normal 2 3 18" xfId="5277"/>
    <cellStyle name="Normal 2 3 19" xfId="5278"/>
    <cellStyle name="Normal 2 3 2" xfId="5279"/>
    <cellStyle name="Normal 2 3 2 2" xfId="5280"/>
    <cellStyle name="Normal 2 3 20" xfId="5281"/>
    <cellStyle name="Normal 2 3 21" xfId="5282"/>
    <cellStyle name="Normal 2 3 22" xfId="5283"/>
    <cellStyle name="Normal 2 3 23" xfId="5284"/>
    <cellStyle name="Normal 2 3 24" xfId="5285"/>
    <cellStyle name="Normal 2 3 25" xfId="5286"/>
    <cellStyle name="Normal 2 3 26" xfId="5287"/>
    <cellStyle name="Normal 2 3 27" xfId="5288"/>
    <cellStyle name="Normal 2 3 28" xfId="5289"/>
    <cellStyle name="Normal 2 3 29" xfId="5290"/>
    <cellStyle name="Normal 2 3 3" xfId="5291"/>
    <cellStyle name="Normal 2 3 30" xfId="5292"/>
    <cellStyle name="Normal 2 3 31" xfId="5293"/>
    <cellStyle name="Normal 2 3 4" xfId="5294"/>
    <cellStyle name="Normal 2 3 5" xfId="5295"/>
    <cellStyle name="Normal 2 3 6" xfId="5296"/>
    <cellStyle name="Normal 2 3 7" xfId="5297"/>
    <cellStyle name="Normal 2 3 8" xfId="5298"/>
    <cellStyle name="Normal 2 3 9" xfId="5299"/>
    <cellStyle name="Normal 2 3_Bieu 758 - co Hoa" xfId="5300"/>
    <cellStyle name="Normal 2 32" xfId="5301"/>
    <cellStyle name="Normal 2 4" xfId="5302"/>
    <cellStyle name="Normal 2 4 2" xfId="5303"/>
    <cellStyle name="Normal 2 4 3" xfId="5304"/>
    <cellStyle name="Normal 2 4 4" xfId="5305"/>
    <cellStyle name="Normal 2 4 5" xfId="5306"/>
    <cellStyle name="Normal 2 5" xfId="5307"/>
    <cellStyle name="Normal 2 5 2" xfId="5308"/>
    <cellStyle name="Normal 2 6" xfId="5309"/>
    <cellStyle name="Normal 2 7" xfId="5310"/>
    <cellStyle name="Normal 2 8" xfId="5311"/>
    <cellStyle name="Normal 2 9" xfId="5312"/>
    <cellStyle name="Normal 2_25.10.13 ra soat" xfId="5313"/>
    <cellStyle name="Normal 20" xfId="5314"/>
    <cellStyle name="Normal 23 2" xfId="5315"/>
    <cellStyle name="Normal 3" xfId="5316"/>
    <cellStyle name="Normal 3 10" xfId="5317"/>
    <cellStyle name="Normal 3 2" xfId="5318"/>
    <cellStyle name="Normal 3 2 2" xfId="5319"/>
    <cellStyle name="Normal 3 2 2 2" xfId="5320"/>
    <cellStyle name="Normal 3 2 3" xfId="5321"/>
    <cellStyle name="Normal 3 2 8" xfId="5322"/>
    <cellStyle name="Normal 3 2_Ha Nam" xfId="5323"/>
    <cellStyle name="Normal 3 3" xfId="5324"/>
    <cellStyle name="Normal 3 4" xfId="6"/>
    <cellStyle name="Normal 3 5" xfId="5325"/>
    <cellStyle name="Normal 3 8" xfId="5326"/>
    <cellStyle name="Normal 3_Bieu TH TPCP Vung TNB ngay 4-1-2012" xfId="5327"/>
    <cellStyle name="Normal 36" xfId="5328"/>
    <cellStyle name="Normal 37" xfId="5329"/>
    <cellStyle name="Normal 4" xfId="5330"/>
    <cellStyle name="Normal 4 10" xfId="5331"/>
    <cellStyle name="Normal 4 11" xfId="5332"/>
    <cellStyle name="Normal 4 12" xfId="5333"/>
    <cellStyle name="Normal 4 13" xfId="5334"/>
    <cellStyle name="Normal 4 14" xfId="5335"/>
    <cellStyle name="Normal 4 15" xfId="5336"/>
    <cellStyle name="Normal 4 16" xfId="5337"/>
    <cellStyle name="Normal 4 17" xfId="5338"/>
    <cellStyle name="Normal 4 18" xfId="5339"/>
    <cellStyle name="Normal 4 19" xfId="5340"/>
    <cellStyle name="Normal 4 2" xfId="5341"/>
    <cellStyle name="Normal 4 2 2" xfId="5342"/>
    <cellStyle name="Normal 4 20" xfId="5343"/>
    <cellStyle name="Normal 4 21" xfId="5344"/>
    <cellStyle name="Normal 4 22" xfId="5345"/>
    <cellStyle name="Normal 4 23" xfId="5346"/>
    <cellStyle name="Normal 4 24" xfId="5347"/>
    <cellStyle name="Normal 4 25" xfId="5348"/>
    <cellStyle name="Normal 4 3" xfId="5349"/>
    <cellStyle name="Normal 4 3 10" xfId="5350"/>
    <cellStyle name="Normal 4 3 11" xfId="5351"/>
    <cellStyle name="Normal 4 3 12" xfId="5352"/>
    <cellStyle name="Normal 4 3 13" xfId="5353"/>
    <cellStyle name="Normal 4 3 14" xfId="5354"/>
    <cellStyle name="Normal 4 3 15" xfId="5355"/>
    <cellStyle name="Normal 4 3 16" xfId="5356"/>
    <cellStyle name="Normal 4 3 17" xfId="5357"/>
    <cellStyle name="Normal 4 3 18" xfId="5358"/>
    <cellStyle name="Normal 4 3 19" xfId="5359"/>
    <cellStyle name="Normal 4 3 2" xfId="5360"/>
    <cellStyle name="Normal 4 3 2 10" xfId="5361"/>
    <cellStyle name="Normal 4 3 2 11" xfId="5362"/>
    <cellStyle name="Normal 4 3 2 12" xfId="5363"/>
    <cellStyle name="Normal 4 3 2 13" xfId="5364"/>
    <cellStyle name="Normal 4 3 2 14" xfId="5365"/>
    <cellStyle name="Normal 4 3 2 15" xfId="5366"/>
    <cellStyle name="Normal 4 3 2 16" xfId="5367"/>
    <cellStyle name="Normal 4 3 2 17" xfId="5368"/>
    <cellStyle name="Normal 4 3 2 2" xfId="5369"/>
    <cellStyle name="Normal 4 3 2 3" xfId="5370"/>
    <cellStyle name="Normal 4 3 2 4" xfId="5371"/>
    <cellStyle name="Normal 4 3 2 5" xfId="5372"/>
    <cellStyle name="Normal 4 3 2 6" xfId="5373"/>
    <cellStyle name="Normal 4 3 2 7" xfId="5374"/>
    <cellStyle name="Normal 4 3 2 8" xfId="5375"/>
    <cellStyle name="Normal 4 3 2 9" xfId="5376"/>
    <cellStyle name="Normal 4 3 20" xfId="5377"/>
    <cellStyle name="Normal 4 3 21" xfId="5378"/>
    <cellStyle name="Normal 4 3 22" xfId="5379"/>
    <cellStyle name="Normal 4 3 23" xfId="5380"/>
    <cellStyle name="Normal 4 3 24" xfId="5381"/>
    <cellStyle name="Normal 4 3 25" xfId="5382"/>
    <cellStyle name="Normal 4 3 26" xfId="5383"/>
    <cellStyle name="Normal 4 3 27" xfId="5384"/>
    <cellStyle name="Normal 4 3 28" xfId="5385"/>
    <cellStyle name="Normal 4 3 29" xfId="5386"/>
    <cellStyle name="Normal 4 3 3" xfId="5387"/>
    <cellStyle name="Normal 4 3 30" xfId="5388"/>
    <cellStyle name="Normal 4 3 31" xfId="5389"/>
    <cellStyle name="Normal 4 3 32" xfId="5390"/>
    <cellStyle name="Normal 4 3 33" xfId="5391"/>
    <cellStyle name="Normal 4 3 34" xfId="5392"/>
    <cellStyle name="Normal 4 3 35" xfId="5393"/>
    <cellStyle name="Normal 4 3 36" xfId="5394"/>
    <cellStyle name="Normal 4 3 37" xfId="5395"/>
    <cellStyle name="Normal 4 3 38" xfId="5396"/>
    <cellStyle name="Normal 4 3 39" xfId="5397"/>
    <cellStyle name="Normal 4 3 4" xfId="5398"/>
    <cellStyle name="Normal 4 3 40" xfId="5399"/>
    <cellStyle name="Normal 4 3 5" xfId="5400"/>
    <cellStyle name="Normal 4 3 6" xfId="5401"/>
    <cellStyle name="Normal 4 3 7" xfId="5402"/>
    <cellStyle name="Normal 4 3 8" xfId="5403"/>
    <cellStyle name="Normal 4 3 9" xfId="5404"/>
    <cellStyle name="Normal 4 4" xfId="5405"/>
    <cellStyle name="Normal 4 5" xfId="5406"/>
    <cellStyle name="Normal 4 6" xfId="5407"/>
    <cellStyle name="Normal 4 7" xfId="5408"/>
    <cellStyle name="Normal 4 8" xfId="5409"/>
    <cellStyle name="Normal 4 9" xfId="5410"/>
    <cellStyle name="Normal 4_B5 A,5 B ung TW, DP (2016) - Phong ĐT (gui NS) L2" xfId="5411"/>
    <cellStyle name="Normal 5" xfId="5412"/>
    <cellStyle name="Normal 55" xfId="5413"/>
    <cellStyle name="Normal 6" xfId="5414"/>
    <cellStyle name="Normal 6 2" xfId="5415"/>
    <cellStyle name="Normal 6 3" xfId="5416"/>
    <cellStyle name="Normal 6_Ha Nam" xfId="5417"/>
    <cellStyle name="Normal 7" xfId="5418"/>
    <cellStyle name="Normal 7 2" xfId="5419"/>
    <cellStyle name="Normal 7 3" xfId="5420"/>
    <cellStyle name="Normal 7 3 2" xfId="5421"/>
    <cellStyle name="Normal 7 3 2 2" xfId="5422"/>
    <cellStyle name="Normal 7 3 2 2 2" xfId="5423"/>
    <cellStyle name="Normal 7 3 3" xfId="5424"/>
    <cellStyle name="Normal 7_!1 1 bao cao giao KH ve HTCMT vung TNB   12-12-2011" xfId="5425"/>
    <cellStyle name="Normal 8" xfId="5426"/>
    <cellStyle name="Normal 8 10" xfId="5427"/>
    <cellStyle name="Normal 8 11" xfId="5428"/>
    <cellStyle name="Normal 8 12" xfId="5429"/>
    <cellStyle name="Normal 8 13" xfId="5430"/>
    <cellStyle name="Normal 8 14" xfId="5431"/>
    <cellStyle name="Normal 8 15" xfId="5432"/>
    <cellStyle name="Normal 8 16" xfId="5433"/>
    <cellStyle name="Normal 8 17" xfId="5434"/>
    <cellStyle name="Normal 8 18" xfId="5435"/>
    <cellStyle name="Normal 8 19" xfId="5436"/>
    <cellStyle name="Normal 8 2" xfId="5437"/>
    <cellStyle name="Normal 8 2 2" xfId="5438"/>
    <cellStyle name="Normal 8 20" xfId="5439"/>
    <cellStyle name="Normal 8 21" xfId="5440"/>
    <cellStyle name="Normal 8 22" xfId="5441"/>
    <cellStyle name="Normal 8 23" xfId="5442"/>
    <cellStyle name="Normal 8 24" xfId="5443"/>
    <cellStyle name="Normal 8 25" xfId="5444"/>
    <cellStyle name="Normal 8 26" xfId="5445"/>
    <cellStyle name="Normal 8 27" xfId="5446"/>
    <cellStyle name="Normal 8 28" xfId="5447"/>
    <cellStyle name="Normal 8 29" xfId="5448"/>
    <cellStyle name="Normal 8 3" xfId="5449"/>
    <cellStyle name="Normal 8 3 2" xfId="5450"/>
    <cellStyle name="Normal 8 30" xfId="5451"/>
    <cellStyle name="Normal 8 31" xfId="5452"/>
    <cellStyle name="Normal 8 4" xfId="5453"/>
    <cellStyle name="Normal 8 5" xfId="5454"/>
    <cellStyle name="Normal 8 6" xfId="5455"/>
    <cellStyle name="Normal 8 7" xfId="5456"/>
    <cellStyle name="Normal 8 8" xfId="5457"/>
    <cellStyle name="Normal 8 9" xfId="5458"/>
    <cellStyle name="Normal 8_BIEU TH NO DONG XDCB DEN 31.12.2014 CHUAN NGAY 4.4.2015" xfId="5459"/>
    <cellStyle name="Normal 9" xfId="5460"/>
    <cellStyle name="Normal 9 10" xfId="5461"/>
    <cellStyle name="Normal 9 11" xfId="5462"/>
    <cellStyle name="Normal 9 12" xfId="5463"/>
    <cellStyle name="Normal 9 13" xfId="5464"/>
    <cellStyle name="Normal 9 14" xfId="5465"/>
    <cellStyle name="Normal 9 15" xfId="5466"/>
    <cellStyle name="Normal 9 16" xfId="5467"/>
    <cellStyle name="Normal 9 17" xfId="5468"/>
    <cellStyle name="Normal 9 18" xfId="5469"/>
    <cellStyle name="Normal 9 19" xfId="5470"/>
    <cellStyle name="Normal 9 2" xfId="5471"/>
    <cellStyle name="Normal 9 2 2" xfId="5472"/>
    <cellStyle name="Normal 9 2 2 2" xfId="5473"/>
    <cellStyle name="Normal 9 20" xfId="5474"/>
    <cellStyle name="Normal 9 21" xfId="5475"/>
    <cellStyle name="Normal 9 22" xfId="5476"/>
    <cellStyle name="Normal 9 23" xfId="5477"/>
    <cellStyle name="Normal 9 24" xfId="5478"/>
    <cellStyle name="Normal 9 3" xfId="5479"/>
    <cellStyle name="Normal 9 4" xfId="5480"/>
    <cellStyle name="Normal 9 5" xfId="5481"/>
    <cellStyle name="Normal 9 6" xfId="5482"/>
    <cellStyle name="Normal 9 7" xfId="5483"/>
    <cellStyle name="Normal 9 8" xfId="5484"/>
    <cellStyle name="Normal 9 9" xfId="5485"/>
    <cellStyle name="Normal 9_B16ChitietNSNN" xfId="5486"/>
    <cellStyle name="Normal_BC No dong" xfId="6876"/>
    <cellStyle name="Normal_BC thang  04 -  2013 cường." xfId="6874"/>
    <cellStyle name="Normal_Bieu mau (CV )" xfId="6870"/>
    <cellStyle name="Normal_Bieu mau (CV ) 2 2" xfId="6871"/>
    <cellStyle name="Normal_Bieu mau (CV ) 2_tong hop no dong 31.12.2014 " xfId="6872"/>
    <cellStyle name="Normal_Sheet1 3" xfId="5"/>
    <cellStyle name="Normal_Sheet2" xfId="6869"/>
    <cellStyle name="Normal_Sổ 131 - theo dõi vốn cấp" xfId="6875"/>
    <cellStyle name="Normal1" xfId="5487"/>
    <cellStyle name="Normal8" xfId="5488"/>
    <cellStyle name="Normale_ PESO ELETTR." xfId="5489"/>
    <cellStyle name="Normalny_Cennik obowi?zuje od 06-08-2001 r (1)" xfId="5490"/>
    <cellStyle name="Note 2" xfId="5491"/>
    <cellStyle name="NWM" xfId="5492"/>
    <cellStyle name="Ò_x000d_Normal_123569" xfId="5493"/>
    <cellStyle name="Œ…‹æ_Ø‚è [0.00]_ÆÂ__" xfId="5494"/>
    <cellStyle name="Œ…‹æØ‚è [0.00]_laroux" xfId="5495"/>
    <cellStyle name="Œ…‹æØ‚è_laroux" xfId="5496"/>
    <cellStyle name="oft Excel]_x000d__x000a_Comment=open=/f ‚ðw’è‚·‚é‚ÆAƒ†[ƒU[’è‹`ŠÖ”‚ðŠÖ”“\‚è•t‚¯‚Ìˆê——‚É“o˜^‚·‚é‚±‚Æ‚ª‚Å‚«‚Ü‚·B_x000d__x000a_Maximized" xfId="5497"/>
    <cellStyle name="oft Excel]_x000d__x000a_Comment=open=/f ‚ðŽw’è‚·‚é‚ÆAƒ†[ƒU[’è‹`ŠÖ”‚ðŠÖ”“\‚è•t‚¯‚Ìˆê——‚É“o˜^‚·‚é‚±‚Æ‚ª‚Å‚«‚Ü‚·B_x000d__x000a_Maximized" xfId="5498"/>
    <cellStyle name="oft Excel]_x000d__x000a_Comment=The open=/f lines load custom functions into the Paste Function list._x000d__x000a_Maximized=2_x000d__x000a_Basics=1_x000d__x000a_A" xfId="5499"/>
    <cellStyle name="oft Excel]_x000d__x000a_Comment=The open=/f lines load custom functions into the Paste Function list._x000d__x000a_Maximized=3_x000d__x000a_Basics=1_x000d__x000a_A" xfId="5500"/>
    <cellStyle name="omma [0]_Mktg Prog" xfId="5501"/>
    <cellStyle name="ormal_Sheet1_1" xfId="5502"/>
    <cellStyle name="Output 2" xfId="5503"/>
    <cellStyle name="p" xfId="5504"/>
    <cellStyle name="paint" xfId="5505"/>
    <cellStyle name="Pattern" xfId="5506"/>
    <cellStyle name="per.style" xfId="5507"/>
    <cellStyle name="Percent [0]" xfId="5508"/>
    <cellStyle name="Percent [00]" xfId="5509"/>
    <cellStyle name="Percent [2]" xfId="5510"/>
    <cellStyle name="Percent 2" xfId="5511"/>
    <cellStyle name="Percent 2 2" xfId="5512"/>
    <cellStyle name="Percent 2 2 2" xfId="5513"/>
    <cellStyle name="Percent 2 3" xfId="5514"/>
    <cellStyle name="Percent 3" xfId="5515"/>
    <cellStyle name="Percent 3 2" xfId="5516"/>
    <cellStyle name="Percent 3 3" xfId="5517"/>
    <cellStyle name="Percent 3 4" xfId="5518"/>
    <cellStyle name="Percent 4" xfId="5519"/>
    <cellStyle name="Percent 4 2" xfId="5520"/>
    <cellStyle name="Percent 5" xfId="5521"/>
    <cellStyle name="PERCENTAGE" xfId="5522"/>
    <cellStyle name="PrePop Currency (0)" xfId="5523"/>
    <cellStyle name="PrePop Currency (2)" xfId="5524"/>
    <cellStyle name="PrePop Units (0)" xfId="5525"/>
    <cellStyle name="PrePop Units (1)" xfId="5526"/>
    <cellStyle name="PrePop Units (2)" xfId="5527"/>
    <cellStyle name="pricing" xfId="5528"/>
    <cellStyle name="PSChar" xfId="5529"/>
    <cellStyle name="PSHeading" xfId="5530"/>
    <cellStyle name="Quantity" xfId="5531"/>
    <cellStyle name="regstoresfromspecstores" xfId="5532"/>
    <cellStyle name="Regular" xfId="5533"/>
    <cellStyle name="RevList" xfId="5534"/>
    <cellStyle name="rlink_tiªn l­în_x001b_Hyperlink_TONG HOP KINH PHI" xfId="5535"/>
    <cellStyle name="rmal_ADAdot" xfId="5536"/>
    <cellStyle name="S—_x0008_" xfId="5537"/>
    <cellStyle name="s]_x000d__x000a_spooler=yes_x000d__x000a_load=_x000d__x000a_Beep=yes_x000d__x000a_NullPort=None_x000d__x000a_BorderWidth=3_x000d__x000a_CursorBlinkRate=1200_x000d__x000a_DoubleClickSpeed=452_x000d__x000a_Programs=co" xfId="5538"/>
    <cellStyle name="S—_x0008__KH TPCP vung TNB (03-1-2012)" xfId="5539"/>
    <cellStyle name="SAPBEXaggData" xfId="5540"/>
    <cellStyle name="SAPBEXaggDataEmph" xfId="5541"/>
    <cellStyle name="SAPBEXaggItem" xfId="5542"/>
    <cellStyle name="SAPBEXchaText" xfId="5543"/>
    <cellStyle name="SAPBEXexcBad7" xfId="5544"/>
    <cellStyle name="SAPBEXexcBad8" xfId="5545"/>
    <cellStyle name="SAPBEXexcBad9" xfId="5546"/>
    <cellStyle name="SAPBEXexcCritical4" xfId="5547"/>
    <cellStyle name="SAPBEXexcCritical5" xfId="5548"/>
    <cellStyle name="SAPBEXexcCritical6" xfId="5549"/>
    <cellStyle name="SAPBEXexcGood1" xfId="5550"/>
    <cellStyle name="SAPBEXexcGood2" xfId="5551"/>
    <cellStyle name="SAPBEXexcGood3" xfId="5552"/>
    <cellStyle name="SAPBEXfilterDrill" xfId="5553"/>
    <cellStyle name="SAPBEXfilterItem" xfId="5554"/>
    <cellStyle name="SAPBEXfilterText" xfId="5555"/>
    <cellStyle name="SAPBEXformats" xfId="5556"/>
    <cellStyle name="SAPBEXheaderItem" xfId="5557"/>
    <cellStyle name="SAPBEXheaderText" xfId="5558"/>
    <cellStyle name="SAPBEXresData" xfId="5559"/>
    <cellStyle name="SAPBEXresDataEmph" xfId="5560"/>
    <cellStyle name="SAPBEXresItem" xfId="5561"/>
    <cellStyle name="SAPBEXstdData" xfId="5562"/>
    <cellStyle name="SAPBEXstdDataEmph" xfId="5563"/>
    <cellStyle name="SAPBEXstdItem" xfId="5564"/>
    <cellStyle name="SAPBEXtitle" xfId="5565"/>
    <cellStyle name="SAPBEXundefined" xfId="5566"/>
    <cellStyle name="_x0001_sç?" xfId="5567"/>
    <cellStyle name="serJet 1200 Series PCL 6" xfId="5568"/>
    <cellStyle name="SHADEDSTORES" xfId="5569"/>
    <cellStyle name="Sheet Title" xfId="5570"/>
    <cellStyle name="Siêu nối kết_Book1" xfId="5571"/>
    <cellStyle name="songuyen" xfId="5572"/>
    <cellStyle name="specstores" xfId="5573"/>
    <cellStyle name="Standard_4710.0000" xfId="5574"/>
    <cellStyle name="STTDG" xfId="5575"/>
    <cellStyle name="style" xfId="5576"/>
    <cellStyle name="Style 1" xfId="5577"/>
    <cellStyle name="Style 1 2" xfId="5578"/>
    <cellStyle name="Style 1 3" xfId="5579"/>
    <cellStyle name="Style 1 4" xfId="5580"/>
    <cellStyle name="Style 1 5" xfId="5581"/>
    <cellStyle name="Style 1_TH T.Tr NAM 2013 BC SO 81.19.3.2013 (PHU LUC 4-7)" xfId="5582"/>
    <cellStyle name="Style 10" xfId="5583"/>
    <cellStyle name="Style 100" xfId="5584"/>
    <cellStyle name="Style 101" xfId="5585"/>
    <cellStyle name="Style 102" xfId="5586"/>
    <cellStyle name="Style 103" xfId="5587"/>
    <cellStyle name="Style 104" xfId="5588"/>
    <cellStyle name="Style 105" xfId="5589"/>
    <cellStyle name="Style 106" xfId="5590"/>
    <cellStyle name="Style 107" xfId="5591"/>
    <cellStyle name="Style 108" xfId="5592"/>
    <cellStyle name="Style 109" xfId="5593"/>
    <cellStyle name="Style 11" xfId="5594"/>
    <cellStyle name="Style 110" xfId="5595"/>
    <cellStyle name="Style 111" xfId="5596"/>
    <cellStyle name="Style 112" xfId="5597"/>
    <cellStyle name="Style 113" xfId="5598"/>
    <cellStyle name="Style 114" xfId="5599"/>
    <cellStyle name="Style 115" xfId="5600"/>
    <cellStyle name="Style 116" xfId="5601"/>
    <cellStyle name="Style 117" xfId="5602"/>
    <cellStyle name="Style 118" xfId="5603"/>
    <cellStyle name="Style 119" xfId="5604"/>
    <cellStyle name="Style 12" xfId="5605"/>
    <cellStyle name="Style 120" xfId="5606"/>
    <cellStyle name="Style 121" xfId="5607"/>
    <cellStyle name="Style 122" xfId="5608"/>
    <cellStyle name="Style 123" xfId="5609"/>
    <cellStyle name="Style 124" xfId="5610"/>
    <cellStyle name="Style 125" xfId="5611"/>
    <cellStyle name="Style 126" xfId="5612"/>
    <cellStyle name="Style 127" xfId="5613"/>
    <cellStyle name="Style 128" xfId="5614"/>
    <cellStyle name="Style 129" xfId="5615"/>
    <cellStyle name="Style 13" xfId="5616"/>
    <cellStyle name="Style 130" xfId="5617"/>
    <cellStyle name="Style 131" xfId="5618"/>
    <cellStyle name="Style 132" xfId="5619"/>
    <cellStyle name="Style 133" xfId="5620"/>
    <cellStyle name="Style 134" xfId="5621"/>
    <cellStyle name="Style 135" xfId="5622"/>
    <cellStyle name="Style 136" xfId="5623"/>
    <cellStyle name="Style 137" xfId="5624"/>
    <cellStyle name="Style 138" xfId="5625"/>
    <cellStyle name="Style 139" xfId="5626"/>
    <cellStyle name="Style 14" xfId="5627"/>
    <cellStyle name="Style 140" xfId="5628"/>
    <cellStyle name="Style 141" xfId="5629"/>
    <cellStyle name="Style 142" xfId="5630"/>
    <cellStyle name="Style 143" xfId="5631"/>
    <cellStyle name="Style 144" xfId="5632"/>
    <cellStyle name="Style 145" xfId="5633"/>
    <cellStyle name="Style 146" xfId="5634"/>
    <cellStyle name="Style 147" xfId="5635"/>
    <cellStyle name="Style 148" xfId="5636"/>
    <cellStyle name="Style 149" xfId="5637"/>
    <cellStyle name="Style 15" xfId="5638"/>
    <cellStyle name="Style 150" xfId="5639"/>
    <cellStyle name="Style 151" xfId="5640"/>
    <cellStyle name="Style 152" xfId="5641"/>
    <cellStyle name="Style 153" xfId="5642"/>
    <cellStyle name="Style 154" xfId="5643"/>
    <cellStyle name="Style 155" xfId="5644"/>
    <cellStyle name="Style 16" xfId="5645"/>
    <cellStyle name="Style 17" xfId="5646"/>
    <cellStyle name="Style 18" xfId="5647"/>
    <cellStyle name="Style 19" xfId="5648"/>
    <cellStyle name="Style 2" xfId="5649"/>
    <cellStyle name="Style 20" xfId="5650"/>
    <cellStyle name="Style 21" xfId="5651"/>
    <cellStyle name="Style 22" xfId="5652"/>
    <cellStyle name="Style 23" xfId="5653"/>
    <cellStyle name="Style 24" xfId="5654"/>
    <cellStyle name="Style 25" xfId="5655"/>
    <cellStyle name="Style 26" xfId="5656"/>
    <cellStyle name="Style 27" xfId="5657"/>
    <cellStyle name="Style 28" xfId="5658"/>
    <cellStyle name="Style 29" xfId="5659"/>
    <cellStyle name="Style 3" xfId="5660"/>
    <cellStyle name="Style 30" xfId="5661"/>
    <cellStyle name="Style 31" xfId="5662"/>
    <cellStyle name="Style 32" xfId="5663"/>
    <cellStyle name="Style 33" xfId="5664"/>
    <cellStyle name="Style 34" xfId="5665"/>
    <cellStyle name="Style 35" xfId="5666"/>
    <cellStyle name="Style 36" xfId="5667"/>
    <cellStyle name="Style 37" xfId="5668"/>
    <cellStyle name="Style 38" xfId="5669"/>
    <cellStyle name="Style 39" xfId="5670"/>
    <cellStyle name="Style 4" xfId="5671"/>
    <cellStyle name="Style 40" xfId="5672"/>
    <cellStyle name="Style 41" xfId="5673"/>
    <cellStyle name="Style 42" xfId="5674"/>
    <cellStyle name="Style 43" xfId="5675"/>
    <cellStyle name="Style 44" xfId="5676"/>
    <cellStyle name="Style 45" xfId="5677"/>
    <cellStyle name="Style 46" xfId="5678"/>
    <cellStyle name="Style 47" xfId="5679"/>
    <cellStyle name="Style 48" xfId="5680"/>
    <cellStyle name="Style 49" xfId="5681"/>
    <cellStyle name="Style 5" xfId="5682"/>
    <cellStyle name="Style 50" xfId="5683"/>
    <cellStyle name="Style 51" xfId="5684"/>
    <cellStyle name="Style 52" xfId="5685"/>
    <cellStyle name="Style 53" xfId="5686"/>
    <cellStyle name="Style 54" xfId="5687"/>
    <cellStyle name="Style 55" xfId="5688"/>
    <cellStyle name="Style 56" xfId="5689"/>
    <cellStyle name="Style 57" xfId="5690"/>
    <cellStyle name="Style 58" xfId="5691"/>
    <cellStyle name="Style 59" xfId="5692"/>
    <cellStyle name="Style 6" xfId="5693"/>
    <cellStyle name="Style 60" xfId="5694"/>
    <cellStyle name="Style 61" xfId="5695"/>
    <cellStyle name="Style 62" xfId="5696"/>
    <cellStyle name="Style 63" xfId="5697"/>
    <cellStyle name="Style 64" xfId="5698"/>
    <cellStyle name="Style 65" xfId="5699"/>
    <cellStyle name="Style 66" xfId="5700"/>
    <cellStyle name="Style 67" xfId="5701"/>
    <cellStyle name="Style 68" xfId="5702"/>
    <cellStyle name="Style 69" xfId="5703"/>
    <cellStyle name="Style 7" xfId="5704"/>
    <cellStyle name="Style 70" xfId="5705"/>
    <cellStyle name="Style 71" xfId="5706"/>
    <cellStyle name="Style 72" xfId="5707"/>
    <cellStyle name="Style 73" xfId="5708"/>
    <cellStyle name="Style 74" xfId="5709"/>
    <cellStyle name="Style 75" xfId="5710"/>
    <cellStyle name="Style 76" xfId="5711"/>
    <cellStyle name="Style 77" xfId="5712"/>
    <cellStyle name="Style 78" xfId="5713"/>
    <cellStyle name="Style 79" xfId="5714"/>
    <cellStyle name="Style 8" xfId="5715"/>
    <cellStyle name="Style 80" xfId="5716"/>
    <cellStyle name="Style 81" xfId="5717"/>
    <cellStyle name="Style 82" xfId="5718"/>
    <cellStyle name="Style 83" xfId="5719"/>
    <cellStyle name="Style 84" xfId="5720"/>
    <cellStyle name="Style 85" xfId="5721"/>
    <cellStyle name="Style 86" xfId="5722"/>
    <cellStyle name="Style 87" xfId="5723"/>
    <cellStyle name="Style 88" xfId="5724"/>
    <cellStyle name="Style 89" xfId="5725"/>
    <cellStyle name="Style 9" xfId="5726"/>
    <cellStyle name="Style 90" xfId="5727"/>
    <cellStyle name="Style 91" xfId="5728"/>
    <cellStyle name="Style 92" xfId="5729"/>
    <cellStyle name="Style 93" xfId="5730"/>
    <cellStyle name="Style 94" xfId="5731"/>
    <cellStyle name="Style 95" xfId="5732"/>
    <cellStyle name="Style 96" xfId="5733"/>
    <cellStyle name="Style 97" xfId="5734"/>
    <cellStyle name="Style 98" xfId="5735"/>
    <cellStyle name="Style 99" xfId="5736"/>
    <cellStyle name="Style Date" xfId="5737"/>
    <cellStyle name="style_1" xfId="5738"/>
    <cellStyle name="Style1" xfId="5739"/>
    <cellStyle name="subhead" xfId="5740"/>
    <cellStyle name="Subtotal" xfId="5741"/>
    <cellStyle name="symbol" xfId="5742"/>
    <cellStyle name="T" xfId="5743"/>
    <cellStyle name="T_09_BangTongHopKinhPhiNhaso9" xfId="5744"/>
    <cellStyle name="T_09a_PhanMongNhaSo9" xfId="5745"/>
    <cellStyle name="T_09b_PhanThannhaso9" xfId="5746"/>
    <cellStyle name="T_09c_PhandienNhaso9" xfId="5747"/>
    <cellStyle name="T_09d_Phannuocnhaso9" xfId="5748"/>
    <cellStyle name="T_09f_TienluongThannhaso9" xfId="5749"/>
    <cellStyle name="T_10b_PhanThanNhaSo10" xfId="5750"/>
    <cellStyle name="T_1hatang" xfId="5751"/>
    <cellStyle name="T_30a + tru so xã" xfId="5752"/>
    <cellStyle name="T_BaGianA" xfId="5753"/>
    <cellStyle name="T_BaGianA_Don gia chi tiet" xfId="5754"/>
    <cellStyle name="T_BaGianA_Du thau" xfId="5755"/>
    <cellStyle name="T_BaGianA_Du thau Truong DH KThuat Hai Duong 21-10-08" xfId="5756"/>
    <cellStyle name="T_bao cao" xfId="5757"/>
    <cellStyle name="T_Bao cao kttb milk yomilkYAO-mien bac" xfId="5758"/>
    <cellStyle name="T_Bao cao kttb milk yomilkYAO-mien bac_Don gia chi tiet" xfId="5759"/>
    <cellStyle name="T_Bao cao kttb milk yomilkYAO-mien bac_Du thau" xfId="5760"/>
    <cellStyle name="T_Bao cao kttb milk yomilkYAO-mien bac_Du thau Truong DH KThuat Hai Duong 21-10-08" xfId="5761"/>
    <cellStyle name="T_Bao cao so lieu kiem toan nam 2007 sua" xfId="5762"/>
    <cellStyle name="T_Bao cao so lieu kiem toan nam 2007 sua_!1 1 bao cao giao KH ve HTCMT vung TNB   12-12-2011" xfId="5763"/>
    <cellStyle name="T_Bao cao so lieu kiem toan nam 2007 sua_Bieu 11 (Ha cat bieu)" xfId="5764"/>
    <cellStyle name="T_Bao cao so lieu kiem toan nam 2007 sua_Ha Nam" xfId="5765"/>
    <cellStyle name="T_Bao cao so lieu kiem toan nam 2007 sua_Ha Nam_Bieu 11 (Ha cat bieu)" xfId="5766"/>
    <cellStyle name="T_Bao cao so lieu kiem toan nam 2007 sua_Ha Nam_ra soat, dieu chinh giam nc (theo y kien thu truong Thu) 30.92013" xfId="5767"/>
    <cellStyle name="T_Bao cao so lieu kiem toan nam 2007 sua_KH TPCP vung TNB (03-1-2012)" xfId="5768"/>
    <cellStyle name="T_Bao cao so lieu kiem toan nam 2007 sua_ra soat, dieu chinh giam nc (theo y kien thu truong Thu) 30.92013" xfId="5769"/>
    <cellStyle name="T_bao cao_!1 1 bao cao giao KH ve HTCMT vung TNB   12-12-2011" xfId="5770"/>
    <cellStyle name="T_bao cao_Bieu4HTMT" xfId="5771"/>
    <cellStyle name="T_bao cao_Bieu4HTMT_!1 1 bao cao giao KH ve HTCMT vung TNB   12-12-2011" xfId="5772"/>
    <cellStyle name="T_bao cao_Bieu4HTMT_KH TPCP vung TNB (03-1-2012)" xfId="5773"/>
    <cellStyle name="T_bao cao_Ha Nam" xfId="5774"/>
    <cellStyle name="T_bao cao_KH TPCP vung TNB (03-1-2012)" xfId="5775"/>
    <cellStyle name="T_Bao chay 25-11" xfId="5776"/>
    <cellStyle name="T_Bao gia Bang ve sinh" xfId="5777"/>
    <cellStyle name="T_Bao gia Bang ve sinh_Don gia chi tiet" xfId="5778"/>
    <cellStyle name="T_Bao gia Bang ve sinh_Du thau" xfId="5779"/>
    <cellStyle name="T_Bao gia Bang ve sinh_Du thau Truong DH KThuat Hai Duong 21-10-08" xfId="5780"/>
    <cellStyle name="T_BBTNG-06" xfId="5781"/>
    <cellStyle name="T_BBTNG-06_!1 1 bao cao giao KH ve HTCMT vung TNB   12-12-2011" xfId="5782"/>
    <cellStyle name="T_BBTNG-06_Bieu4HTMT" xfId="5783"/>
    <cellStyle name="T_BBTNG-06_Bieu4HTMT_!1 1 bao cao giao KH ve HTCMT vung TNB   12-12-2011" xfId="5784"/>
    <cellStyle name="T_BBTNG-06_Bieu4HTMT_KH TPCP vung TNB (03-1-2012)" xfId="5785"/>
    <cellStyle name="T_BBTNG-06_Ha Nam" xfId="5786"/>
    <cellStyle name="T_BBTNG-06_KH TPCP vung TNB (03-1-2012)" xfId="5787"/>
    <cellStyle name="T_BC  NAM 2007" xfId="5788"/>
    <cellStyle name="T_BC CTMT-2008 Ttinh" xfId="5789"/>
    <cellStyle name="T_BC CTMT-2008 Ttinh_!1 1 bao cao giao KH ve HTCMT vung TNB   12-12-2011" xfId="5790"/>
    <cellStyle name="T_BC CTMT-2008 Ttinh_Bieu 11 (Ha cat bieu)" xfId="5791"/>
    <cellStyle name="T_BC CTMT-2008 Ttinh_Ha Nam" xfId="5792"/>
    <cellStyle name="T_BC CTMT-2008 Ttinh_Ha Nam_Bieu 11 (Ha cat bieu)" xfId="5793"/>
    <cellStyle name="T_BC CTMT-2008 Ttinh_Ha Nam_ra soat, dieu chinh giam nc (theo y kien thu truong Thu) 30.92013" xfId="5794"/>
    <cellStyle name="T_BC CTMT-2008 Ttinh_KH TPCP vung TNB (03-1-2012)" xfId="5795"/>
    <cellStyle name="T_BC CTMT-2008 Ttinh_ra soat, dieu chinh giam nc (theo y kien thu truong Thu) 30.92013" xfId="5796"/>
    <cellStyle name="T_BC thang 03-  2012." xfId="5797"/>
    <cellStyle name="T_BC thang 03-  2012._NSDP 2013" xfId="5798"/>
    <cellStyle name="T_bc_km_ngay" xfId="5799"/>
    <cellStyle name="T_bc_km_ngay_Don gia chi tiet" xfId="5800"/>
    <cellStyle name="T_bc_km_ngay_Du thau" xfId="5801"/>
    <cellStyle name="T_bc_km_ngay_Du thau Truong DH KThuat Hai Duong 21-10-08" xfId="5802"/>
    <cellStyle name="T_BCKD - du toan chinh" xfId="5803"/>
    <cellStyle name="T_BCKD - Noi Bai" xfId="5804"/>
    <cellStyle name="T_BCKD_Thang" xfId="5805"/>
    <cellStyle name="T_Be, ho van, ranh_phan XD (Chuan)" xfId="5806"/>
    <cellStyle name="T_Be, ho van, ranh_phan XD (Chuan)_PL 02   " xfId="5807"/>
    <cellStyle name="T_benh vien RHM TPHCM 9-9" xfId="5808"/>
    <cellStyle name="T_BIEU 1 GUI UBND TINH" xfId="5809"/>
    <cellStyle name="T_Bieu mau cong trinh khoi cong moi 3-4" xfId="5810"/>
    <cellStyle name="T_Bieu mau cong trinh khoi cong moi 3-4_!1 1 bao cao giao KH ve HTCMT vung TNB   12-12-2011" xfId="5811"/>
    <cellStyle name="T_Bieu mau cong trinh khoi cong moi 3-4_KH TPCP vung TNB (03-1-2012)" xfId="5812"/>
    <cellStyle name="T_Bieu mau danh muc du an thuoc CTMTQG nam 2008" xfId="5813"/>
    <cellStyle name="T_Bieu mau danh muc du an thuoc CTMTQG nam 2008_!1 1 bao cao giao KH ve HTCMT vung TNB   12-12-2011" xfId="5814"/>
    <cellStyle name="T_Bieu mau danh muc du an thuoc CTMTQG nam 2008_Bieu 11 (Ha cat bieu)" xfId="5815"/>
    <cellStyle name="T_Bieu mau danh muc du an thuoc CTMTQG nam 2008_Ha Nam" xfId="5816"/>
    <cellStyle name="T_Bieu mau danh muc du an thuoc CTMTQG nam 2008_Ha Nam_Bieu 11 (Ha cat bieu)" xfId="5817"/>
    <cellStyle name="T_Bieu mau danh muc du an thuoc CTMTQG nam 2008_Ha Nam_ra soat, dieu chinh giam nc (theo y kien thu truong Thu) 30.92013" xfId="5818"/>
    <cellStyle name="T_Bieu mau danh muc du an thuoc CTMTQG nam 2008_KH TPCP vung TNB (03-1-2012)" xfId="5819"/>
    <cellStyle name="T_Bieu mau danh muc du an thuoc CTMTQG nam 2008_ra soat, dieu chinh giam nc (theo y kien thu truong Thu) 30.92013" xfId="5820"/>
    <cellStyle name="T_BIEU MAU TONG HOP THEO CV 470.SKHDT-TH NGAY 31.10.2012 CT KCM" xfId="5821"/>
    <cellStyle name="T_BIEU MAU TONG HOP THEO CV 470.SKHDT-TH NGAY 31.10.2012 CT KCM_NSDP 2013" xfId="5822"/>
    <cellStyle name="T_Bieu tong hop nhu cau ung 2011 da chon loc -Mien nui" xfId="5823"/>
    <cellStyle name="T_Bieu tong hop nhu cau ung 2011 da chon loc -Mien nui_!1 1 bao cao giao KH ve HTCMT vung TNB   12-12-2011" xfId="5824"/>
    <cellStyle name="T_Bieu tong hop nhu cau ung 2011 da chon loc -Mien nui_Bieu 11 (Ha cat bieu)" xfId="5825"/>
    <cellStyle name="T_Bieu tong hop nhu cau ung 2011 da chon loc -Mien nui_Ha Nam" xfId="5826"/>
    <cellStyle name="T_Bieu tong hop nhu cau ung 2011 da chon loc -Mien nui_Ha Nam_Bieu 11 (Ha cat bieu)" xfId="5827"/>
    <cellStyle name="T_Bieu tong hop nhu cau ung 2011 da chon loc -Mien nui_Ha Nam_ra soat, dieu chinh giam nc (theo y kien thu truong Thu) 30.92013" xfId="5828"/>
    <cellStyle name="T_Bieu tong hop nhu cau ung 2011 da chon loc -Mien nui_KH TPCP vung TNB (03-1-2012)" xfId="5829"/>
    <cellStyle name="T_Bieu tong hop nhu cau ung 2011 da chon loc -Mien nui_ra soat, dieu chinh giam nc (theo y kien thu truong Thu) 30.92013" xfId="5830"/>
    <cellStyle name="T_Bieu3ODA" xfId="5831"/>
    <cellStyle name="T_Bieu3ODA_!1 1 bao cao giao KH ve HTCMT vung TNB   12-12-2011" xfId="5832"/>
    <cellStyle name="T_Bieu3ODA_1" xfId="5833"/>
    <cellStyle name="T_Bieu3ODA_1_!1 1 bao cao giao KH ve HTCMT vung TNB   12-12-2011" xfId="5834"/>
    <cellStyle name="T_Bieu3ODA_1_KH TPCP vung TNB (03-1-2012)" xfId="5835"/>
    <cellStyle name="T_Bieu3ODA_KH TPCP vung TNB (03-1-2012)" xfId="5836"/>
    <cellStyle name="T_Bieu4HTMT" xfId="5837"/>
    <cellStyle name="T_Bieu4HTMT_!1 1 bao cao giao KH ve HTCMT vung TNB   12-12-2011" xfId="5838"/>
    <cellStyle name="T_Bieu4HTMT_KH TPCP vung TNB (03-1-2012)" xfId="5839"/>
    <cellStyle name="T_bo sung von KCH nam 2010 va Du an tre kho khan" xfId="5840"/>
    <cellStyle name="T_bo sung von KCH nam 2010 va Du an tre kho khan_!1 1 bao cao giao KH ve HTCMT vung TNB   12-12-2011" xfId="5841"/>
    <cellStyle name="T_bo sung von KCH nam 2010 va Du an tre kho khan_KH TPCP vung TNB (03-1-2012)" xfId="5842"/>
    <cellStyle name="T_Book1" xfId="5843"/>
    <cellStyle name="T_Book1_!1 1 bao cao giao KH ve HTCMT vung TNB   12-12-2011" xfId="5844"/>
    <cellStyle name="T_Book1_09_BangTongHopKinhPhiNhaso9" xfId="5845"/>
    <cellStyle name="T_Book1_09a_PhanMongNhaSo9" xfId="5846"/>
    <cellStyle name="T_Book1_09b_PhanThannhaso9" xfId="5847"/>
    <cellStyle name="T_Book1_09c_PhandienNhaso9" xfId="5848"/>
    <cellStyle name="T_Book1_09d_Phannuocnhaso9" xfId="5849"/>
    <cellStyle name="T_Book1_09f_TienluongThannhaso9" xfId="5850"/>
    <cellStyle name="T_Book1_1" xfId="5851"/>
    <cellStyle name="T_Book1_1_Bao chay - gui" xfId="5852"/>
    <cellStyle name="T_Book1_1_BCKD - 88Langha - ngay 4-6-09" xfId="5853"/>
    <cellStyle name="T_Book1_1_BCKD_Thang" xfId="5854"/>
    <cellStyle name="T_Book1_1_Bieu tong hop nhu cau ung 2011 da chon loc -Mien nui" xfId="5855"/>
    <cellStyle name="T_Book1_1_Bieu tong hop nhu cau ung 2011 da chon loc -Mien nui_!1 1 bao cao giao KH ve HTCMT vung TNB   12-12-2011" xfId="5856"/>
    <cellStyle name="T_Book1_1_Bieu tong hop nhu cau ung 2011 da chon loc -Mien nui_Bieu 11 (Ha cat bieu)" xfId="5857"/>
    <cellStyle name="T_Book1_1_Bieu tong hop nhu cau ung 2011 da chon loc -Mien nui_Ha Nam" xfId="5858"/>
    <cellStyle name="T_Book1_1_Bieu tong hop nhu cau ung 2011 da chon loc -Mien nui_Ha Nam_Bieu 11 (Ha cat bieu)" xfId="5859"/>
    <cellStyle name="T_Book1_1_Bieu tong hop nhu cau ung 2011 da chon loc -Mien nui_Ha Nam_ra soat, dieu chinh giam nc (theo y kien thu truong Thu) 30.92013" xfId="5860"/>
    <cellStyle name="T_Book1_1_Bieu tong hop nhu cau ung 2011 da chon loc -Mien nui_KH TPCP vung TNB (03-1-2012)" xfId="5861"/>
    <cellStyle name="T_Book1_1_Bieu tong hop nhu cau ung 2011 da chon loc -Mien nui_ra soat, dieu chinh giam nc (theo y kien thu truong Thu) 30.92013" xfId="5862"/>
    <cellStyle name="T_Book1_1_Bieu3ODA" xfId="5863"/>
    <cellStyle name="T_Book1_1_Bieu3ODA_!1 1 bao cao giao KH ve HTCMT vung TNB   12-12-2011" xfId="5864"/>
    <cellStyle name="T_Book1_1_Bieu3ODA_KH TPCP vung TNB (03-1-2012)" xfId="5865"/>
    <cellStyle name="T_Book1_1_Book1" xfId="5866"/>
    <cellStyle name="T_Book1_1_Book1_1" xfId="5867"/>
    <cellStyle name="T_Book1_1_Book1_doi cao (phan giao thong) CP da dam" xfId="5868"/>
    <cellStyle name="T_Book1_1_Book1_Don gia chi tiet" xfId="5869"/>
    <cellStyle name="T_Book1_1_Book1_Du thau" xfId="5870"/>
    <cellStyle name="T_Book1_1_Book1_Du thau Truong DH KThuat Hai Duong 21-10-08" xfId="5871"/>
    <cellStyle name="T_Book1_1_Book1_PL 02   " xfId="5872"/>
    <cellStyle name="T_Book1_1_Chua chay" xfId="5873"/>
    <cellStyle name="T_Book1_1_Chua chay- gui" xfId="5874"/>
    <cellStyle name="T_Book1_1_CPK" xfId="5875"/>
    <cellStyle name="T_Book1_1_CPK_!1 1 bao cao giao KH ve HTCMT vung TNB   12-12-2011" xfId="5876"/>
    <cellStyle name="T_Book1_1_CPK_Bieu4HTMT" xfId="5877"/>
    <cellStyle name="T_Book1_1_CPK_Bieu4HTMT_!1 1 bao cao giao KH ve HTCMT vung TNB   12-12-2011" xfId="5878"/>
    <cellStyle name="T_Book1_1_CPK_Bieu4HTMT_KH TPCP vung TNB (03-1-2012)" xfId="5879"/>
    <cellStyle name="T_Book1_1_CPK_Ha Nam" xfId="5880"/>
    <cellStyle name="T_Book1_1_CPK_KH TPCP vung TNB (03-1-2012)" xfId="5881"/>
    <cellStyle name="T_Book1_1_CT1 - bao chay" xfId="5882"/>
    <cellStyle name="T_Book1_1_DADTCauYeu_(1)" xfId="5883"/>
    <cellStyle name="T_Book1_1_DADTCauYeu_(1)_Don gia chi tiet" xfId="5884"/>
    <cellStyle name="T_Book1_1_DADTCauYeu_(1)_Du thau" xfId="5885"/>
    <cellStyle name="T_Book1_1_DADTCauYeu_(1)_Du thau Truong DH KThuat Hai Duong 21-10-08" xfId="5886"/>
    <cellStyle name="T_Book1_1_danh sach ®oan phi" xfId="5887"/>
    <cellStyle name="T_Book1_1_DN5" xfId="5888"/>
    <cellStyle name="T_Book1_1_DN5_Don gia chi tiet" xfId="5889"/>
    <cellStyle name="T_Book1_1_DN5_Du thau" xfId="5890"/>
    <cellStyle name="T_Book1_1_DN5_Du thau Truong DH KThuat Hai Duong 21-10-08" xfId="5891"/>
    <cellStyle name="T_Book1_1_DN8" xfId="5892"/>
    <cellStyle name="T_Book1_1_DN8_Don gia chi tiet" xfId="5893"/>
    <cellStyle name="T_Book1_1_DN8_Du thau" xfId="5894"/>
    <cellStyle name="T_Book1_1_DN8_Du thau Truong DH KThuat Hai Duong 21-10-08" xfId="5895"/>
    <cellStyle name="T_Book1_1_doi cao (phan giao thong) CP da dam" xfId="5896"/>
    <cellStyle name="T_Book1_1_Don gia chi tiet" xfId="5897"/>
    <cellStyle name="T_Book1_1_DT Nam vai" xfId="5898"/>
    <cellStyle name="T_Book1_1_Du thau" xfId="5899"/>
    <cellStyle name="T_Book1_1_Du thau Truong DH KThuat Hai Duong 21-10-08" xfId="5900"/>
    <cellStyle name="T_Book1_1_Ha Nam" xfId="5901"/>
    <cellStyle name="T_Book1_1_KH TPCP vung TNB (03-1-2012)" xfId="5902"/>
    <cellStyle name="T_Book1_1_kien giang 2" xfId="5903"/>
    <cellStyle name="T_Book1_1_KL Cuoi cung Ho CV Thuong Luu" xfId="5904"/>
    <cellStyle name="T_Book1_1_KLCongtrinhCau" xfId="5905"/>
    <cellStyle name="T_Book1_1_Luy ke von ung nam 2011 -Thoa gui ngay 12-8-2012" xfId="5906"/>
    <cellStyle name="T_Book1_1_Luy ke von ung nam 2011 -Thoa gui ngay 12-8-2012_!1 1 bao cao giao KH ve HTCMT vung TNB   12-12-2011" xfId="5907"/>
    <cellStyle name="T_Book1_1_Luy ke von ung nam 2011 -Thoa gui ngay 12-8-2012_Bieu 11 (Ha cat bieu)" xfId="5908"/>
    <cellStyle name="T_Book1_1_Luy ke von ung nam 2011 -Thoa gui ngay 12-8-2012_Ha Nam" xfId="5909"/>
    <cellStyle name="T_Book1_1_Luy ke von ung nam 2011 -Thoa gui ngay 12-8-2012_Ha Nam_Bieu 11 (Ha cat bieu)" xfId="5910"/>
    <cellStyle name="T_Book1_1_Luy ke von ung nam 2011 -Thoa gui ngay 12-8-2012_Ha Nam_ra soat, dieu chinh giam nc (theo y kien thu truong Thu) 30.92013" xfId="5911"/>
    <cellStyle name="T_Book1_1_Luy ke von ung nam 2011 -Thoa gui ngay 12-8-2012_KH TPCP vung TNB (03-1-2012)" xfId="5912"/>
    <cellStyle name="T_Book1_1_Luy ke von ung nam 2011 -Thoa gui ngay 12-8-2012_ra soat, dieu chinh giam nc (theo y kien thu truong Thu) 30.92013" xfId="5913"/>
    <cellStyle name="T_Book1_1_PL 02   " xfId="5914"/>
    <cellStyle name="T_Book1_1_Pu Sum Cap6-32TD20088s.xlsDC.xlsmoi" xfId="5915"/>
    <cellStyle name="T_Book1_1_Quoc Lo 91-T11" xfId="5916"/>
    <cellStyle name="T_Book1_1_Quoc Lo 91-T11_PL 02   " xfId="5917"/>
    <cellStyle name="T_Book1_1_SanNen" xfId="5918"/>
    <cellStyle name="T_Book1_1_Sheet2" xfId="5919"/>
    <cellStyle name="T_Book1_1_Sheet3" xfId="5920"/>
    <cellStyle name="T_Book1_1_Thau NM in tien - Binh Yen " xfId="5921"/>
    <cellStyle name="T_Book1_1_THCPKS" xfId="5922"/>
    <cellStyle name="T_Book1_1_Thiet bi" xfId="5923"/>
    <cellStyle name="T_Book1_1_Thiet bi_!1 1 bao cao giao KH ve HTCMT vung TNB   12-12-2011" xfId="5924"/>
    <cellStyle name="T_Book1_1_Thiet bi_Bieu4HTMT" xfId="5925"/>
    <cellStyle name="T_Book1_1_Thiet bi_Bieu4HTMT_!1 1 bao cao giao KH ve HTCMT vung TNB   12-12-2011" xfId="5926"/>
    <cellStyle name="T_Book1_1_Thiet bi_Bieu4HTMT_KH TPCP vung TNB (03-1-2012)" xfId="5927"/>
    <cellStyle name="T_Book1_1_Thiet bi_Ha Nam" xfId="5928"/>
    <cellStyle name="T_Book1_1_Thiet bi_KH TPCP vung TNB (03-1-2012)" xfId="5929"/>
    <cellStyle name="T_Book1_1_THKL" xfId="5930"/>
    <cellStyle name="T_Book1_1_Tien do SBDNA3 - TA" xfId="5931"/>
    <cellStyle name="T_Book1_1_TMDT_Dong Nai PA1 (23-03-2010)ok" xfId="5932"/>
    <cellStyle name="T_Book1_1_TMDT_Dong Nai PA1 (23-03-2010)ok_PL 02   " xfId="5933"/>
    <cellStyle name="T_Book1_1_TMDT_Dong Nai PA1 .1 (29-6-2010)ok" xfId="5934"/>
    <cellStyle name="T_Book1_1_TMDT_Dong Nai PA1 .1 (29-6-2010)ok_PL 02   " xfId="5935"/>
    <cellStyle name="T_Book1_1_TonghopKL" xfId="5936"/>
    <cellStyle name="T_Book1_1_UNG TRUOC VON TPCP" xfId="5937"/>
    <cellStyle name="T_Book1_1_VNBT_Crown_Plaza" xfId="5938"/>
    <cellStyle name="T_Book1_10b_PhanThanNhaSo10" xfId="5939"/>
    <cellStyle name="T_Book1_2" xfId="5940"/>
    <cellStyle name="T_Book1_2_Book1" xfId="5941"/>
    <cellStyle name="T_Book1_2_Book1_Don gia chi tiet" xfId="5942"/>
    <cellStyle name="T_Book1_2_Book1_Du thau" xfId="5943"/>
    <cellStyle name="T_Book1_2_Book1_Du thau Truong DH KThuat Hai Duong 21-10-08" xfId="5944"/>
    <cellStyle name="T_Book1_2_DN5" xfId="5945"/>
    <cellStyle name="T_Book1_2_DN5_Don gia chi tiet" xfId="5946"/>
    <cellStyle name="T_Book1_2_DN5_Du thau" xfId="5947"/>
    <cellStyle name="T_Book1_2_DN5_Du thau Truong DH KThuat Hai Duong 21-10-08" xfId="5948"/>
    <cellStyle name="T_Book1_2_DN8" xfId="5949"/>
    <cellStyle name="T_Book1_2_DN8_Don gia chi tiet" xfId="5950"/>
    <cellStyle name="T_Book1_2_DN8_Du thau" xfId="5951"/>
    <cellStyle name="T_Book1_2_DN8_Du thau Truong DH KThuat Hai Duong 21-10-08" xfId="5952"/>
    <cellStyle name="T_Book1_2_doi cao (phan giao thong) CP da dam" xfId="5953"/>
    <cellStyle name="T_Book1_2_Don gia chi tiet" xfId="5954"/>
    <cellStyle name="T_Book1_2_DT Nam vai" xfId="5955"/>
    <cellStyle name="T_Book1_2_Du thau" xfId="5956"/>
    <cellStyle name="T_Book1_2_Du thau Truong DH KThuat Hai Duong 21-10-08" xfId="5957"/>
    <cellStyle name="T_Book1_2_PL 02   " xfId="5958"/>
    <cellStyle name="T_Book1_2_Sheet2" xfId="5959"/>
    <cellStyle name="T_Book1_2_Sheet3" xfId="5960"/>
    <cellStyle name="T_Book1_2_THCPKS" xfId="5961"/>
    <cellStyle name="T_Book1_2_UNG TRUOC VON TPCP" xfId="5962"/>
    <cellStyle name="T_Book1_3" xfId="5963"/>
    <cellStyle name="T_Book1_3_Don gia chi tiet" xfId="5964"/>
    <cellStyle name="T_Book1_3_Du thau" xfId="5965"/>
    <cellStyle name="T_Book1_3_Du thau Truong DH KThuat Hai Duong 21-10-08" xfId="5966"/>
    <cellStyle name="T_Book1_4" xfId="5967"/>
    <cellStyle name="T_Book1_4_Don gia chi tiet" xfId="5968"/>
    <cellStyle name="T_Book1_4_Du thau" xfId="5969"/>
    <cellStyle name="T_Book1_4_Du thau Truong DH KThuat Hai Duong 21-10-08" xfId="5970"/>
    <cellStyle name="T_Book1_5" xfId="5971"/>
    <cellStyle name="T_Book1_Bao chay - gui" xfId="5972"/>
    <cellStyle name="T_Book1_BC NQ11-CP - chinh sua lai" xfId="5973"/>
    <cellStyle name="T_Book1_BC NQ11-CP - chinh sua lai_Ha Nam" xfId="5974"/>
    <cellStyle name="T_Book1_BC NQ11-CP-Quynh sau bieu so3" xfId="5975"/>
    <cellStyle name="T_Book1_BC NQ11-CP-Quynh sau bieu so3_Ha Nam" xfId="5976"/>
    <cellStyle name="T_Book1_BC_NQ11-CP_-_Thao_sua_lai" xfId="5977"/>
    <cellStyle name="T_Book1_BC_NQ11-CP_-_Thao_sua_lai_Ha Nam" xfId="5978"/>
    <cellStyle name="T_Book1_BCKD - 88Langha - ngay 4-6-09" xfId="5979"/>
    <cellStyle name="T_Book1_BCKD - Noi Bai" xfId="5980"/>
    <cellStyle name="T_Book1_BCKD_Thang" xfId="5981"/>
    <cellStyle name="T_Book1_Bieu 11 (Ha cat bieu)" xfId="5982"/>
    <cellStyle name="T_Book1_Bieu mau cong trinh khoi cong moi 3-4" xfId="5983"/>
    <cellStyle name="T_Book1_Bieu mau cong trinh khoi cong moi 3-4_!1 1 bao cao giao KH ve HTCMT vung TNB   12-12-2011" xfId="5984"/>
    <cellStyle name="T_Book1_Bieu mau cong trinh khoi cong moi 3-4_Bieu 11 (Ha cat bieu)" xfId="5985"/>
    <cellStyle name="T_Book1_Bieu mau cong trinh khoi cong moi 3-4_KH TPCP vung TNB (03-1-2012)" xfId="5986"/>
    <cellStyle name="T_Book1_Bieu mau cong trinh khoi cong moi 3-4_ra soat, dieu chinh giam nc (theo y kien thu truong Thu) 30.92013" xfId="5987"/>
    <cellStyle name="T_Book1_Bieu mau danh muc du an thuoc CTMTQG nam 2008" xfId="5988"/>
    <cellStyle name="T_Book1_Bieu mau danh muc du an thuoc CTMTQG nam 2008_!1 1 bao cao giao KH ve HTCMT vung TNB   12-12-2011" xfId="5989"/>
    <cellStyle name="T_Book1_Bieu mau danh muc du an thuoc CTMTQG nam 2008_Bieu 11 (Ha cat bieu)" xfId="5990"/>
    <cellStyle name="T_Book1_Bieu mau danh muc du an thuoc CTMTQG nam 2008_Ha Nam" xfId="5991"/>
    <cellStyle name="T_Book1_Bieu mau danh muc du an thuoc CTMTQG nam 2008_Ha Nam_Bieu 11 (Ha cat bieu)" xfId="5992"/>
    <cellStyle name="T_Book1_Bieu mau danh muc du an thuoc CTMTQG nam 2008_Ha Nam_ra soat, dieu chinh giam nc (theo y kien thu truong Thu) 30.92013" xfId="5993"/>
    <cellStyle name="T_Book1_Bieu mau danh muc du an thuoc CTMTQG nam 2008_KH TPCP vung TNB (03-1-2012)" xfId="5994"/>
    <cellStyle name="T_Book1_Bieu mau danh muc du an thuoc CTMTQG nam 2008_ra soat, dieu chinh giam nc (theo y kien thu truong Thu) 30.92013" xfId="5995"/>
    <cellStyle name="T_Book1_Bieu tong hop nhu cau ung 2011 da chon loc -Mien nui" xfId="5996"/>
    <cellStyle name="T_Book1_Bieu tong hop nhu cau ung 2011 da chon loc -Mien nui_!1 1 bao cao giao KH ve HTCMT vung TNB   12-12-2011" xfId="5997"/>
    <cellStyle name="T_Book1_Bieu tong hop nhu cau ung 2011 da chon loc -Mien nui_Bieu 11 (Ha cat bieu)" xfId="5998"/>
    <cellStyle name="T_Book1_Bieu tong hop nhu cau ung 2011 da chon loc -Mien nui_Ha Nam" xfId="5999"/>
    <cellStyle name="T_Book1_Bieu tong hop nhu cau ung 2011 da chon loc -Mien nui_Ha Nam_Bieu 11 (Ha cat bieu)" xfId="6000"/>
    <cellStyle name="T_Book1_Bieu tong hop nhu cau ung 2011 da chon loc -Mien nui_Ha Nam_ra soat, dieu chinh giam nc (theo y kien thu truong Thu) 30.92013" xfId="6001"/>
    <cellStyle name="T_Book1_Bieu tong hop nhu cau ung 2011 da chon loc -Mien nui_KH TPCP vung TNB (03-1-2012)" xfId="6002"/>
    <cellStyle name="T_Book1_Bieu tong hop nhu cau ung 2011 da chon loc -Mien nui_ra soat, dieu chinh giam nc (theo y kien thu truong Thu) 30.92013" xfId="6003"/>
    <cellStyle name="T_Book1_Bieu3ODA" xfId="6004"/>
    <cellStyle name="T_Book1_Bieu3ODA_!1 1 bao cao giao KH ve HTCMT vung TNB   12-12-2011" xfId="6005"/>
    <cellStyle name="T_Book1_Bieu3ODA_1" xfId="6006"/>
    <cellStyle name="T_Book1_Bieu3ODA_1_!1 1 bao cao giao KH ve HTCMT vung TNB   12-12-2011" xfId="6007"/>
    <cellStyle name="T_Book1_Bieu3ODA_1_KH TPCP vung TNB (03-1-2012)" xfId="6008"/>
    <cellStyle name="T_Book1_Bieu3ODA_KH TPCP vung TNB (03-1-2012)" xfId="6009"/>
    <cellStyle name="T_Book1_Bieu4HTMT" xfId="6010"/>
    <cellStyle name="T_Book1_Bieu4HTMT_!1 1 bao cao giao KH ve HTCMT vung TNB   12-12-2011" xfId="6011"/>
    <cellStyle name="T_Book1_Bieu4HTMT_KH TPCP vung TNB (03-1-2012)" xfId="6012"/>
    <cellStyle name="T_Book1_Book1" xfId="6013"/>
    <cellStyle name="T_Book1_Book1_1" xfId="6014"/>
    <cellStyle name="T_Book1_Book1_1_Book1" xfId="6015"/>
    <cellStyle name="T_Book1_Book1_1_Book1_1" xfId="6016"/>
    <cellStyle name="T_Book1_Book1_1_Book1_PL 02   " xfId="6017"/>
    <cellStyle name="T_Book1_Book1_1_doi cao (phan giao thong) CP da dam" xfId="6018"/>
    <cellStyle name="T_Book1_Book1_1_Km3" xfId="6019"/>
    <cellStyle name="T_Book1_Book1_1_Km3_PL 02   " xfId="6020"/>
    <cellStyle name="T_Book1_Book1_1_Quoc Lo 91-T11" xfId="6021"/>
    <cellStyle name="T_Book1_Book1_1_TMDT_Dong Nai PA1 (23-03-2010)ok" xfId="6022"/>
    <cellStyle name="T_Book1_Book1_1_TMDT_Dong Nai PA1 .1 (29-6-2010)ok" xfId="6023"/>
    <cellStyle name="T_Book1_Book1_1_UNG TRUOC VON TPCP" xfId="6024"/>
    <cellStyle name="T_Book1_Book1_2" xfId="6025"/>
    <cellStyle name="T_Book1_Book1_3" xfId="6026"/>
    <cellStyle name="T_Book1_Book1_3_PL 02   " xfId="6027"/>
    <cellStyle name="T_Book1_Book1_Book1" xfId="6028"/>
    <cellStyle name="T_Book1_Book1_Book1_1" xfId="6029"/>
    <cellStyle name="T_Book1_Book1_Book1_Don gia chi tiet" xfId="6030"/>
    <cellStyle name="T_Book1_Book1_Book1_Du thau" xfId="6031"/>
    <cellStyle name="T_Book1_Book1_Book1_Du thau Truong DH KThuat Hai Duong 21-10-08" xfId="6032"/>
    <cellStyle name="T_Book1_Book1_Book1_PL 02   " xfId="6033"/>
    <cellStyle name="T_Book1_Book1_Book1_UNG TRUOC VON TPCP" xfId="6034"/>
    <cellStyle name="T_Book1_Book1_Don gia chi tiet" xfId="6035"/>
    <cellStyle name="T_Book1_Book1_Du thau" xfId="6036"/>
    <cellStyle name="T_Book1_Book1_Du thau Truong DH KThuat Hai Duong 21-10-08" xfId="6037"/>
    <cellStyle name="T_Book1_Book1_Ha Nam" xfId="6038"/>
    <cellStyle name="T_Book1_Book1_PL 02   " xfId="6039"/>
    <cellStyle name="T_Book1_Book1_Quoc Lo 91-T11" xfId="6040"/>
    <cellStyle name="T_Book1_Book1_Quoc Lo 91-T11_PL 02   " xfId="6041"/>
    <cellStyle name="T_Book1_Book1_Sheet2" xfId="6042"/>
    <cellStyle name="T_Book1_Book1_Sheet3" xfId="6043"/>
    <cellStyle name="T_Book1_Book1_THCPKS" xfId="6044"/>
    <cellStyle name="T_Book1_Book1_TMDT_Dong Nai PA1 (23-03-2010)ok" xfId="6045"/>
    <cellStyle name="T_Book1_Book1_TMDT_Dong Nai PA1 (23-03-2010)ok_PL 02   " xfId="6046"/>
    <cellStyle name="T_Book1_Book1_TMDT_Dong Nai PA1 .1 (29-6-2010)ok" xfId="6047"/>
    <cellStyle name="T_Book1_Book1_TMDT_Dong Nai PA1 .1 (29-6-2010)ok_PL 02   " xfId="6048"/>
    <cellStyle name="T_Book1_Book1_UNG TRUOC VON TPCP" xfId="6049"/>
    <cellStyle name="T_Book1_Chua chay" xfId="6050"/>
    <cellStyle name="T_Book1_Chua chay- gui" xfId="6051"/>
    <cellStyle name="T_Book1_CN Khach Hang" xfId="6052"/>
    <cellStyle name="T_Book1_Cong trinh co y kien LD_Dang_NN_2011-Tay nguyen-9-10" xfId="6053"/>
    <cellStyle name="T_Book1_Cong trinh co y kien LD_Dang_NN_2011-Tay nguyen-9-10_!1 1 bao cao giao KH ve HTCMT vung TNB   12-12-2011" xfId="6054"/>
    <cellStyle name="T_Book1_Cong trinh co y kien LD_Dang_NN_2011-Tay nguyen-9-10_Bieu 11 (Ha cat bieu)" xfId="6055"/>
    <cellStyle name="T_Book1_Cong trinh co y kien LD_Dang_NN_2011-Tay nguyen-9-10_Bieu4HTMT" xfId="6056"/>
    <cellStyle name="T_Book1_Cong trinh co y kien LD_Dang_NN_2011-Tay nguyen-9-10_Ha Nam" xfId="6057"/>
    <cellStyle name="T_Book1_Cong trinh co y kien LD_Dang_NN_2011-Tay nguyen-9-10_Ha Nam_Bieu 11 (Ha cat bieu)" xfId="6058"/>
    <cellStyle name="T_Book1_Cong trinh co y kien LD_Dang_NN_2011-Tay nguyen-9-10_Ha Nam_ra soat, dieu chinh giam nc (theo y kien thu truong Thu) 30.92013" xfId="6059"/>
    <cellStyle name="T_Book1_Cong trinh co y kien LD_Dang_NN_2011-Tay nguyen-9-10_KH TPCP vung TNB (03-1-2012)" xfId="6060"/>
    <cellStyle name="T_Book1_Cong trinh co y kien LD_Dang_NN_2011-Tay nguyen-9-10_ra soat, dieu chinh giam nc (theo y kien thu truong Thu) 30.92013" xfId="6061"/>
    <cellStyle name="T_Book1_CPK" xfId="6062"/>
    <cellStyle name="T_Book1_CPK_Ha Nam" xfId="6063"/>
    <cellStyle name="T_Book1_CT1 - bao chay" xfId="6064"/>
    <cellStyle name="T_Book1_DADTCauYeu_(1)" xfId="6065"/>
    <cellStyle name="T_Book1_DADTCauYeu_(1)_Don gia chi tiet" xfId="6066"/>
    <cellStyle name="T_Book1_DADTCauYeu_(1)_Du thau" xfId="6067"/>
    <cellStyle name="T_Book1_DADTCauYeu_(1)_Du thau Truong DH KThuat Hai Duong 21-10-08" xfId="6068"/>
    <cellStyle name="T_Book1_danh muc chuan bi dau tu 2011 ngay 07-6-2011" xfId="6069"/>
    <cellStyle name="T_Book1_dieu chinh KH 2011 ngay 26-5-2011111" xfId="6070"/>
    <cellStyle name="T_Book1_DN5" xfId="6071"/>
    <cellStyle name="T_Book1_DN8" xfId="6072"/>
    <cellStyle name="T_Book1_doi cao (phan giao thong) CP da dam" xfId="6073"/>
    <cellStyle name="T_Book1_Don gia chi tiet" xfId="6074"/>
    <cellStyle name="T_Book1_DT Nam vai" xfId="6075"/>
    <cellStyle name="T_Book1_Du an khoi cong moi nam 2010" xfId="6076"/>
    <cellStyle name="T_Book1_Du an khoi cong moi nam 2010_!1 1 bao cao giao KH ve HTCMT vung TNB   12-12-2011" xfId="6077"/>
    <cellStyle name="T_Book1_Du an khoi cong moi nam 2010_Bieu 11 (Ha cat bieu)" xfId="6078"/>
    <cellStyle name="T_Book1_Du an khoi cong moi nam 2010_Ha Nam" xfId="6079"/>
    <cellStyle name="T_Book1_Du an khoi cong moi nam 2010_Ha Nam_Bieu 11 (Ha cat bieu)" xfId="6080"/>
    <cellStyle name="T_Book1_Du an khoi cong moi nam 2010_Ha Nam_ra soat, dieu chinh giam nc (theo y kien thu truong Thu) 30.92013" xfId="6081"/>
    <cellStyle name="T_Book1_Du an khoi cong moi nam 2010_KH TPCP vung TNB (03-1-2012)" xfId="6082"/>
    <cellStyle name="T_Book1_Du an khoi cong moi nam 2010_ra soat, dieu chinh giam nc (theo y kien thu truong Thu) 30.92013" xfId="6083"/>
    <cellStyle name="T_Book1_Du thau" xfId="6084"/>
    <cellStyle name="T_Book1_Du thau Truong DH KThuat Hai Duong 21-10-08" xfId="6085"/>
    <cellStyle name="T_Book1_Du toannhacD2-D1102-02-09" xfId="6086"/>
    <cellStyle name="T_Book1_giao KH 2011 ngay 10-12-2010" xfId="6087"/>
    <cellStyle name="T_Book1_Ha Nam" xfId="6088"/>
    <cellStyle name="T_Book1_Hang Tom goi9 9-07(Cau 12 sua)" xfId="6089"/>
    <cellStyle name="T_Book1_He thong nuoc sach N 102" xfId="6090"/>
    <cellStyle name="T_Book1_He thong nuoc sach N 102_Don gia chi tiet" xfId="6091"/>
    <cellStyle name="T_Book1_He thong nuoc sach N 102_Du thau" xfId="6092"/>
    <cellStyle name="T_Book1_He thong nuoc sach N 102_Du thau Truong DH KThuat Hai Duong 21-10-08" xfId="6093"/>
    <cellStyle name="T_Book1_He thong nuoc sach N 107" xfId="6094"/>
    <cellStyle name="T_Book1_He thong nuoc sach N 107_Don gia chi tiet" xfId="6095"/>
    <cellStyle name="T_Book1_He thong nuoc sach N 107_Du thau" xfId="6096"/>
    <cellStyle name="T_Book1_He thong nuoc sach N 107_Du thau Truong DH KThuat Hai Duong 21-10-08" xfId="6097"/>
    <cellStyle name="T_Book1_Ket qua phan bo von nam 2008" xfId="6098"/>
    <cellStyle name="T_Book1_Ket qua phan bo von nam 2008_!1 1 bao cao giao KH ve HTCMT vung TNB   12-12-2011" xfId="6099"/>
    <cellStyle name="T_Book1_Ket qua phan bo von nam 2008_Bieu 11 (Ha cat bieu)" xfId="6100"/>
    <cellStyle name="T_Book1_Ket qua phan bo von nam 2008_Ha Nam" xfId="6101"/>
    <cellStyle name="T_Book1_Ket qua phan bo von nam 2008_Ha Nam_Bieu 11 (Ha cat bieu)" xfId="6102"/>
    <cellStyle name="T_Book1_Ket qua phan bo von nam 2008_Ha Nam_ra soat, dieu chinh giam nc (theo y kien thu truong Thu) 30.92013" xfId="6103"/>
    <cellStyle name="T_Book1_Ket qua phan bo von nam 2008_KH TPCP vung TNB (03-1-2012)" xfId="6104"/>
    <cellStyle name="T_Book1_Ket qua phan bo von nam 2008_ra soat, dieu chinh giam nc (theo y kien thu truong Thu) 30.92013" xfId="6105"/>
    <cellStyle name="T_Book1_KH TPCP vung TNB (03-1-2012)" xfId="6106"/>
    <cellStyle name="T_Book1_KH XDCB_2008 lan 2 sua ngay 10-11" xfId="6107"/>
    <cellStyle name="T_Book1_KH XDCB_2008 lan 2 sua ngay 10-11_!1 1 bao cao giao KH ve HTCMT vung TNB   12-12-2011" xfId="6108"/>
    <cellStyle name="T_Book1_KH XDCB_2008 lan 2 sua ngay 10-11_Bieu 11 (Ha cat bieu)" xfId="6109"/>
    <cellStyle name="T_Book1_KH XDCB_2008 lan 2 sua ngay 10-11_Ha Nam" xfId="6110"/>
    <cellStyle name="T_Book1_KH XDCB_2008 lan 2 sua ngay 10-11_Ha Nam_Bieu 11 (Ha cat bieu)" xfId="6111"/>
    <cellStyle name="T_Book1_KH XDCB_2008 lan 2 sua ngay 10-11_Ha Nam_ra soat, dieu chinh giam nc (theo y kien thu truong Thu) 30.92013" xfId="6112"/>
    <cellStyle name="T_Book1_KH XDCB_2008 lan 2 sua ngay 10-11_KH TPCP vung TNB (03-1-2012)" xfId="6113"/>
    <cellStyle name="T_Book1_KH XDCB_2008 lan 2 sua ngay 10-11_ra soat, dieu chinh giam nc (theo y kien thu truong Thu) 30.92013" xfId="6114"/>
    <cellStyle name="T_Book1_Khoi luong chinh Hang Tom" xfId="6115"/>
    <cellStyle name="T_Book1_kien giang 2" xfId="6116"/>
    <cellStyle name="T_Book1_KL 20 hang tre 03-01-09" xfId="6117"/>
    <cellStyle name="T_Book1_KL Cuoi cung Ho CV Thuong Luu" xfId="6118"/>
    <cellStyle name="T_Book1_KL_TN_B3" xfId="6119"/>
    <cellStyle name="T_Book1_KL_TN_B3_PL 02   " xfId="6120"/>
    <cellStyle name="T_Book1_KL_TN_E2" xfId="6121"/>
    <cellStyle name="T_Book1_KL_TN_E2_PL 02   " xfId="6122"/>
    <cellStyle name="T_Book1_KL_TN_E3" xfId="6123"/>
    <cellStyle name="T_Book1_KL_TN_E3_PL 02   " xfId="6124"/>
    <cellStyle name="T_Book1_KLCongtrinhCau" xfId="6125"/>
    <cellStyle name="T_Book1_KLCongtrinhCau_PL 02   " xfId="6126"/>
    <cellStyle name="T_Book1_Km3" xfId="6127"/>
    <cellStyle name="T_Book1_Luy ke von ung nam 2011 -Thoa gui ngay 12-8-2012" xfId="6128"/>
    <cellStyle name="T_Book1_Luy ke von ung nam 2011 -Thoa gui ngay 12-8-2012_!1 1 bao cao giao KH ve HTCMT vung TNB   12-12-2011" xfId="6129"/>
    <cellStyle name="T_Book1_Luy ke von ung nam 2011 -Thoa gui ngay 12-8-2012_Bieu 11 (Ha cat bieu)" xfId="6130"/>
    <cellStyle name="T_Book1_Luy ke von ung nam 2011 -Thoa gui ngay 12-8-2012_Ha Nam" xfId="6131"/>
    <cellStyle name="T_Book1_Luy ke von ung nam 2011 -Thoa gui ngay 12-8-2012_Ha Nam_Bieu 11 (Ha cat bieu)" xfId="6132"/>
    <cellStyle name="T_Book1_Luy ke von ung nam 2011 -Thoa gui ngay 12-8-2012_Ha Nam_ra soat, dieu chinh giam nc (theo y kien thu truong Thu) 30.92013" xfId="6133"/>
    <cellStyle name="T_Book1_Luy ke von ung nam 2011 -Thoa gui ngay 12-8-2012_KH TPCP vung TNB (03-1-2012)" xfId="6134"/>
    <cellStyle name="T_Book1_Luy ke von ung nam 2011 -Thoa gui ngay 12-8-2012_ra soat, dieu chinh giam nc (theo y kien thu truong Thu) 30.92013" xfId="6135"/>
    <cellStyle name="T_Book1_Nhu cau von ung truoc 2011 Tha h Hoa + Nge An gui TW" xfId="6136"/>
    <cellStyle name="T_Book1_Nhu cau von ung truoc 2011 Tha h Hoa + Nge An gui TW_!1 1 bao cao giao KH ve HTCMT vung TNB   12-12-2011" xfId="6137"/>
    <cellStyle name="T_Book1_Nhu cau von ung truoc 2011 Tha h Hoa + Nge An gui TW_Bieu4HTMT" xfId="6138"/>
    <cellStyle name="T_Book1_Nhu cau von ung truoc 2011 Tha h Hoa + Nge An gui TW_Bieu4HTMT_!1 1 bao cao giao KH ve HTCMT vung TNB   12-12-2011" xfId="6139"/>
    <cellStyle name="T_Book1_Nhu cau von ung truoc 2011 Tha h Hoa + Nge An gui TW_Bieu4HTMT_KH TPCP vung TNB (03-1-2012)" xfId="6140"/>
    <cellStyle name="T_Book1_Nhu cau von ung truoc 2011 Tha h Hoa + Nge An gui TW_Ha Nam" xfId="6141"/>
    <cellStyle name="T_Book1_Nhu cau von ung truoc 2011 Tha h Hoa + Nge An gui TW_KH TPCP vung TNB (03-1-2012)" xfId="6142"/>
    <cellStyle name="T_Book1_phu luc tong ket tinh hinh TH giai doan 03-10 (ngay 30)" xfId="6143"/>
    <cellStyle name="T_Book1_phu luc tong ket tinh hinh TH giai doan 03-10 (ngay 30)_!1 1 bao cao giao KH ve HTCMT vung TNB   12-12-2011" xfId="6144"/>
    <cellStyle name="T_Book1_phu luc tong ket tinh hinh TH giai doan 03-10 (ngay 30)_Bieu 11 (Ha cat bieu)" xfId="6145"/>
    <cellStyle name="T_Book1_phu luc tong ket tinh hinh TH giai doan 03-10 (ngay 30)_Ha Nam" xfId="6146"/>
    <cellStyle name="T_Book1_phu luc tong ket tinh hinh TH giai doan 03-10 (ngay 30)_Ha Nam_Bieu 11 (Ha cat bieu)" xfId="6147"/>
    <cellStyle name="T_Book1_phu luc tong ket tinh hinh TH giai doan 03-10 (ngay 30)_Ha Nam_ra soat, dieu chinh giam nc (theo y kien thu truong Thu) 30.92013" xfId="6148"/>
    <cellStyle name="T_Book1_phu luc tong ket tinh hinh TH giai doan 03-10 (ngay 30)_KH TPCP vung TNB (03-1-2012)" xfId="6149"/>
    <cellStyle name="T_Book1_phu luc tong ket tinh hinh TH giai doan 03-10 (ngay 30)_ra soat, dieu chinh giam nc (theo y kien thu truong Thu) 30.92013" xfId="6150"/>
    <cellStyle name="T_Book1_PL 02   " xfId="6151"/>
    <cellStyle name="T_Book1_Pu Sum Cap6-32TD20088s.xlsDC.xlsmoi" xfId="6152"/>
    <cellStyle name="T_Book1_QT gia = H.D, k.lg = TT_BC-CC_Z113_13_27.10.07_Tuyen" xfId="6153"/>
    <cellStyle name="T_Book1_QT gia = H.D, k.lg = TT_BC-CC_Z113_13_27.10.07_Tuyen_Don gia chi tiet" xfId="6154"/>
    <cellStyle name="T_Book1_QT gia = H.D, k.lg = TT_BC-CC_Z113_13_27.10.07_Tuyen_Du thau" xfId="6155"/>
    <cellStyle name="T_Book1_QT gia = H.D, k.lg = TT_BC-CC_Z113_13_27.10.07_Tuyen_Du thau Truong DH KThuat Hai Duong 21-10-08" xfId="6156"/>
    <cellStyle name="T_Book1_QT_HT DCT_Z113-13_30-10-2007_Tuyen" xfId="6157"/>
    <cellStyle name="T_Book1_QT_HT DCT_Z113-13_30-10-2007_Tuyen_Don gia chi tiet" xfId="6158"/>
    <cellStyle name="T_Book1_QT_HT DCT_Z113-13_30-10-2007_Tuyen_Du thau" xfId="6159"/>
    <cellStyle name="T_Book1_QT_HT DCT_Z113-13_30-10-2007_Tuyen_Du thau Truong DH KThuat Hai Duong 21-10-08" xfId="6160"/>
    <cellStyle name="T_Book1_Quoc Lo 91-T11" xfId="6161"/>
    <cellStyle name="T_Book1_Quy TRUNG LUONG-MY THUAN" xfId="6162"/>
    <cellStyle name="T_Book1_ra soat, dieu chinh giam nc (theo y kien thu truong Thu) 30.92013" xfId="6163"/>
    <cellStyle name="T_Book1_San be tong M150 (C) KH" xfId="6164"/>
    <cellStyle name="T_Book1_San be tong M150 (C) KH_PL 02   " xfId="6165"/>
    <cellStyle name="T_Book1_SanNen" xfId="6166"/>
    <cellStyle name="T_Book1_Sheet2" xfId="6167"/>
    <cellStyle name="T_Book1_Sheet3" xfId="6168"/>
    <cellStyle name="T_Book1_TH ung tren 70%-Ra soat phap ly-8-6 (dung de chuyen vao vu TH)" xfId="6169"/>
    <cellStyle name="T_Book1_TH ung tren 70%-Ra soat phap ly-8-6 (dung de chuyen vao vu TH)_!1 1 bao cao giao KH ve HTCMT vung TNB   12-12-2011" xfId="6170"/>
    <cellStyle name="T_Book1_TH ung tren 70%-Ra soat phap ly-8-6 (dung de chuyen vao vu TH)_Bieu 11 (Ha cat bieu)" xfId="6171"/>
    <cellStyle name="T_Book1_TH ung tren 70%-Ra soat phap ly-8-6 (dung de chuyen vao vu TH)_Bieu4HTMT" xfId="6172"/>
    <cellStyle name="T_Book1_TH ung tren 70%-Ra soat phap ly-8-6 (dung de chuyen vao vu TH)_Ha Nam" xfId="6173"/>
    <cellStyle name="T_Book1_TH ung tren 70%-Ra soat phap ly-8-6 (dung de chuyen vao vu TH)_Ha Nam_Bieu 11 (Ha cat bieu)" xfId="6174"/>
    <cellStyle name="T_Book1_TH ung tren 70%-Ra soat phap ly-8-6 (dung de chuyen vao vu TH)_Ha Nam_ra soat, dieu chinh giam nc (theo y kien thu truong Thu) 30.92013" xfId="6175"/>
    <cellStyle name="T_Book1_TH ung tren 70%-Ra soat phap ly-8-6 (dung de chuyen vao vu TH)_KH TPCP vung TNB (03-1-2012)" xfId="6176"/>
    <cellStyle name="T_Book1_TH ung tren 70%-Ra soat phap ly-8-6 (dung de chuyen vao vu TH)_ra soat, dieu chinh giam nc (theo y kien thu truong Thu) 30.92013" xfId="6177"/>
    <cellStyle name="T_Book1_TH y kien LD_KH 2010 Ca Nuoc 22-9-2011-Gui ca Vu" xfId="6178"/>
    <cellStyle name="T_Book1_TH y kien LD_KH 2010 Ca Nuoc 22-9-2011-Gui ca Vu_!1 1 bao cao giao KH ve HTCMT vung TNB   12-12-2011" xfId="6179"/>
    <cellStyle name="T_Book1_TH y kien LD_KH 2010 Ca Nuoc 22-9-2011-Gui ca Vu_Bieu 11 (Ha cat bieu)" xfId="6180"/>
    <cellStyle name="T_Book1_TH y kien LD_KH 2010 Ca Nuoc 22-9-2011-Gui ca Vu_Bieu4HTMT" xfId="6181"/>
    <cellStyle name="T_Book1_TH y kien LD_KH 2010 Ca Nuoc 22-9-2011-Gui ca Vu_Ha Nam" xfId="6182"/>
    <cellStyle name="T_Book1_TH y kien LD_KH 2010 Ca Nuoc 22-9-2011-Gui ca Vu_Ha Nam_Bieu 11 (Ha cat bieu)" xfId="6183"/>
    <cellStyle name="T_Book1_TH y kien LD_KH 2010 Ca Nuoc 22-9-2011-Gui ca Vu_Ha Nam_ra soat, dieu chinh giam nc (theo y kien thu truong Thu) 30.92013" xfId="6184"/>
    <cellStyle name="T_Book1_TH y kien LD_KH 2010 Ca Nuoc 22-9-2011-Gui ca Vu_KH TPCP vung TNB (03-1-2012)" xfId="6185"/>
    <cellStyle name="T_Book1_TH y kien LD_KH 2010 Ca Nuoc 22-9-2011-Gui ca Vu_ra soat, dieu chinh giam nc (theo y kien thu truong Thu) 30.92013" xfId="6186"/>
    <cellStyle name="T_Book1_TH_Tuynen" xfId="6187"/>
    <cellStyle name="T_Book1_TH_Tuynen_PL 02   " xfId="6188"/>
    <cellStyle name="T_Book1_Thau NM in tien - Binh Yen " xfId="6189"/>
    <cellStyle name="T_Book1_THCPKS" xfId="6190"/>
    <cellStyle name="T_Book1_Thiet bi" xfId="6191"/>
    <cellStyle name="T_Book1_Thiet bi_Ha Nam" xfId="6192"/>
    <cellStyle name="T_Book1_THKL" xfId="6193"/>
    <cellStyle name="T_Book1_Tien do SBDNA3 - TA" xfId="6194"/>
    <cellStyle name="T_Book1_TMDT_Dong Nai PA1 (23-03-2010)ok" xfId="6195"/>
    <cellStyle name="T_Book1_TMDT_Dong Nai PA1 .1 (29-6-2010)ok" xfId="6196"/>
    <cellStyle name="T_Book1_TN - Ho tro khac 2011" xfId="6197"/>
    <cellStyle name="T_Book1_TN - Ho tro khac 2011_!1 1 bao cao giao KH ve HTCMT vung TNB   12-12-2011" xfId="6198"/>
    <cellStyle name="T_Book1_TN - Ho tro khac 2011_Bieu 11 (Ha cat bieu)" xfId="6199"/>
    <cellStyle name="T_Book1_TN - Ho tro khac 2011_Bieu4HTMT" xfId="6200"/>
    <cellStyle name="T_Book1_TN - Ho tro khac 2011_Ha Nam" xfId="6201"/>
    <cellStyle name="T_Book1_TN - Ho tro khac 2011_Ha Nam_Bieu 11 (Ha cat bieu)" xfId="6202"/>
    <cellStyle name="T_Book1_TN - Ho tro khac 2011_Ha Nam_ra soat, dieu chinh giam nc (theo y kien thu truong Thu) 30.92013" xfId="6203"/>
    <cellStyle name="T_Book1_TN - Ho tro khac 2011_KH TPCP vung TNB (03-1-2012)" xfId="6204"/>
    <cellStyle name="T_Book1_TN - Ho tro khac 2011_ra soat, dieu chinh giam nc (theo y kien thu truong Thu) 30.92013" xfId="6205"/>
    <cellStyle name="T_Book1_TONG HOP HANG NGAY" xfId="6206"/>
    <cellStyle name="T_Book1_TONGDUTOAN (trinh Ban 19-8-2005)" xfId="6207"/>
    <cellStyle name="T_Book1_TonghopKL" xfId="6208"/>
    <cellStyle name="T_Book1_TonghopKL_PL 02   " xfId="6209"/>
    <cellStyle name="T_Book1_ung truoc 2011 NSTW Thanh Hoa + Nge An gui Thu 12-5" xfId="6210"/>
    <cellStyle name="T_Book1_ung truoc 2011 NSTW Thanh Hoa + Nge An gui Thu 12-5_!1 1 bao cao giao KH ve HTCMT vung TNB   12-12-2011" xfId="6211"/>
    <cellStyle name="T_Book1_ung truoc 2011 NSTW Thanh Hoa + Nge An gui Thu 12-5_Bieu4HTMT" xfId="6212"/>
    <cellStyle name="T_Book1_ung truoc 2011 NSTW Thanh Hoa + Nge An gui Thu 12-5_Bieu4HTMT_!1 1 bao cao giao KH ve HTCMT vung TNB   12-12-2011" xfId="6213"/>
    <cellStyle name="T_Book1_ung truoc 2011 NSTW Thanh Hoa + Nge An gui Thu 12-5_Bieu4HTMT_KH TPCP vung TNB (03-1-2012)" xfId="6214"/>
    <cellStyle name="T_Book1_ung truoc 2011 NSTW Thanh Hoa + Nge An gui Thu 12-5_Ha Nam" xfId="6215"/>
    <cellStyle name="T_Book1_ung truoc 2011 NSTW Thanh Hoa + Nge An gui Thu 12-5_KH TPCP vung TNB (03-1-2012)" xfId="6216"/>
    <cellStyle name="T_Book1_UNG TRUOC VON TPCP" xfId="6217"/>
    <cellStyle name="T_Book1_VNBT_Crown_Plaza" xfId="6218"/>
    <cellStyle name="T_Book1_Xay dung du toan" xfId="6219"/>
    <cellStyle name="T_Book1_Xay dung du toan_Don gia chi tiet" xfId="6220"/>
    <cellStyle name="T_Book1_Xay dung du toan_Du thau" xfId="6221"/>
    <cellStyle name="T_Book1_Xay dung du toan_Du thau Truong DH KThuat Hai Duong 21-10-08" xfId="6222"/>
    <cellStyle name="T_Book1_ÿÿÿÿÿ" xfId="6223"/>
    <cellStyle name="T_Book2" xfId="6224"/>
    <cellStyle name="T_Book2_PL 02   " xfId="6225"/>
    <cellStyle name="T_BoQ_Chimney 17h ngay 7.9.06 Gui Tuan ok" xfId="6226"/>
    <cellStyle name="T_BoQ_Chimney 17h ngay 7.9.06 Gui Tuan ok_PL 02   " xfId="6227"/>
    <cellStyle name="T_BTHC" xfId="6228"/>
    <cellStyle name="T_BTHC_PL 02   " xfId="6229"/>
    <cellStyle name="T_BYC011- noibai" xfId="6230"/>
    <cellStyle name="T_C.ty2copdia" xfId="6231"/>
    <cellStyle name="T_Cac bao cao TB  Milk-Yomilk-co Ke- CK 1-Vinh Thang" xfId="6232"/>
    <cellStyle name="T_Cac bao cao TB  Milk-Yomilk-co Ke- CK 1-Vinh Thang_Don gia chi tiet" xfId="6233"/>
    <cellStyle name="T_Cac bao cao TB  Milk-Yomilk-co Ke- CK 1-Vinh Thang_Du thau" xfId="6234"/>
    <cellStyle name="T_Cac bao cao TB  Milk-Yomilk-co Ke- CK 1-Vinh Thang_Du thau Truong DH KThuat Hai Duong 21-10-08" xfId="6235"/>
    <cellStyle name="T_CAC NGUON VON NAM 2013 CDT TONG HOP" xfId="6236"/>
    <cellStyle name="T_CAC NGUON VON NAM 2013 CDT TONG HOP_NSDP 2013" xfId="6237"/>
    <cellStyle name="T_Cau Huoi Quang" xfId="6238"/>
    <cellStyle name="T_Cau Huoi Quang_PL 02   " xfId="6239"/>
    <cellStyle name="T_Cau Phu Phuong" xfId="6240"/>
    <cellStyle name="T_Cau Phu Phuong_Quoc Lo 91-T11" xfId="6241"/>
    <cellStyle name="T_Cau Phu Phuong_TMDT_Dong Nai PA1 (23-03-2010)ok" xfId="6242"/>
    <cellStyle name="T_Cau Phu Phuong_TMDT_Dong Nai PA1 .1 (29-6-2010)ok" xfId="6243"/>
    <cellStyle name="T_Cau theo TT519" xfId="6244"/>
    <cellStyle name="T_Cau1520+237" xfId="6245"/>
    <cellStyle name="T_Cau1539+955-Thuong 29-11" xfId="6246"/>
    <cellStyle name="T_Cau43+041(Ham1Cong)xong" xfId="6247"/>
    <cellStyle name="T_Cau43+041(Ham1Cong)xong_Don gia chi tiet" xfId="6248"/>
    <cellStyle name="T_Cau43+041(Ham1Cong)xong_Du thau" xfId="6249"/>
    <cellStyle name="T_Cau43+041(Ham1Cong)xong_Du thau Truong DH KThuat Hai Duong 21-10-08" xfId="6250"/>
    <cellStyle name="T_CauvuotCoThanhKm44+501.94(m)" xfId="6251"/>
    <cellStyle name="T_CauvuotCoThanhKm44+501.94(m)_Don gia chi tiet" xfId="6252"/>
    <cellStyle name="T_CauvuotCoThanhKm44+501.94(m)_Du thau" xfId="6253"/>
    <cellStyle name="T_CauvuotCoThanhKm44+501.94(m)_Du thau Truong DH KThuat Hai Duong 21-10-08" xfId="6254"/>
    <cellStyle name="T_CDKT" xfId="6255"/>
    <cellStyle name="T_CDKT_Don gia chi tiet" xfId="6256"/>
    <cellStyle name="T_CDKT_Du thau" xfId="6257"/>
    <cellStyle name="T_CDKT_Du thau Truong DH KThuat Hai Duong 21-10-08" xfId="6258"/>
    <cellStyle name="T_CDKT_NSDP 2013" xfId="6259"/>
    <cellStyle name="T_cham diem Milk chu ky2-ANH MINH" xfId="6260"/>
    <cellStyle name="T_cham diem Milk chu ky2-ANH MINH_Don gia chi tiet" xfId="6261"/>
    <cellStyle name="T_cham diem Milk chu ky2-ANH MINH_Du thau" xfId="6262"/>
    <cellStyle name="T_cham diem Milk chu ky2-ANH MINH_Du thau Truong DH KThuat Hai Duong 21-10-08" xfId="6263"/>
    <cellStyle name="T_cham trung bay ck 1 m.Bac milk co ke 2" xfId="6264"/>
    <cellStyle name="T_cham trung bay ck 1 m.Bac milk co ke 2_Don gia chi tiet" xfId="6265"/>
    <cellStyle name="T_cham trung bay ck 1 m.Bac milk co ke 2_Du thau" xfId="6266"/>
    <cellStyle name="T_cham trung bay ck 1 m.Bac milk co ke 2_Du thau Truong DH KThuat Hai Duong 21-10-08" xfId="6267"/>
    <cellStyle name="T_cham trung bay yao smart milk ck 2 mien Bac" xfId="6268"/>
    <cellStyle name="T_cham trung bay yao smart milk ck 2 mien Bac_Don gia chi tiet" xfId="6269"/>
    <cellStyle name="T_cham trung bay yao smart milk ck 2 mien Bac_Du thau" xfId="6270"/>
    <cellStyle name="T_cham trung bay yao smart milk ck 2 mien Bac_Du thau Truong DH KThuat Hai Duong 21-10-08" xfId="6271"/>
    <cellStyle name="T_Chua chay- gui" xfId="6272"/>
    <cellStyle name="T_Chuan bi dau tu nam 2008" xfId="6273"/>
    <cellStyle name="T_Chuan bi dau tu nam 2008_!1 1 bao cao giao KH ve HTCMT vung TNB   12-12-2011" xfId="6274"/>
    <cellStyle name="T_Chuan bi dau tu nam 2008_Bieu 11 (Ha cat bieu)" xfId="6275"/>
    <cellStyle name="T_Chuan bi dau tu nam 2008_Ha Nam" xfId="6276"/>
    <cellStyle name="T_Chuan bi dau tu nam 2008_Ha Nam_Bieu 11 (Ha cat bieu)" xfId="6277"/>
    <cellStyle name="T_Chuan bi dau tu nam 2008_Ha Nam_ra soat, dieu chinh giam nc (theo y kien thu truong Thu) 30.92013" xfId="6278"/>
    <cellStyle name="T_Chuan bi dau tu nam 2008_KH TPCP vung TNB (03-1-2012)" xfId="6279"/>
    <cellStyle name="T_Chuan bi dau tu nam 2008_ra soat, dieu chinh giam nc (theo y kien thu truong Thu) 30.92013" xfId="6280"/>
    <cellStyle name="T_CN Khach Hang" xfId="6281"/>
    <cellStyle name="T_Copy of Bao cao  XDCB 7 thang nam 2008_So KH&amp;DT SUA" xfId="6282"/>
    <cellStyle name="T_Copy of Bao cao  XDCB 7 thang nam 2008_So KH&amp;DT SUA_!1 1 bao cao giao KH ve HTCMT vung TNB   12-12-2011" xfId="6283"/>
    <cellStyle name="T_Copy of Bao cao  XDCB 7 thang nam 2008_So KH&amp;DT SUA_Bieu 11 (Ha cat bieu)" xfId="6284"/>
    <cellStyle name="T_Copy of Bao cao  XDCB 7 thang nam 2008_So KH&amp;DT SUA_Ha Nam" xfId="6285"/>
    <cellStyle name="T_Copy of Bao cao  XDCB 7 thang nam 2008_So KH&amp;DT SUA_Ha Nam_Bieu 11 (Ha cat bieu)" xfId="6286"/>
    <cellStyle name="T_Copy of Bao cao  XDCB 7 thang nam 2008_So KH&amp;DT SUA_Ha Nam_ra soat, dieu chinh giam nc (theo y kien thu truong Thu) 30.92013" xfId="6287"/>
    <cellStyle name="T_Copy of Bao cao  XDCB 7 thang nam 2008_So KH&amp;DT SUA_KH TPCP vung TNB (03-1-2012)" xfId="6288"/>
    <cellStyle name="T_Copy of Bao cao  XDCB 7 thang nam 2008_So KH&amp;DT SUA_ra soat, dieu chinh giam nc (theo y kien thu truong Thu) 30.92013" xfId="6289"/>
    <cellStyle name="T_Copy of BIEU TH CHUNG KH 2012 HA GIANG QUY IV THEO QD 70.18.1.2012" xfId="6290"/>
    <cellStyle name="T_CPK" xfId="6291"/>
    <cellStyle name="T_CPK_!1 1 bao cao giao KH ve HTCMT vung TNB   12-12-2011" xfId="6292"/>
    <cellStyle name="T_CPK_Bieu4HTMT" xfId="6293"/>
    <cellStyle name="T_CPK_Bieu4HTMT_!1 1 bao cao giao KH ve HTCMT vung TNB   12-12-2011" xfId="6294"/>
    <cellStyle name="T_CPK_Bieu4HTMT_KH TPCP vung TNB (03-1-2012)" xfId="6295"/>
    <cellStyle name="T_CPK_Ha Nam" xfId="6296"/>
    <cellStyle name="T_CPK_KH TPCP vung TNB (03-1-2012)" xfId="6297"/>
    <cellStyle name="T_CTMTQG 2008" xfId="6298"/>
    <cellStyle name="T_CTMTQG 2008_!1 1 bao cao giao KH ve HTCMT vung TNB   12-12-2011" xfId="6299"/>
    <cellStyle name="T_CTMTQG 2008_Bieu 11 (Ha cat bieu)" xfId="6300"/>
    <cellStyle name="T_CTMTQG 2008_Bieu mau danh muc du an thuoc CTMTQG nam 2008" xfId="6301"/>
    <cellStyle name="T_CTMTQG 2008_Bieu mau danh muc du an thuoc CTMTQG nam 2008_!1 1 bao cao giao KH ve HTCMT vung TNB   12-12-2011" xfId="6302"/>
    <cellStyle name="T_CTMTQG 2008_Bieu mau danh muc du an thuoc CTMTQG nam 2008_Bieu 11 (Ha cat bieu)" xfId="6303"/>
    <cellStyle name="T_CTMTQG 2008_Bieu mau danh muc du an thuoc CTMTQG nam 2008_Ha Nam" xfId="6304"/>
    <cellStyle name="T_CTMTQG 2008_Bieu mau danh muc du an thuoc CTMTQG nam 2008_Ha Nam_Bieu 11 (Ha cat bieu)" xfId="6305"/>
    <cellStyle name="T_CTMTQG 2008_Bieu mau danh muc du an thuoc CTMTQG nam 2008_Ha Nam_ra soat, dieu chinh giam nc (theo y kien thu truong Thu) 30.92013" xfId="6306"/>
    <cellStyle name="T_CTMTQG 2008_Bieu mau danh muc du an thuoc CTMTQG nam 2008_KH TPCP vung TNB (03-1-2012)" xfId="6307"/>
    <cellStyle name="T_CTMTQG 2008_Bieu mau danh muc du an thuoc CTMTQG nam 2008_ra soat, dieu chinh giam nc (theo y kien thu truong Thu) 30.92013" xfId="6308"/>
    <cellStyle name="T_CTMTQG 2008_Ha Nam" xfId="6309"/>
    <cellStyle name="T_CTMTQG 2008_Ha Nam_Bieu 11 (Ha cat bieu)" xfId="6310"/>
    <cellStyle name="T_CTMTQG 2008_Ha Nam_ra soat, dieu chinh giam nc (theo y kien thu truong Thu) 30.92013" xfId="6311"/>
    <cellStyle name="T_CTMTQG 2008_Hi-Tong hop KQ phan bo KH nam 08- LD fong giao 15-11-08" xfId="6312"/>
    <cellStyle name="T_CTMTQG 2008_Hi-Tong hop KQ phan bo KH nam 08- LD fong giao 15-11-08_!1 1 bao cao giao KH ve HTCMT vung TNB   12-12-2011" xfId="6313"/>
    <cellStyle name="T_CTMTQG 2008_Hi-Tong hop KQ phan bo KH nam 08- LD fong giao 15-11-08_Bieu 11 (Ha cat bieu)" xfId="6314"/>
    <cellStyle name="T_CTMTQG 2008_Hi-Tong hop KQ phan bo KH nam 08- LD fong giao 15-11-08_Ha Nam" xfId="6315"/>
    <cellStyle name="T_CTMTQG 2008_Hi-Tong hop KQ phan bo KH nam 08- LD fong giao 15-11-08_Ha Nam_Bieu 11 (Ha cat bieu)" xfId="6316"/>
    <cellStyle name="T_CTMTQG 2008_Hi-Tong hop KQ phan bo KH nam 08- LD fong giao 15-11-08_Ha Nam_ra soat, dieu chinh giam nc (theo y kien thu truong Thu) 30.92013" xfId="6317"/>
    <cellStyle name="T_CTMTQG 2008_Hi-Tong hop KQ phan bo KH nam 08- LD fong giao 15-11-08_KH TPCP vung TNB (03-1-2012)" xfId="6318"/>
    <cellStyle name="T_CTMTQG 2008_Hi-Tong hop KQ phan bo KH nam 08- LD fong giao 15-11-08_ra soat, dieu chinh giam nc (theo y kien thu truong Thu) 30.92013" xfId="6319"/>
    <cellStyle name="T_CTMTQG 2008_Ket qua thuc hien nam 2008" xfId="6320"/>
    <cellStyle name="T_CTMTQG 2008_Ket qua thuc hien nam 2008_!1 1 bao cao giao KH ve HTCMT vung TNB   12-12-2011" xfId="6321"/>
    <cellStyle name="T_CTMTQG 2008_Ket qua thuc hien nam 2008_Bieu 11 (Ha cat bieu)" xfId="6322"/>
    <cellStyle name="T_CTMTQG 2008_Ket qua thuc hien nam 2008_Ha Nam" xfId="6323"/>
    <cellStyle name="T_CTMTQG 2008_Ket qua thuc hien nam 2008_Ha Nam_Bieu 11 (Ha cat bieu)" xfId="6324"/>
    <cellStyle name="T_CTMTQG 2008_Ket qua thuc hien nam 2008_Ha Nam_ra soat, dieu chinh giam nc (theo y kien thu truong Thu) 30.92013" xfId="6325"/>
    <cellStyle name="T_CTMTQG 2008_Ket qua thuc hien nam 2008_KH TPCP vung TNB (03-1-2012)" xfId="6326"/>
    <cellStyle name="T_CTMTQG 2008_Ket qua thuc hien nam 2008_ra soat, dieu chinh giam nc (theo y kien thu truong Thu) 30.92013" xfId="6327"/>
    <cellStyle name="T_CTMTQG 2008_KH TPCP vung TNB (03-1-2012)" xfId="6328"/>
    <cellStyle name="T_CTMTQG 2008_KH XDCB_2008 lan 1" xfId="6329"/>
    <cellStyle name="T_CTMTQG 2008_KH XDCB_2008 lan 1 sua ngay 27-10" xfId="6330"/>
    <cellStyle name="T_CTMTQG 2008_KH XDCB_2008 lan 1 sua ngay 27-10_!1 1 bao cao giao KH ve HTCMT vung TNB   12-12-2011" xfId="6331"/>
    <cellStyle name="T_CTMTQG 2008_KH XDCB_2008 lan 1 sua ngay 27-10_Bieu 11 (Ha cat bieu)" xfId="6332"/>
    <cellStyle name="T_CTMTQG 2008_KH XDCB_2008 lan 1 sua ngay 27-10_Ha Nam" xfId="6333"/>
    <cellStyle name="T_CTMTQG 2008_KH XDCB_2008 lan 1 sua ngay 27-10_Ha Nam_Bieu 11 (Ha cat bieu)" xfId="6334"/>
    <cellStyle name="T_CTMTQG 2008_KH XDCB_2008 lan 1 sua ngay 27-10_Ha Nam_ra soat, dieu chinh giam nc (theo y kien thu truong Thu) 30.92013" xfId="6335"/>
    <cellStyle name="T_CTMTQG 2008_KH XDCB_2008 lan 1 sua ngay 27-10_KH TPCP vung TNB (03-1-2012)" xfId="6336"/>
    <cellStyle name="T_CTMTQG 2008_KH XDCB_2008 lan 1 sua ngay 27-10_ra soat, dieu chinh giam nc (theo y kien thu truong Thu) 30.92013" xfId="6337"/>
    <cellStyle name="T_CTMTQG 2008_KH XDCB_2008 lan 1_!1 1 bao cao giao KH ve HTCMT vung TNB   12-12-2011" xfId="6338"/>
    <cellStyle name="T_CTMTQG 2008_KH XDCB_2008 lan 1_Bieu 11 (Ha cat bieu)" xfId="6339"/>
    <cellStyle name="T_CTMTQG 2008_KH XDCB_2008 lan 1_Ha Nam" xfId="6340"/>
    <cellStyle name="T_CTMTQG 2008_KH XDCB_2008 lan 1_Ha Nam_Bieu 11 (Ha cat bieu)" xfId="6341"/>
    <cellStyle name="T_CTMTQG 2008_KH XDCB_2008 lan 1_Ha Nam_ra soat, dieu chinh giam nc (theo y kien thu truong Thu) 30.92013" xfId="6342"/>
    <cellStyle name="T_CTMTQG 2008_KH XDCB_2008 lan 1_KH TPCP vung TNB (03-1-2012)" xfId="6343"/>
    <cellStyle name="T_CTMTQG 2008_KH XDCB_2008 lan 1_ra soat, dieu chinh giam nc (theo y kien thu truong Thu) 30.92013" xfId="6344"/>
    <cellStyle name="T_CTMTQG 2008_KH XDCB_2008 lan 2 sua ngay 10-11" xfId="6345"/>
    <cellStyle name="T_CTMTQG 2008_KH XDCB_2008 lan 2 sua ngay 10-11_!1 1 bao cao giao KH ve HTCMT vung TNB   12-12-2011" xfId="6346"/>
    <cellStyle name="T_CTMTQG 2008_KH XDCB_2008 lan 2 sua ngay 10-11_Bieu 11 (Ha cat bieu)" xfId="6347"/>
    <cellStyle name="T_CTMTQG 2008_KH XDCB_2008 lan 2 sua ngay 10-11_Ha Nam" xfId="6348"/>
    <cellStyle name="T_CTMTQG 2008_KH XDCB_2008 lan 2 sua ngay 10-11_Ha Nam_Bieu 11 (Ha cat bieu)" xfId="6349"/>
    <cellStyle name="T_CTMTQG 2008_KH XDCB_2008 lan 2 sua ngay 10-11_Ha Nam_ra soat, dieu chinh giam nc (theo y kien thu truong Thu) 30.92013" xfId="6350"/>
    <cellStyle name="T_CTMTQG 2008_KH XDCB_2008 lan 2 sua ngay 10-11_KH TPCP vung TNB (03-1-2012)" xfId="6351"/>
    <cellStyle name="T_CTMTQG 2008_KH XDCB_2008 lan 2 sua ngay 10-11_ra soat, dieu chinh giam nc (theo y kien thu truong Thu) 30.92013" xfId="6352"/>
    <cellStyle name="T_CTMTQG 2008_ra soat, dieu chinh giam nc (theo y kien thu truong Thu) 30.92013" xfId="6353"/>
    <cellStyle name="T_DANH BA DIEN THOAI" xfId="6354"/>
    <cellStyle name="T_DANH BA DIEN THOAI_PL 02   " xfId="6355"/>
    <cellStyle name="T_danh muc chuan bi dau tu 2011 ngay 07-6-2011" xfId="6356"/>
    <cellStyle name="T_danh muc chuan bi dau tu 2011 ngay 07-6-2011_!1 1 bao cao giao KH ve HTCMT vung TNB   12-12-2011" xfId="6357"/>
    <cellStyle name="T_danh muc chuan bi dau tu 2011 ngay 07-6-2011_KH TPCP vung TNB (03-1-2012)" xfId="6358"/>
    <cellStyle name="T_Danh muc pbo nguon von XSKT, XDCB nam 2009 chuyen qua nam 2010" xfId="6359"/>
    <cellStyle name="T_Danh muc pbo nguon von XSKT, XDCB nam 2009 chuyen qua nam 2010_!1 1 bao cao giao KH ve HTCMT vung TNB   12-12-2011" xfId="6360"/>
    <cellStyle name="T_Danh muc pbo nguon von XSKT, XDCB nam 2009 chuyen qua nam 2010_KH TPCP vung TNB (03-1-2012)" xfId="6361"/>
    <cellStyle name="T_danh sach ®oan phi" xfId="6362"/>
    <cellStyle name="T_danh sach chua nop bcao trung bay sua chua  tinh den 1-3-06" xfId="6363"/>
    <cellStyle name="T_danh sach chua nop bcao trung bay sua chua  tinh den 1-3-06_Don gia chi tiet" xfId="6364"/>
    <cellStyle name="T_danh sach chua nop bcao trung bay sua chua  tinh den 1-3-06_Du thau" xfId="6365"/>
    <cellStyle name="T_danh sach chua nop bcao trung bay sua chua  tinh den 1-3-06_Du thau Truong DH KThuat Hai Duong 21-10-08" xfId="6366"/>
    <cellStyle name="T_Danh sach KH TB MilkYomilk Yao  Smart chu ky 2-Vinh Thang" xfId="6367"/>
    <cellStyle name="T_Danh sach KH TB MilkYomilk Yao  Smart chu ky 2-Vinh Thang_Don gia chi tiet" xfId="6368"/>
    <cellStyle name="T_Danh sach KH TB MilkYomilk Yao  Smart chu ky 2-Vinh Thang_Du thau" xfId="6369"/>
    <cellStyle name="T_Danh sach KH TB MilkYomilk Yao  Smart chu ky 2-Vinh Thang_Du thau Truong DH KThuat Hai Duong 21-10-08" xfId="6370"/>
    <cellStyle name="T_Danh sach KH trung bay MilkYomilk co ke chu ky 2-Vinh Thang" xfId="6371"/>
    <cellStyle name="T_Danh sach KH trung bay MilkYomilk co ke chu ky 2-Vinh Thang_Don gia chi tiet" xfId="6372"/>
    <cellStyle name="T_Danh sach KH trung bay MilkYomilk co ke chu ky 2-Vinh Thang_Du thau" xfId="6373"/>
    <cellStyle name="T_Danh sach KH trung bay MilkYomilk co ke chu ky 2-Vinh Thang_Du thau Truong DH KThuat Hai Duong 21-10-08" xfId="6374"/>
    <cellStyle name="T_denbu" xfId="6375"/>
    <cellStyle name="T_denbu_Book1" xfId="6376"/>
    <cellStyle name="T_denbu_PL 02   " xfId="6377"/>
    <cellStyle name="T_denbu_Quoc Lo 91-T11" xfId="6378"/>
    <cellStyle name="T_denbu_Quoc Lo 91-T11_PL 02   " xfId="6379"/>
    <cellStyle name="T_denbu_TMDT_Dong Nai PA1 (23-03-2010)ok" xfId="6380"/>
    <cellStyle name="T_denbu_TMDT_Dong Nai PA1 (23-03-2010)ok_PL 02   " xfId="6381"/>
    <cellStyle name="T_denbu_TMDT_Dong Nai PA1 .1 (29-6-2010)ok" xfId="6382"/>
    <cellStyle name="T_denbu_TMDT_Dong Nai PA1 .1 (29-6-2010)ok_PL 02   " xfId="6383"/>
    <cellStyle name="T_denbu_UNG TRUOC VON TPCP" xfId="6384"/>
    <cellStyle name="T_DG Cat Ne_XB1" xfId="6385"/>
    <cellStyle name="T_DG Cat Ne_XB1_Don gia chi tiet" xfId="6386"/>
    <cellStyle name="T_DG Cat Ne_XB1_Du thau" xfId="6387"/>
    <cellStyle name="T_DG Cat Ne_XB1_Du thau Truong DH KThuat Hai Duong 21-10-08" xfId="6388"/>
    <cellStyle name="T_Di chuyen DZ0.4kV duong tranh ngap DT176 Na Hang - Yen Hoa (thi cong cau Da Vi) (C)" xfId="6389"/>
    <cellStyle name="T_Di chuyen DZ0.4kV duong tranh ngap DT176 Na Hang - Yen Hoa (thi cong cau Da Vi) (C)_PL 02   " xfId="6390"/>
    <cellStyle name="T_Dien_nuoc_Me_Linh_PLAZA" xfId="6391"/>
    <cellStyle name="T_dieu chinh KH 2011 ngay 26-5-2011111" xfId="6392"/>
    <cellStyle name="T_dieu chinh KH 2011 ngay 26-5-2011111_!1 1 bao cao giao KH ve HTCMT vung TNB   12-12-2011" xfId="6393"/>
    <cellStyle name="T_dieu chinh KH 2011 ngay 26-5-2011111_KH TPCP vung TNB (03-1-2012)" xfId="6394"/>
    <cellStyle name="T_doi cao (phan giao thong) CP da dam" xfId="6395"/>
    <cellStyle name="T_Don gia chi tiet" xfId="6396"/>
    <cellStyle name="T_DS KCH PHAN BO VON NSDP NAM 2010" xfId="6397"/>
    <cellStyle name="T_DS KCH PHAN BO VON NSDP NAM 2010_!1 1 bao cao giao KH ve HTCMT vung TNB   12-12-2011" xfId="6398"/>
    <cellStyle name="T_DS KCH PHAN BO VON NSDP NAM 2010_KH TPCP vung TNB (03-1-2012)" xfId="6399"/>
    <cellStyle name="T_DSACH MILK YO MILK CK 2 M.BAC" xfId="6400"/>
    <cellStyle name="T_DSACH MILK YO MILK CK 2 M.BAC_Don gia chi tiet" xfId="6401"/>
    <cellStyle name="T_DSACH MILK YO MILK CK 2 M.BAC_Du thau" xfId="6402"/>
    <cellStyle name="T_DSACH MILK YO MILK CK 2 M.BAC_Du thau Truong DH KThuat Hai Duong 21-10-08" xfId="6403"/>
    <cellStyle name="T_DSKH Tbay Milk , Yomilk CK 2 Vu Thi Hanh" xfId="6404"/>
    <cellStyle name="T_DSKH Tbay Milk , Yomilk CK 2 Vu Thi Hanh_Don gia chi tiet" xfId="6405"/>
    <cellStyle name="T_DSKH Tbay Milk , Yomilk CK 2 Vu Thi Hanh_Du thau" xfId="6406"/>
    <cellStyle name="T_DSKH Tbay Milk , Yomilk CK 2 Vu Thi Hanh_Du thau Truong DH KThuat Hai Duong 21-10-08" xfId="6407"/>
    <cellStyle name="T_DT Khaosat DH (bo sung CSHK)." xfId="6408"/>
    <cellStyle name="T_DT Khaosat DH (bo sung CSHK)._Don gia chi tiet" xfId="6409"/>
    <cellStyle name="T_DT Khaosat DH (bo sung CSHK)._Du thau" xfId="6410"/>
    <cellStyle name="T_DT Khaosat DH (bo sung CSHK)._Du thau Truong DH KThuat Hai Duong 21-10-08" xfId="6411"/>
    <cellStyle name="T_DTCT" xfId="6412"/>
    <cellStyle name="T_DTCT_PL 02   " xfId="6413"/>
    <cellStyle name="T_dtTL598G1." xfId="6414"/>
    <cellStyle name="T_Du an khoi cong moi nam 2010" xfId="6415"/>
    <cellStyle name="T_Du an khoi cong moi nam 2010_!1 1 bao cao giao KH ve HTCMT vung TNB   12-12-2011" xfId="6416"/>
    <cellStyle name="T_Du an khoi cong moi nam 2010_Bieu 11 (Ha cat bieu)" xfId="6417"/>
    <cellStyle name="T_Du an khoi cong moi nam 2010_Ha Nam" xfId="6418"/>
    <cellStyle name="T_Du an khoi cong moi nam 2010_Ha Nam_Bieu 11 (Ha cat bieu)" xfId="6419"/>
    <cellStyle name="T_Du an khoi cong moi nam 2010_Ha Nam_ra soat, dieu chinh giam nc (theo y kien thu truong Thu) 30.92013" xfId="6420"/>
    <cellStyle name="T_Du an khoi cong moi nam 2010_KH TPCP vung TNB (03-1-2012)" xfId="6421"/>
    <cellStyle name="T_Du an khoi cong moi nam 2010_ra soat, dieu chinh giam nc (theo y kien thu truong Thu) 30.92013" xfId="6422"/>
    <cellStyle name="T_DU AN TKQH VA CHUAN BI DAU TU NAM 2007 sua ngay 9-11" xfId="6423"/>
    <cellStyle name="T_DU AN TKQH VA CHUAN BI DAU TU NAM 2007 sua ngay 9-11_!1 1 bao cao giao KH ve HTCMT vung TNB   12-12-2011" xfId="6424"/>
    <cellStyle name="T_DU AN TKQH VA CHUAN BI DAU TU NAM 2007 sua ngay 9-11_Bieu 11 (Ha cat bieu)" xfId="6425"/>
    <cellStyle name="T_DU AN TKQH VA CHUAN BI DAU TU NAM 2007 sua ngay 9-11_Bieu mau danh muc du an thuoc CTMTQG nam 2008" xfId="6426"/>
    <cellStyle name="T_DU AN TKQH VA CHUAN BI DAU TU NAM 2007 sua ngay 9-11_Bieu mau danh muc du an thuoc CTMTQG nam 2008_!1 1 bao cao giao KH ve HTCMT vung TNB   12-12-2011" xfId="6427"/>
    <cellStyle name="T_DU AN TKQH VA CHUAN BI DAU TU NAM 2007 sua ngay 9-11_Bieu mau danh muc du an thuoc CTMTQG nam 2008_Bieu 11 (Ha cat bieu)" xfId="6428"/>
    <cellStyle name="T_DU AN TKQH VA CHUAN BI DAU TU NAM 2007 sua ngay 9-11_Bieu mau danh muc du an thuoc CTMTQG nam 2008_Ha Nam" xfId="6429"/>
    <cellStyle name="T_DU AN TKQH VA CHUAN BI DAU TU NAM 2007 sua ngay 9-11_Bieu mau danh muc du an thuoc CTMTQG nam 2008_Ha Nam_Bieu 11 (Ha cat bieu)" xfId="6430"/>
    <cellStyle name="T_DU AN TKQH VA CHUAN BI DAU TU NAM 2007 sua ngay 9-11_Bieu mau danh muc du an thuoc CTMTQG nam 2008_Ha Nam_ra soat, dieu chinh giam nc (theo y kien thu truong Thu) 30.92013" xfId="6431"/>
    <cellStyle name="T_DU AN TKQH VA CHUAN BI DAU TU NAM 2007 sua ngay 9-11_Bieu mau danh muc du an thuoc CTMTQG nam 2008_KH TPCP vung TNB (03-1-2012)" xfId="6432"/>
    <cellStyle name="T_DU AN TKQH VA CHUAN BI DAU TU NAM 2007 sua ngay 9-11_Bieu mau danh muc du an thuoc CTMTQG nam 2008_ra soat, dieu chinh giam nc (theo y kien thu truong Thu) 30.92013" xfId="6433"/>
    <cellStyle name="T_DU AN TKQH VA CHUAN BI DAU TU NAM 2007 sua ngay 9-11_Du an khoi cong moi nam 2010" xfId="6434"/>
    <cellStyle name="T_DU AN TKQH VA CHUAN BI DAU TU NAM 2007 sua ngay 9-11_Du an khoi cong moi nam 2010_!1 1 bao cao giao KH ve HTCMT vung TNB   12-12-2011" xfId="6435"/>
    <cellStyle name="T_DU AN TKQH VA CHUAN BI DAU TU NAM 2007 sua ngay 9-11_Du an khoi cong moi nam 2010_Bieu 11 (Ha cat bieu)" xfId="6436"/>
    <cellStyle name="T_DU AN TKQH VA CHUAN BI DAU TU NAM 2007 sua ngay 9-11_Du an khoi cong moi nam 2010_Ha Nam" xfId="6437"/>
    <cellStyle name="T_DU AN TKQH VA CHUAN BI DAU TU NAM 2007 sua ngay 9-11_Du an khoi cong moi nam 2010_Ha Nam_Bieu 11 (Ha cat bieu)" xfId="6438"/>
    <cellStyle name="T_DU AN TKQH VA CHUAN BI DAU TU NAM 2007 sua ngay 9-11_Du an khoi cong moi nam 2010_Ha Nam_ra soat, dieu chinh giam nc (theo y kien thu truong Thu) 30.92013" xfId="6439"/>
    <cellStyle name="T_DU AN TKQH VA CHUAN BI DAU TU NAM 2007 sua ngay 9-11_Du an khoi cong moi nam 2010_KH TPCP vung TNB (03-1-2012)" xfId="6440"/>
    <cellStyle name="T_DU AN TKQH VA CHUAN BI DAU TU NAM 2007 sua ngay 9-11_Du an khoi cong moi nam 2010_ra soat, dieu chinh giam nc (theo y kien thu truong Thu) 30.92013" xfId="6441"/>
    <cellStyle name="T_DU AN TKQH VA CHUAN BI DAU TU NAM 2007 sua ngay 9-11_Ha Nam" xfId="6442"/>
    <cellStyle name="T_DU AN TKQH VA CHUAN BI DAU TU NAM 2007 sua ngay 9-11_Ha Nam_Bieu 11 (Ha cat bieu)" xfId="6443"/>
    <cellStyle name="T_DU AN TKQH VA CHUAN BI DAU TU NAM 2007 sua ngay 9-11_Ha Nam_ra soat, dieu chinh giam nc (theo y kien thu truong Thu) 30.92013" xfId="6444"/>
    <cellStyle name="T_DU AN TKQH VA CHUAN BI DAU TU NAM 2007 sua ngay 9-11_Ket qua phan bo von nam 2008" xfId="6445"/>
    <cellStyle name="T_DU AN TKQH VA CHUAN BI DAU TU NAM 2007 sua ngay 9-11_Ket qua phan bo von nam 2008_!1 1 bao cao giao KH ve HTCMT vung TNB   12-12-2011" xfId="6446"/>
    <cellStyle name="T_DU AN TKQH VA CHUAN BI DAU TU NAM 2007 sua ngay 9-11_Ket qua phan bo von nam 2008_Bieu 11 (Ha cat bieu)" xfId="6447"/>
    <cellStyle name="T_DU AN TKQH VA CHUAN BI DAU TU NAM 2007 sua ngay 9-11_Ket qua phan bo von nam 2008_Ha Nam" xfId="6448"/>
    <cellStyle name="T_DU AN TKQH VA CHUAN BI DAU TU NAM 2007 sua ngay 9-11_Ket qua phan bo von nam 2008_Ha Nam_Bieu 11 (Ha cat bieu)" xfId="6449"/>
    <cellStyle name="T_DU AN TKQH VA CHUAN BI DAU TU NAM 2007 sua ngay 9-11_Ket qua phan bo von nam 2008_Ha Nam_ra soat, dieu chinh giam nc (theo y kien thu truong Thu) 30.92013" xfId="6450"/>
    <cellStyle name="T_DU AN TKQH VA CHUAN BI DAU TU NAM 2007 sua ngay 9-11_Ket qua phan bo von nam 2008_KH TPCP vung TNB (03-1-2012)" xfId="6451"/>
    <cellStyle name="T_DU AN TKQH VA CHUAN BI DAU TU NAM 2007 sua ngay 9-11_Ket qua phan bo von nam 2008_ra soat, dieu chinh giam nc (theo y kien thu truong Thu) 30.92013" xfId="6452"/>
    <cellStyle name="T_DU AN TKQH VA CHUAN BI DAU TU NAM 2007 sua ngay 9-11_KH TPCP vung TNB (03-1-2012)" xfId="6453"/>
    <cellStyle name="T_DU AN TKQH VA CHUAN BI DAU TU NAM 2007 sua ngay 9-11_KH XDCB_2008 lan 2 sua ngay 10-11" xfId="6454"/>
    <cellStyle name="T_DU AN TKQH VA CHUAN BI DAU TU NAM 2007 sua ngay 9-11_KH XDCB_2008 lan 2 sua ngay 10-11_!1 1 bao cao giao KH ve HTCMT vung TNB   12-12-2011" xfId="6455"/>
    <cellStyle name="T_DU AN TKQH VA CHUAN BI DAU TU NAM 2007 sua ngay 9-11_KH XDCB_2008 lan 2 sua ngay 10-11_Bieu 11 (Ha cat bieu)" xfId="6456"/>
    <cellStyle name="T_DU AN TKQH VA CHUAN BI DAU TU NAM 2007 sua ngay 9-11_KH XDCB_2008 lan 2 sua ngay 10-11_Ha Nam" xfId="6457"/>
    <cellStyle name="T_DU AN TKQH VA CHUAN BI DAU TU NAM 2007 sua ngay 9-11_KH XDCB_2008 lan 2 sua ngay 10-11_Ha Nam_Bieu 11 (Ha cat bieu)" xfId="6458"/>
    <cellStyle name="T_DU AN TKQH VA CHUAN BI DAU TU NAM 2007 sua ngay 9-11_KH XDCB_2008 lan 2 sua ngay 10-11_Ha Nam_ra soat, dieu chinh giam nc (theo y kien thu truong Thu) 30.92013" xfId="6459"/>
    <cellStyle name="T_DU AN TKQH VA CHUAN BI DAU TU NAM 2007 sua ngay 9-11_KH XDCB_2008 lan 2 sua ngay 10-11_KH TPCP vung TNB (03-1-2012)" xfId="6460"/>
    <cellStyle name="T_DU AN TKQH VA CHUAN BI DAU TU NAM 2007 sua ngay 9-11_KH XDCB_2008 lan 2 sua ngay 10-11_ra soat, dieu chinh giam nc (theo y kien thu truong Thu) 30.92013" xfId="6461"/>
    <cellStyle name="T_DU AN TKQH VA CHUAN BI DAU TU NAM 2007 sua ngay 9-11_ra soat, dieu chinh giam nc (theo y kien thu truong Thu) 30.92013" xfId="6462"/>
    <cellStyle name="T_Du thau" xfId="6463"/>
    <cellStyle name="T_Du thau Truong DH KThuat Hai Duong 21-10-08" xfId="6464"/>
    <cellStyle name="T_du toan dieu chinh  20-8-2006" xfId="6465"/>
    <cellStyle name="T_du toan dieu chinh  20-8-2006_!1 1 bao cao giao KH ve HTCMT vung TNB   12-12-2011" xfId="6466"/>
    <cellStyle name="T_du toan dieu chinh  20-8-2006_Bieu4HTMT" xfId="6467"/>
    <cellStyle name="T_du toan dieu chinh  20-8-2006_Bieu4HTMT_!1 1 bao cao giao KH ve HTCMT vung TNB   12-12-2011" xfId="6468"/>
    <cellStyle name="T_du toan dieu chinh  20-8-2006_Bieu4HTMT_KH TPCP vung TNB (03-1-2012)" xfId="6469"/>
    <cellStyle name="T_du toan dieu chinh  20-8-2006_Ha Nam" xfId="6470"/>
    <cellStyle name="T_du toan dieu chinh  20-8-2006_KH TPCP vung TNB (03-1-2012)" xfId="6471"/>
    <cellStyle name="T_du toan kho bac - Than Uyen" xfId="6472"/>
    <cellStyle name="T_Du toannhacD2-D1102-02-09" xfId="6473"/>
    <cellStyle name="T_Duong NT3_New" xfId="6474"/>
    <cellStyle name="T_DUTOAN DTu-5-9" xfId="6475"/>
    <cellStyle name="T_DUTOANDUONG" xfId="6476"/>
    <cellStyle name="T_DUTOANDUONG_Don gia chi tiet" xfId="6477"/>
    <cellStyle name="T_DUTOANDUONG_Du thau" xfId="6478"/>
    <cellStyle name="T_DUTOANDUONG_Du thau Truong DH KThuat Hai Duong 21-10-08" xfId="6479"/>
    <cellStyle name="T_form ton kho CK 2 tuan 8" xfId="6480"/>
    <cellStyle name="T_form ton kho CK 2 tuan 8_Don gia chi tiet" xfId="6481"/>
    <cellStyle name="T_form ton kho CK 2 tuan 8_Du thau" xfId="6482"/>
    <cellStyle name="T_form ton kho CK 2 tuan 8_Du thau Truong DH KThuat Hai Duong 21-10-08" xfId="6483"/>
    <cellStyle name="T_gia moi" xfId="6484"/>
    <cellStyle name="T_giao KH 2011 ngay 10-12-2010" xfId="6485"/>
    <cellStyle name="T_giao KH 2011 ngay 10-12-2010_!1 1 bao cao giao KH ve HTCMT vung TNB   12-12-2011" xfId="6486"/>
    <cellStyle name="T_giao KH 2011 ngay 10-12-2010_KH TPCP vung TNB (03-1-2012)" xfId="6487"/>
    <cellStyle name="T_GTKS" xfId="6488"/>
    <cellStyle name="T_GT-KS" xfId="6489"/>
    <cellStyle name="T_GTKS_PL 02   " xfId="6490"/>
    <cellStyle name="T_GT-KS_PL 02   " xfId="6491"/>
    <cellStyle name="T_Ha Giang BKH" xfId="6492"/>
    <cellStyle name="T_Ha Nam" xfId="6493"/>
    <cellStyle name="T_He thong nuoc sach N 102" xfId="6494"/>
    <cellStyle name="T_He thong nuoc sach N 102_Don gia chi tiet" xfId="6495"/>
    <cellStyle name="T_He thong nuoc sach N 102_Du thau" xfId="6496"/>
    <cellStyle name="T_He thong nuoc sach N 102_Du thau Truong DH KThuat Hai Duong 21-10-08" xfId="6497"/>
    <cellStyle name="T_He thong nuoc sach N 107" xfId="6498"/>
    <cellStyle name="T_He thong nuoc sach N 107_Don gia chi tiet" xfId="6499"/>
    <cellStyle name="T_He thong nuoc sach N 107_Du thau" xfId="6500"/>
    <cellStyle name="T_He thong nuoc sach N 107_Du thau Truong DH KThuat Hai Duong 21-10-08" xfId="6501"/>
    <cellStyle name="T_Ho van xa khi" xfId="6502"/>
    <cellStyle name="T_Hoan chung tu XN da" xfId="6503"/>
    <cellStyle name="T_Hoan chung tu XN da_PL 02   " xfId="6504"/>
    <cellStyle name="T_Ht-PTq1-03" xfId="6505"/>
    <cellStyle name="T_Ht-PTq1-03_!1 1 bao cao giao KH ve HTCMT vung TNB   12-12-2011" xfId="6506"/>
    <cellStyle name="T_Ht-PTq1-03_Ha Nam" xfId="6507"/>
    <cellStyle name="T_Ht-PTq1-03_kien giang 2" xfId="6508"/>
    <cellStyle name="T_K l.Duong" xfId="6509"/>
    <cellStyle name="T_K l.Duong_Don gia chi tiet" xfId="6510"/>
    <cellStyle name="T_K l.Duong_Du thau" xfId="6511"/>
    <cellStyle name="T_K l.Duong_Du thau Truong DH KThuat Hai Duong 21-10-08" xfId="6512"/>
    <cellStyle name="T_Ke hoach KTXH  nam 2009_PKT thang 11 nam 2008" xfId="6513"/>
    <cellStyle name="T_Ke hoach KTXH  nam 2009_PKT thang 11 nam 2008_!1 1 bao cao giao KH ve HTCMT vung TNB   12-12-2011" xfId="6514"/>
    <cellStyle name="T_Ke hoach KTXH  nam 2009_PKT thang 11 nam 2008_Bieu 11 (Ha cat bieu)" xfId="6515"/>
    <cellStyle name="T_Ke hoach KTXH  nam 2009_PKT thang 11 nam 2008_Ha Nam" xfId="6516"/>
    <cellStyle name="T_Ke hoach KTXH  nam 2009_PKT thang 11 nam 2008_Ha Nam_Bieu 11 (Ha cat bieu)" xfId="6517"/>
    <cellStyle name="T_Ke hoach KTXH  nam 2009_PKT thang 11 nam 2008_Ha Nam_ra soat, dieu chinh giam nc (theo y kien thu truong Thu) 30.92013" xfId="6518"/>
    <cellStyle name="T_Ke hoach KTXH  nam 2009_PKT thang 11 nam 2008_KH TPCP vung TNB (03-1-2012)" xfId="6519"/>
    <cellStyle name="T_Ke hoach KTXH  nam 2009_PKT thang 11 nam 2008_ra soat, dieu chinh giam nc (theo y kien thu truong Thu) 30.92013" xfId="6520"/>
    <cellStyle name="T_Ket qua dau thau" xfId="6521"/>
    <cellStyle name="T_Ket qua dau thau_!1 1 bao cao giao KH ve HTCMT vung TNB   12-12-2011" xfId="6522"/>
    <cellStyle name="T_Ket qua dau thau_Bieu 11 (Ha cat bieu)" xfId="6523"/>
    <cellStyle name="T_Ket qua dau thau_Ha Nam" xfId="6524"/>
    <cellStyle name="T_Ket qua dau thau_Ha Nam_Bieu 11 (Ha cat bieu)" xfId="6525"/>
    <cellStyle name="T_Ket qua dau thau_Ha Nam_ra soat, dieu chinh giam nc (theo y kien thu truong Thu) 30.92013" xfId="6526"/>
    <cellStyle name="T_Ket qua dau thau_KH TPCP vung TNB (03-1-2012)" xfId="6527"/>
    <cellStyle name="T_Ket qua dau thau_ra soat, dieu chinh giam nc (theo y kien thu truong Thu) 30.92013" xfId="6528"/>
    <cellStyle name="T_Ket qua phan bo von nam 2008" xfId="6529"/>
    <cellStyle name="T_Ket qua phan bo von nam 2008_!1 1 bao cao giao KH ve HTCMT vung TNB   12-12-2011" xfId="6530"/>
    <cellStyle name="T_Ket qua phan bo von nam 2008_Bieu 11 (Ha cat bieu)" xfId="6531"/>
    <cellStyle name="T_Ket qua phan bo von nam 2008_Ha Nam" xfId="6532"/>
    <cellStyle name="T_Ket qua phan bo von nam 2008_Ha Nam_Bieu 11 (Ha cat bieu)" xfId="6533"/>
    <cellStyle name="T_Ket qua phan bo von nam 2008_Ha Nam_ra soat, dieu chinh giam nc (theo y kien thu truong Thu) 30.92013" xfId="6534"/>
    <cellStyle name="T_Ket qua phan bo von nam 2008_KH TPCP vung TNB (03-1-2012)" xfId="6535"/>
    <cellStyle name="T_Ket qua phan bo von nam 2008_ra soat, dieu chinh giam nc (theo y kien thu truong Thu) 30.92013" xfId="6536"/>
    <cellStyle name="T_KH TPCP vung TNB (03-1-2012)" xfId="6537"/>
    <cellStyle name="T_KH vốn ĐTPT giao năm 2012 (NN)" xfId="6538"/>
    <cellStyle name="T_KH XDCB_2008 lan 2 sua ngay 10-11" xfId="6539"/>
    <cellStyle name="T_KH XDCB_2008 lan 2 sua ngay 10-11_!1 1 bao cao giao KH ve HTCMT vung TNB   12-12-2011" xfId="6540"/>
    <cellStyle name="T_KH XDCB_2008 lan 2 sua ngay 10-11_Bieu 11 (Ha cat bieu)" xfId="6541"/>
    <cellStyle name="T_KH XDCB_2008 lan 2 sua ngay 10-11_Ha Nam" xfId="6542"/>
    <cellStyle name="T_KH XDCB_2008 lan 2 sua ngay 10-11_Ha Nam_Bieu 11 (Ha cat bieu)" xfId="6543"/>
    <cellStyle name="T_KH XDCB_2008 lan 2 sua ngay 10-11_Ha Nam_ra soat, dieu chinh giam nc (theo y kien thu truong Thu) 30.92013" xfId="6544"/>
    <cellStyle name="T_KH XDCB_2008 lan 2 sua ngay 10-11_KH TPCP vung TNB (03-1-2012)" xfId="6545"/>
    <cellStyle name="T_KH XDCB_2008 lan 2 sua ngay 10-11_ra soat, dieu chinh giam nc (theo y kien thu truong Thu) 30.92013" xfId="6546"/>
    <cellStyle name="T_KHAI TOAN -PHU CAT" xfId="6547"/>
    <cellStyle name="T_KHAI TOAN -PHU CAT_PL 02   " xfId="6548"/>
    <cellStyle name="T_Khao satD1" xfId="6549"/>
    <cellStyle name="T_Khao satD1_Don gia chi tiet" xfId="6550"/>
    <cellStyle name="T_Khao satD1_Du thau" xfId="6551"/>
    <cellStyle name="T_Khao satD1_Du thau Truong DH KThuat Hai Duong 21-10-08" xfId="6552"/>
    <cellStyle name="T_Khao satD1_PL 02   " xfId="6553"/>
    <cellStyle name="T_Khao satD1_Quoc Lo 91-T11" xfId="6554"/>
    <cellStyle name="T_Khao satD1_Quoc Lo 91-T11_PL 02   " xfId="6555"/>
    <cellStyle name="T_Khao satD1_TMDT_Dong Nai PA1 (23-03-2010)ok" xfId="6556"/>
    <cellStyle name="T_Khao satD1_TMDT_Dong Nai PA1 (23-03-2010)ok_PL 02   " xfId="6557"/>
    <cellStyle name="T_Khao satD1_TMDT_Dong Nai PA1 .1 (29-6-2010)ok" xfId="6558"/>
    <cellStyle name="T_Khao satD1_TMDT_Dong Nai PA1 .1 (29-6-2010)ok_PL 02   " xfId="6559"/>
    <cellStyle name="T_Khao satD1_UNG TRUOC VON TPCP" xfId="6560"/>
    <cellStyle name="T_Khoi luong" xfId="6561"/>
    <cellStyle name="T_Khoi luong §­êng èng" xfId="6562"/>
    <cellStyle name="T_Khoi luong_PL 02   " xfId="6563"/>
    <cellStyle name="T_kien giang 2" xfId="6564"/>
    <cellStyle name="T_Kim Giang (TKCS)" xfId="6565"/>
    <cellStyle name="T_Kim Giang (TKCS)_PL 02   " xfId="6566"/>
    <cellStyle name="T_KL 20 hang tre 03-01-09" xfId="6567"/>
    <cellStyle name="T_KL Cuoi cung Ho CV Thuong Luu" xfId="6568"/>
    <cellStyle name="T_KL39-40s" xfId="6569"/>
    <cellStyle name="T_KL39-40s_Don gia chi tiet" xfId="6570"/>
    <cellStyle name="T_KL39-40s_Du thau" xfId="6571"/>
    <cellStyle name="T_KL39-40s_Du thau Truong DH KThuat Hai Duong 21-10-08" xfId="6572"/>
    <cellStyle name="T_KLCongtrinhCau" xfId="6573"/>
    <cellStyle name="T_KLCongtrinhCau_PL 02   " xfId="6574"/>
    <cellStyle name="T_KSSB moi" xfId="6575"/>
    <cellStyle name="T_KSSB moi_PL 02   " xfId="6576"/>
    <cellStyle name="T_LuuNgay26-11-2008Phan kien truc-(r)" xfId="6577"/>
    <cellStyle name="T_Mai Trai - Nghia Phu" xfId="6578"/>
    <cellStyle name="T_Mai Trai - Nghia Phu_PL 02   " xfId="6579"/>
    <cellStyle name="T_Maycat-ReCloser" xfId="6580"/>
    <cellStyle name="T_Maycat-ReCloser_PL 02   " xfId="6581"/>
    <cellStyle name="T_Me Linh Plaza-Khu can ho cho thue - BCKD" xfId="6582"/>
    <cellStyle name="T_Me_Tri_6_07" xfId="6583"/>
    <cellStyle name="T_Me_Tri_6_07_!1 1 bao cao giao KH ve HTCMT vung TNB   12-12-2011" xfId="6584"/>
    <cellStyle name="T_Me_Tri_6_07_Bieu4HTMT" xfId="6585"/>
    <cellStyle name="T_Me_Tri_6_07_Bieu4HTMT_!1 1 bao cao giao KH ve HTCMT vung TNB   12-12-2011" xfId="6586"/>
    <cellStyle name="T_Me_Tri_6_07_Bieu4HTMT_KH TPCP vung TNB (03-1-2012)" xfId="6587"/>
    <cellStyle name="T_Me_Tri_6_07_Ha Nam" xfId="6588"/>
    <cellStyle name="T_Me_Tri_6_07_KH TPCP vung TNB (03-1-2012)" xfId="6589"/>
    <cellStyle name="T_N2 thay dat (N1-1)" xfId="6590"/>
    <cellStyle name="T_N2 thay dat (N1-1)_!1 1 bao cao giao KH ve HTCMT vung TNB   12-12-2011" xfId="6591"/>
    <cellStyle name="T_N2 thay dat (N1-1)_Bieu4HTMT" xfId="6592"/>
    <cellStyle name="T_N2 thay dat (N1-1)_Bieu4HTMT_!1 1 bao cao giao KH ve HTCMT vung TNB   12-12-2011" xfId="6593"/>
    <cellStyle name="T_N2 thay dat (N1-1)_Bieu4HTMT_KH TPCP vung TNB (03-1-2012)" xfId="6594"/>
    <cellStyle name="T_N2 thay dat (N1-1)_Ha Nam" xfId="6595"/>
    <cellStyle name="T_N2 thay dat (N1-1)_KH TPCP vung TNB (03-1-2012)" xfId="6596"/>
    <cellStyle name="T_Nen Cao Phong" xfId="6597"/>
    <cellStyle name="T_Nen Cao Phong_PL 02   " xfId="6598"/>
    <cellStyle name="T_Nha an ca" xfId="6599"/>
    <cellStyle name="T_Nha an ca_PL 02   " xfId="6600"/>
    <cellStyle name="T_NHAP -XUAT CAT T04-05 SLDC" xfId="6601"/>
    <cellStyle name="T_Ninh binh Flyover (1)" xfId="6602"/>
    <cellStyle name="T_Ninh binh Flyover (1)_Don gia chi tiet" xfId="6603"/>
    <cellStyle name="T_Ninh binh Flyover (1)_Du thau" xfId="6604"/>
    <cellStyle name="T_Ninh binh Flyover (1)_Du thau Truong DH KThuat Hai Duong 21-10-08" xfId="6605"/>
    <cellStyle name="T_NPP Khanh Vinh Thai Nguyen - BC KTTB_CTrinh_TB__20_loc__Milk_Yomilk_CK1" xfId="6606"/>
    <cellStyle name="T_NPP Khanh Vinh Thai Nguyen - BC KTTB_CTrinh_TB__20_loc__Milk_Yomilk_CK1_Don gia chi tiet" xfId="6607"/>
    <cellStyle name="T_NPP Khanh Vinh Thai Nguyen - BC KTTB_CTrinh_TB__20_loc__Milk_Yomilk_CK1_Du thau" xfId="6608"/>
    <cellStyle name="T_NPP Khanh Vinh Thai Nguyen - BC KTTB_CTrinh_TB__20_loc__Milk_Yomilk_CK1_Du thau Truong DH KThuat Hai Duong 21-10-08" xfId="6609"/>
    <cellStyle name="T_PHU LUC 3 NGUON HTQL BG; CUU HO CUU NAN" xfId="6610"/>
    <cellStyle name="T_Phuong an can doi nam 2008" xfId="6611"/>
    <cellStyle name="T_Phuong an can doi nam 2008_!1 1 bao cao giao KH ve HTCMT vung TNB   12-12-2011" xfId="6612"/>
    <cellStyle name="T_Phuong an can doi nam 2008_Bieu 11 (Ha cat bieu)" xfId="6613"/>
    <cellStyle name="T_Phuong an can doi nam 2008_Ha Nam" xfId="6614"/>
    <cellStyle name="T_Phuong an can doi nam 2008_Ha Nam_Bieu 11 (Ha cat bieu)" xfId="6615"/>
    <cellStyle name="T_Phuong an can doi nam 2008_Ha Nam_ra soat, dieu chinh giam nc (theo y kien thu truong Thu) 30.92013" xfId="6616"/>
    <cellStyle name="T_Phuong an can doi nam 2008_KH TPCP vung TNB (03-1-2012)" xfId="6617"/>
    <cellStyle name="T_Phuong an can doi nam 2008_ra soat, dieu chinh giam nc (theo y kien thu truong Thu) 30.92013" xfId="6618"/>
    <cellStyle name="T_Pu Sum Cap6-32TD20088s.xlsDC.xlsmoi" xfId="6619"/>
    <cellStyle name="T_QT di chuyen ca phe" xfId="6620"/>
    <cellStyle name="T_QT_HT DCT_Z113-13_25-10-2007_Tuyen" xfId="6621"/>
    <cellStyle name="T_QT_HT DCT_Z113-13_25-10-2007_Tuyen_Don gia chi tiet" xfId="6622"/>
    <cellStyle name="T_QT_HT DCT_Z113-13_25-10-2007_Tuyen_Du thau" xfId="6623"/>
    <cellStyle name="T_QT_HT DCT_Z113-13_25-10-2007_Tuyen_Du thau Truong DH KThuat Hai Duong 21-10-08" xfId="6624"/>
    <cellStyle name="T_QT_HT DCT_Z113-13_30-10-2007_Tuyen" xfId="6625"/>
    <cellStyle name="T_QT_HT DCT_Z113-13_30-10-2007_Tuyen_Don gia chi tiet" xfId="6626"/>
    <cellStyle name="T_QT_HT DCT_Z113-13_30-10-2007_Tuyen_Du thau" xfId="6627"/>
    <cellStyle name="T_QT_HT DCT_Z113-13_30-10-2007_Tuyen_Du thau Truong DH KThuat Hai Duong 21-10-08" xfId="6628"/>
    <cellStyle name="T_Quoc Lo 91-T11" xfId="6629"/>
    <cellStyle name="T_Quy TRUNG LUONG-MY THUAN" xfId="6630"/>
    <cellStyle name="T_Quyet toan42m" xfId="6631"/>
    <cellStyle name="T_san nen HT" xfId="6632"/>
    <cellStyle name="T_san nen HT_PL 02   " xfId="6633"/>
    <cellStyle name="T_SanNen" xfId="6634"/>
    <cellStyle name="T_Seagame(BTL)" xfId="6635"/>
    <cellStyle name="T_Sheet1" xfId="6636"/>
    <cellStyle name="T_Sheet1_Don gia chi tiet" xfId="6637"/>
    <cellStyle name="T_Sheet1_Du thau" xfId="6638"/>
    <cellStyle name="T_Sheet1_Du thau Truong DH KThuat Hai Duong 21-10-08" xfId="6639"/>
    <cellStyle name="T_Sheet2" xfId="6640"/>
    <cellStyle name="T_Sheet3" xfId="6641"/>
    <cellStyle name="T_So GTVT" xfId="6642"/>
    <cellStyle name="T_So GTVT_!1 1 bao cao giao KH ve HTCMT vung TNB   12-12-2011" xfId="6643"/>
    <cellStyle name="T_So GTVT_Bieu 11 (Ha cat bieu)" xfId="6644"/>
    <cellStyle name="T_So GTVT_Ha Nam" xfId="6645"/>
    <cellStyle name="T_So GTVT_Ha Nam_Bieu 11 (Ha cat bieu)" xfId="6646"/>
    <cellStyle name="T_So GTVT_Ha Nam_ra soat, dieu chinh giam nc (theo y kien thu truong Thu) 30.92013" xfId="6647"/>
    <cellStyle name="T_So GTVT_KH TPCP vung TNB (03-1-2012)" xfId="6648"/>
    <cellStyle name="T_So GTVT_ra soat, dieu chinh giam nc (theo y kien thu truong Thu) 30.92013" xfId="6649"/>
    <cellStyle name="T_sphanam" xfId="6650"/>
    <cellStyle name="T_sua chua cham trung bay  mien Bac" xfId="6651"/>
    <cellStyle name="T_sua chua cham trung bay  mien Bac_Don gia chi tiet" xfId="6652"/>
    <cellStyle name="T_sua chua cham trung bay  mien Bac_Du thau" xfId="6653"/>
    <cellStyle name="T_sua chua cham trung bay  mien Bac_Du thau Truong DH KThuat Hai Duong 21-10-08" xfId="6654"/>
    <cellStyle name="T_SuoiTon" xfId="6655"/>
    <cellStyle name="T_Tach lay hoa don" xfId="6656"/>
    <cellStyle name="T_TDT + duong(8-5-07)" xfId="6657"/>
    <cellStyle name="T_TDT + duong(8-5-07)_!1 1 bao cao giao KH ve HTCMT vung TNB   12-12-2011" xfId="6658"/>
    <cellStyle name="T_TDT + duong(8-5-07)_Bieu4HTMT" xfId="6659"/>
    <cellStyle name="T_TDT + duong(8-5-07)_Bieu4HTMT_!1 1 bao cao giao KH ve HTCMT vung TNB   12-12-2011" xfId="6660"/>
    <cellStyle name="T_TDT + duong(8-5-07)_Bieu4HTMT_KH TPCP vung TNB (03-1-2012)" xfId="6661"/>
    <cellStyle name="T_TDT + duong(8-5-07)_Ha Nam" xfId="6662"/>
    <cellStyle name="T_TDT + duong(8-5-07)_KH TPCP vung TNB (03-1-2012)" xfId="6663"/>
    <cellStyle name="T_TH T.Tr NAM 2013 BC SO 81.19.3.2013 (PHU LUC 4-7)" xfId="6664"/>
    <cellStyle name="T_TH+TINHGIA" xfId="6665"/>
    <cellStyle name="T_TH+TINHGIA_PL 02   " xfId="6666"/>
    <cellStyle name="T_tham_tra_du_toan" xfId="6667"/>
    <cellStyle name="T_tham_tra_du_toan_!1 1 bao cao giao KH ve HTCMT vung TNB   12-12-2011" xfId="6668"/>
    <cellStyle name="T_tham_tra_du_toan_Bieu4HTMT" xfId="6669"/>
    <cellStyle name="T_tham_tra_du_toan_Bieu4HTMT_!1 1 bao cao giao KH ve HTCMT vung TNB   12-12-2011" xfId="6670"/>
    <cellStyle name="T_tham_tra_du_toan_Bieu4HTMT_KH TPCP vung TNB (03-1-2012)" xfId="6671"/>
    <cellStyle name="T_tham_tra_du_toan_Ha Nam" xfId="6672"/>
    <cellStyle name="T_tham_tra_du_toan_KH TPCP vung TNB (03-1-2012)" xfId="6673"/>
    <cellStyle name="T_Thau NM in tien - Binh Yen " xfId="6674"/>
    <cellStyle name="T_THCPKS" xfId="6675"/>
    <cellStyle name="T_THHoang" xfId="6676"/>
    <cellStyle name="T_THHoang_PL 02   " xfId="6677"/>
    <cellStyle name="T_Thiet bi" xfId="6678"/>
    <cellStyle name="T_Thiet bi_!1 1 bao cao giao KH ve HTCMT vung TNB   12-12-2011" xfId="6679"/>
    <cellStyle name="T_Thiet bi_Bieu4HTMT" xfId="6680"/>
    <cellStyle name="T_Thiet bi_Bieu4HTMT_!1 1 bao cao giao KH ve HTCMT vung TNB   12-12-2011" xfId="6681"/>
    <cellStyle name="T_Thiet bi_Bieu4HTMT_KH TPCP vung TNB (03-1-2012)" xfId="6682"/>
    <cellStyle name="T_Thiet bi_Ha Nam" xfId="6683"/>
    <cellStyle name="T_Thiet bi_KH TPCP vung TNB (03-1-2012)" xfId="6684"/>
    <cellStyle name="T_THKL" xfId="6685"/>
    <cellStyle name="T_THKL_Book1" xfId="6686"/>
    <cellStyle name="T_THKL_Book1_Don gia chi tiet" xfId="6687"/>
    <cellStyle name="T_THKL_Book1_Du thau" xfId="6688"/>
    <cellStyle name="T_THKL_Book1_Du thau Truong DH KThuat Hai Duong 21-10-08" xfId="6689"/>
    <cellStyle name="T_THKL_Don gia chi tiet" xfId="6690"/>
    <cellStyle name="T_THKL_Du thau" xfId="6691"/>
    <cellStyle name="T_THKL_Du thau Truong DH KThuat Hai Duong 21-10-08" xfId="6692"/>
    <cellStyle name="T_Thong ke" xfId="6693"/>
    <cellStyle name="T_Thong ke_Don gia chi tiet" xfId="6694"/>
    <cellStyle name="T_Thong ke_Du thau" xfId="6695"/>
    <cellStyle name="T_Thong ke_Du thau Truong DH KThuat Hai Duong 21-10-08" xfId="6696"/>
    <cellStyle name="T_Thop-T12-2007 truong TH gd1" xfId="6697"/>
    <cellStyle name="T_Thop-T12-2007 truong TH gd1_Don gia chi tiet" xfId="6698"/>
    <cellStyle name="T_Thop-T12-2007 truong TH gd1_Du thau" xfId="6699"/>
    <cellStyle name="T_Thop-T12-2007 truong TH gd1_Du thau Truong DH KThuat Hai Duong 21-10-08" xfId="6700"/>
    <cellStyle name="T_Thuyet Minh" xfId="6701"/>
    <cellStyle name="T_Thuyet Minh_PL 02   " xfId="6702"/>
    <cellStyle name="T_Tien do SBDNA3 - TA" xfId="6703"/>
    <cellStyle name="T_tien2004" xfId="6704"/>
    <cellStyle name="T_tien2004_Don gia chi tiet" xfId="6705"/>
    <cellStyle name="T_tien2004_Du thau" xfId="6706"/>
    <cellStyle name="T_tien2004_Du thau Truong DH KThuat Hai Duong 21-10-08" xfId="6707"/>
    <cellStyle name="T_tien2004_NSDP 2013" xfId="6708"/>
    <cellStyle name="T_TIENLUONG" xfId="6709"/>
    <cellStyle name="T_TIENLUONG_PL 02   " xfId="6710"/>
    <cellStyle name="T_TK  lanhto-oplat" xfId="6711"/>
    <cellStyle name="T_TK_HT" xfId="6712"/>
    <cellStyle name="T_TL-KS" xfId="6713"/>
    <cellStyle name="T_TL-KS_PL 02   " xfId="6714"/>
    <cellStyle name="T_TM DC BS" xfId="6715"/>
    <cellStyle name="T_TM DC BS_PL 02   " xfId="6716"/>
    <cellStyle name="T_TMDT_Dong Nai PA1 (23-03-2010)ok" xfId="6717"/>
    <cellStyle name="T_TMDT_Dong Nai PA1 .1 (29-6-2010)ok" xfId="6718"/>
    <cellStyle name="T_TONG HOP HANG NGAY" xfId="6719"/>
    <cellStyle name="T_TONG_DT" xfId="6720"/>
    <cellStyle name="T_TONG_DT_PL 02   " xfId="6721"/>
    <cellStyle name="T_TONGDUTOAN (trinh Ban 19-8-2005)" xfId="6722"/>
    <cellStyle name="T_TONGDUTOAN (trinh Ban 19-8-2005)_PL 02   " xfId="6723"/>
    <cellStyle name="T_TonghopKL" xfId="6724"/>
    <cellStyle name="T_TonghopKL_PL 02   " xfId="6725"/>
    <cellStyle name="T_TRang Bach- xi mang Phuc Son qt goc" xfId="6726"/>
    <cellStyle name="T_TRang Bach- xi mang Phuc Son qt goc_PL 02   " xfId="6727"/>
    <cellStyle name="T_Trung 1" xfId="6728"/>
    <cellStyle name="T_Trung 1_Don gia chi tiet" xfId="6729"/>
    <cellStyle name="T_Trung 1_Du thau" xfId="6730"/>
    <cellStyle name="T_Trung 1_Du thau Truong DH KThuat Hai Duong 21-10-08" xfId="6731"/>
    <cellStyle name="T_TRUNG LUONG MY THUAN +bao cao thiet bi" xfId="6732"/>
    <cellStyle name="T_UNG TRUOC VON TPCP" xfId="6733"/>
    <cellStyle name="T_Van quan RP EIA" xfId="6734"/>
    <cellStyle name="T_Van quan RP EIA_PL 02   " xfId="6735"/>
    <cellStyle name="T_VANCHUYEN" xfId="6736"/>
    <cellStyle name="T_VANCHUYEN_BO" xfId="6737"/>
    <cellStyle name="T_VANCHUYEN_BO_PL 02   " xfId="6738"/>
    <cellStyle name="T_VANCHUYEN_PL 02   " xfId="6739"/>
    <cellStyle name="T_Vat tu" xfId="6740"/>
    <cellStyle name="T_Vat tu CT" xfId="6741"/>
    <cellStyle name="T_Vat tu CT_PL 02   " xfId="6742"/>
    <cellStyle name="T_Vat tu_PL 02   " xfId="6743"/>
    <cellStyle name="T_VD - A.Binh" xfId="6744"/>
    <cellStyle name="T_VD - A.Binh_PL 02   " xfId="6745"/>
    <cellStyle name="T_Xay dung du toan" xfId="6746"/>
    <cellStyle name="T_Xay dung du toan_Don gia chi tiet" xfId="6747"/>
    <cellStyle name="T_Xay dung du toan_Du thau" xfId="6748"/>
    <cellStyle name="T_Xay dung du toan_Du thau Truong DH KThuat Hai Duong 21-10-08" xfId="6749"/>
    <cellStyle name="T_XDCB thang 12.2010" xfId="6750"/>
    <cellStyle name="T_XDCB thang 12.2010_!1 1 bao cao giao KH ve HTCMT vung TNB   12-12-2011" xfId="6751"/>
    <cellStyle name="T_XDCB thang 12.2010_KH TPCP vung TNB (03-1-2012)" xfId="6752"/>
    <cellStyle name="T_ÿÿÿÿÿ" xfId="6753"/>
    <cellStyle name="T_ÿÿÿÿÿ_!1 1 bao cao giao KH ve HTCMT vung TNB   12-12-2011" xfId="6754"/>
    <cellStyle name="T_ÿÿÿÿÿ_Bieu mau cong trinh khoi cong moi 3-4" xfId="6755"/>
    <cellStyle name="T_ÿÿÿÿÿ_Bieu mau cong trinh khoi cong moi 3-4_!1 1 bao cao giao KH ve HTCMT vung TNB   12-12-2011" xfId="6756"/>
    <cellStyle name="T_ÿÿÿÿÿ_Bieu mau cong trinh khoi cong moi 3-4_KH TPCP vung TNB (03-1-2012)" xfId="6757"/>
    <cellStyle name="T_ÿÿÿÿÿ_Bieu3ODA" xfId="6758"/>
    <cellStyle name="T_ÿÿÿÿÿ_Bieu3ODA_!1 1 bao cao giao KH ve HTCMT vung TNB   12-12-2011" xfId="6759"/>
    <cellStyle name="T_ÿÿÿÿÿ_Bieu3ODA_KH TPCP vung TNB (03-1-2012)" xfId="6760"/>
    <cellStyle name="T_ÿÿÿÿÿ_Bieu4HTMT" xfId="6761"/>
    <cellStyle name="T_ÿÿÿÿÿ_Bieu4HTMT_!1 1 bao cao giao KH ve HTCMT vung TNB   12-12-2011" xfId="6762"/>
    <cellStyle name="T_ÿÿÿÿÿ_Bieu4HTMT_KH TPCP vung TNB (03-1-2012)" xfId="6763"/>
    <cellStyle name="T_ÿÿÿÿÿ_Ha Nam" xfId="6764"/>
    <cellStyle name="T_ÿÿÿÿÿ_KH TPCP vung TNB (03-1-2012)" xfId="6765"/>
    <cellStyle name="T_ÿÿÿÿÿ_kien giang 2" xfId="6766"/>
    <cellStyle name="tde" xfId="6767"/>
    <cellStyle name="Text Indent A" xfId="6768"/>
    <cellStyle name="Text Indent B" xfId="6769"/>
    <cellStyle name="Text Indent C" xfId="6770"/>
    <cellStyle name="th" xfId="6771"/>
    <cellStyle name="þ_BYC011- noibai" xfId="6772"/>
    <cellStyle name="th_BYC011- noibai_1" xfId="6773"/>
    <cellStyle name="than" xfId="6774"/>
    <cellStyle name="Thanh" xfId="6775"/>
    <cellStyle name="þ_x001d_ð¤_x000c_¯þ_x0014_" xfId="6776"/>
    <cellStyle name="þ_x001d_ð¤_x000c_¯þ_x0014__x000d_¨" xfId="6777"/>
    <cellStyle name="þ_x001d_ð¤_x000c_¯þ_x0014__x000d_¨þU" xfId="6778"/>
    <cellStyle name="þ_x001d_ð¤_x000c_¯þ_x0014__x000d_¨þU_x0001_À" xfId="6779"/>
    <cellStyle name="þ_x001d_ð¤_x000c_¯þ_x0014__x000d_¨þU_x0001_À_x0004_ _x0015__x000f__x0001__x0001_" xfId="6780"/>
    <cellStyle name="þ_x001d_ð·_x000c_æþ'_x000d_ßþU_x0001_Ø_x0005_ü_x0014__x0007__x0001__x0001_" xfId="6781"/>
    <cellStyle name="þ_x001d_ðÇ%Uý—&amp;Hý9_x0008_Ÿ s_x000a__x0007__x0001__x0001_" xfId="6782"/>
    <cellStyle name="þ_x001d_ðK_x000c_Fý_x001b__x000d_9ýU_x0001_Ð_x0008_¦)_x0007__x0001__x0001_" xfId="6783"/>
    <cellStyle name="þ_x001d_ðK_x000c_Fý_x001b__x000d_9ýU_x0001_Ð_x0008_¦)_x0007__x0001__x0001_?_x0002_ÿÿÿÿÿÿÿÿÿÿÿÿÿÿÿ¯?(_x0002_$- ???&amp;&lt;ÿÿÿÿ??Î_x0005__x0006__x0014_??????????????Í!Ë??????????           ?????           ?????????_x000d_._x000d__DELL2\VOL1:NET_CONF\MESSAGE2.TXT_x000d_AMAMOTO_x000d_\HYPERION\HYPPROGS_x000d_??????????????????????????????????????????????????????" xfId="6784"/>
    <cellStyle name="thuong-10" xfId="6785"/>
    <cellStyle name="thuong-11" xfId="6786"/>
    <cellStyle name="Thuyet minh" xfId="6787"/>
    <cellStyle name="Tien1" xfId="6788"/>
    <cellStyle name="Tieu_de_2" xfId="6789"/>
    <cellStyle name="Times New Roman" xfId="6790"/>
    <cellStyle name="tit1" xfId="6791"/>
    <cellStyle name="tit2" xfId="6792"/>
    <cellStyle name="tit3" xfId="6793"/>
    <cellStyle name="tit4" xfId="6794"/>
    <cellStyle name="Title 2" xfId="6795"/>
    <cellStyle name="Tong so" xfId="6796"/>
    <cellStyle name="tong so 1" xfId="6797"/>
    <cellStyle name="Tongcong" xfId="6798"/>
    <cellStyle name="Total 2" xfId="6799"/>
    <cellStyle name="Total 2 2" xfId="6800"/>
    <cellStyle name="trang" xfId="6801"/>
    <cellStyle name="tt1" xfId="6802"/>
    <cellStyle name="Tusental (0)_pldt" xfId="6803"/>
    <cellStyle name="Tusental_pldt" xfId="6804"/>
    <cellStyle name="ux_3_¼­¿ï-¾È»ê" xfId="6805"/>
    <cellStyle name="Valuta (0)_CALPREZZ" xfId="6806"/>
    <cellStyle name="Valuta_ PESO ELETTR." xfId="6807"/>
    <cellStyle name="VANG1" xfId="6808"/>
    <cellStyle name="viet" xfId="6809"/>
    <cellStyle name="viet2" xfId="6810"/>
    <cellStyle name="VLB-GTKÕ" xfId="6811"/>
    <cellStyle name="VN new romanNormal" xfId="6812"/>
    <cellStyle name="Vn Time 13" xfId="6813"/>
    <cellStyle name="Vn Time 14" xfId="6814"/>
    <cellStyle name="VN time new roman" xfId="6815"/>
    <cellStyle name="vn_time" xfId="6816"/>
    <cellStyle name="vnbo" xfId="6817"/>
    <cellStyle name="vnhead1" xfId="6818"/>
    <cellStyle name="vnhead2" xfId="6819"/>
    <cellStyle name="vnhead3" xfId="6820"/>
    <cellStyle name="vnhead4" xfId="6821"/>
    <cellStyle name="vntxt1" xfId="6822"/>
    <cellStyle name="vntxt2" xfId="6823"/>
    <cellStyle name="W?hrung [0]_35ERI8T2gbIEMixb4v26icuOo" xfId="6824"/>
    <cellStyle name="W?hrung_35ERI8T2gbIEMixb4v26icuOo" xfId="6825"/>
    <cellStyle name="Währung [0]_22002151167317Diagrammanpower" xfId="6826"/>
    <cellStyle name="Währung_Compiling Utility Macros" xfId="6827"/>
    <cellStyle name="Walutowy [0]_Invoices2001Slovakia" xfId="6828"/>
    <cellStyle name="Walutowy_Invoices2001Slovakia" xfId="6829"/>
    <cellStyle name="xan1" xfId="6830"/>
    <cellStyle name="xuan" xfId="6831"/>
    <cellStyle name=" [0.00]_ Att. 1- Cover" xfId="6832"/>
    <cellStyle name="_ Att. 1- Cover" xfId="6833"/>
    <cellStyle name="?_ Att. 1- Cover" xfId="6834"/>
    <cellStyle name="똿뗦먛귟 [0.00]_PRODUCT DETAIL Q1" xfId="6835"/>
    <cellStyle name="똿뗦먛귟_PRODUCT DETAIL Q1" xfId="6836"/>
    <cellStyle name="믅됞 [0.00]_PRODUCT DETAIL Q1" xfId="6837"/>
    <cellStyle name="믅됞_PRODUCT DETAIL Q1" xfId="6838"/>
    <cellStyle name="백분율_††††† " xfId="6839"/>
    <cellStyle name="뷭?_BOOKSHIP" xfId="6840"/>
    <cellStyle name="안건회계법인" xfId="6841"/>
    <cellStyle name="콤맀_Sheet1_총괄표 (수출입) (2)" xfId="6842"/>
    <cellStyle name="콤마 [ - 유형1" xfId="6843"/>
    <cellStyle name="콤마 [ - 유형2" xfId="6844"/>
    <cellStyle name="콤마 [ - 유형3" xfId="6845"/>
    <cellStyle name="콤마 [ - 유형4" xfId="6846"/>
    <cellStyle name="콤마 [ - 유형5" xfId="6847"/>
    <cellStyle name="콤마 [ - 유형6" xfId="6848"/>
    <cellStyle name="콤마 [ - 유형7" xfId="6849"/>
    <cellStyle name="콤마 [ - 유형8" xfId="6850"/>
    <cellStyle name="콤마 [0]_ 비목별 월별기술 " xfId="6851"/>
    <cellStyle name="콤마_ 비목별 월별기술 " xfId="6852"/>
    <cellStyle name="통화 [0]_††††† " xfId="6853"/>
    <cellStyle name="통화_††††† " xfId="6854"/>
    <cellStyle name="표섀_변경(최종)" xfId="6855"/>
    <cellStyle name="표준_ 97년 경영분석(안)" xfId="6856"/>
    <cellStyle name="一般_00Q3902REV.1" xfId="6857"/>
    <cellStyle name="千分位[0]_00Q3902REV.1" xfId="6858"/>
    <cellStyle name="千分位_00Q3902REV.1" xfId="6859"/>
    <cellStyle name="常规_215" xfId="6860"/>
    <cellStyle name="桁区切り [0.00]_3_RawWaterTrans" xfId="6861"/>
    <cellStyle name="桁区切り_BE-BQ" xfId="6862"/>
    <cellStyle name="標準_(A1)BOQ " xfId="6863"/>
    <cellStyle name="貨幣 [0]_00Q3902REV.1" xfId="6864"/>
    <cellStyle name="貨幣[0]_BRE" xfId="6865"/>
    <cellStyle name="貨幣_00Q3902REV.1" xfId="6866"/>
    <cellStyle name="通貨 [0.00]_BE-BQ" xfId="6867"/>
    <cellStyle name="通貨_BE-BQ" xfId="686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92D050"/>
  </sheetPr>
  <dimension ref="A1:WUC831"/>
  <sheetViews>
    <sheetView tabSelected="1" topLeftCell="A27" zoomScale="85" zoomScaleNormal="85" zoomScaleSheetLayoutView="70" zoomScalePageLayoutView="75" workbookViewId="0">
      <selection activeCell="R40" sqref="R40"/>
    </sheetView>
  </sheetViews>
  <sheetFormatPr defaultColWidth="9.140625" defaultRowHeight="12.75"/>
  <cols>
    <col min="1" max="1" width="5.7109375" style="15" customWidth="1"/>
    <col min="2" max="2" width="63.5703125" style="28" customWidth="1"/>
    <col min="3" max="3" width="12.28515625" style="16" customWidth="1"/>
    <col min="4" max="4" width="14.85546875" style="16" customWidth="1"/>
    <col min="5" max="5" width="11.140625" style="16" customWidth="1"/>
    <col min="6" max="6" width="17.5703125" style="16" customWidth="1"/>
    <col min="7" max="7" width="10.7109375" style="17" customWidth="1"/>
    <col min="8" max="8" width="10.5703125" style="17" customWidth="1"/>
    <col min="9" max="9" width="11.42578125" style="17" customWidth="1"/>
    <col min="10" max="11" width="10.42578125" style="17" customWidth="1"/>
    <col min="12" max="14" width="10.28515625" style="17" customWidth="1"/>
    <col min="15" max="15" width="9.7109375" style="17" customWidth="1"/>
    <col min="16" max="16384" width="9.140625" style="10"/>
  </cols>
  <sheetData>
    <row r="1" spans="1:15" s="4" customFormat="1" ht="37.5" customHeight="1">
      <c r="A1" s="1"/>
      <c r="B1" s="30"/>
      <c r="C1" s="2"/>
      <c r="D1" s="2"/>
      <c r="E1" s="2"/>
      <c r="F1" s="2"/>
      <c r="G1" s="3"/>
      <c r="H1" s="3"/>
      <c r="I1" s="3"/>
      <c r="J1" s="3"/>
      <c r="K1" s="3"/>
      <c r="L1" s="3"/>
      <c r="M1" s="102" t="s">
        <v>0</v>
      </c>
      <c r="N1" s="102"/>
      <c r="O1" s="102"/>
    </row>
    <row r="2" spans="1:15" s="31" customFormat="1" ht="19.5" customHeight="1">
      <c r="A2" s="104" t="s">
        <v>1161</v>
      </c>
      <c r="B2" s="104"/>
      <c r="C2" s="104"/>
      <c r="D2" s="104"/>
      <c r="E2" s="104"/>
      <c r="F2" s="104"/>
      <c r="G2" s="104"/>
      <c r="H2" s="104"/>
      <c r="I2" s="104"/>
      <c r="J2" s="104"/>
      <c r="K2" s="104"/>
      <c r="L2" s="104"/>
      <c r="M2" s="104"/>
      <c r="N2" s="104"/>
      <c r="O2" s="104"/>
    </row>
    <row r="3" spans="1:15" s="31" customFormat="1" ht="33" customHeight="1">
      <c r="A3" s="105" t="s">
        <v>1162</v>
      </c>
      <c r="B3" s="105"/>
      <c r="C3" s="105"/>
      <c r="D3" s="105"/>
      <c r="E3" s="105"/>
      <c r="F3" s="105"/>
      <c r="G3" s="105"/>
      <c r="H3" s="105"/>
      <c r="I3" s="105"/>
      <c r="J3" s="105"/>
      <c r="K3" s="105"/>
      <c r="L3" s="105"/>
      <c r="M3" s="105"/>
      <c r="N3" s="105"/>
      <c r="O3" s="105"/>
    </row>
    <row r="4" spans="1:15" s="31" customFormat="1" ht="28.5" customHeight="1">
      <c r="A4" s="5"/>
      <c r="B4" s="6"/>
      <c r="C4" s="5"/>
      <c r="D4" s="5"/>
      <c r="E4" s="5"/>
      <c r="F4" s="5"/>
      <c r="G4" s="5"/>
      <c r="H4" s="5"/>
      <c r="I4" s="7"/>
      <c r="J4" s="7"/>
      <c r="K4" s="7"/>
      <c r="L4" s="7"/>
      <c r="M4" s="103" t="s">
        <v>1</v>
      </c>
      <c r="N4" s="103"/>
      <c r="O4" s="103"/>
    </row>
    <row r="5" spans="1:15" s="36" customFormat="1" ht="33.75" customHeight="1">
      <c r="A5" s="101" t="s">
        <v>2</v>
      </c>
      <c r="B5" s="101" t="s">
        <v>3</v>
      </c>
      <c r="C5" s="101" t="s">
        <v>4</v>
      </c>
      <c r="D5" s="101" t="s">
        <v>5</v>
      </c>
      <c r="E5" s="101" t="s">
        <v>6</v>
      </c>
      <c r="F5" s="101" t="s">
        <v>7</v>
      </c>
      <c r="G5" s="101"/>
      <c r="H5" s="101"/>
      <c r="I5" s="101" t="s">
        <v>8</v>
      </c>
      <c r="J5" s="101"/>
      <c r="K5" s="101" t="s">
        <v>1127</v>
      </c>
      <c r="L5" s="101"/>
      <c r="M5" s="101"/>
      <c r="N5" s="101"/>
      <c r="O5" s="101" t="s">
        <v>9</v>
      </c>
    </row>
    <row r="6" spans="1:15" s="37" customFormat="1" ht="28.5" customHeight="1">
      <c r="A6" s="101"/>
      <c r="B6" s="101"/>
      <c r="C6" s="101"/>
      <c r="D6" s="101"/>
      <c r="E6" s="101"/>
      <c r="F6" s="101" t="s">
        <v>10</v>
      </c>
      <c r="G6" s="101" t="s">
        <v>11</v>
      </c>
      <c r="H6" s="101"/>
      <c r="I6" s="101" t="s">
        <v>12</v>
      </c>
      <c r="J6" s="101" t="s">
        <v>13</v>
      </c>
      <c r="K6" s="101" t="s">
        <v>262</v>
      </c>
      <c r="L6" s="101" t="s">
        <v>1128</v>
      </c>
      <c r="M6" s="101"/>
      <c r="N6" s="101"/>
      <c r="O6" s="101"/>
    </row>
    <row r="7" spans="1:15" s="37" customFormat="1" ht="20.25" customHeight="1">
      <c r="A7" s="101"/>
      <c r="B7" s="101"/>
      <c r="C7" s="101"/>
      <c r="D7" s="101"/>
      <c r="E7" s="101"/>
      <c r="F7" s="101"/>
      <c r="G7" s="101" t="s">
        <v>12</v>
      </c>
      <c r="H7" s="101" t="s">
        <v>14</v>
      </c>
      <c r="I7" s="101"/>
      <c r="J7" s="101"/>
      <c r="K7" s="101"/>
      <c r="L7" s="101" t="s">
        <v>1129</v>
      </c>
      <c r="M7" s="101" t="s">
        <v>1130</v>
      </c>
      <c r="N7" s="101" t="s">
        <v>1131</v>
      </c>
      <c r="O7" s="101"/>
    </row>
    <row r="8" spans="1:15" s="37" customFormat="1" ht="22.5" customHeight="1">
      <c r="A8" s="101"/>
      <c r="B8" s="101"/>
      <c r="C8" s="101"/>
      <c r="D8" s="101"/>
      <c r="E8" s="101"/>
      <c r="F8" s="101"/>
      <c r="G8" s="101"/>
      <c r="H8" s="101"/>
      <c r="I8" s="101"/>
      <c r="J8" s="101"/>
      <c r="K8" s="101"/>
      <c r="L8" s="101"/>
      <c r="M8" s="101"/>
      <c r="N8" s="101"/>
      <c r="O8" s="101"/>
    </row>
    <row r="9" spans="1:15" s="8" customFormat="1" ht="28.5" customHeight="1">
      <c r="A9" s="38"/>
      <c r="B9" s="39" t="s">
        <v>15</v>
      </c>
      <c r="C9" s="38"/>
      <c r="D9" s="38"/>
      <c r="E9" s="38"/>
      <c r="F9" s="38"/>
      <c r="G9" s="38">
        <f>G10+G39+G84+G110+G131+G183+G211+G254+G309+G342+G356+G373+G377+G382+G435++G482+G497+G518+G523+G529+G538+G544+G549+G561++G556+G571+G575+G585+G579+G582</f>
        <v>18167904.956358999</v>
      </c>
      <c r="H9" s="38">
        <f t="shared" ref="H9:N9" si="0">H10+H39+H84+H110+H131+H183+H211+H254+H309+H342+H356+H373+H377+H382+H435++H482+H497+H518+H523+H529+H538+H544+H549+H561++H556+H571+H575+H585+H579+H582</f>
        <v>16104799.346358998</v>
      </c>
      <c r="I9" s="38">
        <f t="shared" si="0"/>
        <v>8842420.9788770005</v>
      </c>
      <c r="J9" s="38">
        <f t="shared" si="0"/>
        <v>1962281.2100000002</v>
      </c>
      <c r="K9" s="38">
        <f t="shared" si="0"/>
        <v>3240237</v>
      </c>
      <c r="L9" s="38">
        <f t="shared" si="0"/>
        <v>1929853</v>
      </c>
      <c r="M9" s="38">
        <f t="shared" si="0"/>
        <v>1310384</v>
      </c>
      <c r="N9" s="38">
        <f t="shared" si="0"/>
        <v>0</v>
      </c>
      <c r="O9" s="38"/>
    </row>
    <row r="10" spans="1:15" s="8" customFormat="1" ht="33" customHeight="1">
      <c r="A10" s="40" t="s">
        <v>17</v>
      </c>
      <c r="B10" s="41" t="s">
        <v>16</v>
      </c>
      <c r="C10" s="42"/>
      <c r="D10" s="43"/>
      <c r="E10" s="43"/>
      <c r="F10" s="43"/>
      <c r="G10" s="42">
        <f>G11+G16+G20+G21+G19</f>
        <v>180811.774703</v>
      </c>
      <c r="H10" s="42">
        <f t="shared" ref="H10:N10" si="1">H11+H16+H20+H21+H19</f>
        <v>180811.774703</v>
      </c>
      <c r="I10" s="42">
        <f t="shared" si="1"/>
        <v>105250.238858</v>
      </c>
      <c r="J10" s="42">
        <f t="shared" si="1"/>
        <v>16350</v>
      </c>
      <c r="K10" s="42">
        <f t="shared" si="1"/>
        <v>94041</v>
      </c>
      <c r="L10" s="42">
        <f t="shared" si="1"/>
        <v>78455</v>
      </c>
      <c r="M10" s="42">
        <f t="shared" si="1"/>
        <v>15586</v>
      </c>
      <c r="N10" s="42">
        <f t="shared" si="1"/>
        <v>0</v>
      </c>
      <c r="O10" s="42"/>
    </row>
    <row r="11" spans="1:15" s="13" customFormat="1" ht="33" customHeight="1">
      <c r="A11" s="40" t="s">
        <v>19</v>
      </c>
      <c r="B11" s="44" t="s">
        <v>18</v>
      </c>
      <c r="C11" s="45"/>
      <c r="D11" s="40"/>
      <c r="E11" s="40"/>
      <c r="F11" s="40"/>
      <c r="G11" s="45">
        <f>G12+G14</f>
        <v>69876.535845000006</v>
      </c>
      <c r="H11" s="45">
        <f t="shared" ref="H11:L11" si="2">H12+H14</f>
        <v>69876.535845000006</v>
      </c>
      <c r="I11" s="45">
        <f t="shared" si="2"/>
        <v>22566</v>
      </c>
      <c r="J11" s="45">
        <f t="shared" si="2"/>
        <v>16350</v>
      </c>
      <c r="K11" s="45">
        <f t="shared" si="2"/>
        <v>6000</v>
      </c>
      <c r="L11" s="45">
        <f t="shared" si="2"/>
        <v>6000</v>
      </c>
      <c r="M11" s="45">
        <f t="shared" ref="M11" si="3">M12+M14</f>
        <v>0</v>
      </c>
      <c r="N11" s="45">
        <f t="shared" ref="N11" si="4">N12+N14</f>
        <v>0</v>
      </c>
      <c r="O11" s="45"/>
    </row>
    <row r="12" spans="1:15" s="13" customFormat="1" ht="33" customHeight="1">
      <c r="A12" s="40">
        <v>1</v>
      </c>
      <c r="B12" s="41" t="s">
        <v>22</v>
      </c>
      <c r="C12" s="40"/>
      <c r="D12" s="40"/>
      <c r="E12" s="40"/>
      <c r="F12" s="40"/>
      <c r="G12" s="45">
        <f>SUM(G13:G13)</f>
        <v>38260.535844999999</v>
      </c>
      <c r="H12" s="45">
        <f t="shared" ref="H12:L12" si="5">SUM(H13:H13)</f>
        <v>38260.535844999999</v>
      </c>
      <c r="I12" s="45">
        <f t="shared" si="5"/>
        <v>13716</v>
      </c>
      <c r="J12" s="45">
        <f t="shared" si="5"/>
        <v>9500</v>
      </c>
      <c r="K12" s="45">
        <f t="shared" si="5"/>
        <v>3000</v>
      </c>
      <c r="L12" s="45">
        <f t="shared" si="5"/>
        <v>3000</v>
      </c>
      <c r="M12" s="45">
        <f t="shared" ref="M12" si="6">SUM(M13:M13)</f>
        <v>0</v>
      </c>
      <c r="N12" s="45">
        <f t="shared" ref="N12" si="7">SUM(N13:N13)</f>
        <v>0</v>
      </c>
      <c r="O12" s="45"/>
    </row>
    <row r="13" spans="1:15" s="9" customFormat="1" ht="33" customHeight="1">
      <c r="A13" s="46" t="s">
        <v>336</v>
      </c>
      <c r="B13" s="47" t="s">
        <v>23</v>
      </c>
      <c r="C13" s="46" t="s">
        <v>24</v>
      </c>
      <c r="D13" s="46" t="s">
        <v>25</v>
      </c>
      <c r="E13" s="46" t="s">
        <v>26</v>
      </c>
      <c r="F13" s="46" t="s">
        <v>27</v>
      </c>
      <c r="G13" s="48">
        <v>38260.535844999999</v>
      </c>
      <c r="H13" s="49">
        <v>38260.535844999999</v>
      </c>
      <c r="I13" s="46">
        <v>13716</v>
      </c>
      <c r="J13" s="46">
        <v>9500</v>
      </c>
      <c r="K13" s="43">
        <f t="shared" ref="K13:K72" si="8">SUM(L13:N13)</f>
        <v>3000</v>
      </c>
      <c r="L13" s="46">
        <v>3000</v>
      </c>
      <c r="M13" s="46"/>
      <c r="N13" s="46"/>
      <c r="O13" s="46"/>
    </row>
    <row r="14" spans="1:15" s="13" customFormat="1" ht="33" customHeight="1">
      <c r="A14" s="40">
        <v>2</v>
      </c>
      <c r="B14" s="41" t="s">
        <v>29</v>
      </c>
      <c r="C14" s="45"/>
      <c r="D14" s="40"/>
      <c r="E14" s="40"/>
      <c r="F14" s="40"/>
      <c r="G14" s="45">
        <f>SUM(G15:G15)</f>
        <v>31616</v>
      </c>
      <c r="H14" s="45">
        <f t="shared" ref="H14:L14" si="9">SUM(H15:H15)</f>
        <v>31616</v>
      </c>
      <c r="I14" s="45">
        <f t="shared" si="9"/>
        <v>8850</v>
      </c>
      <c r="J14" s="45">
        <f t="shared" si="9"/>
        <v>6850</v>
      </c>
      <c r="K14" s="45">
        <f t="shared" si="9"/>
        <v>3000</v>
      </c>
      <c r="L14" s="45">
        <f t="shared" si="9"/>
        <v>3000</v>
      </c>
      <c r="M14" s="45"/>
      <c r="N14" s="45"/>
      <c r="O14" s="45"/>
    </row>
    <row r="15" spans="1:15" s="9" customFormat="1" ht="33" customHeight="1">
      <c r="A15" s="46" t="s">
        <v>393</v>
      </c>
      <c r="B15" s="47" t="s">
        <v>30</v>
      </c>
      <c r="C15" s="46" t="s">
        <v>31</v>
      </c>
      <c r="D15" s="46" t="s">
        <v>32</v>
      </c>
      <c r="E15" s="46">
        <v>2010</v>
      </c>
      <c r="F15" s="46" t="s">
        <v>33</v>
      </c>
      <c r="G15" s="48">
        <v>31616</v>
      </c>
      <c r="H15" s="49">
        <v>31616</v>
      </c>
      <c r="I15" s="46">
        <v>8850</v>
      </c>
      <c r="J15" s="46">
        <v>6850</v>
      </c>
      <c r="K15" s="43">
        <f t="shared" si="8"/>
        <v>3000</v>
      </c>
      <c r="L15" s="46">
        <v>3000</v>
      </c>
      <c r="M15" s="46"/>
      <c r="N15" s="46"/>
      <c r="O15" s="46"/>
    </row>
    <row r="16" spans="1:15" s="32" customFormat="1" ht="33" customHeight="1">
      <c r="A16" s="40" t="s">
        <v>28</v>
      </c>
      <c r="B16" s="41" t="s">
        <v>243</v>
      </c>
      <c r="C16" s="50"/>
      <c r="D16" s="50"/>
      <c r="E16" s="51"/>
      <c r="F16" s="51"/>
      <c r="G16" s="51"/>
      <c r="H16" s="51"/>
      <c r="I16" s="51"/>
      <c r="J16" s="51"/>
      <c r="K16" s="42">
        <f t="shared" si="8"/>
        <v>28055</v>
      </c>
      <c r="L16" s="50">
        <f>SUM(L17+L18)</f>
        <v>28055</v>
      </c>
      <c r="M16" s="50"/>
      <c r="N16" s="50"/>
      <c r="O16" s="51"/>
    </row>
    <row r="17" spans="1:15" s="33" customFormat="1" ht="33" customHeight="1">
      <c r="A17" s="46">
        <v>1</v>
      </c>
      <c r="B17" s="52" t="s">
        <v>245</v>
      </c>
      <c r="C17" s="53"/>
      <c r="D17" s="54"/>
      <c r="E17" s="54"/>
      <c r="F17" s="46"/>
      <c r="G17" s="46"/>
      <c r="H17" s="46"/>
      <c r="I17" s="46"/>
      <c r="J17" s="46"/>
      <c r="K17" s="43">
        <f t="shared" si="8"/>
        <v>21720</v>
      </c>
      <c r="L17" s="53">
        <v>21720</v>
      </c>
      <c r="M17" s="53"/>
      <c r="N17" s="53"/>
      <c r="O17" s="46"/>
    </row>
    <row r="18" spans="1:15" s="33" customFormat="1" ht="33" customHeight="1">
      <c r="A18" s="46">
        <v>2</v>
      </c>
      <c r="B18" s="52" t="s">
        <v>241</v>
      </c>
      <c r="C18" s="53"/>
      <c r="D18" s="54"/>
      <c r="E18" s="54"/>
      <c r="F18" s="46"/>
      <c r="G18" s="46"/>
      <c r="H18" s="46"/>
      <c r="I18" s="46"/>
      <c r="J18" s="46"/>
      <c r="K18" s="43">
        <f t="shared" si="8"/>
        <v>6335</v>
      </c>
      <c r="L18" s="53">
        <v>6335</v>
      </c>
      <c r="M18" s="53"/>
      <c r="N18" s="53"/>
      <c r="O18" s="46"/>
    </row>
    <row r="19" spans="1:15" s="26" customFormat="1" ht="33" customHeight="1">
      <c r="A19" s="55" t="s">
        <v>106</v>
      </c>
      <c r="B19" s="56" t="s">
        <v>248</v>
      </c>
      <c r="C19" s="57" t="s">
        <v>252</v>
      </c>
      <c r="D19" s="57"/>
      <c r="E19" s="57"/>
      <c r="F19" s="57"/>
      <c r="G19" s="57"/>
      <c r="H19" s="57"/>
      <c r="I19" s="57"/>
      <c r="J19" s="57"/>
      <c r="K19" s="42">
        <f t="shared" si="8"/>
        <v>38400</v>
      </c>
      <c r="L19" s="55">
        <v>38400</v>
      </c>
      <c r="M19" s="55"/>
      <c r="N19" s="55"/>
      <c r="O19" s="57"/>
    </row>
    <row r="20" spans="1:15" s="32" customFormat="1" ht="33" customHeight="1">
      <c r="A20" s="40" t="s">
        <v>1123</v>
      </c>
      <c r="B20" s="41" t="s">
        <v>296</v>
      </c>
      <c r="C20" s="40" t="s">
        <v>204</v>
      </c>
      <c r="D20" s="40"/>
      <c r="E20" s="40"/>
      <c r="F20" s="40"/>
      <c r="G20" s="40"/>
      <c r="H20" s="40"/>
      <c r="I20" s="40"/>
      <c r="J20" s="40"/>
      <c r="K20" s="42">
        <f t="shared" si="8"/>
        <v>6000</v>
      </c>
      <c r="L20" s="50">
        <v>6000</v>
      </c>
      <c r="M20" s="50"/>
      <c r="N20" s="50"/>
      <c r="O20" s="51"/>
    </row>
    <row r="21" spans="1:15" s="20" customFormat="1" ht="31.5" customHeight="1">
      <c r="A21" s="40" t="s">
        <v>1125</v>
      </c>
      <c r="B21" s="41" t="s">
        <v>303</v>
      </c>
      <c r="C21" s="40"/>
      <c r="D21" s="40"/>
      <c r="E21" s="40"/>
      <c r="F21" s="40"/>
      <c r="G21" s="40">
        <f>G22+G24</f>
        <v>110935.238858</v>
      </c>
      <c r="H21" s="40">
        <f t="shared" ref="H21:M21" si="10">H22+H24</f>
        <v>110935.238858</v>
      </c>
      <c r="I21" s="40">
        <f t="shared" si="10"/>
        <v>82684.238857999997</v>
      </c>
      <c r="J21" s="40"/>
      <c r="K21" s="42">
        <f t="shared" si="8"/>
        <v>15586</v>
      </c>
      <c r="L21" s="40"/>
      <c r="M21" s="40">
        <f t="shared" si="10"/>
        <v>15586</v>
      </c>
      <c r="N21" s="40"/>
      <c r="O21" s="40"/>
    </row>
    <row r="22" spans="1:15" s="20" customFormat="1" ht="33.75" customHeight="1">
      <c r="A22" s="40" t="s">
        <v>19</v>
      </c>
      <c r="B22" s="41" t="s">
        <v>304</v>
      </c>
      <c r="C22" s="40"/>
      <c r="D22" s="40"/>
      <c r="E22" s="40"/>
      <c r="F22" s="40"/>
      <c r="G22" s="40"/>
      <c r="H22" s="40"/>
      <c r="I22" s="40"/>
      <c r="J22" s="40"/>
      <c r="K22" s="43">
        <f t="shared" si="8"/>
        <v>5650</v>
      </c>
      <c r="L22" s="40"/>
      <c r="M22" s="40">
        <f t="shared" ref="M22" si="11">M23</f>
        <v>5650</v>
      </c>
      <c r="N22" s="40"/>
      <c r="O22" s="40"/>
    </row>
    <row r="23" spans="1:15" s="20" customFormat="1" ht="33.75" customHeight="1">
      <c r="A23" s="58">
        <v>1</v>
      </c>
      <c r="B23" s="59" t="s">
        <v>305</v>
      </c>
      <c r="C23" s="40"/>
      <c r="D23" s="40"/>
      <c r="E23" s="40"/>
      <c r="F23" s="40"/>
      <c r="G23" s="40"/>
      <c r="H23" s="40"/>
      <c r="I23" s="40"/>
      <c r="J23" s="40"/>
      <c r="K23" s="43">
        <f t="shared" si="8"/>
        <v>5650</v>
      </c>
      <c r="L23" s="40"/>
      <c r="M23" s="46">
        <v>5650</v>
      </c>
      <c r="N23" s="46"/>
      <c r="O23" s="40"/>
    </row>
    <row r="24" spans="1:15" s="20" customFormat="1" ht="33.75" customHeight="1">
      <c r="A24" s="40" t="s">
        <v>28</v>
      </c>
      <c r="B24" s="41" t="s">
        <v>306</v>
      </c>
      <c r="C24" s="40"/>
      <c r="D24" s="40"/>
      <c r="E24" s="40"/>
      <c r="F24" s="40"/>
      <c r="G24" s="40">
        <f>G25+G29+G32+G35</f>
        <v>110935.238858</v>
      </c>
      <c r="H24" s="40">
        <f t="shared" ref="H24:N24" si="12">H25+H29+H32+H35</f>
        <v>110935.238858</v>
      </c>
      <c r="I24" s="40">
        <f t="shared" si="12"/>
        <v>82684.238857999997</v>
      </c>
      <c r="J24" s="40">
        <f t="shared" si="12"/>
        <v>0</v>
      </c>
      <c r="K24" s="40">
        <f t="shared" si="12"/>
        <v>9936</v>
      </c>
      <c r="L24" s="40">
        <f t="shared" si="12"/>
        <v>0</v>
      </c>
      <c r="M24" s="40">
        <f t="shared" si="12"/>
        <v>9936</v>
      </c>
      <c r="N24" s="40">
        <f t="shared" si="12"/>
        <v>0</v>
      </c>
      <c r="O24" s="40"/>
    </row>
    <row r="25" spans="1:15" s="20" customFormat="1" ht="33.75" customHeight="1">
      <c r="A25" s="40">
        <v>1</v>
      </c>
      <c r="B25" s="41" t="s">
        <v>223</v>
      </c>
      <c r="C25" s="40"/>
      <c r="D25" s="40"/>
      <c r="E25" s="40"/>
      <c r="F25" s="40"/>
      <c r="G25" s="40">
        <f t="shared" ref="G25" si="13">SUM(G26:G28)</f>
        <v>50355.730666000003</v>
      </c>
      <c r="H25" s="40">
        <f t="shared" ref="H25:M25" si="14">SUM(H26:H28)</f>
        <v>50355.730666000003</v>
      </c>
      <c r="I25" s="40">
        <f t="shared" si="14"/>
        <v>42331.730666000003</v>
      </c>
      <c r="J25" s="40">
        <f t="shared" si="14"/>
        <v>0</v>
      </c>
      <c r="K25" s="40">
        <f t="shared" si="14"/>
        <v>6932</v>
      </c>
      <c r="L25" s="40">
        <f t="shared" si="14"/>
        <v>0</v>
      </c>
      <c r="M25" s="40">
        <f t="shared" si="14"/>
        <v>6932</v>
      </c>
      <c r="N25" s="40">
        <f t="shared" ref="N25" si="15">SUM(N26:N28)</f>
        <v>0</v>
      </c>
      <c r="O25" s="40"/>
    </row>
    <row r="26" spans="1:15" s="14" customFormat="1" ht="39.75" customHeight="1">
      <c r="A26" s="46" t="s">
        <v>336</v>
      </c>
      <c r="B26" s="47" t="s">
        <v>307</v>
      </c>
      <c r="C26" s="46" t="s">
        <v>308</v>
      </c>
      <c r="D26" s="46" t="s">
        <v>309</v>
      </c>
      <c r="E26" s="46" t="s">
        <v>310</v>
      </c>
      <c r="F26" s="46" t="s">
        <v>311</v>
      </c>
      <c r="G26" s="46">
        <v>29531.409807</v>
      </c>
      <c r="H26" s="46">
        <v>29531.409807</v>
      </c>
      <c r="I26" s="46">
        <v>26963.409807</v>
      </c>
      <c r="J26" s="46"/>
      <c r="K26" s="43">
        <f t="shared" si="8"/>
        <v>2568</v>
      </c>
      <c r="L26" s="46"/>
      <c r="M26" s="46">
        <v>2568</v>
      </c>
      <c r="N26" s="46"/>
      <c r="O26" s="46"/>
    </row>
    <row r="27" spans="1:15" s="14" customFormat="1" ht="45.75" customHeight="1">
      <c r="A27" s="46" t="s">
        <v>345</v>
      </c>
      <c r="B27" s="47" t="s">
        <v>312</v>
      </c>
      <c r="C27" s="46" t="s">
        <v>313</v>
      </c>
      <c r="D27" s="46" t="s">
        <v>314</v>
      </c>
      <c r="E27" s="46" t="s">
        <v>315</v>
      </c>
      <c r="F27" s="46" t="s">
        <v>316</v>
      </c>
      <c r="G27" s="46">
        <v>11513.320858999999</v>
      </c>
      <c r="H27" s="46">
        <v>11513.320858999999</v>
      </c>
      <c r="I27" s="46">
        <v>8421.3208589999995</v>
      </c>
      <c r="J27" s="46"/>
      <c r="K27" s="43">
        <f t="shared" si="8"/>
        <v>2000</v>
      </c>
      <c r="L27" s="46"/>
      <c r="M27" s="46">
        <v>2000</v>
      </c>
      <c r="N27" s="46"/>
      <c r="O27" s="46"/>
    </row>
    <row r="28" spans="1:15" s="14" customFormat="1" ht="44.25" customHeight="1">
      <c r="A28" s="46" t="s">
        <v>348</v>
      </c>
      <c r="B28" s="47" t="s">
        <v>317</v>
      </c>
      <c r="C28" s="46" t="s">
        <v>318</v>
      </c>
      <c r="D28" s="60" t="s">
        <v>319</v>
      </c>
      <c r="E28" s="46" t="s">
        <v>110</v>
      </c>
      <c r="F28" s="46" t="s">
        <v>320</v>
      </c>
      <c r="G28" s="46">
        <v>9311</v>
      </c>
      <c r="H28" s="46">
        <v>9311</v>
      </c>
      <c r="I28" s="46">
        <v>6947</v>
      </c>
      <c r="J28" s="46"/>
      <c r="K28" s="43">
        <f t="shared" si="8"/>
        <v>2364</v>
      </c>
      <c r="L28" s="46"/>
      <c r="M28" s="46">
        <v>2364</v>
      </c>
      <c r="N28" s="46"/>
      <c r="O28" s="46"/>
    </row>
    <row r="29" spans="1:15" s="20" customFormat="1" ht="30.75" customHeight="1">
      <c r="A29" s="40">
        <v>2</v>
      </c>
      <c r="B29" s="41" t="s">
        <v>154</v>
      </c>
      <c r="C29" s="40"/>
      <c r="D29" s="40"/>
      <c r="E29" s="40"/>
      <c r="F29" s="40"/>
      <c r="G29" s="40">
        <f t="shared" ref="G29:N29" si="16">SUM(G30:G31)</f>
        <v>41615.473590000001</v>
      </c>
      <c r="H29" s="40">
        <f t="shared" si="16"/>
        <v>41615.473590000001</v>
      </c>
      <c r="I29" s="40">
        <f t="shared" si="16"/>
        <v>22452.473590000001</v>
      </c>
      <c r="J29" s="40">
        <f t="shared" si="16"/>
        <v>0</v>
      </c>
      <c r="K29" s="40">
        <f t="shared" si="16"/>
        <v>1940</v>
      </c>
      <c r="L29" s="40">
        <f t="shared" si="16"/>
        <v>0</v>
      </c>
      <c r="M29" s="40">
        <f t="shared" si="16"/>
        <v>1940</v>
      </c>
      <c r="N29" s="40">
        <f t="shared" si="16"/>
        <v>0</v>
      </c>
      <c r="O29" s="40"/>
    </row>
    <row r="30" spans="1:15" s="14" customFormat="1" ht="37.5" customHeight="1">
      <c r="A30" s="46" t="s">
        <v>393</v>
      </c>
      <c r="B30" s="47" t="s">
        <v>321</v>
      </c>
      <c r="C30" s="46" t="s">
        <v>313</v>
      </c>
      <c r="D30" s="46" t="s">
        <v>322</v>
      </c>
      <c r="E30" s="46" t="s">
        <v>323</v>
      </c>
      <c r="F30" s="46" t="s">
        <v>324</v>
      </c>
      <c r="G30" s="46">
        <v>10750.431769000001</v>
      </c>
      <c r="H30" s="46">
        <v>10750.431769000001</v>
      </c>
      <c r="I30" s="46">
        <v>3235.4317690000007</v>
      </c>
      <c r="J30" s="46"/>
      <c r="K30" s="43">
        <f t="shared" si="8"/>
        <v>440</v>
      </c>
      <c r="L30" s="46"/>
      <c r="M30" s="46">
        <v>440</v>
      </c>
      <c r="N30" s="46"/>
      <c r="O30" s="46"/>
    </row>
    <row r="31" spans="1:15" s="14" customFormat="1" ht="37.5" customHeight="1">
      <c r="A31" s="46" t="s">
        <v>398</v>
      </c>
      <c r="B31" s="47" t="s">
        <v>325</v>
      </c>
      <c r="C31" s="46" t="s">
        <v>326</v>
      </c>
      <c r="D31" s="46" t="s">
        <v>327</v>
      </c>
      <c r="E31" s="46" t="s">
        <v>323</v>
      </c>
      <c r="F31" s="46" t="s">
        <v>328</v>
      </c>
      <c r="G31" s="46">
        <v>30865.041820999999</v>
      </c>
      <c r="H31" s="46">
        <v>30865.041820999999</v>
      </c>
      <c r="I31" s="46">
        <v>19217.041820999999</v>
      </c>
      <c r="J31" s="46"/>
      <c r="K31" s="43">
        <f t="shared" si="8"/>
        <v>1500</v>
      </c>
      <c r="L31" s="46"/>
      <c r="M31" s="46">
        <v>1500</v>
      </c>
      <c r="N31" s="46"/>
      <c r="O31" s="46"/>
    </row>
    <row r="32" spans="1:15" s="20" customFormat="1" ht="34.5" customHeight="1">
      <c r="A32" s="40" t="s">
        <v>21</v>
      </c>
      <c r="B32" s="41" t="s">
        <v>329</v>
      </c>
      <c r="C32" s="40"/>
      <c r="D32" s="40"/>
      <c r="E32" s="40"/>
      <c r="F32" s="40"/>
      <c r="G32" s="40">
        <f>G33</f>
        <v>1916.825914</v>
      </c>
      <c r="H32" s="40">
        <f t="shared" ref="H32:N32" si="17">H33</f>
        <v>1916.825914</v>
      </c>
      <c r="I32" s="40">
        <f t="shared" si="17"/>
        <v>1699.825914</v>
      </c>
      <c r="J32" s="40">
        <f t="shared" si="17"/>
        <v>0</v>
      </c>
      <c r="K32" s="40">
        <f t="shared" si="17"/>
        <v>217</v>
      </c>
      <c r="L32" s="40">
        <f t="shared" si="17"/>
        <v>0</v>
      </c>
      <c r="M32" s="40">
        <f t="shared" si="17"/>
        <v>217</v>
      </c>
      <c r="N32" s="40">
        <f t="shared" si="17"/>
        <v>0</v>
      </c>
      <c r="O32" s="40"/>
    </row>
    <row r="33" spans="1:15" s="20" customFormat="1" ht="34.5" customHeight="1">
      <c r="A33" s="40">
        <v>1</v>
      </c>
      <c r="B33" s="41" t="s">
        <v>223</v>
      </c>
      <c r="C33" s="40"/>
      <c r="D33" s="40"/>
      <c r="E33" s="40"/>
      <c r="F33" s="40"/>
      <c r="G33" s="40">
        <f t="shared" ref="G33:N33" si="18">SUM(G34:G34)</f>
        <v>1916.825914</v>
      </c>
      <c r="H33" s="40">
        <f t="shared" si="18"/>
        <v>1916.825914</v>
      </c>
      <c r="I33" s="40">
        <f t="shared" si="18"/>
        <v>1699.825914</v>
      </c>
      <c r="J33" s="40">
        <f t="shared" si="18"/>
        <v>0</v>
      </c>
      <c r="K33" s="40">
        <f t="shared" si="18"/>
        <v>217</v>
      </c>
      <c r="L33" s="40">
        <f t="shared" si="18"/>
        <v>0</v>
      </c>
      <c r="M33" s="40">
        <f t="shared" si="18"/>
        <v>217</v>
      </c>
      <c r="N33" s="40">
        <f t="shared" si="18"/>
        <v>0</v>
      </c>
      <c r="O33" s="40"/>
    </row>
    <row r="34" spans="1:15" s="14" customFormat="1" ht="36" customHeight="1">
      <c r="A34" s="46" t="s">
        <v>336</v>
      </c>
      <c r="B34" s="47" t="s">
        <v>330</v>
      </c>
      <c r="C34" s="46" t="s">
        <v>24</v>
      </c>
      <c r="D34" s="46" t="s">
        <v>331</v>
      </c>
      <c r="E34" s="46" t="s">
        <v>49</v>
      </c>
      <c r="F34" s="46" t="s">
        <v>332</v>
      </c>
      <c r="G34" s="46">
        <v>1916.825914</v>
      </c>
      <c r="H34" s="46">
        <v>1916.825914</v>
      </c>
      <c r="I34" s="46">
        <v>1699.825914</v>
      </c>
      <c r="J34" s="46"/>
      <c r="K34" s="43">
        <f t="shared" si="8"/>
        <v>217</v>
      </c>
      <c r="L34" s="46"/>
      <c r="M34" s="46">
        <v>217</v>
      </c>
      <c r="N34" s="46"/>
      <c r="O34" s="46"/>
    </row>
    <row r="35" spans="1:15" s="20" customFormat="1" ht="32.25" customHeight="1">
      <c r="A35" s="40" t="s">
        <v>86</v>
      </c>
      <c r="B35" s="41" t="s">
        <v>334</v>
      </c>
      <c r="C35" s="40"/>
      <c r="D35" s="40"/>
      <c r="E35" s="40"/>
      <c r="F35" s="40"/>
      <c r="G35" s="40">
        <f>G36</f>
        <v>17047.208687999999</v>
      </c>
      <c r="H35" s="40">
        <f t="shared" ref="H35:N36" si="19">H36</f>
        <v>17047.208687999999</v>
      </c>
      <c r="I35" s="40">
        <f t="shared" si="19"/>
        <v>16200.208687999999</v>
      </c>
      <c r="J35" s="40">
        <f t="shared" si="19"/>
        <v>0</v>
      </c>
      <c r="K35" s="40">
        <f t="shared" si="19"/>
        <v>847</v>
      </c>
      <c r="L35" s="40">
        <f t="shared" si="19"/>
        <v>0</v>
      </c>
      <c r="M35" s="40">
        <f t="shared" si="19"/>
        <v>847</v>
      </c>
      <c r="N35" s="40">
        <f t="shared" si="19"/>
        <v>0</v>
      </c>
      <c r="O35" s="40"/>
    </row>
    <row r="36" spans="1:15" s="20" customFormat="1" ht="32.25" customHeight="1">
      <c r="A36" s="40"/>
      <c r="B36" s="41" t="s">
        <v>335</v>
      </c>
      <c r="C36" s="40"/>
      <c r="D36" s="40"/>
      <c r="E36" s="40"/>
      <c r="F36" s="40"/>
      <c r="G36" s="40">
        <f>G37</f>
        <v>17047.208687999999</v>
      </c>
      <c r="H36" s="40">
        <f t="shared" si="19"/>
        <v>17047.208687999999</v>
      </c>
      <c r="I36" s="40">
        <f t="shared" si="19"/>
        <v>16200.208687999999</v>
      </c>
      <c r="J36" s="40">
        <f t="shared" si="19"/>
        <v>0</v>
      </c>
      <c r="K36" s="40">
        <f t="shared" si="19"/>
        <v>847</v>
      </c>
      <c r="L36" s="40">
        <f t="shared" si="19"/>
        <v>0</v>
      </c>
      <c r="M36" s="40">
        <f t="shared" si="19"/>
        <v>847</v>
      </c>
      <c r="N36" s="40">
        <f t="shared" si="19"/>
        <v>0</v>
      </c>
      <c r="O36" s="40"/>
    </row>
    <row r="37" spans="1:15" s="20" customFormat="1" ht="32.25" customHeight="1">
      <c r="A37" s="42">
        <v>1</v>
      </c>
      <c r="B37" s="41" t="s">
        <v>223</v>
      </c>
      <c r="C37" s="40"/>
      <c r="D37" s="40"/>
      <c r="E37" s="40"/>
      <c r="F37" s="40"/>
      <c r="G37" s="40">
        <f t="shared" ref="G37:N37" si="20">SUM(G38:G38)</f>
        <v>17047.208687999999</v>
      </c>
      <c r="H37" s="40">
        <f t="shared" si="20"/>
        <v>17047.208687999999</v>
      </c>
      <c r="I37" s="40">
        <f t="shared" si="20"/>
        <v>16200.208687999999</v>
      </c>
      <c r="J37" s="40">
        <f t="shared" si="20"/>
        <v>0</v>
      </c>
      <c r="K37" s="40">
        <f t="shared" si="20"/>
        <v>847</v>
      </c>
      <c r="L37" s="40">
        <f t="shared" si="20"/>
        <v>0</v>
      </c>
      <c r="M37" s="40">
        <f t="shared" si="20"/>
        <v>847</v>
      </c>
      <c r="N37" s="40">
        <f t="shared" si="20"/>
        <v>0</v>
      </c>
      <c r="O37" s="40"/>
    </row>
    <row r="38" spans="1:15" s="14" customFormat="1" ht="36" customHeight="1">
      <c r="A38" s="106" t="s">
        <v>336</v>
      </c>
      <c r="B38" s="107" t="s">
        <v>337</v>
      </c>
      <c r="C38" s="106" t="s">
        <v>24</v>
      </c>
      <c r="D38" s="106" t="s">
        <v>338</v>
      </c>
      <c r="E38" s="106">
        <v>2011</v>
      </c>
      <c r="F38" s="106" t="s">
        <v>339</v>
      </c>
      <c r="G38" s="106">
        <v>17047.208687999999</v>
      </c>
      <c r="H38" s="106">
        <v>17047.208687999999</v>
      </c>
      <c r="I38" s="106">
        <v>16200.208687999999</v>
      </c>
      <c r="J38" s="106"/>
      <c r="K38" s="108">
        <f t="shared" si="8"/>
        <v>847</v>
      </c>
      <c r="L38" s="106"/>
      <c r="M38" s="106">
        <v>847</v>
      </c>
      <c r="N38" s="106"/>
      <c r="O38" s="106"/>
    </row>
    <row r="39" spans="1:15" s="112" customFormat="1" ht="33" customHeight="1">
      <c r="A39" s="100" t="s">
        <v>112</v>
      </c>
      <c r="B39" s="18" t="s">
        <v>34</v>
      </c>
      <c r="C39" s="100"/>
      <c r="D39" s="100"/>
      <c r="E39" s="100"/>
      <c r="F39" s="100"/>
      <c r="G39" s="100">
        <f>G40+G44+G46+G47+G50+G51</f>
        <v>1468234.5664959999</v>
      </c>
      <c r="H39" s="100">
        <f t="shared" ref="H39:N39" si="21">H40+H44+H46+H47+H50+H51</f>
        <v>1444216.166496</v>
      </c>
      <c r="I39" s="100">
        <f t="shared" si="21"/>
        <v>655846.67449599993</v>
      </c>
      <c r="J39" s="100">
        <f t="shared" si="21"/>
        <v>122338.3</v>
      </c>
      <c r="K39" s="100">
        <f t="shared" si="21"/>
        <v>276977</v>
      </c>
      <c r="L39" s="100">
        <f t="shared" si="21"/>
        <v>192930</v>
      </c>
      <c r="M39" s="100">
        <f t="shared" si="21"/>
        <v>84047</v>
      </c>
      <c r="N39" s="100">
        <f t="shared" si="21"/>
        <v>0</v>
      </c>
      <c r="O39" s="37"/>
    </row>
    <row r="40" spans="1:15" s="13" customFormat="1" ht="33" customHeight="1">
      <c r="A40" s="109" t="s">
        <v>19</v>
      </c>
      <c r="B40" s="110" t="s">
        <v>18</v>
      </c>
      <c r="C40" s="111"/>
      <c r="D40" s="109"/>
      <c r="E40" s="109"/>
      <c r="F40" s="109"/>
      <c r="G40" s="111">
        <f>G41</f>
        <v>357639</v>
      </c>
      <c r="H40" s="111">
        <f t="shared" ref="H40:N40" si="22">H41</f>
        <v>346760</v>
      </c>
      <c r="I40" s="111">
        <f t="shared" si="22"/>
        <v>102100</v>
      </c>
      <c r="J40" s="111">
        <f t="shared" si="22"/>
        <v>67100</v>
      </c>
      <c r="K40" s="111">
        <f t="shared" si="22"/>
        <v>20985</v>
      </c>
      <c r="L40" s="111">
        <f t="shared" si="22"/>
        <v>20985</v>
      </c>
      <c r="M40" s="111">
        <f t="shared" si="22"/>
        <v>0</v>
      </c>
      <c r="N40" s="111">
        <f t="shared" si="22"/>
        <v>0</v>
      </c>
      <c r="O40" s="111"/>
    </row>
    <row r="41" spans="1:15" s="13" customFormat="1" ht="33" customHeight="1">
      <c r="A41" s="40">
        <v>1</v>
      </c>
      <c r="B41" s="41" t="s">
        <v>29</v>
      </c>
      <c r="C41" s="45"/>
      <c r="D41" s="40"/>
      <c r="E41" s="40"/>
      <c r="F41" s="40"/>
      <c r="G41" s="45">
        <f>SUM(G42:G43)</f>
        <v>357639</v>
      </c>
      <c r="H41" s="45">
        <f t="shared" ref="H41:N41" si="23">SUM(H42:H43)</f>
        <v>346760</v>
      </c>
      <c r="I41" s="45">
        <f t="shared" si="23"/>
        <v>102100</v>
      </c>
      <c r="J41" s="45">
        <f t="shared" si="23"/>
        <v>67100</v>
      </c>
      <c r="K41" s="45">
        <f t="shared" si="23"/>
        <v>20985</v>
      </c>
      <c r="L41" s="45">
        <f t="shared" si="23"/>
        <v>20985</v>
      </c>
      <c r="M41" s="45">
        <f t="shared" si="23"/>
        <v>0</v>
      </c>
      <c r="N41" s="45">
        <f t="shared" si="23"/>
        <v>0</v>
      </c>
      <c r="O41" s="45"/>
    </row>
    <row r="42" spans="1:15" ht="33" customHeight="1">
      <c r="A42" s="46" t="s">
        <v>336</v>
      </c>
      <c r="B42" s="47" t="s">
        <v>35</v>
      </c>
      <c r="C42" s="46" t="s">
        <v>36</v>
      </c>
      <c r="D42" s="46"/>
      <c r="E42" s="46" t="s">
        <v>37</v>
      </c>
      <c r="F42" s="46" t="s">
        <v>38</v>
      </c>
      <c r="G42" s="46">
        <v>104879</v>
      </c>
      <c r="H42" s="46">
        <v>94000</v>
      </c>
      <c r="I42" s="46">
        <v>86500</v>
      </c>
      <c r="J42" s="46">
        <v>55000</v>
      </c>
      <c r="K42" s="43">
        <f t="shared" si="8"/>
        <v>7500</v>
      </c>
      <c r="L42" s="46">
        <v>7500</v>
      </c>
      <c r="M42" s="46"/>
      <c r="N42" s="46"/>
      <c r="O42" s="46"/>
    </row>
    <row r="43" spans="1:15" ht="33" customHeight="1">
      <c r="A43" s="46" t="s">
        <v>345</v>
      </c>
      <c r="B43" s="47" t="s">
        <v>39</v>
      </c>
      <c r="C43" s="46" t="s">
        <v>40</v>
      </c>
      <c r="D43" s="46" t="s">
        <v>41</v>
      </c>
      <c r="E43" s="46" t="s">
        <v>42</v>
      </c>
      <c r="F43" s="46" t="s">
        <v>43</v>
      </c>
      <c r="G43" s="61">
        <v>252760</v>
      </c>
      <c r="H43" s="61">
        <v>252760</v>
      </c>
      <c r="I43" s="46">
        <v>15600</v>
      </c>
      <c r="J43" s="46">
        <v>12100</v>
      </c>
      <c r="K43" s="43">
        <f t="shared" si="8"/>
        <v>13485</v>
      </c>
      <c r="L43" s="46">
        <v>13485</v>
      </c>
      <c r="M43" s="46"/>
      <c r="N43" s="46"/>
      <c r="O43" s="46"/>
    </row>
    <row r="44" spans="1:15" s="20" customFormat="1" ht="33" customHeight="1">
      <c r="A44" s="40" t="s">
        <v>28</v>
      </c>
      <c r="B44" s="41" t="s">
        <v>243</v>
      </c>
      <c r="C44" s="50"/>
      <c r="D44" s="50"/>
      <c r="E44" s="40"/>
      <c r="F44" s="40"/>
      <c r="G44" s="40"/>
      <c r="H44" s="40"/>
      <c r="I44" s="40"/>
      <c r="J44" s="40"/>
      <c r="K44" s="42">
        <f t="shared" si="8"/>
        <v>5709</v>
      </c>
      <c r="L44" s="50">
        <f>SUM(L45)</f>
        <v>5709</v>
      </c>
      <c r="M44" s="50"/>
      <c r="N44" s="50"/>
      <c r="O44" s="40"/>
    </row>
    <row r="45" spans="1:15" s="34" customFormat="1" ht="33" customHeight="1">
      <c r="A45" s="46">
        <v>1</v>
      </c>
      <c r="B45" s="52" t="s">
        <v>241</v>
      </c>
      <c r="C45" s="53"/>
      <c r="D45" s="62"/>
      <c r="E45" s="62"/>
      <c r="F45" s="40"/>
      <c r="G45" s="40"/>
      <c r="H45" s="40"/>
      <c r="I45" s="40"/>
      <c r="J45" s="40"/>
      <c r="K45" s="43">
        <f t="shared" si="8"/>
        <v>5709</v>
      </c>
      <c r="L45" s="53">
        <v>5709</v>
      </c>
      <c r="M45" s="53"/>
      <c r="N45" s="53"/>
      <c r="O45" s="40"/>
    </row>
    <row r="46" spans="1:15" s="26" customFormat="1" ht="33" customHeight="1">
      <c r="A46" s="55" t="s">
        <v>106</v>
      </c>
      <c r="B46" s="56" t="s">
        <v>248</v>
      </c>
      <c r="C46" s="57" t="s">
        <v>254</v>
      </c>
      <c r="D46" s="57"/>
      <c r="E46" s="57"/>
      <c r="F46" s="57"/>
      <c r="G46" s="57"/>
      <c r="H46" s="57"/>
      <c r="I46" s="57"/>
      <c r="J46" s="57"/>
      <c r="K46" s="42">
        <f t="shared" si="8"/>
        <v>6200</v>
      </c>
      <c r="L46" s="55">
        <v>6200</v>
      </c>
      <c r="M46" s="55"/>
      <c r="N46" s="55"/>
      <c r="O46" s="57"/>
    </row>
    <row r="47" spans="1:15" s="21" customFormat="1" ht="30" customHeight="1">
      <c r="A47" s="40" t="s">
        <v>1123</v>
      </c>
      <c r="B47" s="41" t="s">
        <v>268</v>
      </c>
      <c r="C47" s="40"/>
      <c r="D47" s="45"/>
      <c r="E47" s="45"/>
      <c r="F47" s="45"/>
      <c r="G47" s="45">
        <f>G48+G84</f>
        <v>276256.592</v>
      </c>
      <c r="H47" s="45">
        <f>H48+H84</f>
        <v>263117.19200000004</v>
      </c>
      <c r="I47" s="45">
        <f>I48+I84</f>
        <v>148718.20000000001</v>
      </c>
      <c r="J47" s="45">
        <f>J48+J84</f>
        <v>55238.3</v>
      </c>
      <c r="K47" s="43">
        <f t="shared" si="8"/>
        <v>148373</v>
      </c>
      <c r="L47" s="45">
        <f>L48+L84</f>
        <v>148373</v>
      </c>
      <c r="M47" s="45"/>
      <c r="N47" s="45"/>
      <c r="O47" s="45"/>
    </row>
    <row r="48" spans="1:15" s="22" customFormat="1" ht="38.25" customHeight="1">
      <c r="A48" s="40">
        <v>1</v>
      </c>
      <c r="B48" s="41" t="s">
        <v>263</v>
      </c>
      <c r="C48" s="46"/>
      <c r="D48" s="40"/>
      <c r="E48" s="40"/>
      <c r="F48" s="46"/>
      <c r="G48" s="40">
        <f>SUM(G49:G49)</f>
        <v>17574.5</v>
      </c>
      <c r="H48" s="40">
        <f>SUM(H49:H49)</f>
        <v>16540.5</v>
      </c>
      <c r="I48" s="40">
        <f>SUM(I49:I49)</f>
        <v>15115.599999999999</v>
      </c>
      <c r="J48" s="40">
        <f>SUM(J49:J49)</f>
        <v>13903.3</v>
      </c>
      <c r="K48" s="43">
        <f t="shared" si="8"/>
        <v>700</v>
      </c>
      <c r="L48" s="40">
        <f>SUM(L49:L49)</f>
        <v>700</v>
      </c>
      <c r="M48" s="40"/>
      <c r="N48" s="40"/>
      <c r="O48" s="40"/>
    </row>
    <row r="49" spans="1:15" s="22" customFormat="1" ht="39.75" customHeight="1">
      <c r="A49" s="46" t="s">
        <v>336</v>
      </c>
      <c r="B49" s="47" t="s">
        <v>264</v>
      </c>
      <c r="C49" s="46" t="s">
        <v>265</v>
      </c>
      <c r="D49" s="46">
        <v>47</v>
      </c>
      <c r="E49" s="46" t="s">
        <v>266</v>
      </c>
      <c r="F49" s="63" t="s">
        <v>267</v>
      </c>
      <c r="G49" s="46">
        <v>17574.5</v>
      </c>
      <c r="H49" s="46">
        <v>16540.5</v>
      </c>
      <c r="I49" s="46">
        <v>15115.599999999999</v>
      </c>
      <c r="J49" s="46">
        <v>13903.3</v>
      </c>
      <c r="K49" s="43">
        <f t="shared" si="8"/>
        <v>700</v>
      </c>
      <c r="L49" s="46">
        <v>700</v>
      </c>
      <c r="M49" s="46"/>
      <c r="N49" s="46"/>
      <c r="O49" s="46"/>
    </row>
    <row r="50" spans="1:15" s="32" customFormat="1" ht="39.75" customHeight="1">
      <c r="A50" s="40" t="s">
        <v>1125</v>
      </c>
      <c r="B50" s="41" t="s">
        <v>296</v>
      </c>
      <c r="C50" s="40" t="s">
        <v>301</v>
      </c>
      <c r="D50" s="40"/>
      <c r="E50" s="40"/>
      <c r="F50" s="40"/>
      <c r="G50" s="40"/>
      <c r="H50" s="40"/>
      <c r="I50" s="40"/>
      <c r="J50" s="40"/>
      <c r="K50" s="42">
        <f t="shared" si="8"/>
        <v>11663</v>
      </c>
      <c r="L50" s="50">
        <v>11663</v>
      </c>
      <c r="M50" s="50"/>
      <c r="N50" s="50"/>
      <c r="O50" s="51"/>
    </row>
    <row r="51" spans="1:15" s="20" customFormat="1" ht="31.5" customHeight="1">
      <c r="A51" s="40" t="s">
        <v>1132</v>
      </c>
      <c r="B51" s="41" t="s">
        <v>303</v>
      </c>
      <c r="C51" s="40"/>
      <c r="D51" s="40"/>
      <c r="E51" s="40"/>
      <c r="F51" s="40"/>
      <c r="G51" s="40">
        <f>G52+G54</f>
        <v>834338.97449599998</v>
      </c>
      <c r="H51" s="40">
        <f t="shared" ref="H51:N51" si="24">H52+H54</f>
        <v>834338.97449599998</v>
      </c>
      <c r="I51" s="40">
        <f t="shared" si="24"/>
        <v>405028.47449599998</v>
      </c>
      <c r="J51" s="40">
        <f t="shared" si="24"/>
        <v>0</v>
      </c>
      <c r="K51" s="40">
        <f t="shared" si="24"/>
        <v>84047</v>
      </c>
      <c r="L51" s="40">
        <f t="shared" si="24"/>
        <v>0</v>
      </c>
      <c r="M51" s="40">
        <f t="shared" si="24"/>
        <v>84047</v>
      </c>
      <c r="N51" s="40">
        <f t="shared" si="24"/>
        <v>0</v>
      </c>
      <c r="O51" s="40"/>
    </row>
    <row r="52" spans="1:15" s="20" customFormat="1" ht="39.75" customHeight="1">
      <c r="A52" s="40">
        <v>1</v>
      </c>
      <c r="B52" s="41" t="s">
        <v>304</v>
      </c>
      <c r="C52" s="40"/>
      <c r="D52" s="40"/>
      <c r="E52" s="40"/>
      <c r="F52" s="40"/>
      <c r="G52" s="40"/>
      <c r="H52" s="40"/>
      <c r="I52" s="40"/>
      <c r="J52" s="40"/>
      <c r="K52" s="43">
        <f t="shared" si="8"/>
        <v>5330</v>
      </c>
      <c r="L52" s="40"/>
      <c r="M52" s="40">
        <f t="shared" ref="M52" si="25">M53</f>
        <v>5330</v>
      </c>
      <c r="N52" s="40"/>
      <c r="O52" s="40"/>
    </row>
    <row r="53" spans="1:15" s="20" customFormat="1" ht="39.75" customHeight="1">
      <c r="A53" s="58">
        <v>1</v>
      </c>
      <c r="B53" s="59" t="s">
        <v>237</v>
      </c>
      <c r="C53" s="40"/>
      <c r="D53" s="40"/>
      <c r="E53" s="40"/>
      <c r="F53" s="40"/>
      <c r="G53" s="40"/>
      <c r="H53" s="40"/>
      <c r="I53" s="40"/>
      <c r="J53" s="40"/>
      <c r="K53" s="43">
        <f t="shared" si="8"/>
        <v>5330</v>
      </c>
      <c r="L53" s="40"/>
      <c r="M53" s="46">
        <v>5330</v>
      </c>
      <c r="N53" s="46"/>
      <c r="O53" s="40"/>
    </row>
    <row r="54" spans="1:15" s="20" customFormat="1" ht="38.25" customHeight="1">
      <c r="A54" s="40" t="s">
        <v>28</v>
      </c>
      <c r="B54" s="41" t="s">
        <v>306</v>
      </c>
      <c r="C54" s="40"/>
      <c r="D54" s="40"/>
      <c r="E54" s="40"/>
      <c r="F54" s="40"/>
      <c r="G54" s="40">
        <f>G55+G81</f>
        <v>834338.97449599998</v>
      </c>
      <c r="H54" s="40">
        <f t="shared" ref="H54:N54" si="26">H55+H81</f>
        <v>834338.97449599998</v>
      </c>
      <c r="I54" s="40">
        <f t="shared" si="26"/>
        <v>405028.47449599998</v>
      </c>
      <c r="J54" s="40">
        <f t="shared" si="26"/>
        <v>0</v>
      </c>
      <c r="K54" s="40">
        <f t="shared" si="26"/>
        <v>78717</v>
      </c>
      <c r="L54" s="40">
        <f t="shared" si="26"/>
        <v>0</v>
      </c>
      <c r="M54" s="40">
        <f t="shared" si="26"/>
        <v>78717</v>
      </c>
      <c r="N54" s="40">
        <f t="shared" si="26"/>
        <v>0</v>
      </c>
      <c r="O54" s="40"/>
    </row>
    <row r="55" spans="1:15" s="20" customFormat="1" ht="38.25" customHeight="1">
      <c r="A55" s="40" t="s">
        <v>21</v>
      </c>
      <c r="B55" s="41" t="s">
        <v>340</v>
      </c>
      <c r="C55" s="40"/>
      <c r="D55" s="40"/>
      <c r="E55" s="40"/>
      <c r="F55" s="40"/>
      <c r="G55" s="40">
        <f t="shared" ref="G55" si="27">G56+G68+G73</f>
        <v>820622.97449599998</v>
      </c>
      <c r="H55" s="40">
        <f t="shared" ref="H55:N55" si="28">H56+H68+H73</f>
        <v>820622.97449599998</v>
      </c>
      <c r="I55" s="40">
        <f t="shared" si="28"/>
        <v>393132.47449599998</v>
      </c>
      <c r="J55" s="40">
        <f t="shared" si="28"/>
        <v>0</v>
      </c>
      <c r="K55" s="40">
        <f t="shared" si="28"/>
        <v>76897</v>
      </c>
      <c r="L55" s="40">
        <f t="shared" si="28"/>
        <v>0</v>
      </c>
      <c r="M55" s="40">
        <f t="shared" si="28"/>
        <v>76897</v>
      </c>
      <c r="N55" s="40">
        <f t="shared" si="28"/>
        <v>0</v>
      </c>
      <c r="O55" s="40"/>
    </row>
    <row r="56" spans="1:15" s="20" customFormat="1" ht="37.5" customHeight="1">
      <c r="A56" s="40">
        <v>1</v>
      </c>
      <c r="B56" s="41" t="s">
        <v>223</v>
      </c>
      <c r="C56" s="40"/>
      <c r="D56" s="40"/>
      <c r="E56" s="40"/>
      <c r="F56" s="40"/>
      <c r="G56" s="40">
        <f t="shared" ref="G56" si="29">SUM(G57:G67)</f>
        <v>244929.95449600002</v>
      </c>
      <c r="H56" s="40">
        <f t="shared" ref="H56:N56" si="30">SUM(H57:H67)</f>
        <v>244929.95449600002</v>
      </c>
      <c r="I56" s="40">
        <f t="shared" si="30"/>
        <v>161044.95449600002</v>
      </c>
      <c r="J56" s="40">
        <f t="shared" si="30"/>
        <v>0</v>
      </c>
      <c r="K56" s="40">
        <f t="shared" si="30"/>
        <v>36467</v>
      </c>
      <c r="L56" s="40">
        <f t="shared" si="30"/>
        <v>0</v>
      </c>
      <c r="M56" s="40">
        <f t="shared" si="30"/>
        <v>36467</v>
      </c>
      <c r="N56" s="40">
        <f t="shared" si="30"/>
        <v>0</v>
      </c>
      <c r="O56" s="40"/>
    </row>
    <row r="57" spans="1:15" s="14" customFormat="1" ht="39.75" customHeight="1">
      <c r="A57" s="46" t="s">
        <v>336</v>
      </c>
      <c r="B57" s="47" t="s">
        <v>341</v>
      </c>
      <c r="C57" s="46" t="s">
        <v>342</v>
      </c>
      <c r="D57" s="46" t="s">
        <v>343</v>
      </c>
      <c r="E57" s="46" t="s">
        <v>55</v>
      </c>
      <c r="F57" s="46" t="s">
        <v>344</v>
      </c>
      <c r="G57" s="46">
        <v>29023.565191000002</v>
      </c>
      <c r="H57" s="46">
        <v>29023.565191000002</v>
      </c>
      <c r="I57" s="46">
        <v>25462.565191000002</v>
      </c>
      <c r="J57" s="46"/>
      <c r="K57" s="43">
        <f t="shared" si="8"/>
        <v>3561</v>
      </c>
      <c r="L57" s="46"/>
      <c r="M57" s="46">
        <v>3561</v>
      </c>
      <c r="N57" s="46"/>
      <c r="O57" s="46"/>
    </row>
    <row r="58" spans="1:15" s="14" customFormat="1" ht="39.75" customHeight="1">
      <c r="A58" s="46" t="s">
        <v>345</v>
      </c>
      <c r="B58" s="47" t="s">
        <v>346</v>
      </c>
      <c r="C58" s="46" t="s">
        <v>342</v>
      </c>
      <c r="D58" s="64" t="s">
        <v>314</v>
      </c>
      <c r="E58" s="64">
        <v>2006</v>
      </c>
      <c r="F58" s="46" t="s">
        <v>347</v>
      </c>
      <c r="G58" s="46">
        <v>26101.279305</v>
      </c>
      <c r="H58" s="46">
        <v>26101.279305</v>
      </c>
      <c r="I58" s="46">
        <v>16740.279305</v>
      </c>
      <c r="J58" s="46"/>
      <c r="K58" s="43">
        <f t="shared" si="8"/>
        <v>5844</v>
      </c>
      <c r="L58" s="46"/>
      <c r="M58" s="46">
        <v>5844</v>
      </c>
      <c r="N58" s="46"/>
      <c r="O58" s="46"/>
    </row>
    <row r="59" spans="1:15" s="14" customFormat="1" ht="38.25" customHeight="1">
      <c r="A59" s="46" t="s">
        <v>348</v>
      </c>
      <c r="B59" s="47" t="s">
        <v>349</v>
      </c>
      <c r="C59" s="46" t="s">
        <v>350</v>
      </c>
      <c r="D59" s="46" t="s">
        <v>314</v>
      </c>
      <c r="E59" s="64" t="s">
        <v>351</v>
      </c>
      <c r="F59" s="46" t="s">
        <v>352</v>
      </c>
      <c r="G59" s="46">
        <v>14893</v>
      </c>
      <c r="H59" s="46">
        <v>14893</v>
      </c>
      <c r="I59" s="46">
        <v>8454</v>
      </c>
      <c r="J59" s="46"/>
      <c r="K59" s="43">
        <f t="shared" si="8"/>
        <v>2000</v>
      </c>
      <c r="L59" s="46"/>
      <c r="M59" s="46">
        <v>2000</v>
      </c>
      <c r="N59" s="46"/>
      <c r="O59" s="46"/>
    </row>
    <row r="60" spans="1:15" s="14" customFormat="1" ht="39" customHeight="1">
      <c r="A60" s="46" t="s">
        <v>353</v>
      </c>
      <c r="B60" s="47" t="s">
        <v>354</v>
      </c>
      <c r="C60" s="46" t="s">
        <v>355</v>
      </c>
      <c r="D60" s="46" t="s">
        <v>356</v>
      </c>
      <c r="E60" s="46" t="s">
        <v>357</v>
      </c>
      <c r="F60" s="46" t="s">
        <v>358</v>
      </c>
      <c r="G60" s="46">
        <v>32785</v>
      </c>
      <c r="H60" s="46">
        <v>32785</v>
      </c>
      <c r="I60" s="46">
        <v>28929</v>
      </c>
      <c r="J60" s="46"/>
      <c r="K60" s="43">
        <f t="shared" si="8"/>
        <v>2000</v>
      </c>
      <c r="L60" s="46"/>
      <c r="M60" s="46">
        <v>2000</v>
      </c>
      <c r="N60" s="46"/>
      <c r="O60" s="46"/>
    </row>
    <row r="61" spans="1:15" s="14" customFormat="1" ht="39" customHeight="1">
      <c r="A61" s="46" t="s">
        <v>359</v>
      </c>
      <c r="B61" s="47" t="s">
        <v>360</v>
      </c>
      <c r="C61" s="46" t="s">
        <v>361</v>
      </c>
      <c r="D61" s="46" t="s">
        <v>362</v>
      </c>
      <c r="E61" s="46" t="s">
        <v>363</v>
      </c>
      <c r="F61" s="46" t="s">
        <v>364</v>
      </c>
      <c r="G61" s="46">
        <v>35194</v>
      </c>
      <c r="H61" s="46">
        <v>35194</v>
      </c>
      <c r="I61" s="46">
        <v>16240</v>
      </c>
      <c r="J61" s="46"/>
      <c r="K61" s="43">
        <f t="shared" si="8"/>
        <v>5000</v>
      </c>
      <c r="L61" s="46"/>
      <c r="M61" s="46">
        <v>5000</v>
      </c>
      <c r="N61" s="46"/>
      <c r="O61" s="46"/>
    </row>
    <row r="62" spans="1:15" s="14" customFormat="1" ht="39.75" customHeight="1">
      <c r="A62" s="46" t="s">
        <v>365</v>
      </c>
      <c r="B62" s="47" t="s">
        <v>366</v>
      </c>
      <c r="C62" s="46" t="s">
        <v>367</v>
      </c>
      <c r="D62" s="46" t="s">
        <v>368</v>
      </c>
      <c r="E62" s="46" t="s">
        <v>357</v>
      </c>
      <c r="F62" s="46" t="s">
        <v>369</v>
      </c>
      <c r="G62" s="46">
        <v>31434</v>
      </c>
      <c r="H62" s="46">
        <v>31434</v>
      </c>
      <c r="I62" s="46">
        <v>22441</v>
      </c>
      <c r="J62" s="46"/>
      <c r="K62" s="43">
        <f t="shared" si="8"/>
        <v>6993</v>
      </c>
      <c r="L62" s="46"/>
      <c r="M62" s="46">
        <v>6993</v>
      </c>
      <c r="N62" s="46"/>
      <c r="O62" s="46"/>
    </row>
    <row r="63" spans="1:15" s="14" customFormat="1" ht="39.75" customHeight="1">
      <c r="A63" s="46" t="s">
        <v>370</v>
      </c>
      <c r="B63" s="47" t="s">
        <v>371</v>
      </c>
      <c r="C63" s="46" t="s">
        <v>372</v>
      </c>
      <c r="D63" s="46" t="s">
        <v>373</v>
      </c>
      <c r="E63" s="46">
        <v>2010</v>
      </c>
      <c r="F63" s="46" t="s">
        <v>374</v>
      </c>
      <c r="G63" s="46">
        <v>13729.11</v>
      </c>
      <c r="H63" s="46">
        <v>13729.11</v>
      </c>
      <c r="I63" s="46">
        <v>11660.11</v>
      </c>
      <c r="J63" s="46"/>
      <c r="K63" s="43">
        <f t="shared" si="8"/>
        <v>2069</v>
      </c>
      <c r="L63" s="46"/>
      <c r="M63" s="46">
        <v>2069</v>
      </c>
      <c r="N63" s="46"/>
      <c r="O63" s="46"/>
    </row>
    <row r="64" spans="1:15" s="14" customFormat="1" ht="39.75" customHeight="1">
      <c r="A64" s="46" t="s">
        <v>375</v>
      </c>
      <c r="B64" s="47" t="s">
        <v>376</v>
      </c>
      <c r="C64" s="46" t="s">
        <v>377</v>
      </c>
      <c r="D64" s="46" t="s">
        <v>314</v>
      </c>
      <c r="E64" s="46" t="s">
        <v>378</v>
      </c>
      <c r="F64" s="46" t="s">
        <v>379</v>
      </c>
      <c r="G64" s="46">
        <v>4380</v>
      </c>
      <c r="H64" s="46">
        <v>4380</v>
      </c>
      <c r="I64" s="46">
        <v>650</v>
      </c>
      <c r="J64" s="46"/>
      <c r="K64" s="43">
        <f t="shared" si="8"/>
        <v>1000</v>
      </c>
      <c r="L64" s="46"/>
      <c r="M64" s="46">
        <v>1000</v>
      </c>
      <c r="N64" s="46"/>
      <c r="O64" s="46"/>
    </row>
    <row r="65" spans="1:15" s="14" customFormat="1" ht="49.5" customHeight="1">
      <c r="A65" s="46" t="s">
        <v>380</v>
      </c>
      <c r="B65" s="47" t="s">
        <v>381</v>
      </c>
      <c r="C65" s="46" t="s">
        <v>301</v>
      </c>
      <c r="D65" s="46" t="s">
        <v>382</v>
      </c>
      <c r="E65" s="46" t="s">
        <v>26</v>
      </c>
      <c r="F65" s="46" t="s">
        <v>383</v>
      </c>
      <c r="G65" s="46">
        <v>18446</v>
      </c>
      <c r="H65" s="46">
        <v>18446</v>
      </c>
      <c r="I65" s="46">
        <v>1900</v>
      </c>
      <c r="J65" s="46"/>
      <c r="K65" s="43">
        <f t="shared" si="8"/>
        <v>5000</v>
      </c>
      <c r="L65" s="46"/>
      <c r="M65" s="46">
        <v>5000</v>
      </c>
      <c r="N65" s="46"/>
      <c r="O65" s="46"/>
    </row>
    <row r="66" spans="1:15" s="14" customFormat="1" ht="37.5" customHeight="1">
      <c r="A66" s="46" t="s">
        <v>384</v>
      </c>
      <c r="B66" s="47" t="s">
        <v>385</v>
      </c>
      <c r="C66" s="65" t="s">
        <v>386</v>
      </c>
      <c r="D66" s="65" t="s">
        <v>314</v>
      </c>
      <c r="E66" s="65" t="s">
        <v>363</v>
      </c>
      <c r="F66" s="46" t="s">
        <v>387</v>
      </c>
      <c r="G66" s="46">
        <v>30528</v>
      </c>
      <c r="H66" s="46">
        <v>30528</v>
      </c>
      <c r="I66" s="46">
        <v>24460</v>
      </c>
      <c r="J66" s="46"/>
      <c r="K66" s="43">
        <f t="shared" si="8"/>
        <v>2000</v>
      </c>
      <c r="L66" s="46"/>
      <c r="M66" s="46">
        <v>2000</v>
      </c>
      <c r="N66" s="46"/>
      <c r="O66" s="46"/>
    </row>
    <row r="67" spans="1:15" s="14" customFormat="1" ht="37.5" customHeight="1">
      <c r="A67" s="46" t="s">
        <v>388</v>
      </c>
      <c r="B67" s="47" t="s">
        <v>389</v>
      </c>
      <c r="C67" s="65" t="s">
        <v>390</v>
      </c>
      <c r="D67" s="65" t="s">
        <v>391</v>
      </c>
      <c r="E67" s="65">
        <v>2016</v>
      </c>
      <c r="F67" s="46" t="s">
        <v>392</v>
      </c>
      <c r="G67" s="46">
        <v>8416</v>
      </c>
      <c r="H67" s="46">
        <v>8416</v>
      </c>
      <c r="I67" s="46">
        <v>4108</v>
      </c>
      <c r="J67" s="46"/>
      <c r="K67" s="43">
        <f t="shared" si="8"/>
        <v>1000</v>
      </c>
      <c r="L67" s="46"/>
      <c r="M67" s="46">
        <v>1000</v>
      </c>
      <c r="N67" s="46"/>
      <c r="O67" s="46"/>
    </row>
    <row r="68" spans="1:15" s="20" customFormat="1" ht="30.75" customHeight="1">
      <c r="A68" s="40">
        <v>2</v>
      </c>
      <c r="B68" s="41" t="s">
        <v>154</v>
      </c>
      <c r="C68" s="40"/>
      <c r="D68" s="40"/>
      <c r="E68" s="40"/>
      <c r="F68" s="40"/>
      <c r="G68" s="40">
        <f t="shared" ref="G68:N68" si="31">SUM(G69:G72)</f>
        <v>152966.29999999999</v>
      </c>
      <c r="H68" s="40">
        <f t="shared" si="31"/>
        <v>152966.29999999999</v>
      </c>
      <c r="I68" s="40">
        <f t="shared" si="31"/>
        <v>121488.3</v>
      </c>
      <c r="J68" s="40">
        <f t="shared" si="31"/>
        <v>0</v>
      </c>
      <c r="K68" s="40">
        <f t="shared" si="31"/>
        <v>5350</v>
      </c>
      <c r="L68" s="40">
        <f t="shared" si="31"/>
        <v>0</v>
      </c>
      <c r="M68" s="40">
        <f t="shared" si="31"/>
        <v>5350</v>
      </c>
      <c r="N68" s="40">
        <f t="shared" si="31"/>
        <v>0</v>
      </c>
      <c r="O68" s="40"/>
    </row>
    <row r="69" spans="1:15" s="14" customFormat="1" ht="48" customHeight="1">
      <c r="A69" s="46" t="s">
        <v>393</v>
      </c>
      <c r="B69" s="47" t="s">
        <v>394</v>
      </c>
      <c r="C69" s="46" t="s">
        <v>395</v>
      </c>
      <c r="D69" s="46" t="s">
        <v>396</v>
      </c>
      <c r="E69" s="46">
        <v>2010</v>
      </c>
      <c r="F69" s="46" t="s">
        <v>397</v>
      </c>
      <c r="G69" s="46">
        <v>19525</v>
      </c>
      <c r="H69" s="46">
        <v>19525</v>
      </c>
      <c r="I69" s="46">
        <v>14046</v>
      </c>
      <c r="J69" s="46"/>
      <c r="K69" s="43">
        <f t="shared" si="8"/>
        <v>2000</v>
      </c>
      <c r="L69" s="46"/>
      <c r="M69" s="46">
        <v>2000</v>
      </c>
      <c r="N69" s="46"/>
      <c r="O69" s="46"/>
    </row>
    <row r="70" spans="1:15" s="14" customFormat="1" ht="37.5" customHeight="1">
      <c r="A70" s="46" t="s">
        <v>398</v>
      </c>
      <c r="B70" s="47" t="s">
        <v>399</v>
      </c>
      <c r="C70" s="46" t="s">
        <v>400</v>
      </c>
      <c r="D70" s="46" t="s">
        <v>401</v>
      </c>
      <c r="E70" s="46" t="s">
        <v>402</v>
      </c>
      <c r="F70" s="46" t="s">
        <v>403</v>
      </c>
      <c r="G70" s="46">
        <v>17332</v>
      </c>
      <c r="H70" s="46">
        <v>17332</v>
      </c>
      <c r="I70" s="46">
        <v>4495</v>
      </c>
      <c r="J70" s="46"/>
      <c r="K70" s="43">
        <f t="shared" si="8"/>
        <v>350</v>
      </c>
      <c r="L70" s="46"/>
      <c r="M70" s="46">
        <v>350</v>
      </c>
      <c r="N70" s="46"/>
      <c r="O70" s="46"/>
    </row>
    <row r="71" spans="1:15" s="14" customFormat="1" ht="37.5" customHeight="1">
      <c r="A71" s="46" t="s">
        <v>404</v>
      </c>
      <c r="B71" s="47" t="s">
        <v>35</v>
      </c>
      <c r="C71" s="46" t="s">
        <v>36</v>
      </c>
      <c r="D71" s="64" t="s">
        <v>405</v>
      </c>
      <c r="E71" s="46" t="s">
        <v>37</v>
      </c>
      <c r="F71" s="46" t="s">
        <v>38</v>
      </c>
      <c r="G71" s="46">
        <v>104879</v>
      </c>
      <c r="H71" s="46">
        <v>104879</v>
      </c>
      <c r="I71" s="46">
        <v>98854</v>
      </c>
      <c r="J71" s="46"/>
      <c r="K71" s="43">
        <f t="shared" si="8"/>
        <v>2000</v>
      </c>
      <c r="L71" s="46"/>
      <c r="M71" s="46">
        <v>2000</v>
      </c>
      <c r="N71" s="46"/>
      <c r="O71" s="46"/>
    </row>
    <row r="72" spans="1:15" s="14" customFormat="1" ht="38.25" customHeight="1">
      <c r="A72" s="46" t="s">
        <v>406</v>
      </c>
      <c r="B72" s="47" t="s">
        <v>407</v>
      </c>
      <c r="C72" s="46" t="s">
        <v>408</v>
      </c>
      <c r="D72" s="46" t="s">
        <v>409</v>
      </c>
      <c r="E72" s="46" t="s">
        <v>37</v>
      </c>
      <c r="F72" s="46" t="s">
        <v>410</v>
      </c>
      <c r="G72" s="46">
        <v>11230.3</v>
      </c>
      <c r="H72" s="46">
        <v>11230.3</v>
      </c>
      <c r="I72" s="46">
        <v>4093.2999999999993</v>
      </c>
      <c r="J72" s="46"/>
      <c r="K72" s="43">
        <f t="shared" si="8"/>
        <v>1000</v>
      </c>
      <c r="L72" s="46"/>
      <c r="M72" s="46">
        <v>1000</v>
      </c>
      <c r="N72" s="46"/>
      <c r="O72" s="46"/>
    </row>
    <row r="73" spans="1:15" s="20" customFormat="1" ht="36" customHeight="1">
      <c r="A73" s="40">
        <v>3</v>
      </c>
      <c r="B73" s="41" t="s">
        <v>216</v>
      </c>
      <c r="C73" s="40"/>
      <c r="D73" s="40"/>
      <c r="E73" s="40"/>
      <c r="F73" s="40"/>
      <c r="G73" s="40">
        <f>SUM(G74:G80)</f>
        <v>422726.72000000003</v>
      </c>
      <c r="H73" s="40">
        <f t="shared" ref="H73:N73" si="32">SUM(H74:H80)</f>
        <v>422726.72000000003</v>
      </c>
      <c r="I73" s="40">
        <f t="shared" si="32"/>
        <v>110599.22</v>
      </c>
      <c r="J73" s="40">
        <f t="shared" si="32"/>
        <v>0</v>
      </c>
      <c r="K73" s="40">
        <f t="shared" si="32"/>
        <v>35080</v>
      </c>
      <c r="L73" s="40">
        <f t="shared" si="32"/>
        <v>0</v>
      </c>
      <c r="M73" s="40">
        <f t="shared" si="32"/>
        <v>35080</v>
      </c>
      <c r="N73" s="40">
        <f t="shared" si="32"/>
        <v>0</v>
      </c>
      <c r="O73" s="40"/>
    </row>
    <row r="74" spans="1:15" s="14" customFormat="1" ht="44.25" customHeight="1">
      <c r="A74" s="46" t="s">
        <v>411</v>
      </c>
      <c r="B74" s="47" t="s">
        <v>412</v>
      </c>
      <c r="C74" s="46" t="s">
        <v>413</v>
      </c>
      <c r="D74" s="46" t="s">
        <v>414</v>
      </c>
      <c r="E74" s="46" t="s">
        <v>363</v>
      </c>
      <c r="F74" s="46" t="s">
        <v>415</v>
      </c>
      <c r="G74" s="46">
        <v>22582</v>
      </c>
      <c r="H74" s="46">
        <v>22582</v>
      </c>
      <c r="I74" s="46">
        <v>15129</v>
      </c>
      <c r="J74" s="46"/>
      <c r="K74" s="43">
        <f t="shared" ref="K74:K136" si="33">SUM(L74:N74)</f>
        <v>3000</v>
      </c>
      <c r="L74" s="46"/>
      <c r="M74" s="46">
        <v>3000</v>
      </c>
      <c r="N74" s="46"/>
      <c r="O74" s="46"/>
    </row>
    <row r="75" spans="1:15" s="14" customFormat="1" ht="39.75" customHeight="1">
      <c r="A75" s="46" t="s">
        <v>416</v>
      </c>
      <c r="B75" s="47" t="s">
        <v>417</v>
      </c>
      <c r="C75" s="46" t="s">
        <v>418</v>
      </c>
      <c r="D75" s="46" t="s">
        <v>419</v>
      </c>
      <c r="E75" s="46">
        <v>2010</v>
      </c>
      <c r="F75" s="46" t="s">
        <v>420</v>
      </c>
      <c r="G75" s="46">
        <v>31242.92</v>
      </c>
      <c r="H75" s="46">
        <v>31242.92</v>
      </c>
      <c r="I75" s="46">
        <v>27499.919999999998</v>
      </c>
      <c r="J75" s="46"/>
      <c r="K75" s="43">
        <f t="shared" si="33"/>
        <v>2000</v>
      </c>
      <c r="L75" s="46"/>
      <c r="M75" s="46">
        <v>2000</v>
      </c>
      <c r="N75" s="46"/>
      <c r="O75" s="46"/>
    </row>
    <row r="76" spans="1:15" s="14" customFormat="1" ht="51" customHeight="1">
      <c r="A76" s="46" t="s">
        <v>421</v>
      </c>
      <c r="B76" s="47" t="s">
        <v>422</v>
      </c>
      <c r="C76" s="46" t="s">
        <v>423</v>
      </c>
      <c r="D76" s="46" t="s">
        <v>424</v>
      </c>
      <c r="E76" s="46" t="s">
        <v>425</v>
      </c>
      <c r="F76" s="66" t="s">
        <v>426</v>
      </c>
      <c r="G76" s="46">
        <v>67542.600000000006</v>
      </c>
      <c r="H76" s="66">
        <v>67542.600000000006</v>
      </c>
      <c r="I76" s="46">
        <v>29999.600000000006</v>
      </c>
      <c r="J76" s="46"/>
      <c r="K76" s="43">
        <f t="shared" si="33"/>
        <v>10000</v>
      </c>
      <c r="L76" s="46"/>
      <c r="M76" s="46">
        <v>10000</v>
      </c>
      <c r="N76" s="46"/>
      <c r="O76" s="46"/>
    </row>
    <row r="77" spans="1:15" s="14" customFormat="1" ht="42.75" customHeight="1">
      <c r="A77" s="46" t="s">
        <v>427</v>
      </c>
      <c r="B77" s="47" t="s">
        <v>39</v>
      </c>
      <c r="C77" s="46" t="s">
        <v>40</v>
      </c>
      <c r="D77" s="46" t="s">
        <v>41</v>
      </c>
      <c r="E77" s="46" t="s">
        <v>42</v>
      </c>
      <c r="F77" s="46" t="s">
        <v>43</v>
      </c>
      <c r="G77" s="46">
        <v>252760.8</v>
      </c>
      <c r="H77" s="46">
        <v>252760.8</v>
      </c>
      <c r="I77" s="46">
        <v>16000</v>
      </c>
      <c r="J77" s="46"/>
      <c r="K77" s="43">
        <f t="shared" si="33"/>
        <v>6500</v>
      </c>
      <c r="L77" s="46"/>
      <c r="M77" s="46">
        <v>6500</v>
      </c>
      <c r="N77" s="46"/>
      <c r="O77" s="46"/>
    </row>
    <row r="78" spans="1:15" s="14" customFormat="1" ht="42.75" customHeight="1">
      <c r="A78" s="46" t="s">
        <v>428</v>
      </c>
      <c r="B78" s="47" t="s">
        <v>429</v>
      </c>
      <c r="C78" s="46" t="s">
        <v>430</v>
      </c>
      <c r="D78" s="46" t="s">
        <v>431</v>
      </c>
      <c r="E78" s="46" t="s">
        <v>432</v>
      </c>
      <c r="F78" s="46" t="s">
        <v>433</v>
      </c>
      <c r="G78" s="46">
        <v>32961.699999999997</v>
      </c>
      <c r="H78" s="46">
        <v>32961.699999999997</v>
      </c>
      <c r="I78" s="46">
        <v>16470.699999999997</v>
      </c>
      <c r="J78" s="46"/>
      <c r="K78" s="43">
        <f t="shared" si="33"/>
        <v>8580</v>
      </c>
      <c r="L78" s="46"/>
      <c r="M78" s="46">
        <v>8580</v>
      </c>
      <c r="N78" s="46"/>
      <c r="O78" s="46"/>
    </row>
    <row r="79" spans="1:15" s="14" customFormat="1" ht="42.75" customHeight="1">
      <c r="A79" s="46" t="s">
        <v>434</v>
      </c>
      <c r="B79" s="47" t="s">
        <v>435</v>
      </c>
      <c r="C79" s="46" t="s">
        <v>436</v>
      </c>
      <c r="D79" s="46" t="s">
        <v>437</v>
      </c>
      <c r="E79" s="46" t="s">
        <v>42</v>
      </c>
      <c r="F79" s="46" t="s">
        <v>438</v>
      </c>
      <c r="G79" s="46">
        <v>4489</v>
      </c>
      <c r="H79" s="46">
        <v>4489</v>
      </c>
      <c r="I79" s="46">
        <v>500</v>
      </c>
      <c r="J79" s="46"/>
      <c r="K79" s="43">
        <f t="shared" si="33"/>
        <v>2000</v>
      </c>
      <c r="L79" s="46"/>
      <c r="M79" s="46">
        <v>2000</v>
      </c>
      <c r="N79" s="46"/>
      <c r="O79" s="46"/>
    </row>
    <row r="80" spans="1:15" s="14" customFormat="1" ht="42.75" customHeight="1">
      <c r="A80" s="46" t="s">
        <v>439</v>
      </c>
      <c r="B80" s="47" t="s">
        <v>440</v>
      </c>
      <c r="C80" s="46" t="s">
        <v>423</v>
      </c>
      <c r="D80" s="46" t="s">
        <v>441</v>
      </c>
      <c r="E80" s="46" t="s">
        <v>442</v>
      </c>
      <c r="F80" s="46" t="s">
        <v>443</v>
      </c>
      <c r="G80" s="46">
        <v>11147.7</v>
      </c>
      <c r="H80" s="46">
        <v>11147.7</v>
      </c>
      <c r="I80" s="46">
        <v>5000</v>
      </c>
      <c r="J80" s="46"/>
      <c r="K80" s="43">
        <f t="shared" si="33"/>
        <v>3000</v>
      </c>
      <c r="L80" s="46"/>
      <c r="M80" s="46">
        <v>3000</v>
      </c>
      <c r="N80" s="46"/>
      <c r="O80" s="46"/>
    </row>
    <row r="81" spans="1:15" s="20" customFormat="1" ht="38.25" customHeight="1">
      <c r="A81" s="40" t="s">
        <v>86</v>
      </c>
      <c r="B81" s="41" t="s">
        <v>329</v>
      </c>
      <c r="C81" s="40"/>
      <c r="D81" s="40"/>
      <c r="E81" s="40"/>
      <c r="F81" s="40"/>
      <c r="G81" s="40">
        <f>G82</f>
        <v>13716</v>
      </c>
      <c r="H81" s="40">
        <f t="shared" ref="H81:N81" si="34">H82</f>
        <v>13716</v>
      </c>
      <c r="I81" s="40">
        <f t="shared" si="34"/>
        <v>11896</v>
      </c>
      <c r="J81" s="40">
        <f t="shared" si="34"/>
        <v>0</v>
      </c>
      <c r="K81" s="40">
        <f t="shared" si="34"/>
        <v>1820</v>
      </c>
      <c r="L81" s="40">
        <f t="shared" si="34"/>
        <v>0</v>
      </c>
      <c r="M81" s="40">
        <f t="shared" si="34"/>
        <v>1820</v>
      </c>
      <c r="N81" s="40">
        <f t="shared" si="34"/>
        <v>0</v>
      </c>
      <c r="O81" s="40"/>
    </row>
    <row r="82" spans="1:15" s="20" customFormat="1" ht="38.25" customHeight="1">
      <c r="A82" s="40">
        <v>1</v>
      </c>
      <c r="B82" s="41" t="s">
        <v>223</v>
      </c>
      <c r="C82" s="40"/>
      <c r="D82" s="40"/>
      <c r="E82" s="40"/>
      <c r="F82" s="40"/>
      <c r="G82" s="40">
        <f t="shared" ref="G82:N82" si="35">SUM(G83:G83)</f>
        <v>13716</v>
      </c>
      <c r="H82" s="40">
        <f t="shared" si="35"/>
        <v>13716</v>
      </c>
      <c r="I82" s="40">
        <f t="shared" si="35"/>
        <v>11896</v>
      </c>
      <c r="J82" s="40">
        <f t="shared" si="35"/>
        <v>0</v>
      </c>
      <c r="K82" s="40">
        <f t="shared" si="35"/>
        <v>1820</v>
      </c>
      <c r="L82" s="40">
        <f t="shared" si="35"/>
        <v>0</v>
      </c>
      <c r="M82" s="40">
        <f t="shared" si="35"/>
        <v>1820</v>
      </c>
      <c r="N82" s="40">
        <f t="shared" si="35"/>
        <v>0</v>
      </c>
      <c r="O82" s="40"/>
    </row>
    <row r="83" spans="1:15" s="14" customFormat="1" ht="34.5" customHeight="1">
      <c r="A83" s="46" t="s">
        <v>336</v>
      </c>
      <c r="B83" s="47" t="s">
        <v>444</v>
      </c>
      <c r="C83" s="46" t="s">
        <v>445</v>
      </c>
      <c r="D83" s="46" t="s">
        <v>314</v>
      </c>
      <c r="E83" s="46" t="s">
        <v>446</v>
      </c>
      <c r="F83" s="46" t="s">
        <v>447</v>
      </c>
      <c r="G83" s="46">
        <v>13716</v>
      </c>
      <c r="H83" s="46">
        <v>13716</v>
      </c>
      <c r="I83" s="46">
        <v>11896</v>
      </c>
      <c r="J83" s="46"/>
      <c r="K83" s="43">
        <f t="shared" si="33"/>
        <v>1820</v>
      </c>
      <c r="L83" s="46"/>
      <c r="M83" s="46">
        <v>1820</v>
      </c>
      <c r="N83" s="46"/>
      <c r="O83" s="46"/>
    </row>
    <row r="84" spans="1:15" s="8" customFormat="1" ht="33" customHeight="1">
      <c r="A84" s="40" t="s">
        <v>153</v>
      </c>
      <c r="B84" s="41" t="s">
        <v>44</v>
      </c>
      <c r="C84" s="42"/>
      <c r="D84" s="43"/>
      <c r="E84" s="43"/>
      <c r="F84" s="43"/>
      <c r="G84" s="42">
        <f>G85+G88+G91+G92+G97+G98</f>
        <v>258682.092</v>
      </c>
      <c r="H84" s="42">
        <f t="shared" ref="H84:N84" si="36">H85+H88+H91+H92+H97+H98</f>
        <v>246576.69200000001</v>
      </c>
      <c r="I84" s="42">
        <f t="shared" si="36"/>
        <v>133602.6</v>
      </c>
      <c r="J84" s="42">
        <f t="shared" si="36"/>
        <v>41335</v>
      </c>
      <c r="K84" s="42">
        <f t="shared" si="36"/>
        <v>170910</v>
      </c>
      <c r="L84" s="42">
        <f t="shared" si="36"/>
        <v>147673</v>
      </c>
      <c r="M84" s="42">
        <f t="shared" si="36"/>
        <v>23237</v>
      </c>
      <c r="N84" s="42">
        <f t="shared" si="36"/>
        <v>0</v>
      </c>
      <c r="O84" s="42"/>
    </row>
    <row r="85" spans="1:15" s="23" customFormat="1" ht="33" customHeight="1">
      <c r="A85" s="40" t="s">
        <v>19</v>
      </c>
      <c r="B85" s="41" t="s">
        <v>45</v>
      </c>
      <c r="C85" s="42"/>
      <c r="D85" s="42"/>
      <c r="E85" s="42"/>
      <c r="F85" s="42"/>
      <c r="G85" s="42">
        <f>G86</f>
        <v>99165</v>
      </c>
      <c r="H85" s="42">
        <f t="shared" ref="H85:N85" si="37">H86</f>
        <v>89249</v>
      </c>
      <c r="I85" s="42">
        <f t="shared" si="37"/>
        <v>20000</v>
      </c>
      <c r="J85" s="42">
        <f t="shared" si="37"/>
        <v>20000</v>
      </c>
      <c r="K85" s="42">
        <f t="shared" si="37"/>
        <v>5000</v>
      </c>
      <c r="L85" s="42">
        <f t="shared" si="37"/>
        <v>5000</v>
      </c>
      <c r="M85" s="42">
        <f t="shared" si="37"/>
        <v>0</v>
      </c>
      <c r="N85" s="42">
        <f t="shared" si="37"/>
        <v>0</v>
      </c>
      <c r="O85" s="42"/>
    </row>
    <row r="86" spans="1:15" s="13" customFormat="1" ht="33" customHeight="1">
      <c r="A86" s="40">
        <v>1</v>
      </c>
      <c r="B86" s="41" t="s">
        <v>46</v>
      </c>
      <c r="C86" s="45"/>
      <c r="D86" s="45"/>
      <c r="E86" s="45"/>
      <c r="F86" s="40"/>
      <c r="G86" s="45">
        <f t="shared" ref="G86:N86" si="38">SUM(G87:G87)</f>
        <v>99165</v>
      </c>
      <c r="H86" s="45">
        <f t="shared" si="38"/>
        <v>89249</v>
      </c>
      <c r="I86" s="45">
        <f t="shared" si="38"/>
        <v>20000</v>
      </c>
      <c r="J86" s="45">
        <f t="shared" si="38"/>
        <v>20000</v>
      </c>
      <c r="K86" s="45">
        <f t="shared" si="38"/>
        <v>5000</v>
      </c>
      <c r="L86" s="45">
        <f t="shared" si="38"/>
        <v>5000</v>
      </c>
      <c r="M86" s="45">
        <f t="shared" si="38"/>
        <v>0</v>
      </c>
      <c r="N86" s="45">
        <f t="shared" si="38"/>
        <v>0</v>
      </c>
      <c r="O86" s="45"/>
    </row>
    <row r="87" spans="1:15" s="24" customFormat="1" ht="33" customHeight="1">
      <c r="A87" s="61" t="s">
        <v>336</v>
      </c>
      <c r="B87" s="67" t="s">
        <v>47</v>
      </c>
      <c r="C87" s="61" t="s">
        <v>48</v>
      </c>
      <c r="D87" s="61"/>
      <c r="E87" s="61" t="s">
        <v>49</v>
      </c>
      <c r="F87" s="61" t="s">
        <v>50</v>
      </c>
      <c r="G87" s="61">
        <v>99165</v>
      </c>
      <c r="H87" s="61">
        <v>89249</v>
      </c>
      <c r="I87" s="46">
        <v>20000</v>
      </c>
      <c r="J87" s="46">
        <v>20000</v>
      </c>
      <c r="K87" s="43">
        <f t="shared" si="33"/>
        <v>5000</v>
      </c>
      <c r="L87" s="46">
        <v>5000</v>
      </c>
      <c r="M87" s="46"/>
      <c r="N87" s="46"/>
      <c r="O87" s="46"/>
    </row>
    <row r="88" spans="1:15" s="32" customFormat="1" ht="33" customHeight="1">
      <c r="A88" s="40" t="s">
        <v>28</v>
      </c>
      <c r="B88" s="41" t="s">
        <v>243</v>
      </c>
      <c r="C88" s="50"/>
      <c r="D88" s="50"/>
      <c r="E88" s="51"/>
      <c r="F88" s="51"/>
      <c r="G88" s="51"/>
      <c r="H88" s="51"/>
      <c r="I88" s="51"/>
      <c r="J88" s="51"/>
      <c r="K88" s="42">
        <f t="shared" si="33"/>
        <v>37169</v>
      </c>
      <c r="L88" s="50">
        <f>SUM(L89+L90)</f>
        <v>37169</v>
      </c>
      <c r="M88" s="50"/>
      <c r="N88" s="50"/>
      <c r="O88" s="51"/>
    </row>
    <row r="89" spans="1:15" s="34" customFormat="1" ht="33" customHeight="1">
      <c r="A89" s="46">
        <v>1</v>
      </c>
      <c r="B89" s="68" t="s">
        <v>240</v>
      </c>
      <c r="C89" s="53"/>
      <c r="D89" s="62"/>
      <c r="E89" s="62"/>
      <c r="F89" s="40"/>
      <c r="G89" s="40"/>
      <c r="H89" s="40"/>
      <c r="I89" s="40"/>
      <c r="J89" s="40"/>
      <c r="K89" s="43">
        <f t="shared" si="33"/>
        <v>25766</v>
      </c>
      <c r="L89" s="53">
        <v>25766</v>
      </c>
      <c r="M89" s="53"/>
      <c r="N89" s="53"/>
      <c r="O89" s="40"/>
    </row>
    <row r="90" spans="1:15" s="34" customFormat="1" ht="33" customHeight="1">
      <c r="A90" s="46">
        <v>2</v>
      </c>
      <c r="B90" s="68" t="s">
        <v>241</v>
      </c>
      <c r="C90" s="53"/>
      <c r="D90" s="62"/>
      <c r="E90" s="62"/>
      <c r="F90" s="40"/>
      <c r="G90" s="40"/>
      <c r="H90" s="40"/>
      <c r="I90" s="40"/>
      <c r="J90" s="40"/>
      <c r="K90" s="43">
        <f t="shared" si="33"/>
        <v>11403</v>
      </c>
      <c r="L90" s="53">
        <v>11403</v>
      </c>
      <c r="M90" s="53"/>
      <c r="N90" s="53"/>
      <c r="O90" s="40"/>
    </row>
    <row r="91" spans="1:15" s="29" customFormat="1" ht="33" customHeight="1">
      <c r="A91" s="55" t="s">
        <v>106</v>
      </c>
      <c r="B91" s="56" t="s">
        <v>248</v>
      </c>
      <c r="C91" s="55" t="s">
        <v>247</v>
      </c>
      <c r="D91" s="55"/>
      <c r="E91" s="55"/>
      <c r="F91" s="55"/>
      <c r="G91" s="55"/>
      <c r="H91" s="55"/>
      <c r="I91" s="55"/>
      <c r="J91" s="55"/>
      <c r="K91" s="42">
        <f t="shared" si="33"/>
        <v>90890</v>
      </c>
      <c r="L91" s="55">
        <v>90890</v>
      </c>
      <c r="M91" s="55"/>
      <c r="N91" s="55"/>
      <c r="O91" s="55"/>
    </row>
    <row r="92" spans="1:15" s="21" customFormat="1" ht="30" customHeight="1">
      <c r="A92" s="40" t="s">
        <v>1123</v>
      </c>
      <c r="B92" s="41" t="s">
        <v>268</v>
      </c>
      <c r="C92" s="40"/>
      <c r="D92" s="45"/>
      <c r="E92" s="45"/>
      <c r="F92" s="45"/>
      <c r="G92" s="45">
        <f>G93+G95</f>
        <v>40289.092000000004</v>
      </c>
      <c r="H92" s="45">
        <f t="shared" ref="H92:N92" si="39">H93+H95</f>
        <v>38099.692000000003</v>
      </c>
      <c r="I92" s="45">
        <f t="shared" si="39"/>
        <v>22893.599999999999</v>
      </c>
      <c r="J92" s="45">
        <f t="shared" si="39"/>
        <v>21335</v>
      </c>
      <c r="K92" s="45">
        <f t="shared" si="39"/>
        <v>2500</v>
      </c>
      <c r="L92" s="45">
        <f t="shared" si="39"/>
        <v>2500</v>
      </c>
      <c r="M92" s="45">
        <f t="shared" si="39"/>
        <v>0</v>
      </c>
      <c r="N92" s="45">
        <f t="shared" si="39"/>
        <v>0</v>
      </c>
      <c r="O92" s="45"/>
    </row>
    <row r="93" spans="1:15" s="22" customFormat="1" ht="38.25" customHeight="1">
      <c r="A93" s="40">
        <v>1</v>
      </c>
      <c r="B93" s="41" t="s">
        <v>263</v>
      </c>
      <c r="C93" s="46"/>
      <c r="D93" s="40"/>
      <c r="E93" s="40"/>
      <c r="F93" s="46"/>
      <c r="G93" s="40">
        <f>SUM(G94:G94)</f>
        <v>14851.09</v>
      </c>
      <c r="H93" s="40">
        <f t="shared" ref="H93:N93" si="40">SUM(H94:H94)</f>
        <v>13586.29</v>
      </c>
      <c r="I93" s="40">
        <f t="shared" si="40"/>
        <v>14014.3</v>
      </c>
      <c r="J93" s="40">
        <f t="shared" si="40"/>
        <v>12985</v>
      </c>
      <c r="K93" s="40">
        <f t="shared" si="40"/>
        <v>200</v>
      </c>
      <c r="L93" s="40">
        <f t="shared" si="40"/>
        <v>200</v>
      </c>
      <c r="M93" s="40">
        <f t="shared" si="40"/>
        <v>0</v>
      </c>
      <c r="N93" s="40">
        <f t="shared" si="40"/>
        <v>0</v>
      </c>
      <c r="O93" s="40"/>
    </row>
    <row r="94" spans="1:15" s="22" customFormat="1" ht="39.75" customHeight="1">
      <c r="A94" s="46" t="s">
        <v>336</v>
      </c>
      <c r="B94" s="47" t="s">
        <v>269</v>
      </c>
      <c r="C94" s="46" t="s">
        <v>270</v>
      </c>
      <c r="D94" s="46">
        <v>47</v>
      </c>
      <c r="E94" s="46" t="s">
        <v>266</v>
      </c>
      <c r="F94" s="63" t="s">
        <v>271</v>
      </c>
      <c r="G94" s="46">
        <v>14851.09</v>
      </c>
      <c r="H94" s="46">
        <v>13586.29</v>
      </c>
      <c r="I94" s="46">
        <v>14014.3</v>
      </c>
      <c r="J94" s="46">
        <v>12985</v>
      </c>
      <c r="K94" s="43">
        <f t="shared" si="33"/>
        <v>200</v>
      </c>
      <c r="L94" s="46">
        <v>200</v>
      </c>
      <c r="M94" s="46"/>
      <c r="N94" s="46"/>
      <c r="O94" s="46"/>
    </row>
    <row r="95" spans="1:15" s="22" customFormat="1" ht="34.5" customHeight="1">
      <c r="A95" s="40">
        <v>2</v>
      </c>
      <c r="B95" s="41" t="s">
        <v>216</v>
      </c>
      <c r="C95" s="46"/>
      <c r="D95" s="46"/>
      <c r="E95" s="46"/>
      <c r="F95" s="46"/>
      <c r="G95" s="45">
        <f>SUM(G96:G96)</f>
        <v>25438.002</v>
      </c>
      <c r="H95" s="45">
        <f t="shared" ref="H95:N95" si="41">SUM(H96:H96)</f>
        <v>24513.402000000002</v>
      </c>
      <c r="I95" s="45">
        <f t="shared" si="41"/>
        <v>8879.2999999999993</v>
      </c>
      <c r="J95" s="45">
        <f t="shared" si="41"/>
        <v>8350</v>
      </c>
      <c r="K95" s="45">
        <f t="shared" si="41"/>
        <v>2300</v>
      </c>
      <c r="L95" s="45">
        <f t="shared" si="41"/>
        <v>2300</v>
      </c>
      <c r="M95" s="45">
        <f t="shared" si="41"/>
        <v>0</v>
      </c>
      <c r="N95" s="45">
        <f t="shared" si="41"/>
        <v>0</v>
      </c>
      <c r="O95" s="45"/>
    </row>
    <row r="96" spans="1:15" s="22" customFormat="1" ht="44.25" customHeight="1">
      <c r="A96" s="46" t="s">
        <v>393</v>
      </c>
      <c r="B96" s="47" t="s">
        <v>272</v>
      </c>
      <c r="C96" s="46" t="s">
        <v>273</v>
      </c>
      <c r="D96" s="46">
        <v>21</v>
      </c>
      <c r="E96" s="46" t="s">
        <v>274</v>
      </c>
      <c r="F96" s="63" t="s">
        <v>275</v>
      </c>
      <c r="G96" s="46">
        <v>25438.002</v>
      </c>
      <c r="H96" s="46">
        <v>24513.402000000002</v>
      </c>
      <c r="I96" s="46">
        <v>8879.2999999999993</v>
      </c>
      <c r="J96" s="46">
        <v>8350</v>
      </c>
      <c r="K96" s="43">
        <f t="shared" si="33"/>
        <v>2300</v>
      </c>
      <c r="L96" s="46">
        <v>2300</v>
      </c>
      <c r="M96" s="46"/>
      <c r="N96" s="46"/>
      <c r="O96" s="46"/>
    </row>
    <row r="97" spans="1:15" s="32" customFormat="1" ht="34.5" customHeight="1">
      <c r="A97" s="40" t="s">
        <v>1125</v>
      </c>
      <c r="B97" s="41" t="s">
        <v>296</v>
      </c>
      <c r="C97" s="40" t="s">
        <v>297</v>
      </c>
      <c r="D97" s="40"/>
      <c r="E97" s="40"/>
      <c r="F97" s="40"/>
      <c r="G97" s="40"/>
      <c r="H97" s="40"/>
      <c r="I97" s="40"/>
      <c r="J97" s="40"/>
      <c r="K97" s="42">
        <f t="shared" si="33"/>
        <v>12114</v>
      </c>
      <c r="L97" s="50">
        <v>12114</v>
      </c>
      <c r="M97" s="50"/>
      <c r="N97" s="50"/>
      <c r="O97" s="51"/>
    </row>
    <row r="98" spans="1:15" s="20" customFormat="1" ht="31.5" customHeight="1">
      <c r="A98" s="40" t="s">
        <v>1132</v>
      </c>
      <c r="B98" s="41" t="s">
        <v>303</v>
      </c>
      <c r="C98" s="40"/>
      <c r="D98" s="40"/>
      <c r="E98" s="40"/>
      <c r="F98" s="40"/>
      <c r="G98" s="40">
        <f>G99+G101</f>
        <v>119228</v>
      </c>
      <c r="H98" s="40">
        <f t="shared" ref="H98:N98" si="42">H99+H101</f>
        <v>119228</v>
      </c>
      <c r="I98" s="40">
        <f t="shared" si="42"/>
        <v>90709</v>
      </c>
      <c r="J98" s="40">
        <f t="shared" si="42"/>
        <v>0</v>
      </c>
      <c r="K98" s="40">
        <f t="shared" si="42"/>
        <v>23237</v>
      </c>
      <c r="L98" s="40">
        <f t="shared" si="42"/>
        <v>0</v>
      </c>
      <c r="M98" s="40">
        <f t="shared" si="42"/>
        <v>23237</v>
      </c>
      <c r="N98" s="40">
        <f t="shared" si="42"/>
        <v>0</v>
      </c>
      <c r="O98" s="40"/>
    </row>
    <row r="99" spans="1:15" s="20" customFormat="1" ht="35.25" customHeight="1">
      <c r="A99" s="40" t="s">
        <v>21</v>
      </c>
      <c r="B99" s="41" t="s">
        <v>304</v>
      </c>
      <c r="C99" s="40"/>
      <c r="D99" s="40"/>
      <c r="E99" s="40"/>
      <c r="F99" s="40"/>
      <c r="G99" s="40"/>
      <c r="H99" s="40"/>
      <c r="I99" s="40"/>
      <c r="J99" s="40"/>
      <c r="K99" s="43">
        <f t="shared" si="33"/>
        <v>5780</v>
      </c>
      <c r="L99" s="40"/>
      <c r="M99" s="40">
        <f t="shared" ref="M99" si="43">M100</f>
        <v>5780</v>
      </c>
      <c r="N99" s="40"/>
      <c r="O99" s="40"/>
    </row>
    <row r="100" spans="1:15" s="20" customFormat="1" ht="35.25" customHeight="1">
      <c r="A100" s="58">
        <v>1</v>
      </c>
      <c r="B100" s="59" t="s">
        <v>448</v>
      </c>
      <c r="C100" s="40"/>
      <c r="D100" s="40"/>
      <c r="E100" s="40"/>
      <c r="F100" s="40"/>
      <c r="G100" s="40"/>
      <c r="H100" s="40"/>
      <c r="I100" s="40"/>
      <c r="J100" s="40"/>
      <c r="K100" s="43">
        <f t="shared" si="33"/>
        <v>5780</v>
      </c>
      <c r="L100" s="40"/>
      <c r="M100" s="46">
        <v>5780</v>
      </c>
      <c r="N100" s="46"/>
      <c r="O100" s="40"/>
    </row>
    <row r="101" spans="1:15" s="20" customFormat="1" ht="35.25" customHeight="1">
      <c r="A101" s="40" t="s">
        <v>86</v>
      </c>
      <c r="B101" s="41" t="s">
        <v>306</v>
      </c>
      <c r="C101" s="40"/>
      <c r="D101" s="40"/>
      <c r="E101" s="40"/>
      <c r="F101" s="40"/>
      <c r="G101" s="40">
        <f>G102</f>
        <v>119228</v>
      </c>
      <c r="H101" s="40">
        <f t="shared" ref="H101:N101" si="44">H102</f>
        <v>119228</v>
      </c>
      <c r="I101" s="40">
        <f t="shared" si="44"/>
        <v>90709</v>
      </c>
      <c r="J101" s="40">
        <f t="shared" si="44"/>
        <v>0</v>
      </c>
      <c r="K101" s="40">
        <f t="shared" si="44"/>
        <v>17457</v>
      </c>
      <c r="L101" s="40">
        <f t="shared" si="44"/>
        <v>0</v>
      </c>
      <c r="M101" s="40">
        <f t="shared" si="44"/>
        <v>17457</v>
      </c>
      <c r="N101" s="40">
        <f t="shared" si="44"/>
        <v>0</v>
      </c>
      <c r="O101" s="40"/>
    </row>
    <row r="102" spans="1:15" s="20" customFormat="1" ht="38.25" hidden="1" customHeight="1">
      <c r="A102" s="40" t="s">
        <v>19</v>
      </c>
      <c r="B102" s="41" t="s">
        <v>340</v>
      </c>
      <c r="C102" s="40"/>
      <c r="D102" s="40"/>
      <c r="E102" s="40"/>
      <c r="F102" s="40"/>
      <c r="G102" s="40">
        <f>G103+G108</f>
        <v>119228</v>
      </c>
      <c r="H102" s="40">
        <f t="shared" ref="H102:N102" si="45">H103+H108</f>
        <v>119228</v>
      </c>
      <c r="I102" s="40">
        <f t="shared" si="45"/>
        <v>90709</v>
      </c>
      <c r="J102" s="40">
        <f t="shared" si="45"/>
        <v>0</v>
      </c>
      <c r="K102" s="40">
        <f t="shared" si="45"/>
        <v>17457</v>
      </c>
      <c r="L102" s="40">
        <f t="shared" si="45"/>
        <v>0</v>
      </c>
      <c r="M102" s="40">
        <f t="shared" si="45"/>
        <v>17457</v>
      </c>
      <c r="N102" s="40">
        <f t="shared" si="45"/>
        <v>0</v>
      </c>
      <c r="O102" s="40"/>
    </row>
    <row r="103" spans="1:15" s="20" customFormat="1" ht="36.75" customHeight="1">
      <c r="A103" s="40" t="s">
        <v>19</v>
      </c>
      <c r="B103" s="41" t="s">
        <v>223</v>
      </c>
      <c r="C103" s="40"/>
      <c r="D103" s="40"/>
      <c r="E103" s="40"/>
      <c r="F103" s="40"/>
      <c r="G103" s="40">
        <f t="shared" ref="G103" si="46">SUM(G104:G107)</f>
        <v>104278</v>
      </c>
      <c r="H103" s="40">
        <f t="shared" ref="H103:N103" si="47">SUM(H104:H107)</f>
        <v>104278</v>
      </c>
      <c r="I103" s="40">
        <f t="shared" si="47"/>
        <v>85709</v>
      </c>
      <c r="J103" s="40">
        <f t="shared" si="47"/>
        <v>0</v>
      </c>
      <c r="K103" s="40">
        <f t="shared" si="47"/>
        <v>12457</v>
      </c>
      <c r="L103" s="40">
        <f t="shared" si="47"/>
        <v>0</v>
      </c>
      <c r="M103" s="40">
        <f t="shared" si="47"/>
        <v>12457</v>
      </c>
      <c r="N103" s="40">
        <f t="shared" si="47"/>
        <v>0</v>
      </c>
      <c r="O103" s="40"/>
    </row>
    <row r="104" spans="1:15" s="14" customFormat="1" ht="36.75" customHeight="1">
      <c r="A104" s="46">
        <v>1</v>
      </c>
      <c r="B104" s="47" t="s">
        <v>449</v>
      </c>
      <c r="C104" s="46" t="s">
        <v>297</v>
      </c>
      <c r="D104" s="46" t="s">
        <v>314</v>
      </c>
      <c r="E104" s="46" t="s">
        <v>450</v>
      </c>
      <c r="F104" s="46" t="s">
        <v>451</v>
      </c>
      <c r="G104" s="46">
        <v>31400</v>
      </c>
      <c r="H104" s="46">
        <v>31400</v>
      </c>
      <c r="I104" s="46">
        <v>30549</v>
      </c>
      <c r="J104" s="46"/>
      <c r="K104" s="43">
        <f t="shared" si="33"/>
        <v>851</v>
      </c>
      <c r="L104" s="46"/>
      <c r="M104" s="46">
        <v>851</v>
      </c>
      <c r="N104" s="46"/>
      <c r="O104" s="46"/>
    </row>
    <row r="105" spans="1:15" s="14" customFormat="1" ht="36.75" customHeight="1">
      <c r="A105" s="46">
        <v>2</v>
      </c>
      <c r="B105" s="47" t="s">
        <v>452</v>
      </c>
      <c r="C105" s="46" t="s">
        <v>453</v>
      </c>
      <c r="D105" s="46" t="s">
        <v>314</v>
      </c>
      <c r="E105" s="46" t="s">
        <v>310</v>
      </c>
      <c r="F105" s="46" t="s">
        <v>454</v>
      </c>
      <c r="G105" s="46">
        <v>5280</v>
      </c>
      <c r="H105" s="46">
        <v>5280</v>
      </c>
      <c r="I105" s="46">
        <v>3660</v>
      </c>
      <c r="J105" s="46"/>
      <c r="K105" s="43">
        <f t="shared" si="33"/>
        <v>1620</v>
      </c>
      <c r="L105" s="46"/>
      <c r="M105" s="46">
        <v>1620</v>
      </c>
      <c r="N105" s="46"/>
      <c r="O105" s="46"/>
    </row>
    <row r="106" spans="1:15" s="14" customFormat="1" ht="36.75" customHeight="1">
      <c r="A106" s="46">
        <v>3</v>
      </c>
      <c r="B106" s="47" t="s">
        <v>455</v>
      </c>
      <c r="C106" s="46" t="s">
        <v>297</v>
      </c>
      <c r="D106" s="46" t="s">
        <v>314</v>
      </c>
      <c r="E106" s="46" t="s">
        <v>456</v>
      </c>
      <c r="F106" s="46" t="s">
        <v>457</v>
      </c>
      <c r="G106" s="46">
        <v>33486</v>
      </c>
      <c r="H106" s="46">
        <v>33486</v>
      </c>
      <c r="I106" s="46">
        <v>28500</v>
      </c>
      <c r="J106" s="46"/>
      <c r="K106" s="43">
        <f t="shared" si="33"/>
        <v>4986</v>
      </c>
      <c r="L106" s="46"/>
      <c r="M106" s="46">
        <v>4986</v>
      </c>
      <c r="N106" s="46"/>
      <c r="O106" s="46"/>
    </row>
    <row r="107" spans="1:15" s="14" customFormat="1" ht="36.75" customHeight="1">
      <c r="A107" s="46">
        <v>4</v>
      </c>
      <c r="B107" s="47" t="s">
        <v>458</v>
      </c>
      <c r="C107" s="46" t="s">
        <v>459</v>
      </c>
      <c r="D107" s="46" t="s">
        <v>460</v>
      </c>
      <c r="E107" s="46" t="s">
        <v>26</v>
      </c>
      <c r="F107" s="46" t="s">
        <v>461</v>
      </c>
      <c r="G107" s="46">
        <v>34112</v>
      </c>
      <c r="H107" s="46">
        <v>34112</v>
      </c>
      <c r="I107" s="46">
        <v>23000</v>
      </c>
      <c r="J107" s="46"/>
      <c r="K107" s="43">
        <f t="shared" si="33"/>
        <v>5000</v>
      </c>
      <c r="L107" s="46"/>
      <c r="M107" s="46">
        <v>5000</v>
      </c>
      <c r="N107" s="46"/>
      <c r="O107" s="46"/>
    </row>
    <row r="108" spans="1:15" s="20" customFormat="1" ht="36.75" customHeight="1">
      <c r="A108" s="40" t="s">
        <v>28</v>
      </c>
      <c r="B108" s="41" t="s">
        <v>216</v>
      </c>
      <c r="C108" s="40"/>
      <c r="D108" s="40"/>
      <c r="E108" s="40"/>
      <c r="F108" s="40"/>
      <c r="G108" s="40">
        <f t="shared" ref="G108:N108" si="48">SUM(G109:G109)</f>
        <v>14950</v>
      </c>
      <c r="H108" s="40">
        <f t="shared" si="48"/>
        <v>14950</v>
      </c>
      <c r="I108" s="40">
        <f t="shared" si="48"/>
        <v>5000</v>
      </c>
      <c r="J108" s="40">
        <f t="shared" si="48"/>
        <v>0</v>
      </c>
      <c r="K108" s="40">
        <f t="shared" si="48"/>
        <v>5000</v>
      </c>
      <c r="L108" s="40">
        <f t="shared" si="48"/>
        <v>0</v>
      </c>
      <c r="M108" s="40">
        <f t="shared" si="48"/>
        <v>5000</v>
      </c>
      <c r="N108" s="40">
        <f t="shared" si="48"/>
        <v>0</v>
      </c>
      <c r="O108" s="40"/>
    </row>
    <row r="109" spans="1:15" s="14" customFormat="1" ht="36.75" customHeight="1">
      <c r="A109" s="46">
        <v>1</v>
      </c>
      <c r="B109" s="47" t="s">
        <v>462</v>
      </c>
      <c r="C109" s="46" t="s">
        <v>463</v>
      </c>
      <c r="D109" s="46" t="s">
        <v>314</v>
      </c>
      <c r="E109" s="46" t="s">
        <v>110</v>
      </c>
      <c r="F109" s="46" t="s">
        <v>464</v>
      </c>
      <c r="G109" s="46">
        <v>14950</v>
      </c>
      <c r="H109" s="46">
        <v>14950</v>
      </c>
      <c r="I109" s="46">
        <v>5000</v>
      </c>
      <c r="J109" s="46"/>
      <c r="K109" s="43">
        <f t="shared" si="33"/>
        <v>5000</v>
      </c>
      <c r="L109" s="46"/>
      <c r="M109" s="46">
        <v>5000</v>
      </c>
      <c r="N109" s="46"/>
      <c r="O109" s="46"/>
    </row>
    <row r="110" spans="1:15" s="32" customFormat="1" ht="33" customHeight="1">
      <c r="A110" s="40" t="s">
        <v>333</v>
      </c>
      <c r="B110" s="41" t="s">
        <v>242</v>
      </c>
      <c r="C110" s="50"/>
      <c r="D110" s="50"/>
      <c r="E110" s="51"/>
      <c r="F110" s="51"/>
      <c r="G110" s="40">
        <f>G111+G114+G115+G119+G120</f>
        <v>191054.23500000002</v>
      </c>
      <c r="H110" s="40">
        <f t="shared" ref="H110:N110" si="49">H111+H114+H115+H119+H120</f>
        <v>187529.73500000002</v>
      </c>
      <c r="I110" s="40">
        <f t="shared" si="49"/>
        <v>140902.9</v>
      </c>
      <c r="J110" s="40">
        <f t="shared" si="49"/>
        <v>24322.3</v>
      </c>
      <c r="K110" s="40">
        <f t="shared" si="49"/>
        <v>153053</v>
      </c>
      <c r="L110" s="40">
        <f t="shared" si="49"/>
        <v>134219</v>
      </c>
      <c r="M110" s="40">
        <f t="shared" si="49"/>
        <v>18834</v>
      </c>
      <c r="N110" s="40">
        <f t="shared" si="49"/>
        <v>0</v>
      </c>
      <c r="O110" s="51"/>
    </row>
    <row r="111" spans="1:15" s="32" customFormat="1" ht="33" customHeight="1">
      <c r="A111" s="40" t="s">
        <v>19</v>
      </c>
      <c r="B111" s="41" t="s">
        <v>243</v>
      </c>
      <c r="C111" s="50"/>
      <c r="D111" s="50"/>
      <c r="E111" s="51"/>
      <c r="F111" s="51"/>
      <c r="G111" s="51"/>
      <c r="H111" s="51"/>
      <c r="I111" s="51"/>
      <c r="J111" s="51"/>
      <c r="K111" s="42">
        <f t="shared" si="33"/>
        <v>35571</v>
      </c>
      <c r="L111" s="50">
        <f>SUM(L112+L113)</f>
        <v>35571</v>
      </c>
      <c r="M111" s="50"/>
      <c r="N111" s="50"/>
      <c r="O111" s="51"/>
    </row>
    <row r="112" spans="1:15" s="33" customFormat="1" ht="33" customHeight="1">
      <c r="A112" s="46">
        <v>1</v>
      </c>
      <c r="B112" s="68" t="s">
        <v>240</v>
      </c>
      <c r="C112" s="53"/>
      <c r="D112" s="54"/>
      <c r="E112" s="54"/>
      <c r="F112" s="46"/>
      <c r="G112" s="46"/>
      <c r="H112" s="46"/>
      <c r="I112" s="46"/>
      <c r="J112" s="46"/>
      <c r="K112" s="43">
        <f t="shared" si="33"/>
        <v>25357</v>
      </c>
      <c r="L112" s="53">
        <v>25357</v>
      </c>
      <c r="M112" s="53"/>
      <c r="N112" s="53"/>
      <c r="O112" s="46"/>
    </row>
    <row r="113" spans="1:15" s="33" customFormat="1" ht="33" customHeight="1">
      <c r="A113" s="46">
        <v>2</v>
      </c>
      <c r="B113" s="68" t="s">
        <v>241</v>
      </c>
      <c r="C113" s="53"/>
      <c r="D113" s="54"/>
      <c r="E113" s="54"/>
      <c r="F113" s="46"/>
      <c r="G113" s="46"/>
      <c r="H113" s="46"/>
      <c r="I113" s="46"/>
      <c r="J113" s="46"/>
      <c r="K113" s="43">
        <f t="shared" si="33"/>
        <v>10214</v>
      </c>
      <c r="L113" s="53">
        <v>10214</v>
      </c>
      <c r="M113" s="53"/>
      <c r="N113" s="53"/>
      <c r="O113" s="46"/>
    </row>
    <row r="114" spans="1:15" s="26" customFormat="1" ht="33" customHeight="1">
      <c r="A114" s="57" t="s">
        <v>28</v>
      </c>
      <c r="B114" s="56" t="s">
        <v>248</v>
      </c>
      <c r="C114" s="57" t="s">
        <v>249</v>
      </c>
      <c r="D114" s="57"/>
      <c r="E114" s="57"/>
      <c r="F114" s="57"/>
      <c r="G114" s="57"/>
      <c r="H114" s="57"/>
      <c r="I114" s="57"/>
      <c r="J114" s="57"/>
      <c r="K114" s="42">
        <f t="shared" si="33"/>
        <v>89110</v>
      </c>
      <c r="L114" s="55">
        <v>89110</v>
      </c>
      <c r="M114" s="55"/>
      <c r="N114" s="55"/>
      <c r="O114" s="57"/>
    </row>
    <row r="115" spans="1:15" s="21" customFormat="1" ht="30" customHeight="1">
      <c r="A115" s="40" t="s">
        <v>106</v>
      </c>
      <c r="B115" s="41" t="s">
        <v>268</v>
      </c>
      <c r="C115" s="40"/>
      <c r="D115" s="45"/>
      <c r="E115" s="45"/>
      <c r="F115" s="45"/>
      <c r="G115" s="45">
        <f>G116</f>
        <v>41317.035000000003</v>
      </c>
      <c r="H115" s="45">
        <f t="shared" ref="H115:N115" si="50">H116</f>
        <v>37792.535000000003</v>
      </c>
      <c r="I115" s="45">
        <f t="shared" si="50"/>
        <v>26482.899999999998</v>
      </c>
      <c r="J115" s="45">
        <f t="shared" si="50"/>
        <v>24322.3</v>
      </c>
      <c r="K115" s="45">
        <f t="shared" si="50"/>
        <v>1000</v>
      </c>
      <c r="L115" s="45">
        <f t="shared" si="50"/>
        <v>1000</v>
      </c>
      <c r="M115" s="45">
        <f t="shared" si="50"/>
        <v>0</v>
      </c>
      <c r="N115" s="45">
        <f t="shared" si="50"/>
        <v>0</v>
      </c>
      <c r="O115" s="45"/>
    </row>
    <row r="116" spans="1:15" s="22" customFormat="1" ht="34.5" customHeight="1">
      <c r="A116" s="40">
        <v>1</v>
      </c>
      <c r="B116" s="41" t="s">
        <v>216</v>
      </c>
      <c r="C116" s="46"/>
      <c r="D116" s="46"/>
      <c r="E116" s="46"/>
      <c r="F116" s="46"/>
      <c r="G116" s="45">
        <f>SUM(G117:G118)</f>
        <v>41317.035000000003</v>
      </c>
      <c r="H116" s="45">
        <f t="shared" ref="H116:N116" si="51">SUM(H117:H118)</f>
        <v>37792.535000000003</v>
      </c>
      <c r="I116" s="45">
        <f t="shared" si="51"/>
        <v>26482.899999999998</v>
      </c>
      <c r="J116" s="45">
        <f t="shared" si="51"/>
        <v>24322.3</v>
      </c>
      <c r="K116" s="45">
        <f t="shared" si="51"/>
        <v>1000</v>
      </c>
      <c r="L116" s="45">
        <f t="shared" si="51"/>
        <v>1000</v>
      </c>
      <c r="M116" s="45">
        <f t="shared" si="51"/>
        <v>0</v>
      </c>
      <c r="N116" s="45">
        <f t="shared" si="51"/>
        <v>0</v>
      </c>
      <c r="O116" s="45"/>
    </row>
    <row r="117" spans="1:15" s="22" customFormat="1" ht="44.25" customHeight="1">
      <c r="A117" s="46" t="s">
        <v>336</v>
      </c>
      <c r="B117" s="47" t="s">
        <v>279</v>
      </c>
      <c r="C117" s="46" t="s">
        <v>280</v>
      </c>
      <c r="D117" s="46">
        <v>36</v>
      </c>
      <c r="E117" s="46" t="s">
        <v>274</v>
      </c>
      <c r="F117" s="63" t="s">
        <v>281</v>
      </c>
      <c r="G117" s="46">
        <v>17034.112000000001</v>
      </c>
      <c r="H117" s="46">
        <v>15449.612000000001</v>
      </c>
      <c r="I117" s="46">
        <v>14316.199999999999</v>
      </c>
      <c r="J117" s="46">
        <v>13367.9</v>
      </c>
      <c r="K117" s="43">
        <f t="shared" si="33"/>
        <v>500</v>
      </c>
      <c r="L117" s="46">
        <v>500</v>
      </c>
      <c r="M117" s="46"/>
      <c r="N117" s="46"/>
      <c r="O117" s="46"/>
    </row>
    <row r="118" spans="1:15" s="22" customFormat="1" ht="44.25" customHeight="1">
      <c r="A118" s="46" t="s">
        <v>345</v>
      </c>
      <c r="B118" s="47" t="s">
        <v>282</v>
      </c>
      <c r="C118" s="46" t="s">
        <v>283</v>
      </c>
      <c r="D118" s="46">
        <v>48</v>
      </c>
      <c r="E118" s="46" t="s">
        <v>274</v>
      </c>
      <c r="F118" s="63" t="s">
        <v>284</v>
      </c>
      <c r="G118" s="46">
        <v>24282.922999999999</v>
      </c>
      <c r="H118" s="46">
        <v>22342.922999999999</v>
      </c>
      <c r="I118" s="46">
        <v>12166.699999999999</v>
      </c>
      <c r="J118" s="46">
        <v>10954.4</v>
      </c>
      <c r="K118" s="43">
        <f t="shared" si="33"/>
        <v>500</v>
      </c>
      <c r="L118" s="46">
        <v>500</v>
      </c>
      <c r="M118" s="46"/>
      <c r="N118" s="46"/>
      <c r="O118" s="46"/>
    </row>
    <row r="119" spans="1:15" s="32" customFormat="1" ht="36.75" customHeight="1">
      <c r="A119" s="40" t="s">
        <v>1123</v>
      </c>
      <c r="B119" s="41" t="s">
        <v>296</v>
      </c>
      <c r="C119" s="40" t="s">
        <v>225</v>
      </c>
      <c r="D119" s="40"/>
      <c r="E119" s="40"/>
      <c r="F119" s="40"/>
      <c r="G119" s="40"/>
      <c r="H119" s="40"/>
      <c r="I119" s="40"/>
      <c r="J119" s="40"/>
      <c r="K119" s="42">
        <f t="shared" si="33"/>
        <v>8538</v>
      </c>
      <c r="L119" s="50">
        <v>8538</v>
      </c>
      <c r="M119" s="50"/>
      <c r="N119" s="50"/>
      <c r="O119" s="51"/>
    </row>
    <row r="120" spans="1:15" s="20" customFormat="1" ht="33" customHeight="1">
      <c r="A120" s="40" t="s">
        <v>1125</v>
      </c>
      <c r="B120" s="41" t="s">
        <v>303</v>
      </c>
      <c r="C120" s="40"/>
      <c r="D120" s="40"/>
      <c r="E120" s="40"/>
      <c r="F120" s="40"/>
      <c r="G120" s="40">
        <f>G121+G123</f>
        <v>149737.20000000001</v>
      </c>
      <c r="H120" s="40">
        <f t="shared" ref="H120:N120" si="52">H121+H123</f>
        <v>149737.20000000001</v>
      </c>
      <c r="I120" s="40">
        <f t="shared" si="52"/>
        <v>114420</v>
      </c>
      <c r="J120" s="40">
        <f t="shared" si="52"/>
        <v>0</v>
      </c>
      <c r="K120" s="40">
        <f t="shared" si="52"/>
        <v>18834</v>
      </c>
      <c r="L120" s="40">
        <f t="shared" si="52"/>
        <v>0</v>
      </c>
      <c r="M120" s="40">
        <f t="shared" si="52"/>
        <v>18834</v>
      </c>
      <c r="N120" s="40">
        <f t="shared" si="52"/>
        <v>0</v>
      </c>
      <c r="O120" s="40"/>
    </row>
    <row r="121" spans="1:15" s="20" customFormat="1" ht="33" customHeight="1">
      <c r="A121" s="40" t="s">
        <v>21</v>
      </c>
      <c r="B121" s="41" t="s">
        <v>304</v>
      </c>
      <c r="C121" s="40"/>
      <c r="D121" s="40"/>
      <c r="E121" s="40"/>
      <c r="F121" s="40"/>
      <c r="G121" s="40"/>
      <c r="H121" s="40"/>
      <c r="I121" s="40"/>
      <c r="J121" s="40"/>
      <c r="K121" s="43">
        <f t="shared" si="33"/>
        <v>5500</v>
      </c>
      <c r="L121" s="40"/>
      <c r="M121" s="40">
        <f t="shared" ref="M121" si="53">M122</f>
        <v>5500</v>
      </c>
      <c r="N121" s="40"/>
      <c r="O121" s="40"/>
    </row>
    <row r="122" spans="1:15" s="20" customFormat="1" ht="33" customHeight="1">
      <c r="A122" s="58">
        <v>1</v>
      </c>
      <c r="B122" s="59" t="s">
        <v>249</v>
      </c>
      <c r="C122" s="40"/>
      <c r="D122" s="40"/>
      <c r="E122" s="40"/>
      <c r="F122" s="40"/>
      <c r="G122" s="40"/>
      <c r="H122" s="40"/>
      <c r="I122" s="40"/>
      <c r="J122" s="40"/>
      <c r="K122" s="43">
        <f t="shared" si="33"/>
        <v>5500</v>
      </c>
      <c r="L122" s="40"/>
      <c r="M122" s="46">
        <v>5500</v>
      </c>
      <c r="N122" s="46"/>
      <c r="O122" s="40"/>
    </row>
    <row r="123" spans="1:15" s="20" customFormat="1" ht="33" customHeight="1">
      <c r="A123" s="40" t="s">
        <v>86</v>
      </c>
      <c r="B123" s="41" t="s">
        <v>306</v>
      </c>
      <c r="C123" s="40"/>
      <c r="D123" s="40"/>
      <c r="E123" s="40"/>
      <c r="F123" s="40"/>
      <c r="G123" s="40">
        <f>G124</f>
        <v>149737.20000000001</v>
      </c>
      <c r="H123" s="40">
        <f t="shared" ref="H123:N123" si="54">H124</f>
        <v>149737.20000000001</v>
      </c>
      <c r="I123" s="40">
        <f t="shared" si="54"/>
        <v>114420</v>
      </c>
      <c r="J123" s="40">
        <f t="shared" si="54"/>
        <v>0</v>
      </c>
      <c r="K123" s="40">
        <f t="shared" si="54"/>
        <v>13334</v>
      </c>
      <c r="L123" s="40">
        <f t="shared" si="54"/>
        <v>0</v>
      </c>
      <c r="M123" s="40">
        <f t="shared" si="54"/>
        <v>13334</v>
      </c>
      <c r="N123" s="40">
        <f t="shared" si="54"/>
        <v>0</v>
      </c>
      <c r="O123" s="40"/>
    </row>
    <row r="124" spans="1:15" s="20" customFormat="1" ht="38.25" hidden="1" customHeight="1">
      <c r="A124" s="40" t="s">
        <v>19</v>
      </c>
      <c r="B124" s="41" t="s">
        <v>340</v>
      </c>
      <c r="C124" s="40"/>
      <c r="D124" s="40"/>
      <c r="E124" s="40"/>
      <c r="F124" s="40"/>
      <c r="G124" s="40">
        <f>G125+G128</f>
        <v>149737.20000000001</v>
      </c>
      <c r="H124" s="40">
        <f t="shared" ref="H124:N124" si="55">H125+H128</f>
        <v>149737.20000000001</v>
      </c>
      <c r="I124" s="40">
        <f t="shared" si="55"/>
        <v>114420</v>
      </c>
      <c r="J124" s="40">
        <f t="shared" si="55"/>
        <v>0</v>
      </c>
      <c r="K124" s="40">
        <f t="shared" si="55"/>
        <v>13334</v>
      </c>
      <c r="L124" s="40">
        <f t="shared" si="55"/>
        <v>0</v>
      </c>
      <c r="M124" s="40">
        <f t="shared" si="55"/>
        <v>13334</v>
      </c>
      <c r="N124" s="40">
        <f t="shared" si="55"/>
        <v>0</v>
      </c>
      <c r="O124" s="40"/>
    </row>
    <row r="125" spans="1:15" s="20" customFormat="1" ht="37.5" customHeight="1">
      <c r="A125" s="40" t="s">
        <v>19</v>
      </c>
      <c r="B125" s="41" t="s">
        <v>223</v>
      </c>
      <c r="C125" s="40"/>
      <c r="D125" s="40"/>
      <c r="E125" s="40"/>
      <c r="F125" s="40"/>
      <c r="G125" s="40">
        <f t="shared" ref="G125" si="56">SUM(G126:G127)</f>
        <v>121563</v>
      </c>
      <c r="H125" s="40">
        <f t="shared" ref="H125:N125" si="57">SUM(H126:H127)</f>
        <v>121563</v>
      </c>
      <c r="I125" s="40">
        <f t="shared" si="57"/>
        <v>99420</v>
      </c>
      <c r="J125" s="40">
        <f t="shared" si="57"/>
        <v>0</v>
      </c>
      <c r="K125" s="40">
        <f t="shared" si="57"/>
        <v>8834</v>
      </c>
      <c r="L125" s="40">
        <f t="shared" si="57"/>
        <v>0</v>
      </c>
      <c r="M125" s="40">
        <f t="shared" si="57"/>
        <v>8834</v>
      </c>
      <c r="N125" s="40">
        <f t="shared" si="57"/>
        <v>0</v>
      </c>
      <c r="O125" s="40"/>
    </row>
    <row r="126" spans="1:15" s="14" customFormat="1" ht="39" customHeight="1">
      <c r="A126" s="46">
        <v>1</v>
      </c>
      <c r="B126" s="47" t="s">
        <v>523</v>
      </c>
      <c r="C126" s="46" t="s">
        <v>524</v>
      </c>
      <c r="D126" s="46"/>
      <c r="E126" s="46" t="s">
        <v>37</v>
      </c>
      <c r="F126" s="46" t="s">
        <v>525</v>
      </c>
      <c r="G126" s="46">
        <v>44195</v>
      </c>
      <c r="H126" s="46">
        <v>44195</v>
      </c>
      <c r="I126" s="46">
        <v>39861</v>
      </c>
      <c r="J126" s="46"/>
      <c r="K126" s="43">
        <f t="shared" si="33"/>
        <v>4334</v>
      </c>
      <c r="L126" s="46"/>
      <c r="M126" s="46">
        <v>4334</v>
      </c>
      <c r="N126" s="46"/>
      <c r="O126" s="46"/>
    </row>
    <row r="127" spans="1:15" s="14" customFormat="1" ht="48.75" customHeight="1">
      <c r="A127" s="46">
        <v>2</v>
      </c>
      <c r="B127" s="47" t="s">
        <v>526</v>
      </c>
      <c r="C127" s="46" t="s">
        <v>527</v>
      </c>
      <c r="D127" s="46" t="s">
        <v>528</v>
      </c>
      <c r="E127" s="46" t="s">
        <v>143</v>
      </c>
      <c r="F127" s="46" t="s">
        <v>529</v>
      </c>
      <c r="G127" s="46">
        <v>77368</v>
      </c>
      <c r="H127" s="46">
        <v>77368</v>
      </c>
      <c r="I127" s="46">
        <v>59559</v>
      </c>
      <c r="J127" s="46"/>
      <c r="K127" s="43">
        <f t="shared" si="33"/>
        <v>4500</v>
      </c>
      <c r="L127" s="46"/>
      <c r="M127" s="46">
        <v>4500</v>
      </c>
      <c r="N127" s="46"/>
      <c r="O127" s="46"/>
    </row>
    <row r="128" spans="1:15" s="20" customFormat="1" ht="36" customHeight="1">
      <c r="A128" s="40" t="s">
        <v>28</v>
      </c>
      <c r="B128" s="41" t="s">
        <v>216</v>
      </c>
      <c r="C128" s="40"/>
      <c r="D128" s="40"/>
      <c r="E128" s="40"/>
      <c r="F128" s="40"/>
      <c r="G128" s="40">
        <f t="shared" ref="G128:N128" si="58">SUM(G129:G130)</f>
        <v>28174.2</v>
      </c>
      <c r="H128" s="40">
        <f t="shared" si="58"/>
        <v>28174.2</v>
      </c>
      <c r="I128" s="40">
        <f t="shared" si="58"/>
        <v>15000</v>
      </c>
      <c r="J128" s="40">
        <f t="shared" si="58"/>
        <v>0</v>
      </c>
      <c r="K128" s="40">
        <f t="shared" si="58"/>
        <v>4500</v>
      </c>
      <c r="L128" s="40">
        <f t="shared" si="58"/>
        <v>0</v>
      </c>
      <c r="M128" s="40">
        <f t="shared" si="58"/>
        <v>4500</v>
      </c>
      <c r="N128" s="40">
        <f t="shared" si="58"/>
        <v>0</v>
      </c>
      <c r="O128" s="40"/>
    </row>
    <row r="129" spans="1:16097" s="14" customFormat="1" ht="39" customHeight="1">
      <c r="A129" s="46">
        <v>1</v>
      </c>
      <c r="B129" s="47" t="s">
        <v>530</v>
      </c>
      <c r="C129" s="46" t="s">
        <v>531</v>
      </c>
      <c r="D129" s="46" t="s">
        <v>532</v>
      </c>
      <c r="E129" s="46">
        <v>20192020</v>
      </c>
      <c r="F129" s="46" t="s">
        <v>533</v>
      </c>
      <c r="G129" s="46">
        <v>19864</v>
      </c>
      <c r="H129" s="46">
        <v>19864</v>
      </c>
      <c r="I129" s="46">
        <v>12000</v>
      </c>
      <c r="J129" s="46"/>
      <c r="K129" s="43">
        <f t="shared" si="33"/>
        <v>3000</v>
      </c>
      <c r="L129" s="46"/>
      <c r="M129" s="46">
        <v>3000</v>
      </c>
      <c r="N129" s="46"/>
      <c r="O129" s="46"/>
    </row>
    <row r="130" spans="1:16097" s="14" customFormat="1" ht="39" customHeight="1">
      <c r="A130" s="46">
        <v>2</v>
      </c>
      <c r="B130" s="47" t="s">
        <v>534</v>
      </c>
      <c r="C130" s="46" t="s">
        <v>524</v>
      </c>
      <c r="D130" s="46" t="s">
        <v>535</v>
      </c>
      <c r="E130" s="46" t="s">
        <v>442</v>
      </c>
      <c r="F130" s="46" t="s">
        <v>536</v>
      </c>
      <c r="G130" s="46">
        <v>8310.2000000000007</v>
      </c>
      <c r="H130" s="46">
        <v>8310.2000000000007</v>
      </c>
      <c r="I130" s="46">
        <v>3000</v>
      </c>
      <c r="J130" s="46"/>
      <c r="K130" s="43">
        <f t="shared" si="33"/>
        <v>1500</v>
      </c>
      <c r="L130" s="46"/>
      <c r="M130" s="46">
        <v>1500</v>
      </c>
      <c r="N130" s="46"/>
      <c r="O130" s="46"/>
    </row>
    <row r="131" spans="1:16097" s="8" customFormat="1" ht="33" customHeight="1">
      <c r="A131" s="40" t="s">
        <v>1133</v>
      </c>
      <c r="B131" s="41" t="s">
        <v>51</v>
      </c>
      <c r="C131" s="42"/>
      <c r="D131" s="43"/>
      <c r="E131" s="43"/>
      <c r="F131" s="43"/>
      <c r="G131" s="42">
        <f>G132+G144+G147+G152+G148</f>
        <v>1711521.892699</v>
      </c>
      <c r="H131" s="42">
        <f t="shared" ref="H131:N131" si="59">H132+H144+H147+H152+H148</f>
        <v>1659740.4136990001</v>
      </c>
      <c r="I131" s="42">
        <f t="shared" si="59"/>
        <v>1244918.2342729999</v>
      </c>
      <c r="J131" s="42">
        <f t="shared" si="59"/>
        <v>320868.90000000002</v>
      </c>
      <c r="K131" s="42">
        <f t="shared" si="59"/>
        <v>271203</v>
      </c>
      <c r="L131" s="42">
        <f t="shared" si="59"/>
        <v>215568</v>
      </c>
      <c r="M131" s="42">
        <f t="shared" si="59"/>
        <v>55635</v>
      </c>
      <c r="N131" s="42">
        <f t="shared" si="59"/>
        <v>0</v>
      </c>
      <c r="O131" s="42"/>
    </row>
    <row r="132" spans="1:16097" s="13" customFormat="1" ht="33" customHeight="1">
      <c r="A132" s="40" t="s">
        <v>19</v>
      </c>
      <c r="B132" s="44" t="s">
        <v>18</v>
      </c>
      <c r="C132" s="45"/>
      <c r="D132" s="40"/>
      <c r="E132" s="40"/>
      <c r="F132" s="40"/>
      <c r="G132" s="45">
        <f>G133+G141</f>
        <v>712993.77952600003</v>
      </c>
      <c r="H132" s="45">
        <f t="shared" ref="H132:N132" si="60">H133+H141</f>
        <v>662848.700526</v>
      </c>
      <c r="I132" s="45">
        <f t="shared" si="60"/>
        <v>499512.95309999998</v>
      </c>
      <c r="J132" s="45">
        <f t="shared" si="60"/>
        <v>310520</v>
      </c>
      <c r="K132" s="45">
        <f t="shared" si="60"/>
        <v>73866</v>
      </c>
      <c r="L132" s="45">
        <f t="shared" si="60"/>
        <v>73866</v>
      </c>
      <c r="M132" s="45">
        <f t="shared" si="60"/>
        <v>0</v>
      </c>
      <c r="N132" s="45">
        <f t="shared" si="60"/>
        <v>0</v>
      </c>
      <c r="O132" s="45"/>
    </row>
    <row r="133" spans="1:16097" s="12" customFormat="1" ht="33" customHeight="1">
      <c r="A133" s="69">
        <v>1</v>
      </c>
      <c r="B133" s="70" t="s">
        <v>22</v>
      </c>
      <c r="C133" s="40"/>
      <c r="D133" s="69"/>
      <c r="E133" s="69"/>
      <c r="F133" s="69"/>
      <c r="G133" s="71">
        <f>SUM(G134:G140)</f>
        <v>584426.09852600005</v>
      </c>
      <c r="H133" s="71">
        <f t="shared" ref="H133:N133" si="61">SUM(H134:H140)</f>
        <v>534281.01952600002</v>
      </c>
      <c r="I133" s="71">
        <f t="shared" si="61"/>
        <v>434544.95309999998</v>
      </c>
      <c r="J133" s="71">
        <f t="shared" si="61"/>
        <v>256950</v>
      </c>
      <c r="K133" s="71">
        <f t="shared" si="61"/>
        <v>53160</v>
      </c>
      <c r="L133" s="71">
        <f t="shared" si="61"/>
        <v>53160</v>
      </c>
      <c r="M133" s="71">
        <f t="shared" si="61"/>
        <v>0</v>
      </c>
      <c r="N133" s="71">
        <f t="shared" si="61"/>
        <v>0</v>
      </c>
      <c r="O133" s="71"/>
    </row>
    <row r="134" spans="1:16097" ht="33" customHeight="1">
      <c r="A134" s="46" t="s">
        <v>336</v>
      </c>
      <c r="B134" s="47" t="s">
        <v>52</v>
      </c>
      <c r="C134" s="46" t="s">
        <v>53</v>
      </c>
      <c r="D134" s="46" t="s">
        <v>54</v>
      </c>
      <c r="E134" s="46" t="s">
        <v>55</v>
      </c>
      <c r="F134" s="46" t="s">
        <v>56</v>
      </c>
      <c r="G134" s="46">
        <v>41096.921600000001</v>
      </c>
      <c r="H134" s="46">
        <v>41096.921600000001</v>
      </c>
      <c r="I134" s="46">
        <v>24300</v>
      </c>
      <c r="J134" s="46">
        <v>17800</v>
      </c>
      <c r="K134" s="43">
        <f t="shared" si="33"/>
        <v>4000</v>
      </c>
      <c r="L134" s="46">
        <v>4000</v>
      </c>
      <c r="M134" s="46"/>
      <c r="N134" s="46"/>
      <c r="O134" s="46"/>
    </row>
    <row r="135" spans="1:16097" s="11" customFormat="1" ht="33" customHeight="1">
      <c r="A135" s="46" t="s">
        <v>345</v>
      </c>
      <c r="B135" s="47" t="s">
        <v>57</v>
      </c>
      <c r="C135" s="46" t="s">
        <v>58</v>
      </c>
      <c r="D135" s="46" t="s">
        <v>59</v>
      </c>
      <c r="E135" s="46" t="s">
        <v>60</v>
      </c>
      <c r="F135" s="46" t="s">
        <v>61</v>
      </c>
      <c r="G135" s="61">
        <v>154584.995926</v>
      </c>
      <c r="H135" s="61">
        <v>154584.995926</v>
      </c>
      <c r="I135" s="46">
        <v>138173</v>
      </c>
      <c r="J135" s="46">
        <v>127973</v>
      </c>
      <c r="K135" s="43">
        <f t="shared" si="33"/>
        <v>2662</v>
      </c>
      <c r="L135" s="46">
        <v>2662</v>
      </c>
      <c r="M135" s="46"/>
      <c r="N135" s="46"/>
      <c r="O135" s="46"/>
    </row>
    <row r="136" spans="1:16097" ht="33" customHeight="1">
      <c r="A136" s="46" t="s">
        <v>348</v>
      </c>
      <c r="B136" s="47" t="s">
        <v>62</v>
      </c>
      <c r="C136" s="46" t="s">
        <v>63</v>
      </c>
      <c r="D136" s="46" t="s">
        <v>64</v>
      </c>
      <c r="E136" s="43" t="s">
        <v>65</v>
      </c>
      <c r="F136" s="72" t="s">
        <v>66</v>
      </c>
      <c r="G136" s="73">
        <v>94764</v>
      </c>
      <c r="H136" s="73">
        <v>94764</v>
      </c>
      <c r="I136" s="46">
        <v>78866.456000000006</v>
      </c>
      <c r="J136" s="46">
        <v>13000</v>
      </c>
      <c r="K136" s="43">
        <f t="shared" si="33"/>
        <v>15898</v>
      </c>
      <c r="L136" s="46">
        <v>15898</v>
      </c>
      <c r="M136" s="46"/>
      <c r="N136" s="46"/>
      <c r="O136" s="46"/>
    </row>
    <row r="137" spans="1:16097" s="23" customFormat="1" ht="33" customHeight="1">
      <c r="A137" s="46" t="s">
        <v>353</v>
      </c>
      <c r="B137" s="47" t="s">
        <v>67</v>
      </c>
      <c r="C137" s="46" t="s">
        <v>68</v>
      </c>
      <c r="D137" s="43" t="s">
        <v>69</v>
      </c>
      <c r="E137" s="43" t="s">
        <v>69</v>
      </c>
      <c r="F137" s="72" t="s">
        <v>70</v>
      </c>
      <c r="G137" s="73">
        <v>53668.078999999998</v>
      </c>
      <c r="H137" s="46">
        <v>42550</v>
      </c>
      <c r="I137" s="46">
        <v>36178</v>
      </c>
      <c r="J137" s="46">
        <v>29900</v>
      </c>
      <c r="K137" s="43">
        <f t="shared" ref="K137:K198" si="62">SUM(L137:N137)</f>
        <v>8650</v>
      </c>
      <c r="L137" s="46">
        <v>8650</v>
      </c>
      <c r="M137" s="46"/>
      <c r="N137" s="46"/>
      <c r="O137" s="46"/>
    </row>
    <row r="138" spans="1:16097" s="23" customFormat="1" ht="33" customHeight="1">
      <c r="A138" s="46" t="s">
        <v>359</v>
      </c>
      <c r="B138" s="47" t="s">
        <v>71</v>
      </c>
      <c r="C138" s="46" t="s">
        <v>72</v>
      </c>
      <c r="D138" s="46" t="s">
        <v>73</v>
      </c>
      <c r="E138" s="43" t="s">
        <v>74</v>
      </c>
      <c r="F138" s="72" t="s">
        <v>75</v>
      </c>
      <c r="G138" s="73">
        <v>44356</v>
      </c>
      <c r="H138" s="73">
        <v>44356</v>
      </c>
      <c r="I138" s="46">
        <v>39503.497100000001</v>
      </c>
      <c r="J138" s="46">
        <v>22177</v>
      </c>
      <c r="K138" s="43">
        <f t="shared" si="62"/>
        <v>421</v>
      </c>
      <c r="L138" s="46">
        <v>421</v>
      </c>
      <c r="M138" s="46"/>
      <c r="N138" s="46"/>
      <c r="O138" s="46"/>
    </row>
    <row r="139" spans="1:16097" s="23" customFormat="1" ht="33" customHeight="1">
      <c r="A139" s="46" t="s">
        <v>365</v>
      </c>
      <c r="B139" s="67" t="s">
        <v>76</v>
      </c>
      <c r="C139" s="61" t="s">
        <v>77</v>
      </c>
      <c r="D139" s="61" t="s">
        <v>78</v>
      </c>
      <c r="E139" s="46" t="s">
        <v>79</v>
      </c>
      <c r="F139" s="72" t="s">
        <v>80</v>
      </c>
      <c r="G139" s="73">
        <v>59360.101999999999</v>
      </c>
      <c r="H139" s="73">
        <v>59360.101999999999</v>
      </c>
      <c r="I139" s="46">
        <v>14600</v>
      </c>
      <c r="J139" s="46">
        <v>14600</v>
      </c>
      <c r="K139" s="43">
        <f t="shared" si="62"/>
        <v>5000</v>
      </c>
      <c r="L139" s="46">
        <v>5000</v>
      </c>
      <c r="M139" s="46"/>
      <c r="N139" s="46"/>
      <c r="O139" s="46"/>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c r="PZ139" s="10"/>
      <c r="QA139" s="10"/>
      <c r="QB139" s="10"/>
      <c r="QC139" s="10"/>
      <c r="QD139" s="10"/>
      <c r="QE139" s="10"/>
      <c r="QF139" s="10"/>
      <c r="QG139" s="10"/>
      <c r="QH139" s="10"/>
      <c r="QI139" s="10"/>
      <c r="QJ139" s="10"/>
      <c r="QK139" s="10"/>
      <c r="QL139" s="10"/>
      <c r="QM139" s="10"/>
      <c r="QN139" s="10"/>
      <c r="QO139" s="10"/>
      <c r="QP139" s="10"/>
      <c r="QQ139" s="10"/>
      <c r="QR139" s="10"/>
      <c r="QS139" s="10"/>
      <c r="QT139" s="10"/>
      <c r="QU139" s="10"/>
      <c r="QV139" s="10"/>
      <c r="QW139" s="10"/>
      <c r="QX139" s="10"/>
      <c r="QY139" s="10"/>
      <c r="QZ139" s="10"/>
      <c r="RA139" s="10"/>
      <c r="RB139" s="10"/>
      <c r="RC139" s="10"/>
      <c r="RD139" s="10"/>
      <c r="RE139" s="10"/>
      <c r="RF139" s="10"/>
      <c r="RG139" s="10"/>
      <c r="RH139" s="10"/>
      <c r="RI139" s="10"/>
      <c r="RJ139" s="10"/>
      <c r="RK139" s="10"/>
      <c r="RL139" s="10"/>
      <c r="RM139" s="10"/>
      <c r="RN139" s="10"/>
      <c r="RO139" s="10"/>
      <c r="RP139" s="10"/>
      <c r="RQ139" s="10"/>
      <c r="RR139" s="10"/>
      <c r="RS139" s="10"/>
      <c r="RT139" s="10"/>
      <c r="RU139" s="10"/>
      <c r="RV139" s="10"/>
      <c r="RW139" s="10"/>
      <c r="RX139" s="10"/>
      <c r="RY139" s="10"/>
      <c r="RZ139" s="10"/>
      <c r="SA139" s="10"/>
      <c r="SB139" s="10"/>
      <c r="SC139" s="10"/>
      <c r="SD139" s="10"/>
      <c r="SE139" s="10"/>
      <c r="SF139" s="10"/>
      <c r="SG139" s="10"/>
      <c r="SH139" s="10"/>
      <c r="SI139" s="10"/>
      <c r="SJ139" s="10"/>
      <c r="SK139" s="10"/>
      <c r="SL139" s="10"/>
      <c r="SM139" s="10"/>
      <c r="SN139" s="10"/>
      <c r="SO139" s="10"/>
      <c r="SP139" s="10"/>
      <c r="SQ139" s="10"/>
      <c r="SR139" s="10"/>
      <c r="SS139" s="10"/>
      <c r="ST139" s="10"/>
      <c r="SU139" s="10"/>
      <c r="SV139" s="10"/>
      <c r="SW139" s="10"/>
      <c r="SX139" s="10"/>
      <c r="SY139" s="10"/>
      <c r="SZ139" s="10"/>
      <c r="TA139" s="10"/>
      <c r="TB139" s="10"/>
      <c r="TC139" s="10"/>
      <c r="TD139" s="10"/>
      <c r="TE139" s="10"/>
      <c r="TF139" s="10"/>
      <c r="TG139" s="10"/>
      <c r="TH139" s="10"/>
      <c r="TI139" s="10"/>
      <c r="TJ139" s="10"/>
      <c r="TK139" s="10"/>
      <c r="TL139" s="10"/>
      <c r="TM139" s="10"/>
      <c r="TN139" s="10"/>
      <c r="TO139" s="10"/>
      <c r="TP139" s="10"/>
      <c r="TQ139" s="10"/>
      <c r="TR139" s="10"/>
      <c r="TS139" s="10"/>
      <c r="TT139" s="10"/>
      <c r="TU139" s="10"/>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c r="ACG139" s="10"/>
      <c r="ACH139" s="10"/>
      <c r="ACI139" s="10"/>
      <c r="ACJ139" s="10"/>
      <c r="ACK139" s="10"/>
      <c r="ACL139" s="10"/>
      <c r="ACM139" s="10"/>
      <c r="ACN139" s="10"/>
      <c r="ACO139" s="10"/>
      <c r="ACP139" s="10"/>
      <c r="ACQ139" s="10"/>
      <c r="ACR139" s="10"/>
      <c r="ACS139" s="10"/>
      <c r="ACT139" s="10"/>
      <c r="ACU139" s="10"/>
      <c r="ACV139" s="10"/>
      <c r="ACW139" s="10"/>
      <c r="ACX139" s="10"/>
      <c r="ACY139" s="10"/>
      <c r="ACZ139" s="10"/>
      <c r="ADA139" s="10"/>
      <c r="ADB139" s="10"/>
      <c r="ADC139" s="10"/>
      <c r="ADD139" s="10"/>
      <c r="ADE139" s="10"/>
      <c r="ADF139" s="10"/>
      <c r="ADG139" s="10"/>
      <c r="ADH139" s="10"/>
      <c r="ADI139" s="10"/>
      <c r="ADJ139" s="10"/>
      <c r="ADK139" s="10"/>
      <c r="ADL139" s="10"/>
      <c r="ADM139" s="10"/>
      <c r="ADN139" s="10"/>
      <c r="ADO139" s="10"/>
      <c r="ADP139" s="10"/>
      <c r="ADQ139" s="10"/>
      <c r="ADR139" s="10"/>
      <c r="ADS139" s="10"/>
      <c r="ADT139" s="10"/>
      <c r="ADU139" s="10"/>
      <c r="ADV139" s="10"/>
      <c r="ADW139" s="10"/>
      <c r="ADX139" s="10"/>
      <c r="ADY139" s="10"/>
      <c r="ADZ139" s="10"/>
      <c r="AEA139" s="10"/>
      <c r="AEB139" s="10"/>
      <c r="AEC139" s="10"/>
      <c r="AED139" s="10"/>
      <c r="AEE139" s="10"/>
      <c r="AEF139" s="10"/>
      <c r="AEG139" s="10"/>
      <c r="AEH139" s="10"/>
      <c r="AEI139" s="10"/>
      <c r="AEJ139" s="10"/>
      <c r="AEK139" s="10"/>
      <c r="AEL139" s="10"/>
      <c r="AEM139" s="10"/>
      <c r="AEN139" s="10"/>
      <c r="AEO139" s="10"/>
      <c r="AEP139" s="10"/>
      <c r="AEQ139" s="10"/>
      <c r="AER139" s="10"/>
      <c r="AES139" s="10"/>
      <c r="AET139" s="10"/>
      <c r="AEU139" s="10"/>
      <c r="AEV139" s="10"/>
      <c r="AEW139" s="10"/>
      <c r="AEX139" s="10"/>
      <c r="AEY139" s="10"/>
      <c r="AEZ139" s="10"/>
      <c r="AFA139" s="10"/>
      <c r="AFB139" s="10"/>
      <c r="AFC139" s="10"/>
      <c r="AFD139" s="10"/>
      <c r="AFE139" s="10"/>
      <c r="AFF139" s="10"/>
      <c r="AFG139" s="10"/>
      <c r="AFH139" s="10"/>
      <c r="AFI139" s="10"/>
      <c r="AFJ139" s="10"/>
      <c r="AFK139" s="10"/>
      <c r="AFL139" s="10"/>
      <c r="AFM139" s="10"/>
      <c r="AFN139" s="10"/>
      <c r="AFO139" s="10"/>
      <c r="AFP139" s="10"/>
      <c r="AFQ139" s="10"/>
      <c r="AFR139" s="10"/>
      <c r="AFS139" s="10"/>
      <c r="AFT139" s="10"/>
      <c r="AFU139" s="10"/>
      <c r="AFV139" s="10"/>
      <c r="AFW139" s="10"/>
      <c r="AFX139" s="10"/>
      <c r="AFY139" s="10"/>
      <c r="AFZ139" s="10"/>
      <c r="AGA139" s="10"/>
      <c r="AGB139" s="10"/>
      <c r="AGC139" s="10"/>
      <c r="AGD139" s="10"/>
      <c r="AGE139" s="10"/>
      <c r="AGF139" s="10"/>
      <c r="AGG139" s="10"/>
      <c r="AGH139" s="10"/>
      <c r="AGI139" s="10"/>
      <c r="AGJ139" s="10"/>
      <c r="AGK139" s="10"/>
      <c r="AGL139" s="10"/>
      <c r="AGM139" s="10"/>
      <c r="AGN139" s="10"/>
      <c r="AGO139" s="10"/>
      <c r="AGP139" s="10"/>
      <c r="AGQ139" s="10"/>
      <c r="AGR139" s="10"/>
      <c r="AGS139" s="10"/>
      <c r="AGT139" s="10"/>
      <c r="AGU139" s="10"/>
      <c r="AGV139" s="10"/>
      <c r="AGW139" s="10"/>
      <c r="AGX139" s="10"/>
      <c r="AGY139" s="10"/>
      <c r="AGZ139" s="10"/>
      <c r="AHA139" s="10"/>
      <c r="AHB139" s="10"/>
      <c r="AHC139" s="10"/>
      <c r="AHD139" s="10"/>
      <c r="AHE139" s="10"/>
      <c r="AHF139" s="10"/>
      <c r="AHG139" s="10"/>
      <c r="AHH139" s="10"/>
      <c r="AHI139" s="10"/>
      <c r="AHJ139" s="10"/>
      <c r="AHK139" s="10"/>
      <c r="AHL139" s="10"/>
      <c r="AHM139" s="10"/>
      <c r="AHN139" s="10"/>
      <c r="AHO139" s="10"/>
      <c r="AHP139" s="10"/>
      <c r="AHQ139" s="10"/>
      <c r="AHR139" s="10"/>
      <c r="AHS139" s="10"/>
      <c r="AHT139" s="10"/>
      <c r="AHU139" s="10"/>
      <c r="AHV139" s="10"/>
      <c r="AHW139" s="10"/>
      <c r="AHX139" s="10"/>
      <c r="AHY139" s="10"/>
      <c r="AHZ139" s="10"/>
      <c r="AIA139" s="10"/>
      <c r="AIB139" s="10"/>
      <c r="AIC139" s="10"/>
      <c r="AID139" s="10"/>
      <c r="AIE139" s="10"/>
      <c r="AIF139" s="10"/>
      <c r="AIG139" s="10"/>
      <c r="AIH139" s="10"/>
      <c r="AII139" s="10"/>
      <c r="AIJ139" s="10"/>
      <c r="AIK139" s="10"/>
      <c r="AIL139" s="10"/>
      <c r="AIM139" s="10"/>
      <c r="AIN139" s="10"/>
      <c r="AIO139" s="10"/>
      <c r="AIP139" s="10"/>
      <c r="AIQ139" s="10"/>
      <c r="AIR139" s="10"/>
      <c r="AIS139" s="10"/>
      <c r="AIT139" s="10"/>
      <c r="AIU139" s="10"/>
      <c r="AIV139" s="10"/>
      <c r="AIW139" s="10"/>
      <c r="AIX139" s="10"/>
      <c r="AIY139" s="10"/>
      <c r="AIZ139" s="10"/>
      <c r="AJA139" s="10"/>
      <c r="AJB139" s="10"/>
      <c r="AJC139" s="10"/>
      <c r="AJD139" s="10"/>
      <c r="AJE139" s="10"/>
      <c r="AJF139" s="10"/>
      <c r="AJG139" s="10"/>
      <c r="AJH139" s="10"/>
      <c r="AJI139" s="10"/>
      <c r="AJJ139" s="10"/>
      <c r="AJK139" s="10"/>
      <c r="AJL139" s="10"/>
      <c r="AJM139" s="10"/>
      <c r="AJN139" s="10"/>
      <c r="AJO139" s="10"/>
      <c r="AJP139" s="10"/>
      <c r="AJQ139" s="10"/>
      <c r="AJR139" s="10"/>
      <c r="AJS139" s="10"/>
      <c r="AJT139" s="10"/>
      <c r="AJU139" s="10"/>
      <c r="AJV139" s="10"/>
      <c r="AJW139" s="10"/>
      <c r="AJX139" s="10"/>
      <c r="AJY139" s="10"/>
      <c r="AJZ139" s="10"/>
      <c r="AKA139" s="10"/>
      <c r="AKB139" s="10"/>
      <c r="AKC139" s="10"/>
      <c r="AKD139" s="10"/>
      <c r="AKE139" s="10"/>
      <c r="AKF139" s="10"/>
      <c r="AKG139" s="10"/>
      <c r="AKH139" s="10"/>
      <c r="AKI139" s="10"/>
      <c r="AKJ139" s="10"/>
      <c r="AKK139" s="10"/>
      <c r="AKL139" s="10"/>
      <c r="AKM139" s="10"/>
      <c r="AKN139" s="10"/>
      <c r="AKO139" s="10"/>
      <c r="AKP139" s="10"/>
      <c r="AKQ139" s="10"/>
      <c r="AKR139" s="10"/>
      <c r="AKS139" s="10"/>
      <c r="AKT139" s="10"/>
      <c r="AKU139" s="10"/>
      <c r="AKV139" s="10"/>
      <c r="AKW139" s="10"/>
      <c r="AKX139" s="10"/>
      <c r="AKY139" s="10"/>
      <c r="AKZ139" s="10"/>
      <c r="ALA139" s="10"/>
      <c r="ALB139" s="10"/>
      <c r="ALC139" s="10"/>
      <c r="ALD139" s="10"/>
      <c r="ALE139" s="10"/>
      <c r="ALF139" s="10"/>
      <c r="ALG139" s="10"/>
      <c r="ALH139" s="10"/>
      <c r="ALI139" s="10"/>
      <c r="ALJ139" s="10"/>
      <c r="ALK139" s="10"/>
      <c r="ALL139" s="10"/>
      <c r="ALM139" s="10"/>
      <c r="ALN139" s="10"/>
      <c r="ALO139" s="10"/>
      <c r="ALP139" s="10"/>
      <c r="ALQ139" s="10"/>
      <c r="ALR139" s="10"/>
      <c r="ALS139" s="10"/>
      <c r="ALT139" s="10"/>
      <c r="ALU139" s="10"/>
      <c r="ALV139" s="10"/>
      <c r="ALW139" s="10"/>
      <c r="ALX139" s="10"/>
      <c r="ALY139" s="10"/>
      <c r="ALZ139" s="10"/>
      <c r="AMA139" s="10"/>
      <c r="AMB139" s="10"/>
      <c r="AMC139" s="10"/>
      <c r="AMD139" s="10"/>
      <c r="AME139" s="10"/>
      <c r="AMF139" s="10"/>
      <c r="AMG139" s="10"/>
      <c r="AMH139" s="10"/>
      <c r="AMI139" s="10"/>
      <c r="AMJ139" s="10"/>
      <c r="AMK139" s="10"/>
      <c r="AML139" s="10"/>
      <c r="AMM139" s="10"/>
      <c r="AMN139" s="10"/>
      <c r="AMO139" s="10"/>
      <c r="AMP139" s="10"/>
      <c r="AMQ139" s="10"/>
      <c r="AMR139" s="10"/>
      <c r="AMS139" s="10"/>
      <c r="AMT139" s="10"/>
      <c r="AMU139" s="10"/>
      <c r="AMV139" s="10"/>
      <c r="AMW139" s="10"/>
      <c r="AMX139" s="10"/>
      <c r="AMY139" s="10"/>
      <c r="AMZ139" s="10"/>
      <c r="ANA139" s="10"/>
      <c r="ANB139" s="10"/>
      <c r="ANC139" s="10"/>
      <c r="AND139" s="10"/>
      <c r="ANE139" s="10"/>
      <c r="ANF139" s="10"/>
      <c r="ANG139" s="10"/>
      <c r="ANH139" s="10"/>
      <c r="ANI139" s="10"/>
      <c r="ANJ139" s="10"/>
      <c r="ANK139" s="10"/>
      <c r="ANL139" s="10"/>
      <c r="ANM139" s="10"/>
      <c r="ANN139" s="10"/>
      <c r="ANO139" s="10"/>
      <c r="ANP139" s="10"/>
      <c r="ANQ139" s="10"/>
      <c r="ANR139" s="10"/>
      <c r="ANS139" s="10"/>
      <c r="ANT139" s="10"/>
      <c r="ANU139" s="10"/>
      <c r="ANV139" s="10"/>
      <c r="ANW139" s="10"/>
      <c r="ANX139" s="10"/>
      <c r="ANY139" s="10"/>
      <c r="ANZ139" s="10"/>
      <c r="AOA139" s="10"/>
      <c r="AOB139" s="10"/>
      <c r="AOC139" s="10"/>
      <c r="AOD139" s="10"/>
      <c r="AOE139" s="10"/>
      <c r="AOF139" s="10"/>
      <c r="AOG139" s="10"/>
      <c r="AOH139" s="10"/>
      <c r="AOI139" s="10"/>
      <c r="AOJ139" s="10"/>
      <c r="AOK139" s="10"/>
      <c r="AOL139" s="10"/>
      <c r="AOM139" s="10"/>
      <c r="AON139" s="10"/>
      <c r="AOO139" s="10"/>
      <c r="AOP139" s="10"/>
      <c r="AOQ139" s="10"/>
      <c r="AOR139" s="10"/>
      <c r="AOS139" s="10"/>
      <c r="AOT139" s="10"/>
      <c r="AOU139" s="10"/>
      <c r="AOV139" s="10"/>
      <c r="AOW139" s="10"/>
      <c r="AOX139" s="10"/>
      <c r="AOY139" s="10"/>
      <c r="AOZ139" s="10"/>
      <c r="APA139" s="10"/>
      <c r="APB139" s="10"/>
      <c r="APC139" s="10"/>
      <c r="APD139" s="10"/>
      <c r="APE139" s="10"/>
      <c r="APF139" s="10"/>
      <c r="APG139" s="10"/>
      <c r="APH139" s="10"/>
      <c r="API139" s="10"/>
      <c r="APJ139" s="10"/>
      <c r="APK139" s="10"/>
      <c r="APL139" s="10"/>
      <c r="APM139" s="10"/>
      <c r="APN139" s="10"/>
      <c r="APO139" s="10"/>
      <c r="APP139" s="10"/>
      <c r="APQ139" s="10"/>
      <c r="APR139" s="10"/>
      <c r="APS139" s="10"/>
      <c r="APT139" s="10"/>
      <c r="APU139" s="10"/>
      <c r="APV139" s="10"/>
      <c r="APW139" s="10"/>
      <c r="APX139" s="10"/>
      <c r="APY139" s="10"/>
      <c r="APZ139" s="10"/>
      <c r="AQA139" s="10"/>
      <c r="AQB139" s="10"/>
      <c r="AQC139" s="10"/>
      <c r="AQD139" s="10"/>
      <c r="AQE139" s="10"/>
      <c r="AQF139" s="10"/>
      <c r="AQG139" s="10"/>
      <c r="AQH139" s="10"/>
      <c r="AQI139" s="10"/>
      <c r="AQJ139" s="10"/>
      <c r="AQK139" s="10"/>
      <c r="AQL139" s="10"/>
      <c r="AQM139" s="10"/>
      <c r="AQN139" s="10"/>
      <c r="AQO139" s="10"/>
      <c r="AQP139" s="10"/>
      <c r="AQQ139" s="10"/>
      <c r="AQR139" s="10"/>
      <c r="AQS139" s="10"/>
      <c r="AQT139" s="10"/>
      <c r="AQU139" s="10"/>
      <c r="AQV139" s="10"/>
      <c r="AQW139" s="10"/>
      <c r="AQX139" s="10"/>
      <c r="AQY139" s="10"/>
      <c r="AQZ139" s="10"/>
      <c r="ARA139" s="10"/>
      <c r="ARB139" s="10"/>
      <c r="ARC139" s="10"/>
      <c r="ARD139" s="10"/>
      <c r="ARE139" s="10"/>
      <c r="ARF139" s="10"/>
      <c r="ARG139" s="10"/>
      <c r="ARH139" s="10"/>
      <c r="ARI139" s="10"/>
      <c r="ARJ139" s="10"/>
      <c r="ARK139" s="10"/>
      <c r="ARL139" s="10"/>
      <c r="ARM139" s="10"/>
      <c r="ARN139" s="10"/>
      <c r="ARO139" s="10"/>
      <c r="ARP139" s="10"/>
      <c r="ARQ139" s="10"/>
      <c r="ARR139" s="10"/>
      <c r="ARS139" s="10"/>
      <c r="ART139" s="10"/>
      <c r="ARU139" s="10"/>
      <c r="ARV139" s="10"/>
      <c r="ARW139" s="10"/>
      <c r="ARX139" s="10"/>
      <c r="ARY139" s="10"/>
      <c r="ARZ139" s="10"/>
      <c r="ASA139" s="10"/>
      <c r="ASB139" s="10"/>
      <c r="ASC139" s="10"/>
      <c r="ASD139" s="10"/>
      <c r="ASE139" s="10"/>
      <c r="ASF139" s="10"/>
      <c r="ASG139" s="10"/>
      <c r="ASH139" s="10"/>
      <c r="ASI139" s="10"/>
      <c r="ASJ139" s="10"/>
      <c r="ASK139" s="10"/>
      <c r="ASL139" s="10"/>
      <c r="ASM139" s="10"/>
      <c r="ASN139" s="10"/>
      <c r="ASO139" s="10"/>
      <c r="ASP139" s="10"/>
      <c r="ASQ139" s="10"/>
      <c r="ASR139" s="10"/>
      <c r="ASS139" s="10"/>
      <c r="AST139" s="10"/>
      <c r="ASU139" s="10"/>
      <c r="ASV139" s="10"/>
      <c r="ASW139" s="10"/>
      <c r="ASX139" s="10"/>
      <c r="ASY139" s="10"/>
      <c r="ASZ139" s="10"/>
      <c r="ATA139" s="10"/>
      <c r="ATB139" s="10"/>
      <c r="ATC139" s="10"/>
      <c r="ATD139" s="10"/>
      <c r="ATE139" s="10"/>
      <c r="ATF139" s="10"/>
      <c r="ATG139" s="10"/>
      <c r="ATH139" s="10"/>
      <c r="ATI139" s="10"/>
      <c r="ATJ139" s="10"/>
      <c r="ATK139" s="10"/>
      <c r="ATL139" s="10"/>
      <c r="ATM139" s="10"/>
      <c r="ATN139" s="10"/>
      <c r="ATO139" s="10"/>
      <c r="ATP139" s="10"/>
      <c r="ATQ139" s="10"/>
      <c r="ATR139" s="10"/>
      <c r="ATS139" s="10"/>
      <c r="ATT139" s="10"/>
      <c r="ATU139" s="10"/>
      <c r="ATV139" s="10"/>
      <c r="ATW139" s="10"/>
      <c r="ATX139" s="10"/>
      <c r="ATY139" s="10"/>
      <c r="ATZ139" s="10"/>
      <c r="AUA139" s="10"/>
      <c r="AUB139" s="10"/>
      <c r="AUC139" s="10"/>
      <c r="AUD139" s="10"/>
      <c r="AUE139" s="10"/>
      <c r="AUF139" s="10"/>
      <c r="AUG139" s="10"/>
      <c r="AUH139" s="10"/>
      <c r="AUI139" s="10"/>
      <c r="AUJ139" s="10"/>
      <c r="AUK139" s="10"/>
      <c r="AUL139" s="10"/>
      <c r="AUM139" s="10"/>
      <c r="AUN139" s="10"/>
      <c r="AUO139" s="10"/>
      <c r="AUP139" s="10"/>
      <c r="AUQ139" s="10"/>
      <c r="AUR139" s="10"/>
      <c r="AUS139" s="10"/>
      <c r="AUT139" s="10"/>
      <c r="AUU139" s="10"/>
      <c r="AUV139" s="10"/>
      <c r="AUW139" s="10"/>
      <c r="AUX139" s="10"/>
      <c r="AUY139" s="10"/>
      <c r="AUZ139" s="10"/>
      <c r="AVA139" s="10"/>
      <c r="AVB139" s="10"/>
      <c r="AVC139" s="10"/>
      <c r="AVD139" s="10"/>
      <c r="AVE139" s="10"/>
      <c r="AVF139" s="10"/>
      <c r="AVG139" s="10"/>
      <c r="AVH139" s="10"/>
      <c r="AVI139" s="10"/>
      <c r="AVJ139" s="10"/>
      <c r="AVK139" s="10"/>
      <c r="AVL139" s="10"/>
      <c r="AVM139" s="10"/>
      <c r="AVN139" s="10"/>
      <c r="AVO139" s="10"/>
      <c r="AVP139" s="10"/>
      <c r="AVQ139" s="10"/>
      <c r="AVR139" s="10"/>
      <c r="AVS139" s="10"/>
      <c r="AVT139" s="10"/>
      <c r="AVU139" s="10"/>
      <c r="AVV139" s="10"/>
      <c r="AVW139" s="10"/>
      <c r="AVX139" s="10"/>
      <c r="AVY139" s="10"/>
      <c r="AVZ139" s="10"/>
      <c r="AWA139" s="10"/>
      <c r="AWB139" s="10"/>
      <c r="AWC139" s="10"/>
      <c r="AWD139" s="10"/>
      <c r="AWE139" s="10"/>
      <c r="AWF139" s="10"/>
      <c r="AWG139" s="10"/>
      <c r="AWH139" s="10"/>
      <c r="AWI139" s="10"/>
      <c r="AWJ139" s="10"/>
      <c r="AWK139" s="10"/>
      <c r="AWL139" s="10"/>
      <c r="AWM139" s="10"/>
      <c r="AWN139" s="10"/>
      <c r="AWO139" s="10"/>
      <c r="AWP139" s="10"/>
      <c r="AWQ139" s="10"/>
      <c r="AWR139" s="10"/>
      <c r="AWS139" s="10"/>
      <c r="AWT139" s="10"/>
      <c r="AWU139" s="10"/>
      <c r="AWV139" s="10"/>
      <c r="AWW139" s="10"/>
      <c r="AWX139" s="10"/>
      <c r="AWY139" s="10"/>
      <c r="AWZ139" s="10"/>
      <c r="AXA139" s="10"/>
      <c r="AXB139" s="10"/>
      <c r="AXC139" s="10"/>
      <c r="AXD139" s="10"/>
      <c r="AXE139" s="10"/>
      <c r="AXF139" s="10"/>
      <c r="AXG139" s="10"/>
      <c r="AXH139" s="10"/>
      <c r="AXI139" s="10"/>
      <c r="AXJ139" s="10"/>
      <c r="AXK139" s="10"/>
      <c r="AXL139" s="10"/>
      <c r="AXM139" s="10"/>
      <c r="AXN139" s="10"/>
      <c r="AXO139" s="10"/>
      <c r="AXP139" s="10"/>
      <c r="AXQ139" s="10"/>
      <c r="AXR139" s="10"/>
      <c r="AXS139" s="10"/>
      <c r="AXT139" s="10"/>
      <c r="AXU139" s="10"/>
      <c r="AXV139" s="10"/>
      <c r="AXW139" s="10"/>
      <c r="AXX139" s="10"/>
      <c r="AXY139" s="10"/>
      <c r="AXZ139" s="10"/>
      <c r="AYA139" s="10"/>
      <c r="AYB139" s="10"/>
      <c r="AYC139" s="10"/>
      <c r="AYD139" s="10"/>
      <c r="AYE139" s="10"/>
      <c r="AYF139" s="10"/>
      <c r="AYG139" s="10"/>
      <c r="AYH139" s="10"/>
      <c r="AYI139" s="10"/>
      <c r="AYJ139" s="10"/>
      <c r="AYK139" s="10"/>
      <c r="AYL139" s="10"/>
      <c r="AYM139" s="10"/>
      <c r="AYN139" s="10"/>
      <c r="AYO139" s="10"/>
      <c r="AYP139" s="10"/>
      <c r="AYQ139" s="10"/>
      <c r="AYR139" s="10"/>
      <c r="AYS139" s="10"/>
      <c r="AYT139" s="10"/>
      <c r="AYU139" s="10"/>
      <c r="AYV139" s="10"/>
      <c r="AYW139" s="10"/>
      <c r="AYX139" s="10"/>
      <c r="AYY139" s="10"/>
      <c r="AYZ139" s="10"/>
      <c r="AZA139" s="10"/>
      <c r="AZB139" s="10"/>
      <c r="AZC139" s="10"/>
      <c r="AZD139" s="10"/>
      <c r="AZE139" s="10"/>
      <c r="AZF139" s="10"/>
      <c r="AZG139" s="10"/>
      <c r="AZH139" s="10"/>
      <c r="AZI139" s="10"/>
      <c r="AZJ139" s="10"/>
      <c r="AZK139" s="10"/>
      <c r="AZL139" s="10"/>
      <c r="AZM139" s="10"/>
      <c r="AZN139" s="10"/>
      <c r="AZO139" s="10"/>
      <c r="AZP139" s="10"/>
      <c r="AZQ139" s="10"/>
      <c r="AZR139" s="10"/>
      <c r="AZS139" s="10"/>
      <c r="AZT139" s="10"/>
      <c r="AZU139" s="10"/>
      <c r="AZV139" s="10"/>
      <c r="AZW139" s="10"/>
      <c r="AZX139" s="10"/>
      <c r="AZY139" s="10"/>
      <c r="AZZ139" s="10"/>
      <c r="BAA139" s="10"/>
      <c r="BAB139" s="10"/>
      <c r="BAC139" s="10"/>
      <c r="BAD139" s="10"/>
      <c r="BAE139" s="10"/>
      <c r="BAF139" s="10"/>
      <c r="BAG139" s="10"/>
      <c r="BAH139" s="10"/>
      <c r="BAI139" s="10"/>
      <c r="BAJ139" s="10"/>
      <c r="BAK139" s="10"/>
      <c r="BAL139" s="10"/>
      <c r="BAM139" s="10"/>
      <c r="BAN139" s="10"/>
      <c r="BAO139" s="10"/>
      <c r="BAP139" s="10"/>
      <c r="BAQ139" s="10"/>
      <c r="BAR139" s="10"/>
      <c r="BAS139" s="10"/>
      <c r="BAT139" s="10"/>
      <c r="BAU139" s="10"/>
      <c r="BAV139" s="10"/>
      <c r="BAW139" s="10"/>
      <c r="BAX139" s="10"/>
      <c r="BAY139" s="10"/>
      <c r="BAZ139" s="10"/>
      <c r="BBA139" s="10"/>
      <c r="BBB139" s="10"/>
      <c r="BBC139" s="10"/>
      <c r="BBD139" s="10"/>
      <c r="BBE139" s="10"/>
      <c r="BBF139" s="10"/>
      <c r="BBG139" s="10"/>
      <c r="BBH139" s="10"/>
      <c r="BBI139" s="10"/>
      <c r="BBJ139" s="10"/>
      <c r="BBK139" s="10"/>
      <c r="BBL139" s="10"/>
      <c r="BBM139" s="10"/>
      <c r="BBN139" s="10"/>
      <c r="BBO139" s="10"/>
      <c r="BBP139" s="10"/>
      <c r="BBQ139" s="10"/>
      <c r="BBR139" s="10"/>
      <c r="BBS139" s="10"/>
      <c r="BBT139" s="10"/>
      <c r="BBU139" s="10"/>
      <c r="BBV139" s="10"/>
      <c r="BBW139" s="10"/>
      <c r="BBX139" s="10"/>
      <c r="BBY139" s="10"/>
      <c r="BBZ139" s="10"/>
      <c r="BCA139" s="10"/>
      <c r="BCB139" s="10"/>
      <c r="BCC139" s="10"/>
      <c r="BCD139" s="10"/>
      <c r="BCE139" s="10"/>
      <c r="BCF139" s="10"/>
      <c r="BCG139" s="10"/>
      <c r="BCH139" s="10"/>
      <c r="BCI139" s="10"/>
      <c r="BCJ139" s="10"/>
      <c r="BCK139" s="10"/>
      <c r="BCL139" s="10"/>
      <c r="BCM139" s="10"/>
      <c r="BCN139" s="10"/>
      <c r="BCO139" s="10"/>
      <c r="BCP139" s="10"/>
      <c r="BCQ139" s="10"/>
      <c r="BCR139" s="10"/>
      <c r="BCS139" s="10"/>
      <c r="BCT139" s="10"/>
      <c r="BCU139" s="10"/>
      <c r="BCV139" s="10"/>
      <c r="BCW139" s="10"/>
      <c r="BCX139" s="10"/>
      <c r="BCY139" s="10"/>
      <c r="BCZ139" s="10"/>
      <c r="BDA139" s="10"/>
      <c r="BDB139" s="10"/>
      <c r="BDC139" s="10"/>
      <c r="BDD139" s="10"/>
      <c r="BDE139" s="10"/>
      <c r="BDF139" s="10"/>
      <c r="BDG139" s="10"/>
      <c r="BDH139" s="10"/>
      <c r="BDI139" s="10"/>
      <c r="BDJ139" s="10"/>
      <c r="BDK139" s="10"/>
      <c r="BDL139" s="10"/>
      <c r="BDM139" s="10"/>
      <c r="BDN139" s="10"/>
      <c r="BDO139" s="10"/>
      <c r="BDP139" s="10"/>
      <c r="BDQ139" s="10"/>
      <c r="BDR139" s="10"/>
      <c r="BDS139" s="10"/>
      <c r="BDT139" s="10"/>
      <c r="BDU139" s="10"/>
      <c r="BDV139" s="10"/>
      <c r="BDW139" s="10"/>
      <c r="BDX139" s="10"/>
      <c r="BDY139" s="10"/>
      <c r="BDZ139" s="10"/>
      <c r="BEA139" s="10"/>
      <c r="BEB139" s="10"/>
      <c r="BEC139" s="10"/>
      <c r="BED139" s="10"/>
      <c r="BEE139" s="10"/>
      <c r="BEF139" s="10"/>
      <c r="BEG139" s="10"/>
      <c r="BEH139" s="10"/>
      <c r="BEI139" s="10"/>
      <c r="BEJ139" s="10"/>
      <c r="BEK139" s="10"/>
      <c r="BEL139" s="10"/>
      <c r="BEM139" s="10"/>
      <c r="BEN139" s="10"/>
      <c r="BEO139" s="10"/>
      <c r="BEP139" s="10"/>
      <c r="BEQ139" s="10"/>
      <c r="BER139" s="10"/>
      <c r="BES139" s="10"/>
      <c r="BET139" s="10"/>
      <c r="BEU139" s="10"/>
      <c r="BEV139" s="10"/>
      <c r="BEW139" s="10"/>
      <c r="BEX139" s="10"/>
      <c r="BEY139" s="10"/>
      <c r="BEZ139" s="10"/>
      <c r="BFA139" s="10"/>
      <c r="BFB139" s="10"/>
      <c r="BFC139" s="10"/>
      <c r="BFD139" s="10"/>
      <c r="BFE139" s="10"/>
      <c r="BFF139" s="10"/>
      <c r="BFG139" s="10"/>
      <c r="BFH139" s="10"/>
      <c r="BFI139" s="10"/>
      <c r="BFJ139" s="10"/>
      <c r="BFK139" s="10"/>
      <c r="BFL139" s="10"/>
      <c r="BFM139" s="10"/>
      <c r="BFN139" s="10"/>
      <c r="BFO139" s="10"/>
      <c r="BFP139" s="10"/>
      <c r="BFQ139" s="10"/>
      <c r="BFR139" s="10"/>
      <c r="BFS139" s="10"/>
      <c r="BFT139" s="10"/>
      <c r="BFU139" s="10"/>
      <c r="BFV139" s="10"/>
      <c r="BFW139" s="10"/>
      <c r="BFX139" s="10"/>
      <c r="BFY139" s="10"/>
      <c r="BFZ139" s="10"/>
      <c r="BGA139" s="10"/>
      <c r="BGB139" s="10"/>
      <c r="BGC139" s="10"/>
      <c r="BGD139" s="10"/>
      <c r="BGE139" s="10"/>
      <c r="BGF139" s="10"/>
      <c r="BGG139" s="10"/>
      <c r="BGH139" s="10"/>
      <c r="BGI139" s="10"/>
      <c r="BGJ139" s="10"/>
      <c r="BGK139" s="10"/>
      <c r="BGL139" s="10"/>
      <c r="BGM139" s="10"/>
      <c r="BGN139" s="10"/>
      <c r="BGO139" s="10"/>
      <c r="BGP139" s="10"/>
      <c r="BGQ139" s="10"/>
      <c r="BGR139" s="10"/>
      <c r="BGS139" s="10"/>
      <c r="BGT139" s="10"/>
      <c r="BGU139" s="10"/>
      <c r="BGV139" s="10"/>
      <c r="BGW139" s="10"/>
      <c r="BGX139" s="10"/>
      <c r="BGY139" s="10"/>
      <c r="BGZ139" s="10"/>
      <c r="BHA139" s="10"/>
      <c r="BHB139" s="10"/>
      <c r="BHC139" s="10"/>
      <c r="BHD139" s="10"/>
      <c r="BHE139" s="10"/>
      <c r="BHF139" s="10"/>
      <c r="BHG139" s="10"/>
      <c r="BHH139" s="10"/>
      <c r="BHI139" s="10"/>
      <c r="BHJ139" s="10"/>
      <c r="BHK139" s="10"/>
      <c r="BHL139" s="10"/>
      <c r="BHM139" s="10"/>
      <c r="BHN139" s="10"/>
      <c r="BHO139" s="10"/>
      <c r="BHP139" s="10"/>
      <c r="BHQ139" s="10"/>
      <c r="BHR139" s="10"/>
      <c r="BHS139" s="10"/>
      <c r="BHT139" s="10"/>
      <c r="BHU139" s="10"/>
      <c r="BHV139" s="10"/>
      <c r="BHW139" s="10"/>
      <c r="BHX139" s="10"/>
      <c r="BHY139" s="10"/>
      <c r="BHZ139" s="10"/>
      <c r="BIA139" s="10"/>
      <c r="BIB139" s="10"/>
      <c r="BIC139" s="10"/>
      <c r="BID139" s="10"/>
      <c r="BIE139" s="10"/>
      <c r="BIF139" s="10"/>
      <c r="BIG139" s="10"/>
      <c r="BIH139" s="10"/>
      <c r="BII139" s="10"/>
      <c r="BIJ139" s="10"/>
      <c r="BIK139" s="10"/>
      <c r="BIL139" s="10"/>
      <c r="BIM139" s="10"/>
      <c r="BIN139" s="10"/>
      <c r="BIO139" s="10"/>
      <c r="BIP139" s="10"/>
      <c r="BIQ139" s="10"/>
      <c r="BIR139" s="10"/>
      <c r="BIS139" s="10"/>
      <c r="BIT139" s="10"/>
      <c r="BIU139" s="10"/>
      <c r="BIV139" s="10"/>
      <c r="BIW139" s="10"/>
      <c r="BIX139" s="10"/>
      <c r="BIY139" s="10"/>
      <c r="BIZ139" s="10"/>
      <c r="BJA139" s="10"/>
      <c r="BJB139" s="10"/>
      <c r="BJC139" s="10"/>
      <c r="BJD139" s="10"/>
      <c r="BJE139" s="10"/>
      <c r="BJF139" s="10"/>
      <c r="BJG139" s="10"/>
      <c r="BJH139" s="10"/>
      <c r="BJI139" s="10"/>
      <c r="BJJ139" s="10"/>
      <c r="BJK139" s="10"/>
      <c r="BJL139" s="10"/>
      <c r="BJM139" s="10"/>
      <c r="BJN139" s="10"/>
      <c r="BJO139" s="10"/>
      <c r="BJP139" s="10"/>
      <c r="BJQ139" s="10"/>
      <c r="BJR139" s="10"/>
      <c r="BJS139" s="10"/>
      <c r="BJT139" s="10"/>
      <c r="BJU139" s="10"/>
      <c r="BJV139" s="10"/>
      <c r="BJW139" s="10"/>
      <c r="BJX139" s="10"/>
      <c r="BJY139" s="10"/>
      <c r="BJZ139" s="10"/>
      <c r="BKA139" s="10"/>
      <c r="BKB139" s="10"/>
      <c r="BKC139" s="10"/>
      <c r="BKD139" s="10"/>
      <c r="BKE139" s="10"/>
      <c r="BKF139" s="10"/>
      <c r="BKG139" s="10"/>
      <c r="BKH139" s="10"/>
      <c r="BKI139" s="10"/>
      <c r="BKJ139" s="10"/>
      <c r="BKK139" s="10"/>
      <c r="BKL139" s="10"/>
      <c r="BKM139" s="10"/>
      <c r="BKN139" s="10"/>
      <c r="BKO139" s="10"/>
      <c r="BKP139" s="10"/>
      <c r="BKQ139" s="10"/>
      <c r="BKR139" s="10"/>
      <c r="BKS139" s="10"/>
      <c r="BKT139" s="10"/>
      <c r="BKU139" s="10"/>
      <c r="BKV139" s="10"/>
      <c r="BKW139" s="10"/>
      <c r="BKX139" s="10"/>
      <c r="BKY139" s="10"/>
      <c r="BKZ139" s="10"/>
      <c r="BLA139" s="10"/>
      <c r="BLB139" s="10"/>
      <c r="BLC139" s="10"/>
      <c r="BLD139" s="10"/>
      <c r="BLE139" s="10"/>
      <c r="BLF139" s="10"/>
      <c r="BLG139" s="10"/>
      <c r="BLH139" s="10"/>
      <c r="BLI139" s="10"/>
      <c r="BLJ139" s="10"/>
      <c r="BLK139" s="10"/>
      <c r="BLL139" s="10"/>
      <c r="BLM139" s="10"/>
      <c r="BLN139" s="10"/>
      <c r="BLO139" s="10"/>
      <c r="BLP139" s="10"/>
      <c r="BLQ139" s="10"/>
      <c r="BLR139" s="10"/>
      <c r="BLS139" s="10"/>
      <c r="BLT139" s="10"/>
      <c r="BLU139" s="10"/>
      <c r="BLV139" s="10"/>
      <c r="BLW139" s="10"/>
      <c r="BLX139" s="10"/>
      <c r="BLY139" s="10"/>
      <c r="BLZ139" s="10"/>
      <c r="BMA139" s="10"/>
      <c r="BMB139" s="10"/>
      <c r="BMC139" s="10"/>
      <c r="BMD139" s="10"/>
      <c r="BME139" s="10"/>
      <c r="BMF139" s="10"/>
      <c r="BMG139" s="10"/>
      <c r="BMH139" s="10"/>
      <c r="BMI139" s="10"/>
      <c r="BMJ139" s="10"/>
      <c r="BMK139" s="10"/>
      <c r="BML139" s="10"/>
      <c r="BMM139" s="10"/>
      <c r="BMN139" s="10"/>
      <c r="BMO139" s="10"/>
      <c r="BMP139" s="10"/>
      <c r="BMQ139" s="10"/>
      <c r="BMR139" s="10"/>
      <c r="BMS139" s="10"/>
      <c r="BMT139" s="10"/>
      <c r="BMU139" s="10"/>
      <c r="BMV139" s="10"/>
      <c r="BMW139" s="10"/>
      <c r="BMX139" s="10"/>
      <c r="BMY139" s="10"/>
      <c r="BMZ139" s="10"/>
      <c r="BNA139" s="10"/>
      <c r="BNB139" s="10"/>
      <c r="BNC139" s="10"/>
      <c r="BND139" s="10"/>
      <c r="BNE139" s="10"/>
      <c r="BNF139" s="10"/>
      <c r="BNG139" s="10"/>
      <c r="BNH139" s="10"/>
      <c r="BNI139" s="10"/>
      <c r="BNJ139" s="10"/>
      <c r="BNK139" s="10"/>
      <c r="BNL139" s="10"/>
      <c r="BNM139" s="10"/>
      <c r="BNN139" s="10"/>
      <c r="BNO139" s="10"/>
      <c r="BNP139" s="10"/>
      <c r="BNQ139" s="10"/>
      <c r="BNR139" s="10"/>
      <c r="BNS139" s="10"/>
      <c r="BNT139" s="10"/>
      <c r="BNU139" s="10"/>
      <c r="BNV139" s="10"/>
      <c r="BNW139" s="10"/>
      <c r="BNX139" s="10"/>
      <c r="BNY139" s="10"/>
      <c r="BNZ139" s="10"/>
      <c r="BOA139" s="10"/>
      <c r="BOB139" s="10"/>
      <c r="BOC139" s="10"/>
      <c r="BOD139" s="10"/>
      <c r="BOE139" s="10"/>
      <c r="BOF139" s="10"/>
      <c r="BOG139" s="10"/>
      <c r="BOH139" s="10"/>
      <c r="BOI139" s="10"/>
      <c r="BOJ139" s="10"/>
      <c r="BOK139" s="10"/>
      <c r="BOL139" s="10"/>
      <c r="BOM139" s="10"/>
      <c r="BON139" s="10"/>
      <c r="BOO139" s="10"/>
      <c r="BOP139" s="10"/>
      <c r="BOQ139" s="10"/>
      <c r="BOR139" s="10"/>
      <c r="BOS139" s="10"/>
      <c r="BOT139" s="10"/>
      <c r="BOU139" s="10"/>
      <c r="BOV139" s="10"/>
      <c r="BOW139" s="10"/>
      <c r="BOX139" s="10"/>
      <c r="BOY139" s="10"/>
      <c r="BOZ139" s="10"/>
      <c r="BPA139" s="10"/>
      <c r="BPB139" s="10"/>
      <c r="BPC139" s="10"/>
      <c r="BPD139" s="10"/>
      <c r="BPE139" s="10"/>
      <c r="BPF139" s="10"/>
      <c r="BPG139" s="10"/>
      <c r="BPH139" s="10"/>
      <c r="BPI139" s="10"/>
      <c r="BPJ139" s="10"/>
      <c r="BPK139" s="10"/>
      <c r="BPL139" s="10"/>
      <c r="BPM139" s="10"/>
      <c r="BPN139" s="10"/>
      <c r="BPO139" s="10"/>
      <c r="BPP139" s="10"/>
      <c r="BPQ139" s="10"/>
      <c r="BPR139" s="10"/>
      <c r="BPS139" s="10"/>
      <c r="BPT139" s="10"/>
      <c r="BPU139" s="10"/>
      <c r="BPV139" s="10"/>
      <c r="BPW139" s="10"/>
      <c r="BPX139" s="10"/>
      <c r="BPY139" s="10"/>
      <c r="BPZ139" s="10"/>
      <c r="BQA139" s="10"/>
      <c r="BQB139" s="10"/>
      <c r="BQC139" s="10"/>
      <c r="BQD139" s="10"/>
      <c r="BQE139" s="10"/>
      <c r="BQF139" s="10"/>
      <c r="BQG139" s="10"/>
      <c r="BQH139" s="10"/>
      <c r="BQI139" s="10"/>
      <c r="BQJ139" s="10"/>
      <c r="BQK139" s="10"/>
      <c r="BQL139" s="10"/>
      <c r="BQM139" s="10"/>
      <c r="BQN139" s="10"/>
      <c r="BQO139" s="10"/>
      <c r="BQP139" s="10"/>
      <c r="BQQ139" s="10"/>
      <c r="BQR139" s="10"/>
      <c r="BQS139" s="10"/>
      <c r="BQT139" s="10"/>
      <c r="BQU139" s="10"/>
      <c r="BQV139" s="10"/>
      <c r="BQW139" s="10"/>
      <c r="BQX139" s="10"/>
      <c r="BQY139" s="10"/>
      <c r="BQZ139" s="10"/>
      <c r="BRA139" s="10"/>
      <c r="BRB139" s="10"/>
      <c r="BRC139" s="10"/>
      <c r="BRD139" s="10"/>
      <c r="BRE139" s="10"/>
      <c r="BRF139" s="10"/>
      <c r="BRG139" s="10"/>
      <c r="BRH139" s="10"/>
      <c r="BRI139" s="10"/>
      <c r="BRJ139" s="10"/>
      <c r="BRK139" s="10"/>
      <c r="BRL139" s="10"/>
      <c r="BRM139" s="10"/>
      <c r="BRN139" s="10"/>
      <c r="BRO139" s="10"/>
      <c r="BRP139" s="10"/>
      <c r="BRQ139" s="10"/>
      <c r="BRR139" s="10"/>
      <c r="BRS139" s="10"/>
      <c r="BRT139" s="10"/>
      <c r="BRU139" s="10"/>
      <c r="BRV139" s="10"/>
      <c r="BRW139" s="10"/>
      <c r="BRX139" s="10"/>
      <c r="BRY139" s="10"/>
      <c r="BRZ139" s="10"/>
      <c r="BSA139" s="10"/>
      <c r="BSB139" s="10"/>
      <c r="BSC139" s="10"/>
      <c r="BSD139" s="10"/>
      <c r="BSE139" s="10"/>
      <c r="BSF139" s="10"/>
      <c r="BSG139" s="10"/>
      <c r="BSH139" s="10"/>
      <c r="BSI139" s="10"/>
      <c r="BSJ139" s="10"/>
      <c r="BSK139" s="10"/>
      <c r="BSL139" s="10"/>
      <c r="BSM139" s="10"/>
      <c r="BSN139" s="10"/>
      <c r="BSO139" s="10"/>
      <c r="BSP139" s="10"/>
      <c r="BSQ139" s="10"/>
      <c r="BSR139" s="10"/>
      <c r="BSS139" s="10"/>
      <c r="BST139" s="10"/>
      <c r="BSU139" s="10"/>
      <c r="BSV139" s="10"/>
      <c r="BSW139" s="10"/>
      <c r="BSX139" s="10"/>
      <c r="BSY139" s="10"/>
      <c r="BSZ139" s="10"/>
      <c r="BTA139" s="10"/>
      <c r="BTB139" s="10"/>
      <c r="BTC139" s="10"/>
      <c r="BTD139" s="10"/>
      <c r="BTE139" s="10"/>
      <c r="BTF139" s="10"/>
      <c r="BTG139" s="10"/>
      <c r="BTH139" s="10"/>
      <c r="BTI139" s="10"/>
      <c r="BTJ139" s="10"/>
      <c r="BTK139" s="10"/>
      <c r="BTL139" s="10"/>
      <c r="BTM139" s="10"/>
      <c r="BTN139" s="10"/>
      <c r="BTO139" s="10"/>
      <c r="BTP139" s="10"/>
      <c r="BTQ139" s="10"/>
      <c r="BTR139" s="10"/>
      <c r="BTS139" s="10"/>
      <c r="BTT139" s="10"/>
      <c r="BTU139" s="10"/>
      <c r="BTV139" s="10"/>
      <c r="BTW139" s="10"/>
      <c r="BTX139" s="10"/>
      <c r="BTY139" s="10"/>
      <c r="BTZ139" s="10"/>
      <c r="BUA139" s="10"/>
      <c r="BUB139" s="10"/>
      <c r="BUC139" s="10"/>
      <c r="BUD139" s="10"/>
      <c r="BUE139" s="10"/>
      <c r="BUF139" s="10"/>
      <c r="BUG139" s="10"/>
      <c r="BUH139" s="10"/>
      <c r="BUI139" s="10"/>
      <c r="BUJ139" s="10"/>
      <c r="BUK139" s="10"/>
      <c r="BUL139" s="10"/>
      <c r="BUM139" s="10"/>
      <c r="BUN139" s="10"/>
      <c r="BUO139" s="10"/>
      <c r="BUP139" s="10"/>
      <c r="BUQ139" s="10"/>
      <c r="BUR139" s="10"/>
      <c r="BUS139" s="10"/>
      <c r="BUT139" s="10"/>
      <c r="BUU139" s="10"/>
      <c r="BUV139" s="10"/>
      <c r="BUW139" s="10"/>
      <c r="BUX139" s="10"/>
      <c r="BUY139" s="10"/>
      <c r="BUZ139" s="10"/>
      <c r="BVA139" s="10"/>
      <c r="BVB139" s="10"/>
      <c r="BVC139" s="10"/>
      <c r="BVD139" s="10"/>
      <c r="BVE139" s="10"/>
      <c r="BVF139" s="10"/>
      <c r="BVG139" s="10"/>
      <c r="BVH139" s="10"/>
      <c r="BVI139" s="10"/>
      <c r="BVJ139" s="10"/>
      <c r="BVK139" s="10"/>
      <c r="BVL139" s="10"/>
      <c r="BVM139" s="10"/>
      <c r="BVN139" s="10"/>
      <c r="BVO139" s="10"/>
      <c r="BVP139" s="10"/>
      <c r="BVQ139" s="10"/>
      <c r="BVR139" s="10"/>
      <c r="BVS139" s="10"/>
      <c r="BVT139" s="10"/>
      <c r="BVU139" s="10"/>
      <c r="BVV139" s="10"/>
      <c r="BVW139" s="10"/>
      <c r="BVX139" s="10"/>
      <c r="BVY139" s="10"/>
      <c r="BVZ139" s="10"/>
      <c r="BWA139" s="10"/>
      <c r="BWB139" s="10"/>
      <c r="BWC139" s="10"/>
      <c r="BWD139" s="10"/>
      <c r="BWE139" s="10"/>
      <c r="BWF139" s="10"/>
      <c r="BWG139" s="10"/>
      <c r="BWH139" s="10"/>
      <c r="BWI139" s="10"/>
      <c r="BWJ139" s="10"/>
      <c r="BWK139" s="10"/>
      <c r="BWL139" s="10"/>
      <c r="BWM139" s="10"/>
      <c r="BWN139" s="10"/>
      <c r="BWO139" s="10"/>
      <c r="BWP139" s="10"/>
      <c r="BWQ139" s="10"/>
      <c r="BWR139" s="10"/>
      <c r="BWS139" s="10"/>
      <c r="BWT139" s="10"/>
      <c r="BWU139" s="10"/>
      <c r="BWV139" s="10"/>
      <c r="BWW139" s="10"/>
      <c r="BWX139" s="10"/>
      <c r="BWY139" s="10"/>
      <c r="BWZ139" s="10"/>
      <c r="BXA139" s="10"/>
      <c r="BXB139" s="10"/>
      <c r="BXC139" s="10"/>
      <c r="BXD139" s="10"/>
      <c r="BXE139" s="10"/>
      <c r="BXF139" s="10"/>
      <c r="BXG139" s="10"/>
      <c r="BXH139" s="10"/>
      <c r="BXI139" s="10"/>
      <c r="BXJ139" s="10"/>
      <c r="BXK139" s="10"/>
      <c r="BXL139" s="10"/>
      <c r="BXM139" s="10"/>
      <c r="BXN139" s="10"/>
      <c r="BXO139" s="10"/>
      <c r="BXP139" s="10"/>
      <c r="BXQ139" s="10"/>
      <c r="BXR139" s="10"/>
      <c r="BXS139" s="10"/>
      <c r="BXT139" s="10"/>
      <c r="BXU139" s="10"/>
      <c r="BXV139" s="10"/>
      <c r="BXW139" s="10"/>
      <c r="BXX139" s="10"/>
      <c r="BXY139" s="10"/>
      <c r="BXZ139" s="10"/>
      <c r="BYA139" s="10"/>
      <c r="BYB139" s="10"/>
      <c r="BYC139" s="10"/>
      <c r="BYD139" s="10"/>
      <c r="BYE139" s="10"/>
      <c r="BYF139" s="10"/>
      <c r="BYG139" s="10"/>
      <c r="BYH139" s="10"/>
      <c r="BYI139" s="10"/>
      <c r="BYJ139" s="10"/>
      <c r="BYK139" s="10"/>
      <c r="BYL139" s="10"/>
      <c r="BYM139" s="10"/>
      <c r="BYN139" s="10"/>
      <c r="BYO139" s="10"/>
      <c r="BYP139" s="10"/>
      <c r="BYQ139" s="10"/>
      <c r="BYR139" s="10"/>
      <c r="BYS139" s="10"/>
      <c r="BYT139" s="10"/>
      <c r="BYU139" s="10"/>
      <c r="BYV139" s="10"/>
      <c r="BYW139" s="10"/>
      <c r="BYX139" s="10"/>
      <c r="BYY139" s="10"/>
      <c r="BYZ139" s="10"/>
      <c r="BZA139" s="10"/>
      <c r="BZB139" s="10"/>
      <c r="BZC139" s="10"/>
      <c r="BZD139" s="10"/>
      <c r="BZE139" s="10"/>
      <c r="BZF139" s="10"/>
      <c r="BZG139" s="10"/>
      <c r="BZH139" s="10"/>
      <c r="BZI139" s="10"/>
      <c r="BZJ139" s="10"/>
      <c r="BZK139" s="10"/>
      <c r="BZL139" s="10"/>
      <c r="BZM139" s="10"/>
      <c r="BZN139" s="10"/>
      <c r="BZO139" s="10"/>
      <c r="BZP139" s="10"/>
      <c r="BZQ139" s="10"/>
      <c r="BZR139" s="10"/>
      <c r="BZS139" s="10"/>
      <c r="BZT139" s="10"/>
      <c r="BZU139" s="10"/>
      <c r="BZV139" s="10"/>
      <c r="BZW139" s="10"/>
      <c r="BZX139" s="10"/>
      <c r="BZY139" s="10"/>
      <c r="BZZ139" s="10"/>
      <c r="CAA139" s="10"/>
      <c r="CAB139" s="10"/>
      <c r="CAC139" s="10"/>
      <c r="CAD139" s="10"/>
      <c r="CAE139" s="10"/>
      <c r="CAF139" s="10"/>
      <c r="CAG139" s="10"/>
      <c r="CAH139" s="10"/>
      <c r="CAI139" s="10"/>
      <c r="CAJ139" s="10"/>
      <c r="CAK139" s="10"/>
      <c r="CAL139" s="10"/>
      <c r="CAM139" s="10"/>
      <c r="CAN139" s="10"/>
      <c r="CAO139" s="10"/>
      <c r="CAP139" s="10"/>
      <c r="CAQ139" s="10"/>
      <c r="CAR139" s="10"/>
      <c r="CAS139" s="10"/>
      <c r="CAT139" s="10"/>
      <c r="CAU139" s="10"/>
      <c r="CAV139" s="10"/>
      <c r="CAW139" s="10"/>
      <c r="CAX139" s="10"/>
      <c r="CAY139" s="10"/>
      <c r="CAZ139" s="10"/>
      <c r="CBA139" s="10"/>
      <c r="CBB139" s="10"/>
      <c r="CBC139" s="10"/>
      <c r="CBD139" s="10"/>
      <c r="CBE139" s="10"/>
      <c r="CBF139" s="10"/>
      <c r="CBG139" s="10"/>
      <c r="CBH139" s="10"/>
      <c r="CBI139" s="10"/>
      <c r="CBJ139" s="10"/>
      <c r="CBK139" s="10"/>
      <c r="CBL139" s="10"/>
      <c r="CBM139" s="10"/>
      <c r="CBN139" s="10"/>
      <c r="CBO139" s="10"/>
      <c r="CBP139" s="10"/>
      <c r="CBQ139" s="10"/>
      <c r="CBR139" s="10"/>
      <c r="CBS139" s="10"/>
      <c r="CBT139" s="10"/>
      <c r="CBU139" s="10"/>
      <c r="CBV139" s="10"/>
      <c r="CBW139" s="10"/>
      <c r="CBX139" s="10"/>
      <c r="CBY139" s="10"/>
      <c r="CBZ139" s="10"/>
      <c r="CCA139" s="10"/>
      <c r="CCB139" s="10"/>
      <c r="CCC139" s="10"/>
      <c r="CCD139" s="10"/>
      <c r="CCE139" s="10"/>
      <c r="CCF139" s="10"/>
      <c r="CCG139" s="10"/>
      <c r="CCH139" s="10"/>
      <c r="CCI139" s="10"/>
      <c r="CCJ139" s="10"/>
      <c r="CCK139" s="10"/>
      <c r="CCL139" s="10"/>
      <c r="CCM139" s="10"/>
      <c r="CCN139" s="10"/>
      <c r="CCO139" s="10"/>
      <c r="CCP139" s="10"/>
      <c r="CCQ139" s="10"/>
      <c r="CCR139" s="10"/>
      <c r="CCS139" s="10"/>
      <c r="CCT139" s="10"/>
      <c r="CCU139" s="10"/>
      <c r="CCV139" s="10"/>
      <c r="CCW139" s="10"/>
      <c r="CCX139" s="10"/>
      <c r="CCY139" s="10"/>
      <c r="CCZ139" s="10"/>
      <c r="CDA139" s="10"/>
      <c r="CDB139" s="10"/>
      <c r="CDC139" s="10"/>
      <c r="CDD139" s="10"/>
      <c r="CDE139" s="10"/>
      <c r="CDF139" s="10"/>
      <c r="CDG139" s="10"/>
      <c r="CDH139" s="10"/>
      <c r="CDI139" s="10"/>
      <c r="CDJ139" s="10"/>
      <c r="CDK139" s="10"/>
      <c r="CDL139" s="10"/>
      <c r="CDM139" s="10"/>
      <c r="CDN139" s="10"/>
      <c r="CDO139" s="10"/>
      <c r="CDP139" s="10"/>
      <c r="CDQ139" s="10"/>
      <c r="CDR139" s="10"/>
      <c r="CDS139" s="10"/>
      <c r="CDT139" s="10"/>
      <c r="CDU139" s="10"/>
      <c r="CDV139" s="10"/>
      <c r="CDW139" s="10"/>
      <c r="CDX139" s="10"/>
      <c r="CDY139" s="10"/>
      <c r="CDZ139" s="10"/>
      <c r="CEA139" s="10"/>
      <c r="CEB139" s="10"/>
      <c r="CEC139" s="10"/>
      <c r="CED139" s="10"/>
      <c r="CEE139" s="10"/>
      <c r="CEF139" s="10"/>
      <c r="CEG139" s="10"/>
      <c r="CEH139" s="10"/>
      <c r="CEI139" s="10"/>
      <c r="CEJ139" s="10"/>
      <c r="CEK139" s="10"/>
      <c r="CEL139" s="10"/>
      <c r="CEM139" s="10"/>
      <c r="CEN139" s="10"/>
      <c r="CEO139" s="10"/>
      <c r="CEP139" s="10"/>
      <c r="CEQ139" s="10"/>
      <c r="CER139" s="10"/>
      <c r="CES139" s="10"/>
      <c r="CET139" s="10"/>
      <c r="CEU139" s="10"/>
      <c r="CEV139" s="10"/>
      <c r="CEW139" s="10"/>
      <c r="CEX139" s="10"/>
      <c r="CEY139" s="10"/>
      <c r="CEZ139" s="10"/>
      <c r="CFA139" s="10"/>
      <c r="CFB139" s="10"/>
      <c r="CFC139" s="10"/>
      <c r="CFD139" s="10"/>
      <c r="CFE139" s="10"/>
      <c r="CFF139" s="10"/>
      <c r="CFG139" s="10"/>
      <c r="CFH139" s="10"/>
      <c r="CFI139" s="10"/>
      <c r="CFJ139" s="10"/>
      <c r="CFK139" s="10"/>
      <c r="CFL139" s="10"/>
      <c r="CFM139" s="10"/>
      <c r="CFN139" s="10"/>
      <c r="CFO139" s="10"/>
      <c r="CFP139" s="10"/>
      <c r="CFQ139" s="10"/>
      <c r="CFR139" s="10"/>
      <c r="CFS139" s="10"/>
      <c r="CFT139" s="10"/>
      <c r="CFU139" s="10"/>
      <c r="CFV139" s="10"/>
      <c r="CFW139" s="10"/>
      <c r="CFX139" s="10"/>
      <c r="CFY139" s="10"/>
      <c r="CFZ139" s="10"/>
      <c r="CGA139" s="10"/>
      <c r="CGB139" s="10"/>
      <c r="CGC139" s="10"/>
      <c r="CGD139" s="10"/>
      <c r="CGE139" s="10"/>
      <c r="CGF139" s="10"/>
      <c r="CGG139" s="10"/>
      <c r="CGH139" s="10"/>
      <c r="CGI139" s="10"/>
      <c r="CGJ139" s="10"/>
      <c r="CGK139" s="10"/>
      <c r="CGL139" s="10"/>
      <c r="CGM139" s="10"/>
      <c r="CGN139" s="10"/>
      <c r="CGO139" s="10"/>
      <c r="CGP139" s="10"/>
      <c r="CGQ139" s="10"/>
      <c r="CGR139" s="10"/>
      <c r="CGS139" s="10"/>
      <c r="CGT139" s="10"/>
      <c r="CGU139" s="10"/>
      <c r="CGV139" s="10"/>
      <c r="CGW139" s="10"/>
      <c r="CGX139" s="10"/>
      <c r="CGY139" s="10"/>
      <c r="CGZ139" s="10"/>
      <c r="CHA139" s="10"/>
      <c r="CHB139" s="10"/>
      <c r="CHC139" s="10"/>
      <c r="CHD139" s="10"/>
      <c r="CHE139" s="10"/>
      <c r="CHF139" s="10"/>
      <c r="CHG139" s="10"/>
      <c r="CHH139" s="10"/>
      <c r="CHI139" s="10"/>
      <c r="CHJ139" s="10"/>
      <c r="CHK139" s="10"/>
      <c r="CHL139" s="10"/>
      <c r="CHM139" s="10"/>
      <c r="CHN139" s="10"/>
      <c r="CHO139" s="10"/>
      <c r="CHP139" s="10"/>
      <c r="CHQ139" s="10"/>
      <c r="CHR139" s="10"/>
      <c r="CHS139" s="10"/>
      <c r="CHT139" s="10"/>
      <c r="CHU139" s="10"/>
      <c r="CHV139" s="10"/>
      <c r="CHW139" s="10"/>
      <c r="CHX139" s="10"/>
      <c r="CHY139" s="10"/>
      <c r="CHZ139" s="10"/>
      <c r="CIA139" s="10"/>
      <c r="CIB139" s="10"/>
      <c r="CIC139" s="10"/>
      <c r="CID139" s="10"/>
      <c r="CIE139" s="10"/>
      <c r="CIF139" s="10"/>
      <c r="CIG139" s="10"/>
      <c r="CIH139" s="10"/>
      <c r="CII139" s="10"/>
      <c r="CIJ139" s="10"/>
      <c r="CIK139" s="10"/>
      <c r="CIL139" s="10"/>
      <c r="CIM139" s="10"/>
      <c r="CIN139" s="10"/>
      <c r="CIO139" s="10"/>
      <c r="CIP139" s="10"/>
      <c r="CIQ139" s="10"/>
      <c r="CIR139" s="10"/>
      <c r="CIS139" s="10"/>
      <c r="CIT139" s="10"/>
      <c r="CIU139" s="10"/>
      <c r="CIV139" s="10"/>
      <c r="CIW139" s="10"/>
      <c r="CIX139" s="10"/>
      <c r="CIY139" s="10"/>
      <c r="CIZ139" s="10"/>
      <c r="CJA139" s="10"/>
      <c r="CJB139" s="10"/>
      <c r="CJC139" s="10"/>
      <c r="CJD139" s="10"/>
      <c r="CJE139" s="10"/>
      <c r="CJF139" s="10"/>
      <c r="CJG139" s="10"/>
      <c r="CJH139" s="10"/>
      <c r="CJI139" s="10"/>
      <c r="CJJ139" s="10"/>
      <c r="CJK139" s="10"/>
      <c r="CJL139" s="10"/>
      <c r="CJM139" s="10"/>
      <c r="CJN139" s="10"/>
      <c r="CJO139" s="10"/>
      <c r="CJP139" s="10"/>
      <c r="CJQ139" s="10"/>
      <c r="CJR139" s="10"/>
      <c r="CJS139" s="10"/>
      <c r="CJT139" s="10"/>
      <c r="CJU139" s="10"/>
      <c r="CJV139" s="10"/>
      <c r="CJW139" s="10"/>
      <c r="CJX139" s="10"/>
      <c r="CJY139" s="10"/>
      <c r="CJZ139" s="10"/>
      <c r="CKA139" s="10"/>
      <c r="CKB139" s="10"/>
      <c r="CKC139" s="10"/>
      <c r="CKD139" s="10"/>
      <c r="CKE139" s="10"/>
      <c r="CKF139" s="10"/>
      <c r="CKG139" s="10"/>
      <c r="CKH139" s="10"/>
      <c r="CKI139" s="10"/>
      <c r="CKJ139" s="10"/>
      <c r="CKK139" s="10"/>
      <c r="CKL139" s="10"/>
      <c r="CKM139" s="10"/>
      <c r="CKN139" s="10"/>
      <c r="CKO139" s="10"/>
      <c r="CKP139" s="10"/>
      <c r="CKQ139" s="10"/>
      <c r="CKR139" s="10"/>
      <c r="CKS139" s="10"/>
      <c r="CKT139" s="10"/>
      <c r="CKU139" s="10"/>
      <c r="CKV139" s="10"/>
      <c r="CKW139" s="10"/>
      <c r="CKX139" s="10"/>
      <c r="CKY139" s="10"/>
      <c r="CKZ139" s="10"/>
      <c r="CLA139" s="10"/>
      <c r="CLB139" s="10"/>
      <c r="CLC139" s="10"/>
      <c r="CLD139" s="10"/>
      <c r="CLE139" s="10"/>
      <c r="CLF139" s="10"/>
      <c r="CLG139" s="10"/>
      <c r="CLH139" s="10"/>
      <c r="CLI139" s="10"/>
      <c r="CLJ139" s="10"/>
      <c r="CLK139" s="10"/>
      <c r="CLL139" s="10"/>
      <c r="CLM139" s="10"/>
      <c r="CLN139" s="10"/>
      <c r="CLO139" s="10"/>
      <c r="CLP139" s="10"/>
      <c r="CLQ139" s="10"/>
      <c r="CLR139" s="10"/>
      <c r="CLS139" s="10"/>
      <c r="CLT139" s="10"/>
      <c r="CLU139" s="10"/>
      <c r="CLV139" s="10"/>
      <c r="CLW139" s="10"/>
      <c r="CLX139" s="10"/>
      <c r="CLY139" s="10"/>
      <c r="CLZ139" s="10"/>
      <c r="CMA139" s="10"/>
      <c r="CMB139" s="10"/>
      <c r="CMC139" s="10"/>
      <c r="CMD139" s="10"/>
      <c r="CME139" s="10"/>
      <c r="CMF139" s="10"/>
      <c r="CMG139" s="10"/>
      <c r="CMH139" s="10"/>
      <c r="CMI139" s="10"/>
      <c r="CMJ139" s="10"/>
      <c r="CMK139" s="10"/>
      <c r="CML139" s="10"/>
      <c r="CMM139" s="10"/>
      <c r="CMN139" s="10"/>
      <c r="CMO139" s="10"/>
      <c r="CMP139" s="10"/>
      <c r="CMQ139" s="10"/>
      <c r="CMR139" s="10"/>
      <c r="CMS139" s="10"/>
      <c r="CMT139" s="10"/>
      <c r="CMU139" s="10"/>
      <c r="CMV139" s="10"/>
      <c r="CMW139" s="10"/>
      <c r="CMX139" s="10"/>
      <c r="CMY139" s="10"/>
      <c r="CMZ139" s="10"/>
      <c r="CNA139" s="10"/>
      <c r="CNB139" s="10"/>
      <c r="CNC139" s="10"/>
      <c r="CND139" s="10"/>
      <c r="CNE139" s="10"/>
      <c r="CNF139" s="10"/>
      <c r="CNG139" s="10"/>
      <c r="CNH139" s="10"/>
      <c r="CNI139" s="10"/>
      <c r="CNJ139" s="10"/>
      <c r="CNK139" s="10"/>
      <c r="CNL139" s="10"/>
      <c r="CNM139" s="10"/>
      <c r="CNN139" s="10"/>
      <c r="CNO139" s="10"/>
      <c r="CNP139" s="10"/>
      <c r="CNQ139" s="10"/>
      <c r="CNR139" s="10"/>
      <c r="CNS139" s="10"/>
      <c r="CNT139" s="10"/>
      <c r="CNU139" s="10"/>
      <c r="CNV139" s="10"/>
      <c r="CNW139" s="10"/>
      <c r="CNX139" s="10"/>
      <c r="CNY139" s="10"/>
      <c r="CNZ139" s="10"/>
      <c r="COA139" s="10"/>
      <c r="COB139" s="10"/>
      <c r="COC139" s="10"/>
      <c r="COD139" s="10"/>
      <c r="COE139" s="10"/>
      <c r="COF139" s="10"/>
      <c r="COG139" s="10"/>
      <c r="COH139" s="10"/>
      <c r="COI139" s="10"/>
      <c r="COJ139" s="10"/>
      <c r="COK139" s="10"/>
      <c r="COL139" s="10"/>
      <c r="COM139" s="10"/>
      <c r="CON139" s="10"/>
      <c r="COO139" s="10"/>
      <c r="COP139" s="10"/>
      <c r="COQ139" s="10"/>
      <c r="COR139" s="10"/>
      <c r="COS139" s="10"/>
      <c r="COT139" s="10"/>
      <c r="COU139" s="10"/>
      <c r="COV139" s="10"/>
      <c r="COW139" s="10"/>
      <c r="COX139" s="10"/>
      <c r="COY139" s="10"/>
      <c r="COZ139" s="10"/>
      <c r="CPA139" s="10"/>
      <c r="CPB139" s="10"/>
      <c r="CPC139" s="10"/>
      <c r="CPD139" s="10"/>
      <c r="CPE139" s="10"/>
      <c r="CPF139" s="10"/>
      <c r="CPG139" s="10"/>
      <c r="CPH139" s="10"/>
      <c r="CPI139" s="10"/>
      <c r="CPJ139" s="10"/>
      <c r="CPK139" s="10"/>
      <c r="CPL139" s="10"/>
      <c r="CPM139" s="10"/>
      <c r="CPN139" s="10"/>
      <c r="CPO139" s="10"/>
      <c r="CPP139" s="10"/>
      <c r="CPQ139" s="10"/>
      <c r="CPR139" s="10"/>
      <c r="CPS139" s="10"/>
      <c r="CPT139" s="10"/>
      <c r="CPU139" s="10"/>
      <c r="CPV139" s="10"/>
      <c r="CPW139" s="10"/>
      <c r="CPX139" s="10"/>
      <c r="CPY139" s="10"/>
      <c r="CPZ139" s="10"/>
      <c r="CQA139" s="10"/>
      <c r="CQB139" s="10"/>
      <c r="CQC139" s="10"/>
      <c r="CQD139" s="10"/>
      <c r="CQE139" s="10"/>
      <c r="CQF139" s="10"/>
      <c r="CQG139" s="10"/>
      <c r="CQH139" s="10"/>
      <c r="CQI139" s="10"/>
      <c r="CQJ139" s="10"/>
      <c r="CQK139" s="10"/>
      <c r="CQL139" s="10"/>
      <c r="CQM139" s="10"/>
      <c r="CQN139" s="10"/>
      <c r="CQO139" s="10"/>
      <c r="CQP139" s="10"/>
      <c r="CQQ139" s="10"/>
      <c r="CQR139" s="10"/>
      <c r="CQS139" s="10"/>
      <c r="CQT139" s="10"/>
      <c r="CQU139" s="10"/>
      <c r="CQV139" s="10"/>
      <c r="CQW139" s="10"/>
      <c r="CQX139" s="10"/>
      <c r="CQY139" s="10"/>
      <c r="CQZ139" s="10"/>
      <c r="CRA139" s="10"/>
      <c r="CRB139" s="10"/>
      <c r="CRC139" s="10"/>
      <c r="CRD139" s="10"/>
      <c r="CRE139" s="10"/>
      <c r="CRF139" s="10"/>
      <c r="CRG139" s="10"/>
      <c r="CRH139" s="10"/>
      <c r="CRI139" s="10"/>
      <c r="CRJ139" s="10"/>
      <c r="CRK139" s="10"/>
      <c r="CRL139" s="10"/>
      <c r="CRM139" s="10"/>
      <c r="CRN139" s="10"/>
      <c r="CRO139" s="10"/>
      <c r="CRP139" s="10"/>
      <c r="CRQ139" s="10"/>
      <c r="CRR139" s="10"/>
      <c r="CRS139" s="10"/>
      <c r="CRT139" s="10"/>
      <c r="CRU139" s="10"/>
      <c r="CRV139" s="10"/>
      <c r="CRW139" s="10"/>
      <c r="CRX139" s="10"/>
      <c r="CRY139" s="10"/>
      <c r="CRZ139" s="10"/>
      <c r="CSA139" s="10"/>
      <c r="CSB139" s="10"/>
      <c r="CSC139" s="10"/>
      <c r="CSD139" s="10"/>
      <c r="CSE139" s="10"/>
      <c r="CSF139" s="10"/>
      <c r="CSG139" s="10"/>
      <c r="CSH139" s="10"/>
      <c r="CSI139" s="10"/>
      <c r="CSJ139" s="10"/>
      <c r="CSK139" s="10"/>
      <c r="CSL139" s="10"/>
      <c r="CSM139" s="10"/>
      <c r="CSN139" s="10"/>
      <c r="CSO139" s="10"/>
      <c r="CSP139" s="10"/>
      <c r="CSQ139" s="10"/>
      <c r="CSR139" s="10"/>
      <c r="CSS139" s="10"/>
      <c r="CST139" s="10"/>
      <c r="CSU139" s="10"/>
      <c r="CSV139" s="10"/>
      <c r="CSW139" s="10"/>
      <c r="CSX139" s="10"/>
      <c r="CSY139" s="10"/>
      <c r="CSZ139" s="10"/>
      <c r="CTA139" s="10"/>
      <c r="CTB139" s="10"/>
      <c r="CTC139" s="10"/>
      <c r="CTD139" s="10"/>
      <c r="CTE139" s="10"/>
      <c r="CTF139" s="10"/>
      <c r="CTG139" s="10"/>
      <c r="CTH139" s="10"/>
      <c r="CTI139" s="10"/>
      <c r="CTJ139" s="10"/>
      <c r="CTK139" s="10"/>
      <c r="CTL139" s="10"/>
      <c r="CTM139" s="10"/>
      <c r="CTN139" s="10"/>
      <c r="CTO139" s="10"/>
      <c r="CTP139" s="10"/>
      <c r="CTQ139" s="10"/>
      <c r="CTR139" s="10"/>
      <c r="CTS139" s="10"/>
      <c r="CTT139" s="10"/>
      <c r="CTU139" s="10"/>
      <c r="CTV139" s="10"/>
      <c r="CTW139" s="10"/>
      <c r="CTX139" s="10"/>
      <c r="CTY139" s="10"/>
      <c r="CTZ139" s="10"/>
      <c r="CUA139" s="10"/>
      <c r="CUB139" s="10"/>
      <c r="CUC139" s="10"/>
      <c r="CUD139" s="10"/>
      <c r="CUE139" s="10"/>
      <c r="CUF139" s="10"/>
      <c r="CUG139" s="10"/>
      <c r="CUH139" s="10"/>
      <c r="CUI139" s="10"/>
      <c r="CUJ139" s="10"/>
      <c r="CUK139" s="10"/>
      <c r="CUL139" s="10"/>
      <c r="CUM139" s="10"/>
      <c r="CUN139" s="10"/>
      <c r="CUO139" s="10"/>
      <c r="CUP139" s="10"/>
      <c r="CUQ139" s="10"/>
      <c r="CUR139" s="10"/>
      <c r="CUS139" s="10"/>
      <c r="CUT139" s="10"/>
      <c r="CUU139" s="10"/>
      <c r="CUV139" s="10"/>
      <c r="CUW139" s="10"/>
      <c r="CUX139" s="10"/>
      <c r="CUY139" s="10"/>
      <c r="CUZ139" s="10"/>
      <c r="CVA139" s="10"/>
      <c r="CVB139" s="10"/>
      <c r="CVC139" s="10"/>
      <c r="CVD139" s="10"/>
      <c r="CVE139" s="10"/>
      <c r="CVF139" s="10"/>
      <c r="CVG139" s="10"/>
      <c r="CVH139" s="10"/>
      <c r="CVI139" s="10"/>
      <c r="CVJ139" s="10"/>
      <c r="CVK139" s="10"/>
      <c r="CVL139" s="10"/>
      <c r="CVM139" s="10"/>
      <c r="CVN139" s="10"/>
      <c r="CVO139" s="10"/>
      <c r="CVP139" s="10"/>
      <c r="CVQ139" s="10"/>
      <c r="CVR139" s="10"/>
      <c r="CVS139" s="10"/>
      <c r="CVT139" s="10"/>
      <c r="CVU139" s="10"/>
      <c r="CVV139" s="10"/>
      <c r="CVW139" s="10"/>
      <c r="CVX139" s="10"/>
      <c r="CVY139" s="10"/>
      <c r="CVZ139" s="10"/>
      <c r="CWA139" s="10"/>
      <c r="CWB139" s="10"/>
      <c r="CWC139" s="10"/>
      <c r="CWD139" s="10"/>
      <c r="CWE139" s="10"/>
      <c r="CWF139" s="10"/>
      <c r="CWG139" s="10"/>
      <c r="CWH139" s="10"/>
      <c r="CWI139" s="10"/>
      <c r="CWJ139" s="10"/>
      <c r="CWK139" s="10"/>
      <c r="CWL139" s="10"/>
      <c r="CWM139" s="10"/>
      <c r="CWN139" s="10"/>
      <c r="CWO139" s="10"/>
      <c r="CWP139" s="10"/>
      <c r="CWQ139" s="10"/>
      <c r="CWR139" s="10"/>
      <c r="CWS139" s="10"/>
      <c r="CWT139" s="10"/>
      <c r="CWU139" s="10"/>
      <c r="CWV139" s="10"/>
      <c r="CWW139" s="10"/>
      <c r="CWX139" s="10"/>
      <c r="CWY139" s="10"/>
      <c r="CWZ139" s="10"/>
      <c r="CXA139" s="10"/>
      <c r="CXB139" s="10"/>
      <c r="CXC139" s="10"/>
      <c r="CXD139" s="10"/>
      <c r="CXE139" s="10"/>
      <c r="CXF139" s="10"/>
      <c r="CXG139" s="10"/>
      <c r="CXH139" s="10"/>
      <c r="CXI139" s="10"/>
      <c r="CXJ139" s="10"/>
      <c r="CXK139" s="10"/>
      <c r="CXL139" s="10"/>
      <c r="CXM139" s="10"/>
      <c r="CXN139" s="10"/>
      <c r="CXO139" s="10"/>
      <c r="CXP139" s="10"/>
      <c r="CXQ139" s="10"/>
      <c r="CXR139" s="10"/>
      <c r="CXS139" s="10"/>
      <c r="CXT139" s="10"/>
      <c r="CXU139" s="10"/>
      <c r="CXV139" s="10"/>
      <c r="CXW139" s="10"/>
      <c r="CXX139" s="10"/>
      <c r="CXY139" s="10"/>
      <c r="CXZ139" s="10"/>
      <c r="CYA139" s="10"/>
      <c r="CYB139" s="10"/>
      <c r="CYC139" s="10"/>
      <c r="CYD139" s="10"/>
      <c r="CYE139" s="10"/>
      <c r="CYF139" s="10"/>
      <c r="CYG139" s="10"/>
      <c r="CYH139" s="10"/>
      <c r="CYI139" s="10"/>
      <c r="CYJ139" s="10"/>
      <c r="CYK139" s="10"/>
      <c r="CYL139" s="10"/>
      <c r="CYM139" s="10"/>
      <c r="CYN139" s="10"/>
      <c r="CYO139" s="10"/>
      <c r="CYP139" s="10"/>
      <c r="CYQ139" s="10"/>
      <c r="CYR139" s="10"/>
      <c r="CYS139" s="10"/>
      <c r="CYT139" s="10"/>
      <c r="CYU139" s="10"/>
      <c r="CYV139" s="10"/>
      <c r="CYW139" s="10"/>
      <c r="CYX139" s="10"/>
      <c r="CYY139" s="10"/>
      <c r="CYZ139" s="10"/>
      <c r="CZA139" s="10"/>
      <c r="CZB139" s="10"/>
      <c r="CZC139" s="10"/>
      <c r="CZD139" s="10"/>
      <c r="CZE139" s="10"/>
      <c r="CZF139" s="10"/>
      <c r="CZG139" s="10"/>
      <c r="CZH139" s="10"/>
      <c r="CZI139" s="10"/>
      <c r="CZJ139" s="10"/>
      <c r="CZK139" s="10"/>
      <c r="CZL139" s="10"/>
      <c r="CZM139" s="10"/>
      <c r="CZN139" s="10"/>
      <c r="CZO139" s="10"/>
      <c r="CZP139" s="10"/>
      <c r="CZQ139" s="10"/>
      <c r="CZR139" s="10"/>
      <c r="CZS139" s="10"/>
      <c r="CZT139" s="10"/>
      <c r="CZU139" s="10"/>
      <c r="CZV139" s="10"/>
      <c r="CZW139" s="10"/>
      <c r="CZX139" s="10"/>
      <c r="CZY139" s="10"/>
      <c r="CZZ139" s="10"/>
      <c r="DAA139" s="10"/>
      <c r="DAB139" s="10"/>
      <c r="DAC139" s="10"/>
      <c r="DAD139" s="10"/>
      <c r="DAE139" s="10"/>
      <c r="DAF139" s="10"/>
      <c r="DAG139" s="10"/>
      <c r="DAH139" s="10"/>
      <c r="DAI139" s="10"/>
      <c r="DAJ139" s="10"/>
      <c r="DAK139" s="10"/>
      <c r="DAL139" s="10"/>
      <c r="DAM139" s="10"/>
      <c r="DAN139" s="10"/>
      <c r="DAO139" s="10"/>
      <c r="DAP139" s="10"/>
      <c r="DAQ139" s="10"/>
      <c r="DAR139" s="10"/>
      <c r="DAS139" s="10"/>
      <c r="DAT139" s="10"/>
      <c r="DAU139" s="10"/>
      <c r="DAV139" s="10"/>
      <c r="DAW139" s="10"/>
      <c r="DAX139" s="10"/>
      <c r="DAY139" s="10"/>
      <c r="DAZ139" s="10"/>
      <c r="DBA139" s="10"/>
      <c r="DBB139" s="10"/>
      <c r="DBC139" s="10"/>
      <c r="DBD139" s="10"/>
      <c r="DBE139" s="10"/>
      <c r="DBF139" s="10"/>
      <c r="DBG139" s="10"/>
      <c r="DBH139" s="10"/>
      <c r="DBI139" s="10"/>
      <c r="DBJ139" s="10"/>
      <c r="DBK139" s="10"/>
      <c r="DBL139" s="10"/>
      <c r="DBM139" s="10"/>
      <c r="DBN139" s="10"/>
      <c r="DBO139" s="10"/>
      <c r="DBP139" s="10"/>
      <c r="DBQ139" s="10"/>
      <c r="DBR139" s="10"/>
      <c r="DBS139" s="10"/>
      <c r="DBT139" s="10"/>
      <c r="DBU139" s="10"/>
      <c r="DBV139" s="10"/>
      <c r="DBW139" s="10"/>
      <c r="DBX139" s="10"/>
      <c r="DBY139" s="10"/>
      <c r="DBZ139" s="10"/>
      <c r="DCA139" s="10"/>
      <c r="DCB139" s="10"/>
      <c r="DCC139" s="10"/>
      <c r="DCD139" s="10"/>
      <c r="DCE139" s="10"/>
      <c r="DCF139" s="10"/>
      <c r="DCG139" s="10"/>
      <c r="DCH139" s="10"/>
      <c r="DCI139" s="10"/>
      <c r="DCJ139" s="10"/>
      <c r="DCK139" s="10"/>
      <c r="DCL139" s="10"/>
      <c r="DCM139" s="10"/>
      <c r="DCN139" s="10"/>
      <c r="DCO139" s="10"/>
      <c r="DCP139" s="10"/>
      <c r="DCQ139" s="10"/>
      <c r="DCR139" s="10"/>
      <c r="DCS139" s="10"/>
      <c r="DCT139" s="10"/>
      <c r="DCU139" s="10"/>
      <c r="DCV139" s="10"/>
      <c r="DCW139" s="10"/>
      <c r="DCX139" s="10"/>
      <c r="DCY139" s="10"/>
      <c r="DCZ139" s="10"/>
      <c r="DDA139" s="10"/>
      <c r="DDB139" s="10"/>
      <c r="DDC139" s="10"/>
      <c r="DDD139" s="10"/>
      <c r="DDE139" s="10"/>
      <c r="DDF139" s="10"/>
      <c r="DDG139" s="10"/>
      <c r="DDH139" s="10"/>
      <c r="DDI139" s="10"/>
      <c r="DDJ139" s="10"/>
      <c r="DDK139" s="10"/>
      <c r="DDL139" s="10"/>
      <c r="DDM139" s="10"/>
      <c r="DDN139" s="10"/>
      <c r="DDO139" s="10"/>
      <c r="DDP139" s="10"/>
      <c r="DDQ139" s="10"/>
      <c r="DDR139" s="10"/>
      <c r="DDS139" s="10"/>
      <c r="DDT139" s="10"/>
      <c r="DDU139" s="10"/>
      <c r="DDV139" s="10"/>
      <c r="DDW139" s="10"/>
      <c r="DDX139" s="10"/>
      <c r="DDY139" s="10"/>
      <c r="DDZ139" s="10"/>
      <c r="DEA139" s="10"/>
      <c r="DEB139" s="10"/>
      <c r="DEC139" s="10"/>
      <c r="DED139" s="10"/>
      <c r="DEE139" s="10"/>
      <c r="DEF139" s="10"/>
      <c r="DEG139" s="10"/>
      <c r="DEH139" s="10"/>
      <c r="DEI139" s="10"/>
      <c r="DEJ139" s="10"/>
      <c r="DEK139" s="10"/>
      <c r="DEL139" s="10"/>
      <c r="DEM139" s="10"/>
      <c r="DEN139" s="10"/>
      <c r="DEO139" s="10"/>
      <c r="DEP139" s="10"/>
      <c r="DEQ139" s="10"/>
      <c r="DER139" s="10"/>
      <c r="DES139" s="10"/>
      <c r="DET139" s="10"/>
      <c r="DEU139" s="10"/>
      <c r="DEV139" s="10"/>
      <c r="DEW139" s="10"/>
      <c r="DEX139" s="10"/>
      <c r="DEY139" s="10"/>
      <c r="DEZ139" s="10"/>
      <c r="DFA139" s="10"/>
      <c r="DFB139" s="10"/>
      <c r="DFC139" s="10"/>
      <c r="DFD139" s="10"/>
      <c r="DFE139" s="10"/>
      <c r="DFF139" s="10"/>
      <c r="DFG139" s="10"/>
      <c r="DFH139" s="10"/>
      <c r="DFI139" s="10"/>
      <c r="DFJ139" s="10"/>
      <c r="DFK139" s="10"/>
      <c r="DFL139" s="10"/>
      <c r="DFM139" s="10"/>
      <c r="DFN139" s="10"/>
      <c r="DFO139" s="10"/>
      <c r="DFP139" s="10"/>
      <c r="DFQ139" s="10"/>
      <c r="DFR139" s="10"/>
      <c r="DFS139" s="10"/>
      <c r="DFT139" s="10"/>
      <c r="DFU139" s="10"/>
      <c r="DFV139" s="10"/>
      <c r="DFW139" s="10"/>
      <c r="DFX139" s="10"/>
      <c r="DFY139" s="10"/>
      <c r="DFZ139" s="10"/>
      <c r="DGA139" s="10"/>
      <c r="DGB139" s="10"/>
      <c r="DGC139" s="10"/>
      <c r="DGD139" s="10"/>
      <c r="DGE139" s="10"/>
      <c r="DGF139" s="10"/>
      <c r="DGG139" s="10"/>
      <c r="DGH139" s="10"/>
      <c r="DGI139" s="10"/>
      <c r="DGJ139" s="10"/>
      <c r="DGK139" s="10"/>
      <c r="DGL139" s="10"/>
      <c r="DGM139" s="10"/>
      <c r="DGN139" s="10"/>
      <c r="DGO139" s="10"/>
      <c r="DGP139" s="10"/>
      <c r="DGQ139" s="10"/>
      <c r="DGR139" s="10"/>
      <c r="DGS139" s="10"/>
      <c r="DGT139" s="10"/>
      <c r="DGU139" s="10"/>
      <c r="DGV139" s="10"/>
      <c r="DGW139" s="10"/>
      <c r="DGX139" s="10"/>
      <c r="DGY139" s="10"/>
      <c r="DGZ139" s="10"/>
      <c r="DHA139" s="10"/>
      <c r="DHB139" s="10"/>
      <c r="DHC139" s="10"/>
      <c r="DHD139" s="10"/>
      <c r="DHE139" s="10"/>
      <c r="DHF139" s="10"/>
      <c r="DHG139" s="10"/>
      <c r="DHH139" s="10"/>
      <c r="DHI139" s="10"/>
      <c r="DHJ139" s="10"/>
      <c r="DHK139" s="10"/>
      <c r="DHL139" s="10"/>
      <c r="DHM139" s="10"/>
      <c r="DHN139" s="10"/>
      <c r="DHO139" s="10"/>
      <c r="DHP139" s="10"/>
      <c r="DHQ139" s="10"/>
      <c r="DHR139" s="10"/>
      <c r="DHS139" s="10"/>
      <c r="DHT139" s="10"/>
      <c r="DHU139" s="10"/>
      <c r="DHV139" s="10"/>
      <c r="DHW139" s="10"/>
      <c r="DHX139" s="10"/>
      <c r="DHY139" s="10"/>
      <c r="DHZ139" s="10"/>
      <c r="DIA139" s="10"/>
      <c r="DIB139" s="10"/>
      <c r="DIC139" s="10"/>
      <c r="DID139" s="10"/>
      <c r="DIE139" s="10"/>
      <c r="DIF139" s="10"/>
      <c r="DIG139" s="10"/>
      <c r="DIH139" s="10"/>
      <c r="DII139" s="10"/>
      <c r="DIJ139" s="10"/>
      <c r="DIK139" s="10"/>
      <c r="DIL139" s="10"/>
      <c r="DIM139" s="10"/>
      <c r="DIN139" s="10"/>
      <c r="DIO139" s="10"/>
      <c r="DIP139" s="10"/>
      <c r="DIQ139" s="10"/>
      <c r="DIR139" s="10"/>
      <c r="DIS139" s="10"/>
      <c r="DIT139" s="10"/>
      <c r="DIU139" s="10"/>
      <c r="DIV139" s="10"/>
      <c r="DIW139" s="10"/>
      <c r="DIX139" s="10"/>
      <c r="DIY139" s="10"/>
      <c r="DIZ139" s="10"/>
      <c r="DJA139" s="10"/>
      <c r="DJB139" s="10"/>
      <c r="DJC139" s="10"/>
      <c r="DJD139" s="10"/>
      <c r="DJE139" s="10"/>
      <c r="DJF139" s="10"/>
      <c r="DJG139" s="10"/>
      <c r="DJH139" s="10"/>
      <c r="DJI139" s="10"/>
      <c r="DJJ139" s="10"/>
      <c r="DJK139" s="10"/>
      <c r="DJL139" s="10"/>
      <c r="DJM139" s="10"/>
      <c r="DJN139" s="10"/>
      <c r="DJO139" s="10"/>
      <c r="DJP139" s="10"/>
      <c r="DJQ139" s="10"/>
      <c r="DJR139" s="10"/>
      <c r="DJS139" s="10"/>
      <c r="DJT139" s="10"/>
      <c r="DJU139" s="10"/>
      <c r="DJV139" s="10"/>
      <c r="DJW139" s="10"/>
      <c r="DJX139" s="10"/>
      <c r="DJY139" s="10"/>
      <c r="DJZ139" s="10"/>
      <c r="DKA139" s="10"/>
      <c r="DKB139" s="10"/>
      <c r="DKC139" s="10"/>
      <c r="DKD139" s="10"/>
      <c r="DKE139" s="10"/>
      <c r="DKF139" s="10"/>
      <c r="DKG139" s="10"/>
      <c r="DKH139" s="10"/>
      <c r="DKI139" s="10"/>
      <c r="DKJ139" s="10"/>
      <c r="DKK139" s="10"/>
      <c r="DKL139" s="10"/>
      <c r="DKM139" s="10"/>
      <c r="DKN139" s="10"/>
      <c r="DKO139" s="10"/>
      <c r="DKP139" s="10"/>
      <c r="DKQ139" s="10"/>
      <c r="DKR139" s="10"/>
      <c r="DKS139" s="10"/>
      <c r="DKT139" s="10"/>
      <c r="DKU139" s="10"/>
      <c r="DKV139" s="10"/>
      <c r="DKW139" s="10"/>
      <c r="DKX139" s="10"/>
      <c r="DKY139" s="10"/>
      <c r="DKZ139" s="10"/>
      <c r="DLA139" s="10"/>
      <c r="DLB139" s="10"/>
      <c r="DLC139" s="10"/>
      <c r="DLD139" s="10"/>
      <c r="DLE139" s="10"/>
      <c r="DLF139" s="10"/>
      <c r="DLG139" s="10"/>
      <c r="DLH139" s="10"/>
      <c r="DLI139" s="10"/>
      <c r="DLJ139" s="10"/>
      <c r="DLK139" s="10"/>
      <c r="DLL139" s="10"/>
      <c r="DLM139" s="10"/>
      <c r="DLN139" s="10"/>
      <c r="DLO139" s="10"/>
      <c r="DLP139" s="10"/>
      <c r="DLQ139" s="10"/>
      <c r="DLR139" s="10"/>
      <c r="DLS139" s="10"/>
      <c r="DLT139" s="10"/>
      <c r="DLU139" s="10"/>
      <c r="DLV139" s="10"/>
      <c r="DLW139" s="10"/>
      <c r="DLX139" s="10"/>
      <c r="DLY139" s="10"/>
      <c r="DLZ139" s="10"/>
      <c r="DMA139" s="10"/>
      <c r="DMB139" s="10"/>
      <c r="DMC139" s="10"/>
      <c r="DMD139" s="10"/>
      <c r="DME139" s="10"/>
      <c r="DMF139" s="10"/>
      <c r="DMG139" s="10"/>
      <c r="DMH139" s="10"/>
      <c r="DMI139" s="10"/>
      <c r="DMJ139" s="10"/>
      <c r="DMK139" s="10"/>
      <c r="DML139" s="10"/>
      <c r="DMM139" s="10"/>
      <c r="DMN139" s="10"/>
      <c r="DMO139" s="10"/>
      <c r="DMP139" s="10"/>
      <c r="DMQ139" s="10"/>
      <c r="DMR139" s="10"/>
      <c r="DMS139" s="10"/>
      <c r="DMT139" s="10"/>
      <c r="DMU139" s="10"/>
      <c r="DMV139" s="10"/>
      <c r="DMW139" s="10"/>
      <c r="DMX139" s="10"/>
      <c r="DMY139" s="10"/>
      <c r="DMZ139" s="10"/>
      <c r="DNA139" s="10"/>
      <c r="DNB139" s="10"/>
      <c r="DNC139" s="10"/>
      <c r="DND139" s="10"/>
      <c r="DNE139" s="10"/>
      <c r="DNF139" s="10"/>
      <c r="DNG139" s="10"/>
      <c r="DNH139" s="10"/>
      <c r="DNI139" s="10"/>
      <c r="DNJ139" s="10"/>
      <c r="DNK139" s="10"/>
      <c r="DNL139" s="10"/>
      <c r="DNM139" s="10"/>
      <c r="DNN139" s="10"/>
      <c r="DNO139" s="10"/>
      <c r="DNP139" s="10"/>
      <c r="DNQ139" s="10"/>
      <c r="DNR139" s="10"/>
      <c r="DNS139" s="10"/>
      <c r="DNT139" s="10"/>
      <c r="DNU139" s="10"/>
      <c r="DNV139" s="10"/>
      <c r="DNW139" s="10"/>
      <c r="DNX139" s="10"/>
      <c r="DNY139" s="10"/>
      <c r="DNZ139" s="10"/>
      <c r="DOA139" s="10"/>
      <c r="DOB139" s="10"/>
      <c r="DOC139" s="10"/>
      <c r="DOD139" s="10"/>
      <c r="DOE139" s="10"/>
      <c r="DOF139" s="10"/>
      <c r="DOG139" s="10"/>
      <c r="DOH139" s="10"/>
      <c r="DOI139" s="10"/>
      <c r="DOJ139" s="10"/>
      <c r="DOK139" s="10"/>
      <c r="DOL139" s="10"/>
      <c r="DOM139" s="10"/>
      <c r="DON139" s="10"/>
      <c r="DOO139" s="10"/>
      <c r="DOP139" s="10"/>
      <c r="DOQ139" s="10"/>
      <c r="DOR139" s="10"/>
      <c r="DOS139" s="10"/>
      <c r="DOT139" s="10"/>
      <c r="DOU139" s="10"/>
      <c r="DOV139" s="10"/>
      <c r="DOW139" s="10"/>
      <c r="DOX139" s="10"/>
      <c r="DOY139" s="10"/>
      <c r="DOZ139" s="10"/>
      <c r="DPA139" s="10"/>
      <c r="DPB139" s="10"/>
      <c r="DPC139" s="10"/>
      <c r="DPD139" s="10"/>
      <c r="DPE139" s="10"/>
      <c r="DPF139" s="10"/>
      <c r="DPG139" s="10"/>
      <c r="DPH139" s="10"/>
      <c r="DPI139" s="10"/>
      <c r="DPJ139" s="10"/>
      <c r="DPK139" s="10"/>
      <c r="DPL139" s="10"/>
      <c r="DPM139" s="10"/>
      <c r="DPN139" s="10"/>
      <c r="DPO139" s="10"/>
      <c r="DPP139" s="10"/>
      <c r="DPQ139" s="10"/>
      <c r="DPR139" s="10"/>
      <c r="DPS139" s="10"/>
      <c r="DPT139" s="10"/>
      <c r="DPU139" s="10"/>
      <c r="DPV139" s="10"/>
      <c r="DPW139" s="10"/>
      <c r="DPX139" s="10"/>
      <c r="DPY139" s="10"/>
      <c r="DPZ139" s="10"/>
      <c r="DQA139" s="10"/>
      <c r="DQB139" s="10"/>
      <c r="DQC139" s="10"/>
      <c r="DQD139" s="10"/>
      <c r="DQE139" s="10"/>
      <c r="DQF139" s="10"/>
      <c r="DQG139" s="10"/>
      <c r="DQH139" s="10"/>
      <c r="DQI139" s="10"/>
      <c r="DQJ139" s="10"/>
      <c r="DQK139" s="10"/>
      <c r="DQL139" s="10"/>
      <c r="DQM139" s="10"/>
      <c r="DQN139" s="10"/>
      <c r="DQO139" s="10"/>
      <c r="DQP139" s="10"/>
      <c r="DQQ139" s="10"/>
      <c r="DQR139" s="10"/>
      <c r="DQS139" s="10"/>
      <c r="DQT139" s="10"/>
      <c r="DQU139" s="10"/>
      <c r="DQV139" s="10"/>
      <c r="DQW139" s="10"/>
      <c r="DQX139" s="10"/>
      <c r="DQY139" s="10"/>
      <c r="DQZ139" s="10"/>
      <c r="DRA139" s="10"/>
      <c r="DRB139" s="10"/>
      <c r="DRC139" s="10"/>
      <c r="DRD139" s="10"/>
      <c r="DRE139" s="10"/>
      <c r="DRF139" s="10"/>
      <c r="DRG139" s="10"/>
      <c r="DRH139" s="10"/>
      <c r="DRI139" s="10"/>
      <c r="DRJ139" s="10"/>
      <c r="DRK139" s="10"/>
      <c r="DRL139" s="10"/>
      <c r="DRM139" s="10"/>
      <c r="DRN139" s="10"/>
      <c r="DRO139" s="10"/>
      <c r="DRP139" s="10"/>
      <c r="DRQ139" s="10"/>
      <c r="DRR139" s="10"/>
      <c r="DRS139" s="10"/>
      <c r="DRT139" s="10"/>
      <c r="DRU139" s="10"/>
      <c r="DRV139" s="10"/>
      <c r="DRW139" s="10"/>
      <c r="DRX139" s="10"/>
      <c r="DRY139" s="10"/>
      <c r="DRZ139" s="10"/>
      <c r="DSA139" s="10"/>
      <c r="DSB139" s="10"/>
      <c r="DSC139" s="10"/>
      <c r="DSD139" s="10"/>
      <c r="DSE139" s="10"/>
      <c r="DSF139" s="10"/>
      <c r="DSG139" s="10"/>
      <c r="DSH139" s="10"/>
      <c r="DSI139" s="10"/>
      <c r="DSJ139" s="10"/>
      <c r="DSK139" s="10"/>
      <c r="DSL139" s="10"/>
      <c r="DSM139" s="10"/>
      <c r="DSN139" s="10"/>
      <c r="DSO139" s="10"/>
      <c r="DSP139" s="10"/>
      <c r="DSQ139" s="10"/>
      <c r="DSR139" s="10"/>
      <c r="DSS139" s="10"/>
      <c r="DST139" s="10"/>
      <c r="DSU139" s="10"/>
      <c r="DSV139" s="10"/>
      <c r="DSW139" s="10"/>
      <c r="DSX139" s="10"/>
      <c r="DSY139" s="10"/>
      <c r="DSZ139" s="10"/>
      <c r="DTA139" s="10"/>
      <c r="DTB139" s="10"/>
      <c r="DTC139" s="10"/>
      <c r="DTD139" s="10"/>
      <c r="DTE139" s="10"/>
      <c r="DTF139" s="10"/>
      <c r="DTG139" s="10"/>
      <c r="DTH139" s="10"/>
      <c r="DTI139" s="10"/>
      <c r="DTJ139" s="10"/>
      <c r="DTK139" s="10"/>
      <c r="DTL139" s="10"/>
      <c r="DTM139" s="10"/>
      <c r="DTN139" s="10"/>
      <c r="DTO139" s="10"/>
      <c r="DTP139" s="10"/>
      <c r="DTQ139" s="10"/>
      <c r="DTR139" s="10"/>
      <c r="DTS139" s="10"/>
      <c r="DTT139" s="10"/>
      <c r="DTU139" s="10"/>
      <c r="DTV139" s="10"/>
      <c r="DTW139" s="10"/>
      <c r="DTX139" s="10"/>
      <c r="DTY139" s="10"/>
      <c r="DTZ139" s="10"/>
      <c r="DUA139" s="10"/>
      <c r="DUB139" s="10"/>
      <c r="DUC139" s="10"/>
      <c r="DUD139" s="10"/>
      <c r="DUE139" s="10"/>
      <c r="DUF139" s="10"/>
      <c r="DUG139" s="10"/>
      <c r="DUH139" s="10"/>
      <c r="DUI139" s="10"/>
      <c r="DUJ139" s="10"/>
      <c r="DUK139" s="10"/>
      <c r="DUL139" s="10"/>
      <c r="DUM139" s="10"/>
      <c r="DUN139" s="10"/>
      <c r="DUO139" s="10"/>
      <c r="DUP139" s="10"/>
      <c r="DUQ139" s="10"/>
      <c r="DUR139" s="10"/>
      <c r="DUS139" s="10"/>
      <c r="DUT139" s="10"/>
      <c r="DUU139" s="10"/>
      <c r="DUV139" s="10"/>
      <c r="DUW139" s="10"/>
      <c r="DUX139" s="10"/>
      <c r="DUY139" s="10"/>
      <c r="DUZ139" s="10"/>
      <c r="DVA139" s="10"/>
      <c r="DVB139" s="10"/>
      <c r="DVC139" s="10"/>
      <c r="DVD139" s="10"/>
      <c r="DVE139" s="10"/>
      <c r="DVF139" s="10"/>
      <c r="DVG139" s="10"/>
      <c r="DVH139" s="10"/>
      <c r="DVI139" s="10"/>
      <c r="DVJ139" s="10"/>
      <c r="DVK139" s="10"/>
      <c r="DVL139" s="10"/>
      <c r="DVM139" s="10"/>
      <c r="DVN139" s="10"/>
      <c r="DVO139" s="10"/>
      <c r="DVP139" s="10"/>
      <c r="DVQ139" s="10"/>
      <c r="DVR139" s="10"/>
      <c r="DVS139" s="10"/>
      <c r="DVT139" s="10"/>
      <c r="DVU139" s="10"/>
      <c r="DVV139" s="10"/>
      <c r="DVW139" s="10"/>
      <c r="DVX139" s="10"/>
      <c r="DVY139" s="10"/>
      <c r="DVZ139" s="10"/>
      <c r="DWA139" s="10"/>
      <c r="DWB139" s="10"/>
      <c r="DWC139" s="10"/>
      <c r="DWD139" s="10"/>
      <c r="DWE139" s="10"/>
      <c r="DWF139" s="10"/>
      <c r="DWG139" s="10"/>
      <c r="DWH139" s="10"/>
      <c r="DWI139" s="10"/>
      <c r="DWJ139" s="10"/>
      <c r="DWK139" s="10"/>
      <c r="DWL139" s="10"/>
      <c r="DWM139" s="10"/>
      <c r="DWN139" s="10"/>
      <c r="DWO139" s="10"/>
      <c r="DWP139" s="10"/>
      <c r="DWQ139" s="10"/>
      <c r="DWR139" s="10"/>
      <c r="DWS139" s="10"/>
      <c r="DWT139" s="10"/>
      <c r="DWU139" s="10"/>
      <c r="DWV139" s="10"/>
      <c r="DWW139" s="10"/>
      <c r="DWX139" s="10"/>
      <c r="DWY139" s="10"/>
      <c r="DWZ139" s="10"/>
      <c r="DXA139" s="10"/>
      <c r="DXB139" s="10"/>
      <c r="DXC139" s="10"/>
      <c r="DXD139" s="10"/>
      <c r="DXE139" s="10"/>
      <c r="DXF139" s="10"/>
      <c r="DXG139" s="10"/>
      <c r="DXH139" s="10"/>
      <c r="DXI139" s="10"/>
      <c r="DXJ139" s="10"/>
      <c r="DXK139" s="10"/>
      <c r="DXL139" s="10"/>
      <c r="DXM139" s="10"/>
      <c r="DXN139" s="10"/>
      <c r="DXO139" s="10"/>
      <c r="DXP139" s="10"/>
      <c r="DXQ139" s="10"/>
      <c r="DXR139" s="10"/>
      <c r="DXS139" s="10"/>
      <c r="DXT139" s="10"/>
      <c r="DXU139" s="10"/>
      <c r="DXV139" s="10"/>
      <c r="DXW139" s="10"/>
      <c r="DXX139" s="10"/>
      <c r="DXY139" s="10"/>
      <c r="DXZ139" s="10"/>
      <c r="DYA139" s="10"/>
      <c r="DYB139" s="10"/>
      <c r="DYC139" s="10"/>
      <c r="DYD139" s="10"/>
      <c r="DYE139" s="10"/>
      <c r="DYF139" s="10"/>
      <c r="DYG139" s="10"/>
      <c r="DYH139" s="10"/>
      <c r="DYI139" s="10"/>
      <c r="DYJ139" s="10"/>
      <c r="DYK139" s="10"/>
      <c r="DYL139" s="10"/>
      <c r="DYM139" s="10"/>
      <c r="DYN139" s="10"/>
      <c r="DYO139" s="10"/>
      <c r="DYP139" s="10"/>
      <c r="DYQ139" s="10"/>
      <c r="DYR139" s="10"/>
      <c r="DYS139" s="10"/>
      <c r="DYT139" s="10"/>
      <c r="DYU139" s="10"/>
      <c r="DYV139" s="10"/>
      <c r="DYW139" s="10"/>
      <c r="DYX139" s="10"/>
      <c r="DYY139" s="10"/>
      <c r="DYZ139" s="10"/>
      <c r="DZA139" s="10"/>
      <c r="DZB139" s="10"/>
      <c r="DZC139" s="10"/>
      <c r="DZD139" s="10"/>
      <c r="DZE139" s="10"/>
      <c r="DZF139" s="10"/>
      <c r="DZG139" s="10"/>
      <c r="DZH139" s="10"/>
      <c r="DZI139" s="10"/>
      <c r="DZJ139" s="10"/>
      <c r="DZK139" s="10"/>
      <c r="DZL139" s="10"/>
      <c r="DZM139" s="10"/>
      <c r="DZN139" s="10"/>
      <c r="DZO139" s="10"/>
      <c r="DZP139" s="10"/>
      <c r="DZQ139" s="10"/>
      <c r="DZR139" s="10"/>
      <c r="DZS139" s="10"/>
      <c r="DZT139" s="10"/>
      <c r="DZU139" s="10"/>
      <c r="DZV139" s="10"/>
      <c r="DZW139" s="10"/>
      <c r="DZX139" s="10"/>
      <c r="DZY139" s="10"/>
      <c r="DZZ139" s="10"/>
      <c r="EAA139" s="10"/>
      <c r="EAB139" s="10"/>
      <c r="EAC139" s="10"/>
      <c r="EAD139" s="10"/>
      <c r="EAE139" s="10"/>
      <c r="EAF139" s="10"/>
      <c r="EAG139" s="10"/>
      <c r="EAH139" s="10"/>
      <c r="EAI139" s="10"/>
      <c r="EAJ139" s="10"/>
      <c r="EAK139" s="10"/>
      <c r="EAL139" s="10"/>
      <c r="EAM139" s="10"/>
      <c r="EAN139" s="10"/>
      <c r="EAO139" s="10"/>
      <c r="EAP139" s="10"/>
      <c r="EAQ139" s="10"/>
      <c r="EAR139" s="10"/>
      <c r="EAS139" s="10"/>
      <c r="EAT139" s="10"/>
      <c r="EAU139" s="10"/>
      <c r="EAV139" s="10"/>
      <c r="EAW139" s="10"/>
      <c r="EAX139" s="10"/>
      <c r="EAY139" s="10"/>
      <c r="EAZ139" s="10"/>
      <c r="EBA139" s="10"/>
      <c r="EBB139" s="10"/>
      <c r="EBC139" s="10"/>
      <c r="EBD139" s="10"/>
      <c r="EBE139" s="10"/>
      <c r="EBF139" s="10"/>
      <c r="EBG139" s="10"/>
      <c r="EBH139" s="10"/>
      <c r="EBI139" s="10"/>
      <c r="EBJ139" s="10"/>
      <c r="EBK139" s="10"/>
      <c r="EBL139" s="10"/>
      <c r="EBM139" s="10"/>
      <c r="EBN139" s="10"/>
      <c r="EBO139" s="10"/>
      <c r="EBP139" s="10"/>
      <c r="EBQ139" s="10"/>
      <c r="EBR139" s="10"/>
      <c r="EBS139" s="10"/>
      <c r="EBT139" s="10"/>
      <c r="EBU139" s="10"/>
      <c r="EBV139" s="10"/>
      <c r="EBW139" s="10"/>
      <c r="EBX139" s="10"/>
      <c r="EBY139" s="10"/>
      <c r="EBZ139" s="10"/>
      <c r="ECA139" s="10"/>
      <c r="ECB139" s="10"/>
      <c r="ECC139" s="10"/>
      <c r="ECD139" s="10"/>
      <c r="ECE139" s="10"/>
      <c r="ECF139" s="10"/>
      <c r="ECG139" s="10"/>
      <c r="ECH139" s="10"/>
      <c r="ECI139" s="10"/>
      <c r="ECJ139" s="10"/>
      <c r="ECK139" s="10"/>
      <c r="ECL139" s="10"/>
      <c r="ECM139" s="10"/>
      <c r="ECN139" s="10"/>
      <c r="ECO139" s="10"/>
      <c r="ECP139" s="10"/>
      <c r="ECQ139" s="10"/>
      <c r="ECR139" s="10"/>
      <c r="ECS139" s="10"/>
      <c r="ECT139" s="10"/>
      <c r="ECU139" s="10"/>
      <c r="ECV139" s="10"/>
      <c r="ECW139" s="10"/>
      <c r="ECX139" s="10"/>
      <c r="ECY139" s="10"/>
      <c r="ECZ139" s="10"/>
      <c r="EDA139" s="10"/>
      <c r="EDB139" s="10"/>
      <c r="EDC139" s="10"/>
      <c r="EDD139" s="10"/>
      <c r="EDE139" s="10"/>
      <c r="EDF139" s="10"/>
      <c r="EDG139" s="10"/>
      <c r="EDH139" s="10"/>
      <c r="EDI139" s="10"/>
      <c r="EDJ139" s="10"/>
      <c r="EDK139" s="10"/>
      <c r="EDL139" s="10"/>
      <c r="EDM139" s="10"/>
      <c r="EDN139" s="10"/>
      <c r="EDO139" s="10"/>
      <c r="EDP139" s="10"/>
      <c r="EDQ139" s="10"/>
      <c r="EDR139" s="10"/>
      <c r="EDS139" s="10"/>
      <c r="EDT139" s="10"/>
      <c r="EDU139" s="10"/>
      <c r="EDV139" s="10"/>
      <c r="EDW139" s="10"/>
      <c r="EDX139" s="10"/>
      <c r="EDY139" s="10"/>
      <c r="EDZ139" s="10"/>
      <c r="EEA139" s="10"/>
      <c r="EEB139" s="10"/>
      <c r="EEC139" s="10"/>
      <c r="EED139" s="10"/>
      <c r="EEE139" s="10"/>
      <c r="EEF139" s="10"/>
      <c r="EEG139" s="10"/>
      <c r="EEH139" s="10"/>
      <c r="EEI139" s="10"/>
      <c r="EEJ139" s="10"/>
      <c r="EEK139" s="10"/>
      <c r="EEL139" s="10"/>
      <c r="EEM139" s="10"/>
      <c r="EEN139" s="10"/>
      <c r="EEO139" s="10"/>
      <c r="EEP139" s="10"/>
      <c r="EEQ139" s="10"/>
      <c r="EER139" s="10"/>
      <c r="EES139" s="10"/>
      <c r="EET139" s="10"/>
      <c r="EEU139" s="10"/>
      <c r="EEV139" s="10"/>
      <c r="EEW139" s="10"/>
      <c r="EEX139" s="10"/>
      <c r="EEY139" s="10"/>
      <c r="EEZ139" s="10"/>
      <c r="EFA139" s="10"/>
      <c r="EFB139" s="10"/>
      <c r="EFC139" s="10"/>
      <c r="EFD139" s="10"/>
      <c r="EFE139" s="10"/>
      <c r="EFF139" s="10"/>
      <c r="EFG139" s="10"/>
      <c r="EFH139" s="10"/>
      <c r="EFI139" s="10"/>
      <c r="EFJ139" s="10"/>
      <c r="EFK139" s="10"/>
      <c r="EFL139" s="10"/>
      <c r="EFM139" s="10"/>
      <c r="EFN139" s="10"/>
      <c r="EFO139" s="10"/>
      <c r="EFP139" s="10"/>
      <c r="EFQ139" s="10"/>
      <c r="EFR139" s="10"/>
      <c r="EFS139" s="10"/>
      <c r="EFT139" s="10"/>
      <c r="EFU139" s="10"/>
      <c r="EFV139" s="10"/>
      <c r="EFW139" s="10"/>
      <c r="EFX139" s="10"/>
      <c r="EFY139" s="10"/>
      <c r="EFZ139" s="10"/>
      <c r="EGA139" s="10"/>
      <c r="EGB139" s="10"/>
      <c r="EGC139" s="10"/>
      <c r="EGD139" s="10"/>
      <c r="EGE139" s="10"/>
      <c r="EGF139" s="10"/>
      <c r="EGG139" s="10"/>
      <c r="EGH139" s="10"/>
      <c r="EGI139" s="10"/>
      <c r="EGJ139" s="10"/>
      <c r="EGK139" s="10"/>
      <c r="EGL139" s="10"/>
      <c r="EGM139" s="10"/>
      <c r="EGN139" s="10"/>
      <c r="EGO139" s="10"/>
      <c r="EGP139" s="10"/>
      <c r="EGQ139" s="10"/>
      <c r="EGR139" s="10"/>
      <c r="EGS139" s="10"/>
      <c r="EGT139" s="10"/>
      <c r="EGU139" s="10"/>
      <c r="EGV139" s="10"/>
      <c r="EGW139" s="10"/>
      <c r="EGX139" s="10"/>
      <c r="EGY139" s="10"/>
      <c r="EGZ139" s="10"/>
      <c r="EHA139" s="10"/>
      <c r="EHB139" s="10"/>
      <c r="EHC139" s="10"/>
      <c r="EHD139" s="10"/>
      <c r="EHE139" s="10"/>
      <c r="EHF139" s="10"/>
      <c r="EHG139" s="10"/>
      <c r="EHH139" s="10"/>
      <c r="EHI139" s="10"/>
      <c r="EHJ139" s="10"/>
      <c r="EHK139" s="10"/>
      <c r="EHL139" s="10"/>
      <c r="EHM139" s="10"/>
      <c r="EHN139" s="10"/>
      <c r="EHO139" s="10"/>
      <c r="EHP139" s="10"/>
      <c r="EHQ139" s="10"/>
      <c r="EHR139" s="10"/>
      <c r="EHS139" s="10"/>
      <c r="EHT139" s="10"/>
      <c r="EHU139" s="10"/>
      <c r="EHV139" s="10"/>
      <c r="EHW139" s="10"/>
      <c r="EHX139" s="10"/>
      <c r="EHY139" s="10"/>
      <c r="EHZ139" s="10"/>
      <c r="EIA139" s="10"/>
      <c r="EIB139" s="10"/>
      <c r="EIC139" s="10"/>
      <c r="EID139" s="10"/>
      <c r="EIE139" s="10"/>
      <c r="EIF139" s="10"/>
      <c r="EIG139" s="10"/>
      <c r="EIH139" s="10"/>
      <c r="EII139" s="10"/>
      <c r="EIJ139" s="10"/>
      <c r="EIK139" s="10"/>
      <c r="EIL139" s="10"/>
      <c r="EIM139" s="10"/>
      <c r="EIN139" s="10"/>
      <c r="EIO139" s="10"/>
      <c r="EIP139" s="10"/>
      <c r="EIQ139" s="10"/>
      <c r="EIR139" s="10"/>
      <c r="EIS139" s="10"/>
      <c r="EIT139" s="10"/>
      <c r="EIU139" s="10"/>
      <c r="EIV139" s="10"/>
      <c r="EIW139" s="10"/>
      <c r="EIX139" s="10"/>
      <c r="EIY139" s="10"/>
      <c r="EIZ139" s="10"/>
      <c r="EJA139" s="10"/>
      <c r="EJB139" s="10"/>
      <c r="EJC139" s="10"/>
      <c r="EJD139" s="10"/>
      <c r="EJE139" s="10"/>
      <c r="EJF139" s="10"/>
      <c r="EJG139" s="10"/>
      <c r="EJH139" s="10"/>
      <c r="EJI139" s="10"/>
      <c r="EJJ139" s="10"/>
      <c r="EJK139" s="10"/>
      <c r="EJL139" s="10"/>
      <c r="EJM139" s="10"/>
      <c r="EJN139" s="10"/>
      <c r="EJO139" s="10"/>
      <c r="EJP139" s="10"/>
      <c r="EJQ139" s="10"/>
      <c r="EJR139" s="10"/>
      <c r="EJS139" s="10"/>
      <c r="EJT139" s="10"/>
      <c r="EJU139" s="10"/>
      <c r="EJV139" s="10"/>
      <c r="EJW139" s="10"/>
      <c r="EJX139" s="10"/>
      <c r="EJY139" s="10"/>
      <c r="EJZ139" s="10"/>
      <c r="EKA139" s="10"/>
      <c r="EKB139" s="10"/>
      <c r="EKC139" s="10"/>
      <c r="EKD139" s="10"/>
      <c r="EKE139" s="10"/>
      <c r="EKF139" s="10"/>
      <c r="EKG139" s="10"/>
      <c r="EKH139" s="10"/>
      <c r="EKI139" s="10"/>
      <c r="EKJ139" s="10"/>
      <c r="EKK139" s="10"/>
      <c r="EKL139" s="10"/>
      <c r="EKM139" s="10"/>
      <c r="EKN139" s="10"/>
      <c r="EKO139" s="10"/>
      <c r="EKP139" s="10"/>
      <c r="EKQ139" s="10"/>
      <c r="EKR139" s="10"/>
      <c r="EKS139" s="10"/>
      <c r="EKT139" s="10"/>
      <c r="EKU139" s="10"/>
      <c r="EKV139" s="10"/>
      <c r="EKW139" s="10"/>
      <c r="EKX139" s="10"/>
      <c r="EKY139" s="10"/>
      <c r="EKZ139" s="10"/>
      <c r="ELA139" s="10"/>
      <c r="ELB139" s="10"/>
      <c r="ELC139" s="10"/>
      <c r="ELD139" s="10"/>
      <c r="ELE139" s="10"/>
      <c r="ELF139" s="10"/>
      <c r="ELG139" s="10"/>
      <c r="ELH139" s="10"/>
      <c r="ELI139" s="10"/>
      <c r="ELJ139" s="10"/>
      <c r="ELK139" s="10"/>
      <c r="ELL139" s="10"/>
      <c r="ELM139" s="10"/>
      <c r="ELN139" s="10"/>
      <c r="ELO139" s="10"/>
      <c r="ELP139" s="10"/>
      <c r="ELQ139" s="10"/>
      <c r="ELR139" s="10"/>
      <c r="ELS139" s="10"/>
      <c r="ELT139" s="10"/>
      <c r="ELU139" s="10"/>
      <c r="ELV139" s="10"/>
      <c r="ELW139" s="10"/>
      <c r="ELX139" s="10"/>
      <c r="ELY139" s="10"/>
      <c r="ELZ139" s="10"/>
      <c r="EMA139" s="10"/>
      <c r="EMB139" s="10"/>
      <c r="EMC139" s="10"/>
      <c r="EMD139" s="10"/>
      <c r="EME139" s="10"/>
      <c r="EMF139" s="10"/>
      <c r="EMG139" s="10"/>
      <c r="EMH139" s="10"/>
      <c r="EMI139" s="10"/>
      <c r="EMJ139" s="10"/>
      <c r="EMK139" s="10"/>
      <c r="EML139" s="10"/>
      <c r="EMM139" s="10"/>
      <c r="EMN139" s="10"/>
      <c r="EMO139" s="10"/>
      <c r="EMP139" s="10"/>
      <c r="EMQ139" s="10"/>
      <c r="EMR139" s="10"/>
      <c r="EMS139" s="10"/>
      <c r="EMT139" s="10"/>
      <c r="EMU139" s="10"/>
      <c r="EMV139" s="10"/>
      <c r="EMW139" s="10"/>
      <c r="EMX139" s="10"/>
      <c r="EMY139" s="10"/>
      <c r="EMZ139" s="10"/>
      <c r="ENA139" s="10"/>
      <c r="ENB139" s="10"/>
      <c r="ENC139" s="10"/>
      <c r="END139" s="10"/>
      <c r="ENE139" s="10"/>
      <c r="ENF139" s="10"/>
      <c r="ENG139" s="10"/>
      <c r="ENH139" s="10"/>
      <c r="ENI139" s="10"/>
      <c r="ENJ139" s="10"/>
      <c r="ENK139" s="10"/>
      <c r="ENL139" s="10"/>
      <c r="ENM139" s="10"/>
      <c r="ENN139" s="10"/>
      <c r="ENO139" s="10"/>
      <c r="ENP139" s="10"/>
      <c r="ENQ139" s="10"/>
      <c r="ENR139" s="10"/>
      <c r="ENS139" s="10"/>
      <c r="ENT139" s="10"/>
      <c r="ENU139" s="10"/>
      <c r="ENV139" s="10"/>
      <c r="ENW139" s="10"/>
      <c r="ENX139" s="10"/>
      <c r="ENY139" s="10"/>
      <c r="ENZ139" s="10"/>
      <c r="EOA139" s="10"/>
      <c r="EOB139" s="10"/>
      <c r="EOC139" s="10"/>
      <c r="EOD139" s="10"/>
      <c r="EOE139" s="10"/>
      <c r="EOF139" s="10"/>
      <c r="EOG139" s="10"/>
      <c r="EOH139" s="10"/>
      <c r="EOI139" s="10"/>
      <c r="EOJ139" s="10"/>
      <c r="EOK139" s="10"/>
      <c r="EOL139" s="10"/>
      <c r="EOM139" s="10"/>
      <c r="EON139" s="10"/>
      <c r="EOO139" s="10"/>
      <c r="EOP139" s="10"/>
      <c r="EOQ139" s="10"/>
      <c r="EOR139" s="10"/>
      <c r="EOS139" s="10"/>
      <c r="EOT139" s="10"/>
      <c r="EOU139" s="10"/>
      <c r="EOV139" s="10"/>
      <c r="EOW139" s="10"/>
      <c r="EOX139" s="10"/>
      <c r="EOY139" s="10"/>
      <c r="EOZ139" s="10"/>
      <c r="EPA139" s="10"/>
      <c r="EPB139" s="10"/>
      <c r="EPC139" s="10"/>
      <c r="EPD139" s="10"/>
      <c r="EPE139" s="10"/>
      <c r="EPF139" s="10"/>
      <c r="EPG139" s="10"/>
      <c r="EPH139" s="10"/>
      <c r="EPI139" s="10"/>
      <c r="EPJ139" s="10"/>
      <c r="EPK139" s="10"/>
      <c r="EPL139" s="10"/>
      <c r="EPM139" s="10"/>
      <c r="EPN139" s="10"/>
      <c r="EPO139" s="10"/>
      <c r="EPP139" s="10"/>
      <c r="EPQ139" s="10"/>
      <c r="EPR139" s="10"/>
      <c r="EPS139" s="10"/>
      <c r="EPT139" s="10"/>
      <c r="EPU139" s="10"/>
      <c r="EPV139" s="10"/>
      <c r="EPW139" s="10"/>
      <c r="EPX139" s="10"/>
      <c r="EPY139" s="10"/>
      <c r="EPZ139" s="10"/>
      <c r="EQA139" s="10"/>
      <c r="EQB139" s="10"/>
      <c r="EQC139" s="10"/>
      <c r="EQD139" s="10"/>
      <c r="EQE139" s="10"/>
      <c r="EQF139" s="10"/>
      <c r="EQG139" s="10"/>
      <c r="EQH139" s="10"/>
      <c r="EQI139" s="10"/>
      <c r="EQJ139" s="10"/>
      <c r="EQK139" s="10"/>
      <c r="EQL139" s="10"/>
      <c r="EQM139" s="10"/>
      <c r="EQN139" s="10"/>
      <c r="EQO139" s="10"/>
      <c r="EQP139" s="10"/>
      <c r="EQQ139" s="10"/>
      <c r="EQR139" s="10"/>
      <c r="EQS139" s="10"/>
      <c r="EQT139" s="10"/>
      <c r="EQU139" s="10"/>
      <c r="EQV139" s="10"/>
      <c r="EQW139" s="10"/>
      <c r="EQX139" s="10"/>
      <c r="EQY139" s="10"/>
      <c r="EQZ139" s="10"/>
      <c r="ERA139" s="10"/>
      <c r="ERB139" s="10"/>
      <c r="ERC139" s="10"/>
      <c r="ERD139" s="10"/>
      <c r="ERE139" s="10"/>
      <c r="ERF139" s="10"/>
      <c r="ERG139" s="10"/>
      <c r="ERH139" s="10"/>
      <c r="ERI139" s="10"/>
      <c r="ERJ139" s="10"/>
      <c r="ERK139" s="10"/>
      <c r="ERL139" s="10"/>
      <c r="ERM139" s="10"/>
      <c r="ERN139" s="10"/>
      <c r="ERO139" s="10"/>
      <c r="ERP139" s="10"/>
      <c r="ERQ139" s="10"/>
      <c r="ERR139" s="10"/>
      <c r="ERS139" s="10"/>
      <c r="ERT139" s="10"/>
      <c r="ERU139" s="10"/>
      <c r="ERV139" s="10"/>
      <c r="ERW139" s="10"/>
      <c r="ERX139" s="10"/>
      <c r="ERY139" s="10"/>
      <c r="ERZ139" s="10"/>
      <c r="ESA139" s="10"/>
      <c r="ESB139" s="10"/>
      <c r="ESC139" s="10"/>
      <c r="ESD139" s="10"/>
      <c r="ESE139" s="10"/>
      <c r="ESF139" s="10"/>
      <c r="ESG139" s="10"/>
      <c r="ESH139" s="10"/>
      <c r="ESI139" s="10"/>
      <c r="ESJ139" s="10"/>
      <c r="ESK139" s="10"/>
      <c r="ESL139" s="10"/>
      <c r="ESM139" s="10"/>
      <c r="ESN139" s="10"/>
      <c r="ESO139" s="10"/>
      <c r="ESP139" s="10"/>
      <c r="ESQ139" s="10"/>
      <c r="ESR139" s="10"/>
      <c r="ESS139" s="10"/>
      <c r="EST139" s="10"/>
      <c r="ESU139" s="10"/>
      <c r="ESV139" s="10"/>
      <c r="ESW139" s="10"/>
      <c r="ESX139" s="10"/>
      <c r="ESY139" s="10"/>
      <c r="ESZ139" s="10"/>
      <c r="ETA139" s="10"/>
      <c r="ETB139" s="10"/>
      <c r="ETC139" s="10"/>
      <c r="ETD139" s="10"/>
      <c r="ETE139" s="10"/>
      <c r="ETF139" s="10"/>
      <c r="ETG139" s="10"/>
      <c r="ETH139" s="10"/>
      <c r="ETI139" s="10"/>
      <c r="ETJ139" s="10"/>
      <c r="ETK139" s="10"/>
      <c r="ETL139" s="10"/>
      <c r="ETM139" s="10"/>
      <c r="ETN139" s="10"/>
      <c r="ETO139" s="10"/>
      <c r="ETP139" s="10"/>
      <c r="ETQ139" s="10"/>
      <c r="ETR139" s="10"/>
      <c r="ETS139" s="10"/>
      <c r="ETT139" s="10"/>
      <c r="ETU139" s="10"/>
      <c r="ETV139" s="10"/>
      <c r="ETW139" s="10"/>
      <c r="ETX139" s="10"/>
      <c r="ETY139" s="10"/>
      <c r="ETZ139" s="10"/>
      <c r="EUA139" s="10"/>
      <c r="EUB139" s="10"/>
      <c r="EUC139" s="10"/>
      <c r="EUD139" s="10"/>
      <c r="EUE139" s="10"/>
      <c r="EUF139" s="10"/>
      <c r="EUG139" s="10"/>
      <c r="EUH139" s="10"/>
      <c r="EUI139" s="10"/>
      <c r="EUJ139" s="10"/>
      <c r="EUK139" s="10"/>
      <c r="EUL139" s="10"/>
      <c r="EUM139" s="10"/>
      <c r="EUN139" s="10"/>
      <c r="EUO139" s="10"/>
      <c r="EUP139" s="10"/>
      <c r="EUQ139" s="10"/>
      <c r="EUR139" s="10"/>
      <c r="EUS139" s="10"/>
      <c r="EUT139" s="10"/>
      <c r="EUU139" s="10"/>
      <c r="EUV139" s="10"/>
      <c r="EUW139" s="10"/>
      <c r="EUX139" s="10"/>
      <c r="EUY139" s="10"/>
      <c r="EUZ139" s="10"/>
      <c r="EVA139" s="10"/>
      <c r="EVB139" s="10"/>
      <c r="EVC139" s="10"/>
      <c r="EVD139" s="10"/>
      <c r="EVE139" s="10"/>
      <c r="EVF139" s="10"/>
      <c r="EVG139" s="10"/>
      <c r="EVH139" s="10"/>
      <c r="EVI139" s="10"/>
      <c r="EVJ139" s="10"/>
      <c r="EVK139" s="10"/>
      <c r="EVL139" s="10"/>
      <c r="EVM139" s="10"/>
      <c r="EVN139" s="10"/>
      <c r="EVO139" s="10"/>
      <c r="EVP139" s="10"/>
      <c r="EVQ139" s="10"/>
      <c r="EVR139" s="10"/>
      <c r="EVS139" s="10"/>
      <c r="EVT139" s="10"/>
      <c r="EVU139" s="10"/>
      <c r="EVV139" s="10"/>
      <c r="EVW139" s="10"/>
      <c r="EVX139" s="10"/>
      <c r="EVY139" s="10"/>
      <c r="EVZ139" s="10"/>
      <c r="EWA139" s="10"/>
      <c r="EWB139" s="10"/>
      <c r="EWC139" s="10"/>
      <c r="EWD139" s="10"/>
      <c r="EWE139" s="10"/>
      <c r="EWF139" s="10"/>
      <c r="EWG139" s="10"/>
      <c r="EWH139" s="10"/>
      <c r="EWI139" s="10"/>
      <c r="EWJ139" s="10"/>
      <c r="EWK139" s="10"/>
      <c r="EWL139" s="10"/>
      <c r="EWM139" s="10"/>
      <c r="EWN139" s="10"/>
      <c r="EWO139" s="10"/>
      <c r="EWP139" s="10"/>
      <c r="EWQ139" s="10"/>
      <c r="EWR139" s="10"/>
      <c r="EWS139" s="10"/>
      <c r="EWT139" s="10"/>
      <c r="EWU139" s="10"/>
      <c r="EWV139" s="10"/>
      <c r="EWW139" s="10"/>
      <c r="EWX139" s="10"/>
      <c r="EWY139" s="10"/>
      <c r="EWZ139" s="10"/>
      <c r="EXA139" s="10"/>
      <c r="EXB139" s="10"/>
      <c r="EXC139" s="10"/>
      <c r="EXD139" s="10"/>
      <c r="EXE139" s="10"/>
      <c r="EXF139" s="10"/>
      <c r="EXG139" s="10"/>
      <c r="EXH139" s="10"/>
      <c r="EXI139" s="10"/>
      <c r="EXJ139" s="10"/>
      <c r="EXK139" s="10"/>
      <c r="EXL139" s="10"/>
      <c r="EXM139" s="10"/>
      <c r="EXN139" s="10"/>
      <c r="EXO139" s="10"/>
      <c r="EXP139" s="10"/>
      <c r="EXQ139" s="10"/>
      <c r="EXR139" s="10"/>
      <c r="EXS139" s="10"/>
      <c r="EXT139" s="10"/>
      <c r="EXU139" s="10"/>
      <c r="EXV139" s="10"/>
      <c r="EXW139" s="10"/>
      <c r="EXX139" s="10"/>
      <c r="EXY139" s="10"/>
      <c r="EXZ139" s="10"/>
      <c r="EYA139" s="10"/>
      <c r="EYB139" s="10"/>
      <c r="EYC139" s="10"/>
      <c r="EYD139" s="10"/>
      <c r="EYE139" s="10"/>
      <c r="EYF139" s="10"/>
      <c r="EYG139" s="10"/>
      <c r="EYH139" s="10"/>
      <c r="EYI139" s="10"/>
      <c r="EYJ139" s="10"/>
      <c r="EYK139" s="10"/>
      <c r="EYL139" s="10"/>
      <c r="EYM139" s="10"/>
      <c r="EYN139" s="10"/>
      <c r="EYO139" s="10"/>
      <c r="EYP139" s="10"/>
      <c r="EYQ139" s="10"/>
      <c r="EYR139" s="10"/>
      <c r="EYS139" s="10"/>
      <c r="EYT139" s="10"/>
      <c r="EYU139" s="10"/>
      <c r="EYV139" s="10"/>
      <c r="EYW139" s="10"/>
      <c r="EYX139" s="10"/>
      <c r="EYY139" s="10"/>
      <c r="EYZ139" s="10"/>
      <c r="EZA139" s="10"/>
      <c r="EZB139" s="10"/>
      <c r="EZC139" s="10"/>
      <c r="EZD139" s="10"/>
      <c r="EZE139" s="10"/>
      <c r="EZF139" s="10"/>
      <c r="EZG139" s="10"/>
      <c r="EZH139" s="10"/>
      <c r="EZI139" s="10"/>
      <c r="EZJ139" s="10"/>
      <c r="EZK139" s="10"/>
      <c r="EZL139" s="10"/>
      <c r="EZM139" s="10"/>
      <c r="EZN139" s="10"/>
      <c r="EZO139" s="10"/>
      <c r="EZP139" s="10"/>
      <c r="EZQ139" s="10"/>
      <c r="EZR139" s="10"/>
      <c r="EZS139" s="10"/>
      <c r="EZT139" s="10"/>
      <c r="EZU139" s="10"/>
      <c r="EZV139" s="10"/>
      <c r="EZW139" s="10"/>
      <c r="EZX139" s="10"/>
      <c r="EZY139" s="10"/>
      <c r="EZZ139" s="10"/>
      <c r="FAA139" s="10"/>
      <c r="FAB139" s="10"/>
      <c r="FAC139" s="10"/>
      <c r="FAD139" s="10"/>
      <c r="FAE139" s="10"/>
      <c r="FAF139" s="10"/>
      <c r="FAG139" s="10"/>
      <c r="FAH139" s="10"/>
      <c r="FAI139" s="10"/>
      <c r="FAJ139" s="10"/>
      <c r="FAK139" s="10"/>
      <c r="FAL139" s="10"/>
      <c r="FAM139" s="10"/>
      <c r="FAN139" s="10"/>
      <c r="FAO139" s="10"/>
      <c r="FAP139" s="10"/>
      <c r="FAQ139" s="10"/>
      <c r="FAR139" s="10"/>
      <c r="FAS139" s="10"/>
      <c r="FAT139" s="10"/>
      <c r="FAU139" s="10"/>
      <c r="FAV139" s="10"/>
      <c r="FAW139" s="10"/>
      <c r="FAX139" s="10"/>
      <c r="FAY139" s="10"/>
      <c r="FAZ139" s="10"/>
      <c r="FBA139" s="10"/>
      <c r="FBB139" s="10"/>
      <c r="FBC139" s="10"/>
      <c r="FBD139" s="10"/>
      <c r="FBE139" s="10"/>
      <c r="FBF139" s="10"/>
      <c r="FBG139" s="10"/>
      <c r="FBH139" s="10"/>
      <c r="FBI139" s="10"/>
      <c r="FBJ139" s="10"/>
      <c r="FBK139" s="10"/>
      <c r="FBL139" s="10"/>
      <c r="FBM139" s="10"/>
      <c r="FBN139" s="10"/>
      <c r="FBO139" s="10"/>
      <c r="FBP139" s="10"/>
      <c r="FBQ139" s="10"/>
      <c r="FBR139" s="10"/>
      <c r="FBS139" s="10"/>
      <c r="FBT139" s="10"/>
      <c r="FBU139" s="10"/>
      <c r="FBV139" s="10"/>
      <c r="FBW139" s="10"/>
      <c r="FBX139" s="10"/>
      <c r="FBY139" s="10"/>
      <c r="FBZ139" s="10"/>
      <c r="FCA139" s="10"/>
      <c r="FCB139" s="10"/>
      <c r="FCC139" s="10"/>
      <c r="FCD139" s="10"/>
      <c r="FCE139" s="10"/>
      <c r="FCF139" s="10"/>
      <c r="FCG139" s="10"/>
      <c r="FCH139" s="10"/>
      <c r="FCI139" s="10"/>
      <c r="FCJ139" s="10"/>
      <c r="FCK139" s="10"/>
      <c r="FCL139" s="10"/>
      <c r="FCM139" s="10"/>
      <c r="FCN139" s="10"/>
      <c r="FCO139" s="10"/>
      <c r="FCP139" s="10"/>
      <c r="FCQ139" s="10"/>
      <c r="FCR139" s="10"/>
      <c r="FCS139" s="10"/>
      <c r="FCT139" s="10"/>
      <c r="FCU139" s="10"/>
      <c r="FCV139" s="10"/>
      <c r="FCW139" s="10"/>
      <c r="FCX139" s="10"/>
      <c r="FCY139" s="10"/>
      <c r="FCZ139" s="10"/>
      <c r="FDA139" s="10"/>
      <c r="FDB139" s="10"/>
      <c r="FDC139" s="10"/>
      <c r="FDD139" s="10"/>
      <c r="FDE139" s="10"/>
      <c r="FDF139" s="10"/>
      <c r="FDG139" s="10"/>
      <c r="FDH139" s="10"/>
      <c r="FDI139" s="10"/>
      <c r="FDJ139" s="10"/>
      <c r="FDK139" s="10"/>
      <c r="FDL139" s="10"/>
      <c r="FDM139" s="10"/>
      <c r="FDN139" s="10"/>
      <c r="FDO139" s="10"/>
      <c r="FDP139" s="10"/>
      <c r="FDQ139" s="10"/>
      <c r="FDR139" s="10"/>
      <c r="FDS139" s="10"/>
      <c r="FDT139" s="10"/>
      <c r="FDU139" s="10"/>
      <c r="FDV139" s="10"/>
      <c r="FDW139" s="10"/>
      <c r="FDX139" s="10"/>
      <c r="FDY139" s="10"/>
      <c r="FDZ139" s="10"/>
      <c r="FEA139" s="10"/>
      <c r="FEB139" s="10"/>
      <c r="FEC139" s="10"/>
      <c r="FED139" s="10"/>
      <c r="FEE139" s="10"/>
      <c r="FEF139" s="10"/>
      <c r="FEG139" s="10"/>
      <c r="FEH139" s="10"/>
      <c r="FEI139" s="10"/>
      <c r="FEJ139" s="10"/>
      <c r="FEK139" s="10"/>
      <c r="FEL139" s="10"/>
      <c r="FEM139" s="10"/>
      <c r="FEN139" s="10"/>
      <c r="FEO139" s="10"/>
      <c r="FEP139" s="10"/>
      <c r="FEQ139" s="10"/>
      <c r="FER139" s="10"/>
      <c r="FES139" s="10"/>
      <c r="FET139" s="10"/>
      <c r="FEU139" s="10"/>
      <c r="FEV139" s="10"/>
      <c r="FEW139" s="10"/>
      <c r="FEX139" s="10"/>
      <c r="FEY139" s="10"/>
      <c r="FEZ139" s="10"/>
      <c r="FFA139" s="10"/>
      <c r="FFB139" s="10"/>
      <c r="FFC139" s="10"/>
      <c r="FFD139" s="10"/>
      <c r="FFE139" s="10"/>
      <c r="FFF139" s="10"/>
      <c r="FFG139" s="10"/>
      <c r="FFH139" s="10"/>
      <c r="FFI139" s="10"/>
      <c r="FFJ139" s="10"/>
      <c r="FFK139" s="10"/>
      <c r="FFL139" s="10"/>
      <c r="FFM139" s="10"/>
      <c r="FFN139" s="10"/>
      <c r="FFO139" s="10"/>
      <c r="FFP139" s="10"/>
      <c r="FFQ139" s="10"/>
      <c r="FFR139" s="10"/>
      <c r="FFS139" s="10"/>
      <c r="FFT139" s="10"/>
      <c r="FFU139" s="10"/>
      <c r="FFV139" s="10"/>
      <c r="FFW139" s="10"/>
      <c r="FFX139" s="10"/>
      <c r="FFY139" s="10"/>
      <c r="FFZ139" s="10"/>
      <c r="FGA139" s="10"/>
      <c r="FGB139" s="10"/>
      <c r="FGC139" s="10"/>
      <c r="FGD139" s="10"/>
      <c r="FGE139" s="10"/>
      <c r="FGF139" s="10"/>
      <c r="FGG139" s="10"/>
      <c r="FGH139" s="10"/>
      <c r="FGI139" s="10"/>
      <c r="FGJ139" s="10"/>
      <c r="FGK139" s="10"/>
      <c r="FGL139" s="10"/>
      <c r="FGM139" s="10"/>
      <c r="FGN139" s="10"/>
      <c r="FGO139" s="10"/>
      <c r="FGP139" s="10"/>
      <c r="FGQ139" s="10"/>
      <c r="FGR139" s="10"/>
      <c r="FGS139" s="10"/>
      <c r="FGT139" s="10"/>
      <c r="FGU139" s="10"/>
      <c r="FGV139" s="10"/>
      <c r="FGW139" s="10"/>
      <c r="FGX139" s="10"/>
      <c r="FGY139" s="10"/>
      <c r="FGZ139" s="10"/>
      <c r="FHA139" s="10"/>
      <c r="FHB139" s="10"/>
      <c r="FHC139" s="10"/>
      <c r="FHD139" s="10"/>
      <c r="FHE139" s="10"/>
      <c r="FHF139" s="10"/>
      <c r="FHG139" s="10"/>
      <c r="FHH139" s="10"/>
      <c r="FHI139" s="10"/>
      <c r="FHJ139" s="10"/>
      <c r="FHK139" s="10"/>
      <c r="FHL139" s="10"/>
      <c r="FHM139" s="10"/>
      <c r="FHN139" s="10"/>
      <c r="FHO139" s="10"/>
      <c r="FHP139" s="10"/>
      <c r="FHQ139" s="10"/>
      <c r="FHR139" s="10"/>
      <c r="FHS139" s="10"/>
      <c r="FHT139" s="10"/>
      <c r="FHU139" s="10"/>
      <c r="FHV139" s="10"/>
      <c r="FHW139" s="10"/>
      <c r="FHX139" s="10"/>
      <c r="FHY139" s="10"/>
      <c r="FHZ139" s="10"/>
      <c r="FIA139" s="10"/>
      <c r="FIB139" s="10"/>
      <c r="FIC139" s="10"/>
      <c r="FID139" s="10"/>
      <c r="FIE139" s="10"/>
      <c r="FIF139" s="10"/>
      <c r="FIG139" s="10"/>
      <c r="FIH139" s="10"/>
      <c r="FII139" s="10"/>
      <c r="FIJ139" s="10"/>
      <c r="FIK139" s="10"/>
      <c r="FIL139" s="10"/>
      <c r="FIM139" s="10"/>
      <c r="FIN139" s="10"/>
      <c r="FIO139" s="10"/>
      <c r="FIP139" s="10"/>
      <c r="FIQ139" s="10"/>
      <c r="FIR139" s="10"/>
      <c r="FIS139" s="10"/>
      <c r="FIT139" s="10"/>
      <c r="FIU139" s="10"/>
      <c r="FIV139" s="10"/>
      <c r="FIW139" s="10"/>
      <c r="FIX139" s="10"/>
      <c r="FIY139" s="10"/>
      <c r="FIZ139" s="10"/>
      <c r="FJA139" s="10"/>
      <c r="FJB139" s="10"/>
      <c r="FJC139" s="10"/>
      <c r="FJD139" s="10"/>
      <c r="FJE139" s="10"/>
      <c r="FJF139" s="10"/>
      <c r="FJG139" s="10"/>
      <c r="FJH139" s="10"/>
      <c r="FJI139" s="10"/>
      <c r="FJJ139" s="10"/>
      <c r="FJK139" s="10"/>
      <c r="FJL139" s="10"/>
      <c r="FJM139" s="10"/>
      <c r="FJN139" s="10"/>
      <c r="FJO139" s="10"/>
      <c r="FJP139" s="10"/>
      <c r="FJQ139" s="10"/>
      <c r="FJR139" s="10"/>
      <c r="FJS139" s="10"/>
      <c r="FJT139" s="10"/>
      <c r="FJU139" s="10"/>
      <c r="FJV139" s="10"/>
      <c r="FJW139" s="10"/>
      <c r="FJX139" s="10"/>
      <c r="FJY139" s="10"/>
      <c r="FJZ139" s="10"/>
      <c r="FKA139" s="10"/>
      <c r="FKB139" s="10"/>
      <c r="FKC139" s="10"/>
      <c r="FKD139" s="10"/>
      <c r="FKE139" s="10"/>
      <c r="FKF139" s="10"/>
      <c r="FKG139" s="10"/>
      <c r="FKH139" s="10"/>
      <c r="FKI139" s="10"/>
      <c r="FKJ139" s="10"/>
      <c r="FKK139" s="10"/>
      <c r="FKL139" s="10"/>
      <c r="FKM139" s="10"/>
      <c r="FKN139" s="10"/>
      <c r="FKO139" s="10"/>
      <c r="FKP139" s="10"/>
      <c r="FKQ139" s="10"/>
      <c r="FKR139" s="10"/>
      <c r="FKS139" s="10"/>
      <c r="FKT139" s="10"/>
      <c r="FKU139" s="10"/>
      <c r="FKV139" s="10"/>
      <c r="FKW139" s="10"/>
      <c r="FKX139" s="10"/>
      <c r="FKY139" s="10"/>
      <c r="FKZ139" s="10"/>
      <c r="FLA139" s="10"/>
      <c r="FLB139" s="10"/>
      <c r="FLC139" s="10"/>
      <c r="FLD139" s="10"/>
      <c r="FLE139" s="10"/>
      <c r="FLF139" s="10"/>
      <c r="FLG139" s="10"/>
      <c r="FLH139" s="10"/>
      <c r="FLI139" s="10"/>
      <c r="FLJ139" s="10"/>
      <c r="FLK139" s="10"/>
      <c r="FLL139" s="10"/>
      <c r="FLM139" s="10"/>
      <c r="FLN139" s="10"/>
      <c r="FLO139" s="10"/>
      <c r="FLP139" s="10"/>
      <c r="FLQ139" s="10"/>
      <c r="FLR139" s="10"/>
      <c r="FLS139" s="10"/>
      <c r="FLT139" s="10"/>
      <c r="FLU139" s="10"/>
      <c r="FLV139" s="10"/>
      <c r="FLW139" s="10"/>
      <c r="FLX139" s="10"/>
      <c r="FLY139" s="10"/>
      <c r="FLZ139" s="10"/>
      <c r="FMA139" s="10"/>
      <c r="FMB139" s="10"/>
      <c r="FMC139" s="10"/>
      <c r="FMD139" s="10"/>
      <c r="FME139" s="10"/>
      <c r="FMF139" s="10"/>
      <c r="FMG139" s="10"/>
      <c r="FMH139" s="10"/>
      <c r="FMI139" s="10"/>
      <c r="FMJ139" s="10"/>
      <c r="FMK139" s="10"/>
      <c r="FML139" s="10"/>
      <c r="FMM139" s="10"/>
      <c r="FMN139" s="10"/>
      <c r="FMO139" s="10"/>
      <c r="FMP139" s="10"/>
      <c r="FMQ139" s="10"/>
      <c r="FMR139" s="10"/>
      <c r="FMS139" s="10"/>
      <c r="FMT139" s="10"/>
      <c r="FMU139" s="10"/>
      <c r="FMV139" s="10"/>
      <c r="FMW139" s="10"/>
      <c r="FMX139" s="10"/>
      <c r="FMY139" s="10"/>
      <c r="FMZ139" s="10"/>
      <c r="FNA139" s="10"/>
      <c r="FNB139" s="10"/>
      <c r="FNC139" s="10"/>
      <c r="FND139" s="10"/>
      <c r="FNE139" s="10"/>
      <c r="FNF139" s="10"/>
      <c r="FNG139" s="10"/>
      <c r="FNH139" s="10"/>
      <c r="FNI139" s="10"/>
      <c r="FNJ139" s="10"/>
      <c r="FNK139" s="10"/>
      <c r="FNL139" s="10"/>
      <c r="FNM139" s="10"/>
      <c r="FNN139" s="10"/>
      <c r="FNO139" s="10"/>
      <c r="FNP139" s="10"/>
      <c r="FNQ139" s="10"/>
      <c r="FNR139" s="10"/>
      <c r="FNS139" s="10"/>
      <c r="FNT139" s="10"/>
      <c r="FNU139" s="10"/>
      <c r="FNV139" s="10"/>
      <c r="FNW139" s="10"/>
      <c r="FNX139" s="10"/>
      <c r="FNY139" s="10"/>
      <c r="FNZ139" s="10"/>
      <c r="FOA139" s="10"/>
      <c r="FOB139" s="10"/>
      <c r="FOC139" s="10"/>
      <c r="FOD139" s="10"/>
      <c r="FOE139" s="10"/>
      <c r="FOF139" s="10"/>
      <c r="FOG139" s="10"/>
      <c r="FOH139" s="10"/>
      <c r="FOI139" s="10"/>
      <c r="FOJ139" s="10"/>
      <c r="FOK139" s="10"/>
      <c r="FOL139" s="10"/>
      <c r="FOM139" s="10"/>
      <c r="FON139" s="10"/>
      <c r="FOO139" s="10"/>
      <c r="FOP139" s="10"/>
      <c r="FOQ139" s="10"/>
      <c r="FOR139" s="10"/>
      <c r="FOS139" s="10"/>
      <c r="FOT139" s="10"/>
      <c r="FOU139" s="10"/>
      <c r="FOV139" s="10"/>
      <c r="FOW139" s="10"/>
      <c r="FOX139" s="10"/>
      <c r="FOY139" s="10"/>
      <c r="FOZ139" s="10"/>
      <c r="FPA139" s="10"/>
      <c r="FPB139" s="10"/>
      <c r="FPC139" s="10"/>
      <c r="FPD139" s="10"/>
      <c r="FPE139" s="10"/>
      <c r="FPF139" s="10"/>
      <c r="FPG139" s="10"/>
      <c r="FPH139" s="10"/>
      <c r="FPI139" s="10"/>
      <c r="FPJ139" s="10"/>
      <c r="FPK139" s="10"/>
      <c r="FPL139" s="10"/>
      <c r="FPM139" s="10"/>
      <c r="FPN139" s="10"/>
      <c r="FPO139" s="10"/>
      <c r="FPP139" s="10"/>
      <c r="FPQ139" s="10"/>
      <c r="FPR139" s="10"/>
      <c r="FPS139" s="10"/>
      <c r="FPT139" s="10"/>
      <c r="FPU139" s="10"/>
      <c r="FPV139" s="10"/>
      <c r="FPW139" s="10"/>
      <c r="FPX139" s="10"/>
      <c r="FPY139" s="10"/>
      <c r="FPZ139" s="10"/>
      <c r="FQA139" s="10"/>
      <c r="FQB139" s="10"/>
      <c r="FQC139" s="10"/>
      <c r="FQD139" s="10"/>
      <c r="FQE139" s="10"/>
      <c r="FQF139" s="10"/>
      <c r="FQG139" s="10"/>
      <c r="FQH139" s="10"/>
      <c r="FQI139" s="10"/>
      <c r="FQJ139" s="10"/>
      <c r="FQK139" s="10"/>
      <c r="FQL139" s="10"/>
      <c r="FQM139" s="10"/>
      <c r="FQN139" s="10"/>
      <c r="FQO139" s="10"/>
      <c r="FQP139" s="10"/>
      <c r="FQQ139" s="10"/>
      <c r="FQR139" s="10"/>
      <c r="FQS139" s="10"/>
      <c r="FQT139" s="10"/>
      <c r="FQU139" s="10"/>
      <c r="FQV139" s="10"/>
      <c r="FQW139" s="10"/>
      <c r="FQX139" s="10"/>
      <c r="FQY139" s="10"/>
      <c r="FQZ139" s="10"/>
      <c r="FRA139" s="10"/>
      <c r="FRB139" s="10"/>
      <c r="FRC139" s="10"/>
      <c r="FRD139" s="10"/>
      <c r="FRE139" s="10"/>
      <c r="FRF139" s="10"/>
      <c r="FRG139" s="10"/>
      <c r="FRH139" s="10"/>
      <c r="FRI139" s="10"/>
      <c r="FRJ139" s="10"/>
      <c r="FRK139" s="10"/>
      <c r="FRL139" s="10"/>
      <c r="FRM139" s="10"/>
      <c r="FRN139" s="10"/>
      <c r="FRO139" s="10"/>
      <c r="FRP139" s="10"/>
      <c r="FRQ139" s="10"/>
      <c r="FRR139" s="10"/>
      <c r="FRS139" s="10"/>
      <c r="FRT139" s="10"/>
      <c r="FRU139" s="10"/>
      <c r="FRV139" s="10"/>
      <c r="FRW139" s="10"/>
      <c r="FRX139" s="10"/>
      <c r="FRY139" s="10"/>
      <c r="FRZ139" s="10"/>
      <c r="FSA139" s="10"/>
      <c r="FSB139" s="10"/>
      <c r="FSC139" s="10"/>
      <c r="FSD139" s="10"/>
      <c r="FSE139" s="10"/>
      <c r="FSF139" s="10"/>
      <c r="FSG139" s="10"/>
      <c r="FSH139" s="10"/>
      <c r="FSI139" s="10"/>
      <c r="FSJ139" s="10"/>
      <c r="FSK139" s="10"/>
      <c r="FSL139" s="10"/>
      <c r="FSM139" s="10"/>
      <c r="FSN139" s="10"/>
      <c r="FSO139" s="10"/>
      <c r="FSP139" s="10"/>
      <c r="FSQ139" s="10"/>
      <c r="FSR139" s="10"/>
      <c r="FSS139" s="10"/>
      <c r="FST139" s="10"/>
      <c r="FSU139" s="10"/>
      <c r="FSV139" s="10"/>
      <c r="FSW139" s="10"/>
      <c r="FSX139" s="10"/>
      <c r="FSY139" s="10"/>
      <c r="FSZ139" s="10"/>
      <c r="FTA139" s="10"/>
      <c r="FTB139" s="10"/>
      <c r="FTC139" s="10"/>
      <c r="FTD139" s="10"/>
      <c r="FTE139" s="10"/>
      <c r="FTF139" s="10"/>
      <c r="FTG139" s="10"/>
      <c r="FTH139" s="10"/>
      <c r="FTI139" s="10"/>
      <c r="FTJ139" s="10"/>
      <c r="FTK139" s="10"/>
      <c r="FTL139" s="10"/>
      <c r="FTM139" s="10"/>
      <c r="FTN139" s="10"/>
      <c r="FTO139" s="10"/>
      <c r="FTP139" s="10"/>
      <c r="FTQ139" s="10"/>
      <c r="FTR139" s="10"/>
      <c r="FTS139" s="10"/>
      <c r="FTT139" s="10"/>
      <c r="FTU139" s="10"/>
      <c r="FTV139" s="10"/>
      <c r="FTW139" s="10"/>
      <c r="FTX139" s="10"/>
      <c r="FTY139" s="10"/>
      <c r="FTZ139" s="10"/>
      <c r="FUA139" s="10"/>
      <c r="FUB139" s="10"/>
      <c r="FUC139" s="10"/>
      <c r="FUD139" s="10"/>
      <c r="FUE139" s="10"/>
      <c r="FUF139" s="10"/>
      <c r="FUG139" s="10"/>
      <c r="FUH139" s="10"/>
      <c r="FUI139" s="10"/>
      <c r="FUJ139" s="10"/>
      <c r="FUK139" s="10"/>
      <c r="FUL139" s="10"/>
      <c r="FUM139" s="10"/>
      <c r="FUN139" s="10"/>
      <c r="FUO139" s="10"/>
      <c r="FUP139" s="10"/>
      <c r="FUQ139" s="10"/>
      <c r="FUR139" s="10"/>
      <c r="FUS139" s="10"/>
      <c r="FUT139" s="10"/>
      <c r="FUU139" s="10"/>
      <c r="FUV139" s="10"/>
      <c r="FUW139" s="10"/>
      <c r="FUX139" s="10"/>
      <c r="FUY139" s="10"/>
      <c r="FUZ139" s="10"/>
      <c r="FVA139" s="10"/>
      <c r="FVB139" s="10"/>
      <c r="FVC139" s="10"/>
      <c r="FVD139" s="10"/>
      <c r="FVE139" s="10"/>
      <c r="FVF139" s="10"/>
      <c r="FVG139" s="10"/>
      <c r="FVH139" s="10"/>
      <c r="FVI139" s="10"/>
      <c r="FVJ139" s="10"/>
      <c r="FVK139" s="10"/>
      <c r="FVL139" s="10"/>
      <c r="FVM139" s="10"/>
      <c r="FVN139" s="10"/>
      <c r="FVO139" s="10"/>
      <c r="FVP139" s="10"/>
      <c r="FVQ139" s="10"/>
      <c r="FVR139" s="10"/>
      <c r="FVS139" s="10"/>
      <c r="FVT139" s="10"/>
      <c r="FVU139" s="10"/>
      <c r="FVV139" s="10"/>
      <c r="FVW139" s="10"/>
      <c r="FVX139" s="10"/>
      <c r="FVY139" s="10"/>
      <c r="FVZ139" s="10"/>
      <c r="FWA139" s="10"/>
      <c r="FWB139" s="10"/>
      <c r="FWC139" s="10"/>
      <c r="FWD139" s="10"/>
      <c r="FWE139" s="10"/>
      <c r="FWF139" s="10"/>
      <c r="FWG139" s="10"/>
      <c r="FWH139" s="10"/>
      <c r="FWI139" s="10"/>
      <c r="FWJ139" s="10"/>
      <c r="FWK139" s="10"/>
      <c r="FWL139" s="10"/>
      <c r="FWM139" s="10"/>
      <c r="FWN139" s="10"/>
      <c r="FWO139" s="10"/>
      <c r="FWP139" s="10"/>
      <c r="FWQ139" s="10"/>
      <c r="FWR139" s="10"/>
      <c r="FWS139" s="10"/>
      <c r="FWT139" s="10"/>
      <c r="FWU139" s="10"/>
      <c r="FWV139" s="10"/>
      <c r="FWW139" s="10"/>
      <c r="FWX139" s="10"/>
      <c r="FWY139" s="10"/>
      <c r="FWZ139" s="10"/>
      <c r="FXA139" s="10"/>
      <c r="FXB139" s="10"/>
      <c r="FXC139" s="10"/>
      <c r="FXD139" s="10"/>
      <c r="FXE139" s="10"/>
      <c r="FXF139" s="10"/>
      <c r="FXG139" s="10"/>
      <c r="FXH139" s="10"/>
      <c r="FXI139" s="10"/>
      <c r="FXJ139" s="10"/>
      <c r="FXK139" s="10"/>
      <c r="FXL139" s="10"/>
      <c r="FXM139" s="10"/>
      <c r="FXN139" s="10"/>
      <c r="FXO139" s="10"/>
      <c r="FXP139" s="10"/>
      <c r="FXQ139" s="10"/>
      <c r="FXR139" s="10"/>
      <c r="FXS139" s="10"/>
      <c r="FXT139" s="10"/>
      <c r="FXU139" s="10"/>
      <c r="FXV139" s="10"/>
      <c r="FXW139" s="10"/>
      <c r="FXX139" s="10"/>
      <c r="FXY139" s="10"/>
      <c r="FXZ139" s="10"/>
      <c r="FYA139" s="10"/>
      <c r="FYB139" s="10"/>
      <c r="FYC139" s="10"/>
      <c r="FYD139" s="10"/>
      <c r="FYE139" s="10"/>
      <c r="FYF139" s="10"/>
      <c r="FYG139" s="10"/>
      <c r="FYH139" s="10"/>
      <c r="FYI139" s="10"/>
      <c r="FYJ139" s="10"/>
      <c r="FYK139" s="10"/>
      <c r="FYL139" s="10"/>
      <c r="FYM139" s="10"/>
      <c r="FYN139" s="10"/>
      <c r="FYO139" s="10"/>
      <c r="FYP139" s="10"/>
      <c r="FYQ139" s="10"/>
      <c r="FYR139" s="10"/>
      <c r="FYS139" s="10"/>
      <c r="FYT139" s="10"/>
      <c r="FYU139" s="10"/>
      <c r="FYV139" s="10"/>
      <c r="FYW139" s="10"/>
      <c r="FYX139" s="10"/>
      <c r="FYY139" s="10"/>
      <c r="FYZ139" s="10"/>
      <c r="FZA139" s="10"/>
      <c r="FZB139" s="10"/>
      <c r="FZC139" s="10"/>
      <c r="FZD139" s="10"/>
      <c r="FZE139" s="10"/>
      <c r="FZF139" s="10"/>
      <c r="FZG139" s="10"/>
      <c r="FZH139" s="10"/>
      <c r="FZI139" s="10"/>
      <c r="FZJ139" s="10"/>
      <c r="FZK139" s="10"/>
      <c r="FZL139" s="10"/>
      <c r="FZM139" s="10"/>
      <c r="FZN139" s="10"/>
      <c r="FZO139" s="10"/>
      <c r="FZP139" s="10"/>
      <c r="FZQ139" s="10"/>
      <c r="FZR139" s="10"/>
      <c r="FZS139" s="10"/>
      <c r="FZT139" s="10"/>
      <c r="FZU139" s="10"/>
      <c r="FZV139" s="10"/>
      <c r="FZW139" s="10"/>
      <c r="FZX139" s="10"/>
      <c r="FZY139" s="10"/>
      <c r="FZZ139" s="10"/>
      <c r="GAA139" s="10"/>
      <c r="GAB139" s="10"/>
      <c r="GAC139" s="10"/>
      <c r="GAD139" s="10"/>
      <c r="GAE139" s="10"/>
      <c r="GAF139" s="10"/>
      <c r="GAG139" s="10"/>
      <c r="GAH139" s="10"/>
      <c r="GAI139" s="10"/>
      <c r="GAJ139" s="10"/>
      <c r="GAK139" s="10"/>
      <c r="GAL139" s="10"/>
      <c r="GAM139" s="10"/>
      <c r="GAN139" s="10"/>
      <c r="GAO139" s="10"/>
      <c r="GAP139" s="10"/>
      <c r="GAQ139" s="10"/>
      <c r="GAR139" s="10"/>
      <c r="GAS139" s="10"/>
      <c r="GAT139" s="10"/>
      <c r="GAU139" s="10"/>
      <c r="GAV139" s="10"/>
      <c r="GAW139" s="10"/>
      <c r="GAX139" s="10"/>
      <c r="GAY139" s="10"/>
      <c r="GAZ139" s="10"/>
      <c r="GBA139" s="10"/>
      <c r="GBB139" s="10"/>
      <c r="GBC139" s="10"/>
      <c r="GBD139" s="10"/>
      <c r="GBE139" s="10"/>
      <c r="GBF139" s="10"/>
      <c r="GBG139" s="10"/>
      <c r="GBH139" s="10"/>
      <c r="GBI139" s="10"/>
      <c r="GBJ139" s="10"/>
      <c r="GBK139" s="10"/>
      <c r="GBL139" s="10"/>
      <c r="GBM139" s="10"/>
      <c r="GBN139" s="10"/>
      <c r="GBO139" s="10"/>
      <c r="GBP139" s="10"/>
      <c r="GBQ139" s="10"/>
      <c r="GBR139" s="10"/>
      <c r="GBS139" s="10"/>
      <c r="GBT139" s="10"/>
      <c r="GBU139" s="10"/>
      <c r="GBV139" s="10"/>
      <c r="GBW139" s="10"/>
      <c r="GBX139" s="10"/>
      <c r="GBY139" s="10"/>
      <c r="GBZ139" s="10"/>
      <c r="GCA139" s="10"/>
      <c r="GCB139" s="10"/>
      <c r="GCC139" s="10"/>
      <c r="GCD139" s="10"/>
      <c r="GCE139" s="10"/>
      <c r="GCF139" s="10"/>
      <c r="GCG139" s="10"/>
      <c r="GCH139" s="10"/>
      <c r="GCI139" s="10"/>
      <c r="GCJ139" s="10"/>
      <c r="GCK139" s="10"/>
      <c r="GCL139" s="10"/>
      <c r="GCM139" s="10"/>
      <c r="GCN139" s="10"/>
      <c r="GCO139" s="10"/>
      <c r="GCP139" s="10"/>
      <c r="GCQ139" s="10"/>
      <c r="GCR139" s="10"/>
      <c r="GCS139" s="10"/>
      <c r="GCT139" s="10"/>
      <c r="GCU139" s="10"/>
      <c r="GCV139" s="10"/>
      <c r="GCW139" s="10"/>
      <c r="GCX139" s="10"/>
      <c r="GCY139" s="10"/>
      <c r="GCZ139" s="10"/>
      <c r="GDA139" s="10"/>
      <c r="GDB139" s="10"/>
      <c r="GDC139" s="10"/>
      <c r="GDD139" s="10"/>
      <c r="GDE139" s="10"/>
      <c r="GDF139" s="10"/>
      <c r="GDG139" s="10"/>
      <c r="GDH139" s="10"/>
      <c r="GDI139" s="10"/>
      <c r="GDJ139" s="10"/>
      <c r="GDK139" s="10"/>
      <c r="GDL139" s="10"/>
      <c r="GDM139" s="10"/>
      <c r="GDN139" s="10"/>
      <c r="GDO139" s="10"/>
      <c r="GDP139" s="10"/>
      <c r="GDQ139" s="10"/>
      <c r="GDR139" s="10"/>
      <c r="GDS139" s="10"/>
      <c r="GDT139" s="10"/>
      <c r="GDU139" s="10"/>
      <c r="GDV139" s="10"/>
      <c r="GDW139" s="10"/>
      <c r="GDX139" s="10"/>
      <c r="GDY139" s="10"/>
      <c r="GDZ139" s="10"/>
      <c r="GEA139" s="10"/>
      <c r="GEB139" s="10"/>
      <c r="GEC139" s="10"/>
      <c r="GED139" s="10"/>
      <c r="GEE139" s="10"/>
      <c r="GEF139" s="10"/>
      <c r="GEG139" s="10"/>
      <c r="GEH139" s="10"/>
      <c r="GEI139" s="10"/>
      <c r="GEJ139" s="10"/>
      <c r="GEK139" s="10"/>
      <c r="GEL139" s="10"/>
      <c r="GEM139" s="10"/>
      <c r="GEN139" s="10"/>
      <c r="GEO139" s="10"/>
      <c r="GEP139" s="10"/>
      <c r="GEQ139" s="10"/>
      <c r="GER139" s="10"/>
      <c r="GES139" s="10"/>
      <c r="GET139" s="10"/>
      <c r="GEU139" s="10"/>
      <c r="GEV139" s="10"/>
      <c r="GEW139" s="10"/>
      <c r="GEX139" s="10"/>
      <c r="GEY139" s="10"/>
      <c r="GEZ139" s="10"/>
      <c r="GFA139" s="10"/>
      <c r="GFB139" s="10"/>
      <c r="GFC139" s="10"/>
      <c r="GFD139" s="10"/>
      <c r="GFE139" s="10"/>
      <c r="GFF139" s="10"/>
      <c r="GFG139" s="10"/>
      <c r="GFH139" s="10"/>
      <c r="GFI139" s="10"/>
      <c r="GFJ139" s="10"/>
      <c r="GFK139" s="10"/>
      <c r="GFL139" s="10"/>
      <c r="GFM139" s="10"/>
      <c r="GFN139" s="10"/>
      <c r="GFO139" s="10"/>
      <c r="GFP139" s="10"/>
      <c r="GFQ139" s="10"/>
      <c r="GFR139" s="10"/>
      <c r="GFS139" s="10"/>
      <c r="GFT139" s="10"/>
      <c r="GFU139" s="10"/>
      <c r="GFV139" s="10"/>
      <c r="GFW139" s="10"/>
      <c r="GFX139" s="10"/>
      <c r="GFY139" s="10"/>
      <c r="GFZ139" s="10"/>
      <c r="GGA139" s="10"/>
      <c r="GGB139" s="10"/>
      <c r="GGC139" s="10"/>
      <c r="GGD139" s="10"/>
      <c r="GGE139" s="10"/>
      <c r="GGF139" s="10"/>
      <c r="GGG139" s="10"/>
      <c r="GGH139" s="10"/>
      <c r="GGI139" s="10"/>
      <c r="GGJ139" s="10"/>
      <c r="GGK139" s="10"/>
      <c r="GGL139" s="10"/>
      <c r="GGM139" s="10"/>
      <c r="GGN139" s="10"/>
      <c r="GGO139" s="10"/>
      <c r="GGP139" s="10"/>
      <c r="GGQ139" s="10"/>
      <c r="GGR139" s="10"/>
      <c r="GGS139" s="10"/>
      <c r="GGT139" s="10"/>
      <c r="GGU139" s="10"/>
      <c r="GGV139" s="10"/>
      <c r="GGW139" s="10"/>
      <c r="GGX139" s="10"/>
      <c r="GGY139" s="10"/>
      <c r="GGZ139" s="10"/>
      <c r="GHA139" s="10"/>
      <c r="GHB139" s="10"/>
      <c r="GHC139" s="10"/>
      <c r="GHD139" s="10"/>
      <c r="GHE139" s="10"/>
      <c r="GHF139" s="10"/>
      <c r="GHG139" s="10"/>
      <c r="GHH139" s="10"/>
      <c r="GHI139" s="10"/>
      <c r="GHJ139" s="10"/>
      <c r="GHK139" s="10"/>
      <c r="GHL139" s="10"/>
      <c r="GHM139" s="10"/>
      <c r="GHN139" s="10"/>
      <c r="GHO139" s="10"/>
      <c r="GHP139" s="10"/>
      <c r="GHQ139" s="10"/>
      <c r="GHR139" s="10"/>
      <c r="GHS139" s="10"/>
      <c r="GHT139" s="10"/>
      <c r="GHU139" s="10"/>
      <c r="GHV139" s="10"/>
      <c r="GHW139" s="10"/>
      <c r="GHX139" s="10"/>
      <c r="GHY139" s="10"/>
      <c r="GHZ139" s="10"/>
      <c r="GIA139" s="10"/>
      <c r="GIB139" s="10"/>
      <c r="GIC139" s="10"/>
      <c r="GID139" s="10"/>
      <c r="GIE139" s="10"/>
      <c r="GIF139" s="10"/>
      <c r="GIG139" s="10"/>
      <c r="GIH139" s="10"/>
      <c r="GII139" s="10"/>
      <c r="GIJ139" s="10"/>
      <c r="GIK139" s="10"/>
      <c r="GIL139" s="10"/>
      <c r="GIM139" s="10"/>
      <c r="GIN139" s="10"/>
      <c r="GIO139" s="10"/>
      <c r="GIP139" s="10"/>
      <c r="GIQ139" s="10"/>
      <c r="GIR139" s="10"/>
      <c r="GIS139" s="10"/>
      <c r="GIT139" s="10"/>
      <c r="GIU139" s="10"/>
      <c r="GIV139" s="10"/>
      <c r="GIW139" s="10"/>
      <c r="GIX139" s="10"/>
      <c r="GIY139" s="10"/>
      <c r="GIZ139" s="10"/>
      <c r="GJA139" s="10"/>
      <c r="GJB139" s="10"/>
      <c r="GJC139" s="10"/>
      <c r="GJD139" s="10"/>
      <c r="GJE139" s="10"/>
      <c r="GJF139" s="10"/>
      <c r="GJG139" s="10"/>
      <c r="GJH139" s="10"/>
      <c r="GJI139" s="10"/>
      <c r="GJJ139" s="10"/>
      <c r="GJK139" s="10"/>
      <c r="GJL139" s="10"/>
      <c r="GJM139" s="10"/>
      <c r="GJN139" s="10"/>
      <c r="GJO139" s="10"/>
      <c r="GJP139" s="10"/>
      <c r="GJQ139" s="10"/>
      <c r="GJR139" s="10"/>
      <c r="GJS139" s="10"/>
      <c r="GJT139" s="10"/>
      <c r="GJU139" s="10"/>
      <c r="GJV139" s="10"/>
      <c r="GJW139" s="10"/>
      <c r="GJX139" s="10"/>
      <c r="GJY139" s="10"/>
      <c r="GJZ139" s="10"/>
      <c r="GKA139" s="10"/>
      <c r="GKB139" s="10"/>
      <c r="GKC139" s="10"/>
      <c r="GKD139" s="10"/>
      <c r="GKE139" s="10"/>
      <c r="GKF139" s="10"/>
      <c r="GKG139" s="10"/>
      <c r="GKH139" s="10"/>
      <c r="GKI139" s="10"/>
      <c r="GKJ139" s="10"/>
      <c r="GKK139" s="10"/>
      <c r="GKL139" s="10"/>
      <c r="GKM139" s="10"/>
      <c r="GKN139" s="10"/>
      <c r="GKO139" s="10"/>
      <c r="GKP139" s="10"/>
      <c r="GKQ139" s="10"/>
      <c r="GKR139" s="10"/>
      <c r="GKS139" s="10"/>
      <c r="GKT139" s="10"/>
      <c r="GKU139" s="10"/>
      <c r="GKV139" s="10"/>
      <c r="GKW139" s="10"/>
      <c r="GKX139" s="10"/>
      <c r="GKY139" s="10"/>
      <c r="GKZ139" s="10"/>
      <c r="GLA139" s="10"/>
      <c r="GLB139" s="10"/>
      <c r="GLC139" s="10"/>
      <c r="GLD139" s="10"/>
      <c r="GLE139" s="10"/>
      <c r="GLF139" s="10"/>
      <c r="GLG139" s="10"/>
      <c r="GLH139" s="10"/>
      <c r="GLI139" s="10"/>
      <c r="GLJ139" s="10"/>
      <c r="GLK139" s="10"/>
      <c r="GLL139" s="10"/>
      <c r="GLM139" s="10"/>
      <c r="GLN139" s="10"/>
      <c r="GLO139" s="10"/>
      <c r="GLP139" s="10"/>
      <c r="GLQ139" s="10"/>
      <c r="GLR139" s="10"/>
      <c r="GLS139" s="10"/>
      <c r="GLT139" s="10"/>
      <c r="GLU139" s="10"/>
      <c r="GLV139" s="10"/>
      <c r="GLW139" s="10"/>
      <c r="GLX139" s="10"/>
      <c r="GLY139" s="10"/>
      <c r="GLZ139" s="10"/>
      <c r="GMA139" s="10"/>
      <c r="GMB139" s="10"/>
      <c r="GMC139" s="10"/>
      <c r="GMD139" s="10"/>
      <c r="GME139" s="10"/>
      <c r="GMF139" s="10"/>
      <c r="GMG139" s="10"/>
      <c r="GMH139" s="10"/>
      <c r="GMI139" s="10"/>
      <c r="GMJ139" s="10"/>
      <c r="GMK139" s="10"/>
      <c r="GML139" s="10"/>
      <c r="GMM139" s="10"/>
      <c r="GMN139" s="10"/>
      <c r="GMO139" s="10"/>
      <c r="GMP139" s="10"/>
      <c r="GMQ139" s="10"/>
      <c r="GMR139" s="10"/>
      <c r="GMS139" s="10"/>
      <c r="GMT139" s="10"/>
      <c r="GMU139" s="10"/>
      <c r="GMV139" s="10"/>
      <c r="GMW139" s="10"/>
      <c r="GMX139" s="10"/>
      <c r="GMY139" s="10"/>
      <c r="GMZ139" s="10"/>
      <c r="GNA139" s="10"/>
      <c r="GNB139" s="10"/>
      <c r="GNC139" s="10"/>
      <c r="GND139" s="10"/>
      <c r="GNE139" s="10"/>
      <c r="GNF139" s="10"/>
      <c r="GNG139" s="10"/>
      <c r="GNH139" s="10"/>
      <c r="GNI139" s="10"/>
      <c r="GNJ139" s="10"/>
      <c r="GNK139" s="10"/>
      <c r="GNL139" s="10"/>
      <c r="GNM139" s="10"/>
      <c r="GNN139" s="10"/>
      <c r="GNO139" s="10"/>
      <c r="GNP139" s="10"/>
      <c r="GNQ139" s="10"/>
      <c r="GNR139" s="10"/>
      <c r="GNS139" s="10"/>
      <c r="GNT139" s="10"/>
      <c r="GNU139" s="10"/>
      <c r="GNV139" s="10"/>
      <c r="GNW139" s="10"/>
      <c r="GNX139" s="10"/>
      <c r="GNY139" s="10"/>
      <c r="GNZ139" s="10"/>
      <c r="GOA139" s="10"/>
      <c r="GOB139" s="10"/>
      <c r="GOC139" s="10"/>
      <c r="GOD139" s="10"/>
      <c r="GOE139" s="10"/>
      <c r="GOF139" s="10"/>
      <c r="GOG139" s="10"/>
      <c r="GOH139" s="10"/>
      <c r="GOI139" s="10"/>
      <c r="GOJ139" s="10"/>
      <c r="GOK139" s="10"/>
      <c r="GOL139" s="10"/>
      <c r="GOM139" s="10"/>
      <c r="GON139" s="10"/>
      <c r="GOO139" s="10"/>
      <c r="GOP139" s="10"/>
      <c r="GOQ139" s="10"/>
      <c r="GOR139" s="10"/>
      <c r="GOS139" s="10"/>
      <c r="GOT139" s="10"/>
      <c r="GOU139" s="10"/>
      <c r="GOV139" s="10"/>
      <c r="GOW139" s="10"/>
      <c r="GOX139" s="10"/>
      <c r="GOY139" s="10"/>
      <c r="GOZ139" s="10"/>
      <c r="GPA139" s="10"/>
      <c r="GPB139" s="10"/>
      <c r="GPC139" s="10"/>
      <c r="GPD139" s="10"/>
      <c r="GPE139" s="10"/>
      <c r="GPF139" s="10"/>
      <c r="GPG139" s="10"/>
      <c r="GPH139" s="10"/>
      <c r="GPI139" s="10"/>
      <c r="GPJ139" s="10"/>
      <c r="GPK139" s="10"/>
      <c r="GPL139" s="10"/>
      <c r="GPM139" s="10"/>
      <c r="GPN139" s="10"/>
      <c r="GPO139" s="10"/>
      <c r="GPP139" s="10"/>
      <c r="GPQ139" s="10"/>
      <c r="GPR139" s="10"/>
      <c r="GPS139" s="10"/>
      <c r="GPT139" s="10"/>
      <c r="GPU139" s="10"/>
      <c r="GPV139" s="10"/>
      <c r="GPW139" s="10"/>
      <c r="GPX139" s="10"/>
      <c r="GPY139" s="10"/>
      <c r="GPZ139" s="10"/>
      <c r="GQA139" s="10"/>
      <c r="GQB139" s="10"/>
      <c r="GQC139" s="10"/>
      <c r="GQD139" s="10"/>
      <c r="GQE139" s="10"/>
      <c r="GQF139" s="10"/>
      <c r="GQG139" s="10"/>
      <c r="GQH139" s="10"/>
      <c r="GQI139" s="10"/>
      <c r="GQJ139" s="10"/>
      <c r="GQK139" s="10"/>
      <c r="GQL139" s="10"/>
      <c r="GQM139" s="10"/>
      <c r="GQN139" s="10"/>
      <c r="GQO139" s="10"/>
      <c r="GQP139" s="10"/>
      <c r="GQQ139" s="10"/>
      <c r="GQR139" s="10"/>
      <c r="GQS139" s="10"/>
      <c r="GQT139" s="10"/>
      <c r="GQU139" s="10"/>
      <c r="GQV139" s="10"/>
      <c r="GQW139" s="10"/>
      <c r="GQX139" s="10"/>
      <c r="GQY139" s="10"/>
      <c r="GQZ139" s="10"/>
      <c r="GRA139" s="10"/>
      <c r="GRB139" s="10"/>
      <c r="GRC139" s="10"/>
      <c r="GRD139" s="10"/>
      <c r="GRE139" s="10"/>
      <c r="GRF139" s="10"/>
      <c r="GRG139" s="10"/>
      <c r="GRH139" s="10"/>
      <c r="GRI139" s="10"/>
      <c r="GRJ139" s="10"/>
      <c r="GRK139" s="10"/>
      <c r="GRL139" s="10"/>
      <c r="GRM139" s="10"/>
      <c r="GRN139" s="10"/>
      <c r="GRO139" s="10"/>
      <c r="GRP139" s="10"/>
      <c r="GRQ139" s="10"/>
      <c r="GRR139" s="10"/>
      <c r="GRS139" s="10"/>
      <c r="GRT139" s="10"/>
      <c r="GRU139" s="10"/>
      <c r="GRV139" s="10"/>
      <c r="GRW139" s="10"/>
      <c r="GRX139" s="10"/>
      <c r="GRY139" s="10"/>
      <c r="GRZ139" s="10"/>
      <c r="GSA139" s="10"/>
      <c r="GSB139" s="10"/>
      <c r="GSC139" s="10"/>
      <c r="GSD139" s="10"/>
      <c r="GSE139" s="10"/>
      <c r="GSF139" s="10"/>
      <c r="GSG139" s="10"/>
      <c r="GSH139" s="10"/>
      <c r="GSI139" s="10"/>
      <c r="GSJ139" s="10"/>
      <c r="GSK139" s="10"/>
      <c r="GSL139" s="10"/>
      <c r="GSM139" s="10"/>
      <c r="GSN139" s="10"/>
      <c r="GSO139" s="10"/>
      <c r="GSP139" s="10"/>
      <c r="GSQ139" s="10"/>
      <c r="GSR139" s="10"/>
      <c r="GSS139" s="10"/>
      <c r="GST139" s="10"/>
      <c r="GSU139" s="10"/>
      <c r="GSV139" s="10"/>
      <c r="GSW139" s="10"/>
      <c r="GSX139" s="10"/>
      <c r="GSY139" s="10"/>
      <c r="GSZ139" s="10"/>
      <c r="GTA139" s="10"/>
      <c r="GTB139" s="10"/>
      <c r="GTC139" s="10"/>
      <c r="GTD139" s="10"/>
      <c r="GTE139" s="10"/>
      <c r="GTF139" s="10"/>
      <c r="GTG139" s="10"/>
      <c r="GTH139" s="10"/>
      <c r="GTI139" s="10"/>
      <c r="GTJ139" s="10"/>
      <c r="GTK139" s="10"/>
      <c r="GTL139" s="10"/>
      <c r="GTM139" s="10"/>
      <c r="GTN139" s="10"/>
      <c r="GTO139" s="10"/>
      <c r="GTP139" s="10"/>
      <c r="GTQ139" s="10"/>
      <c r="GTR139" s="10"/>
      <c r="GTS139" s="10"/>
      <c r="GTT139" s="10"/>
      <c r="GTU139" s="10"/>
      <c r="GTV139" s="10"/>
      <c r="GTW139" s="10"/>
      <c r="GTX139" s="10"/>
      <c r="GTY139" s="10"/>
      <c r="GTZ139" s="10"/>
      <c r="GUA139" s="10"/>
      <c r="GUB139" s="10"/>
      <c r="GUC139" s="10"/>
      <c r="GUD139" s="10"/>
      <c r="GUE139" s="10"/>
      <c r="GUF139" s="10"/>
      <c r="GUG139" s="10"/>
      <c r="GUH139" s="10"/>
      <c r="GUI139" s="10"/>
      <c r="GUJ139" s="10"/>
      <c r="GUK139" s="10"/>
      <c r="GUL139" s="10"/>
      <c r="GUM139" s="10"/>
      <c r="GUN139" s="10"/>
      <c r="GUO139" s="10"/>
      <c r="GUP139" s="10"/>
      <c r="GUQ139" s="10"/>
      <c r="GUR139" s="10"/>
      <c r="GUS139" s="10"/>
      <c r="GUT139" s="10"/>
      <c r="GUU139" s="10"/>
      <c r="GUV139" s="10"/>
      <c r="GUW139" s="10"/>
      <c r="GUX139" s="10"/>
      <c r="GUY139" s="10"/>
      <c r="GUZ139" s="10"/>
      <c r="GVA139" s="10"/>
      <c r="GVB139" s="10"/>
      <c r="GVC139" s="10"/>
      <c r="GVD139" s="10"/>
      <c r="GVE139" s="10"/>
      <c r="GVF139" s="10"/>
      <c r="GVG139" s="10"/>
      <c r="GVH139" s="10"/>
      <c r="GVI139" s="10"/>
      <c r="GVJ139" s="10"/>
      <c r="GVK139" s="10"/>
      <c r="GVL139" s="10"/>
      <c r="GVM139" s="10"/>
      <c r="GVN139" s="10"/>
      <c r="GVO139" s="10"/>
      <c r="GVP139" s="10"/>
      <c r="GVQ139" s="10"/>
      <c r="GVR139" s="10"/>
      <c r="GVS139" s="10"/>
      <c r="GVT139" s="10"/>
      <c r="GVU139" s="10"/>
      <c r="GVV139" s="10"/>
      <c r="GVW139" s="10"/>
      <c r="GVX139" s="10"/>
      <c r="GVY139" s="10"/>
      <c r="GVZ139" s="10"/>
      <c r="GWA139" s="10"/>
      <c r="GWB139" s="10"/>
      <c r="GWC139" s="10"/>
      <c r="GWD139" s="10"/>
      <c r="GWE139" s="10"/>
      <c r="GWF139" s="10"/>
      <c r="GWG139" s="10"/>
      <c r="GWH139" s="10"/>
      <c r="GWI139" s="10"/>
      <c r="GWJ139" s="10"/>
      <c r="GWK139" s="10"/>
      <c r="GWL139" s="10"/>
      <c r="GWM139" s="10"/>
      <c r="GWN139" s="10"/>
      <c r="GWO139" s="10"/>
      <c r="GWP139" s="10"/>
      <c r="GWQ139" s="10"/>
      <c r="GWR139" s="10"/>
      <c r="GWS139" s="10"/>
      <c r="GWT139" s="10"/>
      <c r="GWU139" s="10"/>
      <c r="GWV139" s="10"/>
      <c r="GWW139" s="10"/>
      <c r="GWX139" s="10"/>
      <c r="GWY139" s="10"/>
      <c r="GWZ139" s="10"/>
      <c r="GXA139" s="10"/>
      <c r="GXB139" s="10"/>
      <c r="GXC139" s="10"/>
      <c r="GXD139" s="10"/>
      <c r="GXE139" s="10"/>
      <c r="GXF139" s="10"/>
      <c r="GXG139" s="10"/>
      <c r="GXH139" s="10"/>
      <c r="GXI139" s="10"/>
      <c r="GXJ139" s="10"/>
      <c r="GXK139" s="10"/>
      <c r="GXL139" s="10"/>
      <c r="GXM139" s="10"/>
      <c r="GXN139" s="10"/>
      <c r="GXO139" s="10"/>
      <c r="GXP139" s="10"/>
      <c r="GXQ139" s="10"/>
      <c r="GXR139" s="10"/>
      <c r="GXS139" s="10"/>
      <c r="GXT139" s="10"/>
      <c r="GXU139" s="10"/>
      <c r="GXV139" s="10"/>
      <c r="GXW139" s="10"/>
      <c r="GXX139" s="10"/>
      <c r="GXY139" s="10"/>
      <c r="GXZ139" s="10"/>
      <c r="GYA139" s="10"/>
      <c r="GYB139" s="10"/>
      <c r="GYC139" s="10"/>
      <c r="GYD139" s="10"/>
      <c r="GYE139" s="10"/>
      <c r="GYF139" s="10"/>
      <c r="GYG139" s="10"/>
      <c r="GYH139" s="10"/>
      <c r="GYI139" s="10"/>
      <c r="GYJ139" s="10"/>
      <c r="GYK139" s="10"/>
      <c r="GYL139" s="10"/>
      <c r="GYM139" s="10"/>
      <c r="GYN139" s="10"/>
      <c r="GYO139" s="10"/>
      <c r="GYP139" s="10"/>
      <c r="GYQ139" s="10"/>
      <c r="GYR139" s="10"/>
      <c r="GYS139" s="10"/>
      <c r="GYT139" s="10"/>
      <c r="GYU139" s="10"/>
      <c r="GYV139" s="10"/>
      <c r="GYW139" s="10"/>
      <c r="GYX139" s="10"/>
      <c r="GYY139" s="10"/>
      <c r="GYZ139" s="10"/>
      <c r="GZA139" s="10"/>
      <c r="GZB139" s="10"/>
      <c r="GZC139" s="10"/>
      <c r="GZD139" s="10"/>
      <c r="GZE139" s="10"/>
      <c r="GZF139" s="10"/>
      <c r="GZG139" s="10"/>
      <c r="GZH139" s="10"/>
      <c r="GZI139" s="10"/>
      <c r="GZJ139" s="10"/>
      <c r="GZK139" s="10"/>
      <c r="GZL139" s="10"/>
      <c r="GZM139" s="10"/>
      <c r="GZN139" s="10"/>
      <c r="GZO139" s="10"/>
      <c r="GZP139" s="10"/>
      <c r="GZQ139" s="10"/>
      <c r="GZR139" s="10"/>
      <c r="GZS139" s="10"/>
      <c r="GZT139" s="10"/>
      <c r="GZU139" s="10"/>
      <c r="GZV139" s="10"/>
      <c r="GZW139" s="10"/>
      <c r="GZX139" s="10"/>
      <c r="GZY139" s="10"/>
      <c r="GZZ139" s="10"/>
      <c r="HAA139" s="10"/>
      <c r="HAB139" s="10"/>
      <c r="HAC139" s="10"/>
      <c r="HAD139" s="10"/>
      <c r="HAE139" s="10"/>
      <c r="HAF139" s="10"/>
      <c r="HAG139" s="10"/>
      <c r="HAH139" s="10"/>
      <c r="HAI139" s="10"/>
      <c r="HAJ139" s="10"/>
      <c r="HAK139" s="10"/>
      <c r="HAL139" s="10"/>
      <c r="HAM139" s="10"/>
      <c r="HAN139" s="10"/>
      <c r="HAO139" s="10"/>
      <c r="HAP139" s="10"/>
      <c r="HAQ139" s="10"/>
      <c r="HAR139" s="10"/>
      <c r="HAS139" s="10"/>
      <c r="HAT139" s="10"/>
      <c r="HAU139" s="10"/>
      <c r="HAV139" s="10"/>
      <c r="HAW139" s="10"/>
      <c r="HAX139" s="10"/>
      <c r="HAY139" s="10"/>
      <c r="HAZ139" s="10"/>
      <c r="HBA139" s="10"/>
      <c r="HBB139" s="10"/>
      <c r="HBC139" s="10"/>
      <c r="HBD139" s="10"/>
      <c r="HBE139" s="10"/>
      <c r="HBF139" s="10"/>
      <c r="HBG139" s="10"/>
      <c r="HBH139" s="10"/>
      <c r="HBI139" s="10"/>
      <c r="HBJ139" s="10"/>
      <c r="HBK139" s="10"/>
      <c r="HBL139" s="10"/>
      <c r="HBM139" s="10"/>
      <c r="HBN139" s="10"/>
      <c r="HBO139" s="10"/>
      <c r="HBP139" s="10"/>
      <c r="HBQ139" s="10"/>
      <c r="HBR139" s="10"/>
      <c r="HBS139" s="10"/>
      <c r="HBT139" s="10"/>
      <c r="HBU139" s="10"/>
      <c r="HBV139" s="10"/>
      <c r="HBW139" s="10"/>
      <c r="HBX139" s="10"/>
      <c r="HBY139" s="10"/>
      <c r="HBZ139" s="10"/>
      <c r="HCA139" s="10"/>
      <c r="HCB139" s="10"/>
      <c r="HCC139" s="10"/>
      <c r="HCD139" s="10"/>
      <c r="HCE139" s="10"/>
      <c r="HCF139" s="10"/>
      <c r="HCG139" s="10"/>
      <c r="HCH139" s="10"/>
      <c r="HCI139" s="10"/>
      <c r="HCJ139" s="10"/>
      <c r="HCK139" s="10"/>
      <c r="HCL139" s="10"/>
      <c r="HCM139" s="10"/>
      <c r="HCN139" s="10"/>
      <c r="HCO139" s="10"/>
      <c r="HCP139" s="10"/>
      <c r="HCQ139" s="10"/>
      <c r="HCR139" s="10"/>
      <c r="HCS139" s="10"/>
      <c r="HCT139" s="10"/>
      <c r="HCU139" s="10"/>
      <c r="HCV139" s="10"/>
      <c r="HCW139" s="10"/>
      <c r="HCX139" s="10"/>
      <c r="HCY139" s="10"/>
      <c r="HCZ139" s="10"/>
      <c r="HDA139" s="10"/>
      <c r="HDB139" s="10"/>
      <c r="HDC139" s="10"/>
      <c r="HDD139" s="10"/>
      <c r="HDE139" s="10"/>
      <c r="HDF139" s="10"/>
      <c r="HDG139" s="10"/>
      <c r="HDH139" s="10"/>
      <c r="HDI139" s="10"/>
      <c r="HDJ139" s="10"/>
      <c r="HDK139" s="10"/>
      <c r="HDL139" s="10"/>
      <c r="HDM139" s="10"/>
      <c r="HDN139" s="10"/>
      <c r="HDO139" s="10"/>
      <c r="HDP139" s="10"/>
      <c r="HDQ139" s="10"/>
      <c r="HDR139" s="10"/>
      <c r="HDS139" s="10"/>
      <c r="HDT139" s="10"/>
      <c r="HDU139" s="10"/>
      <c r="HDV139" s="10"/>
      <c r="HDW139" s="10"/>
      <c r="HDX139" s="10"/>
      <c r="HDY139" s="10"/>
      <c r="HDZ139" s="10"/>
      <c r="HEA139" s="10"/>
      <c r="HEB139" s="10"/>
      <c r="HEC139" s="10"/>
      <c r="HED139" s="10"/>
      <c r="HEE139" s="10"/>
      <c r="HEF139" s="10"/>
      <c r="HEG139" s="10"/>
      <c r="HEH139" s="10"/>
      <c r="HEI139" s="10"/>
      <c r="HEJ139" s="10"/>
      <c r="HEK139" s="10"/>
      <c r="HEL139" s="10"/>
      <c r="HEM139" s="10"/>
      <c r="HEN139" s="10"/>
      <c r="HEO139" s="10"/>
      <c r="HEP139" s="10"/>
      <c r="HEQ139" s="10"/>
      <c r="HER139" s="10"/>
      <c r="HES139" s="10"/>
      <c r="HET139" s="10"/>
      <c r="HEU139" s="10"/>
      <c r="HEV139" s="10"/>
      <c r="HEW139" s="10"/>
      <c r="HEX139" s="10"/>
      <c r="HEY139" s="10"/>
      <c r="HEZ139" s="10"/>
      <c r="HFA139" s="10"/>
      <c r="HFB139" s="10"/>
      <c r="HFC139" s="10"/>
      <c r="HFD139" s="10"/>
      <c r="HFE139" s="10"/>
      <c r="HFF139" s="10"/>
      <c r="HFG139" s="10"/>
      <c r="HFH139" s="10"/>
      <c r="HFI139" s="10"/>
      <c r="HFJ139" s="10"/>
      <c r="HFK139" s="10"/>
      <c r="HFL139" s="10"/>
      <c r="HFM139" s="10"/>
      <c r="HFN139" s="10"/>
      <c r="HFO139" s="10"/>
      <c r="HFP139" s="10"/>
      <c r="HFQ139" s="10"/>
      <c r="HFR139" s="10"/>
      <c r="HFS139" s="10"/>
      <c r="HFT139" s="10"/>
      <c r="HFU139" s="10"/>
      <c r="HFV139" s="10"/>
      <c r="HFW139" s="10"/>
      <c r="HFX139" s="10"/>
      <c r="HFY139" s="10"/>
      <c r="HFZ139" s="10"/>
      <c r="HGA139" s="10"/>
      <c r="HGB139" s="10"/>
      <c r="HGC139" s="10"/>
      <c r="HGD139" s="10"/>
      <c r="HGE139" s="10"/>
      <c r="HGF139" s="10"/>
      <c r="HGG139" s="10"/>
      <c r="HGH139" s="10"/>
      <c r="HGI139" s="10"/>
      <c r="HGJ139" s="10"/>
      <c r="HGK139" s="10"/>
      <c r="HGL139" s="10"/>
      <c r="HGM139" s="10"/>
      <c r="HGN139" s="10"/>
      <c r="HGO139" s="10"/>
      <c r="HGP139" s="10"/>
      <c r="HGQ139" s="10"/>
      <c r="HGR139" s="10"/>
      <c r="HGS139" s="10"/>
      <c r="HGT139" s="10"/>
      <c r="HGU139" s="10"/>
      <c r="HGV139" s="10"/>
      <c r="HGW139" s="10"/>
      <c r="HGX139" s="10"/>
      <c r="HGY139" s="10"/>
      <c r="HGZ139" s="10"/>
      <c r="HHA139" s="10"/>
      <c r="HHB139" s="10"/>
      <c r="HHC139" s="10"/>
      <c r="HHD139" s="10"/>
      <c r="HHE139" s="10"/>
      <c r="HHF139" s="10"/>
      <c r="HHG139" s="10"/>
      <c r="HHH139" s="10"/>
      <c r="HHI139" s="10"/>
      <c r="HHJ139" s="10"/>
      <c r="HHK139" s="10"/>
      <c r="HHL139" s="10"/>
      <c r="HHM139" s="10"/>
      <c r="HHN139" s="10"/>
      <c r="HHO139" s="10"/>
      <c r="HHP139" s="10"/>
      <c r="HHQ139" s="10"/>
      <c r="HHR139" s="10"/>
      <c r="HHS139" s="10"/>
      <c r="HHT139" s="10"/>
      <c r="HHU139" s="10"/>
      <c r="HHV139" s="10"/>
      <c r="HHW139" s="10"/>
      <c r="HHX139" s="10"/>
      <c r="HHY139" s="10"/>
      <c r="HHZ139" s="10"/>
      <c r="HIA139" s="10"/>
      <c r="HIB139" s="10"/>
      <c r="HIC139" s="10"/>
      <c r="HID139" s="10"/>
      <c r="HIE139" s="10"/>
      <c r="HIF139" s="10"/>
      <c r="HIG139" s="10"/>
      <c r="HIH139" s="10"/>
      <c r="HII139" s="10"/>
      <c r="HIJ139" s="10"/>
      <c r="HIK139" s="10"/>
      <c r="HIL139" s="10"/>
      <c r="HIM139" s="10"/>
      <c r="HIN139" s="10"/>
      <c r="HIO139" s="10"/>
      <c r="HIP139" s="10"/>
      <c r="HIQ139" s="10"/>
      <c r="HIR139" s="10"/>
      <c r="HIS139" s="10"/>
      <c r="HIT139" s="10"/>
      <c r="HIU139" s="10"/>
      <c r="HIV139" s="10"/>
      <c r="HIW139" s="10"/>
      <c r="HIX139" s="10"/>
      <c r="HIY139" s="10"/>
      <c r="HIZ139" s="10"/>
      <c r="HJA139" s="10"/>
      <c r="HJB139" s="10"/>
      <c r="HJC139" s="10"/>
      <c r="HJD139" s="10"/>
      <c r="HJE139" s="10"/>
      <c r="HJF139" s="10"/>
      <c r="HJG139" s="10"/>
      <c r="HJH139" s="10"/>
      <c r="HJI139" s="10"/>
      <c r="HJJ139" s="10"/>
      <c r="HJK139" s="10"/>
      <c r="HJL139" s="10"/>
      <c r="HJM139" s="10"/>
      <c r="HJN139" s="10"/>
      <c r="HJO139" s="10"/>
      <c r="HJP139" s="10"/>
      <c r="HJQ139" s="10"/>
      <c r="HJR139" s="10"/>
      <c r="HJS139" s="10"/>
      <c r="HJT139" s="10"/>
      <c r="HJU139" s="10"/>
      <c r="HJV139" s="10"/>
      <c r="HJW139" s="10"/>
      <c r="HJX139" s="10"/>
      <c r="HJY139" s="10"/>
      <c r="HJZ139" s="10"/>
      <c r="HKA139" s="10"/>
      <c r="HKB139" s="10"/>
      <c r="HKC139" s="10"/>
      <c r="HKD139" s="10"/>
      <c r="HKE139" s="10"/>
      <c r="HKF139" s="10"/>
      <c r="HKG139" s="10"/>
      <c r="HKH139" s="10"/>
      <c r="HKI139" s="10"/>
      <c r="HKJ139" s="10"/>
      <c r="HKK139" s="10"/>
      <c r="HKL139" s="10"/>
      <c r="HKM139" s="10"/>
      <c r="HKN139" s="10"/>
      <c r="HKO139" s="10"/>
      <c r="HKP139" s="10"/>
      <c r="HKQ139" s="10"/>
      <c r="HKR139" s="10"/>
      <c r="HKS139" s="10"/>
      <c r="HKT139" s="10"/>
      <c r="HKU139" s="10"/>
      <c r="HKV139" s="10"/>
      <c r="HKW139" s="10"/>
      <c r="HKX139" s="10"/>
      <c r="HKY139" s="10"/>
      <c r="HKZ139" s="10"/>
      <c r="HLA139" s="10"/>
      <c r="HLB139" s="10"/>
      <c r="HLC139" s="10"/>
      <c r="HLD139" s="10"/>
      <c r="HLE139" s="10"/>
      <c r="HLF139" s="10"/>
      <c r="HLG139" s="10"/>
      <c r="HLH139" s="10"/>
      <c r="HLI139" s="10"/>
      <c r="HLJ139" s="10"/>
      <c r="HLK139" s="10"/>
      <c r="HLL139" s="10"/>
      <c r="HLM139" s="10"/>
      <c r="HLN139" s="10"/>
      <c r="HLO139" s="10"/>
      <c r="HLP139" s="10"/>
      <c r="HLQ139" s="10"/>
      <c r="HLR139" s="10"/>
      <c r="HLS139" s="10"/>
      <c r="HLT139" s="10"/>
      <c r="HLU139" s="10"/>
      <c r="HLV139" s="10"/>
      <c r="HLW139" s="10"/>
      <c r="HLX139" s="10"/>
      <c r="HLY139" s="10"/>
      <c r="HLZ139" s="10"/>
      <c r="HMA139" s="10"/>
      <c r="HMB139" s="10"/>
      <c r="HMC139" s="10"/>
      <c r="HMD139" s="10"/>
      <c r="HME139" s="10"/>
      <c r="HMF139" s="10"/>
      <c r="HMG139" s="10"/>
      <c r="HMH139" s="10"/>
      <c r="HMI139" s="10"/>
      <c r="HMJ139" s="10"/>
      <c r="HMK139" s="10"/>
      <c r="HML139" s="10"/>
      <c r="HMM139" s="10"/>
      <c r="HMN139" s="10"/>
      <c r="HMO139" s="10"/>
      <c r="HMP139" s="10"/>
      <c r="HMQ139" s="10"/>
      <c r="HMR139" s="10"/>
      <c r="HMS139" s="10"/>
      <c r="HMT139" s="10"/>
      <c r="HMU139" s="10"/>
      <c r="HMV139" s="10"/>
      <c r="HMW139" s="10"/>
      <c r="HMX139" s="10"/>
      <c r="HMY139" s="10"/>
      <c r="HMZ139" s="10"/>
      <c r="HNA139" s="10"/>
      <c r="HNB139" s="10"/>
      <c r="HNC139" s="10"/>
      <c r="HND139" s="10"/>
      <c r="HNE139" s="10"/>
      <c r="HNF139" s="10"/>
      <c r="HNG139" s="10"/>
      <c r="HNH139" s="10"/>
      <c r="HNI139" s="10"/>
      <c r="HNJ139" s="10"/>
      <c r="HNK139" s="10"/>
      <c r="HNL139" s="10"/>
      <c r="HNM139" s="10"/>
      <c r="HNN139" s="10"/>
      <c r="HNO139" s="10"/>
      <c r="HNP139" s="10"/>
      <c r="HNQ139" s="10"/>
      <c r="HNR139" s="10"/>
      <c r="HNS139" s="10"/>
      <c r="HNT139" s="10"/>
      <c r="HNU139" s="10"/>
      <c r="HNV139" s="10"/>
      <c r="HNW139" s="10"/>
      <c r="HNX139" s="10"/>
      <c r="HNY139" s="10"/>
      <c r="HNZ139" s="10"/>
      <c r="HOA139" s="10"/>
      <c r="HOB139" s="10"/>
      <c r="HOC139" s="10"/>
      <c r="HOD139" s="10"/>
      <c r="HOE139" s="10"/>
      <c r="HOF139" s="10"/>
      <c r="HOG139" s="10"/>
      <c r="HOH139" s="10"/>
      <c r="HOI139" s="10"/>
      <c r="HOJ139" s="10"/>
      <c r="HOK139" s="10"/>
      <c r="HOL139" s="10"/>
      <c r="HOM139" s="10"/>
      <c r="HON139" s="10"/>
      <c r="HOO139" s="10"/>
      <c r="HOP139" s="10"/>
      <c r="HOQ139" s="10"/>
      <c r="HOR139" s="10"/>
      <c r="HOS139" s="10"/>
      <c r="HOT139" s="10"/>
      <c r="HOU139" s="10"/>
      <c r="HOV139" s="10"/>
      <c r="HOW139" s="10"/>
      <c r="HOX139" s="10"/>
      <c r="HOY139" s="10"/>
      <c r="HOZ139" s="10"/>
      <c r="HPA139" s="10"/>
      <c r="HPB139" s="10"/>
      <c r="HPC139" s="10"/>
      <c r="HPD139" s="10"/>
      <c r="HPE139" s="10"/>
      <c r="HPF139" s="10"/>
      <c r="HPG139" s="10"/>
      <c r="HPH139" s="10"/>
      <c r="HPI139" s="10"/>
      <c r="HPJ139" s="10"/>
      <c r="HPK139" s="10"/>
      <c r="HPL139" s="10"/>
      <c r="HPM139" s="10"/>
      <c r="HPN139" s="10"/>
      <c r="HPO139" s="10"/>
      <c r="HPP139" s="10"/>
      <c r="HPQ139" s="10"/>
      <c r="HPR139" s="10"/>
      <c r="HPS139" s="10"/>
      <c r="HPT139" s="10"/>
      <c r="HPU139" s="10"/>
      <c r="HPV139" s="10"/>
      <c r="HPW139" s="10"/>
      <c r="HPX139" s="10"/>
      <c r="HPY139" s="10"/>
      <c r="HPZ139" s="10"/>
      <c r="HQA139" s="10"/>
      <c r="HQB139" s="10"/>
      <c r="HQC139" s="10"/>
      <c r="HQD139" s="10"/>
      <c r="HQE139" s="10"/>
      <c r="HQF139" s="10"/>
      <c r="HQG139" s="10"/>
      <c r="HQH139" s="10"/>
      <c r="HQI139" s="10"/>
      <c r="HQJ139" s="10"/>
      <c r="HQK139" s="10"/>
      <c r="HQL139" s="10"/>
      <c r="HQM139" s="10"/>
      <c r="HQN139" s="10"/>
      <c r="HQO139" s="10"/>
      <c r="HQP139" s="10"/>
      <c r="HQQ139" s="10"/>
      <c r="HQR139" s="10"/>
      <c r="HQS139" s="10"/>
      <c r="HQT139" s="10"/>
      <c r="HQU139" s="10"/>
      <c r="HQV139" s="10"/>
      <c r="HQW139" s="10"/>
      <c r="HQX139" s="10"/>
      <c r="HQY139" s="10"/>
      <c r="HQZ139" s="10"/>
      <c r="HRA139" s="10"/>
      <c r="HRB139" s="10"/>
      <c r="HRC139" s="10"/>
      <c r="HRD139" s="10"/>
      <c r="HRE139" s="10"/>
      <c r="HRF139" s="10"/>
      <c r="HRG139" s="10"/>
      <c r="HRH139" s="10"/>
      <c r="HRI139" s="10"/>
      <c r="HRJ139" s="10"/>
      <c r="HRK139" s="10"/>
      <c r="HRL139" s="10"/>
      <c r="HRM139" s="10"/>
      <c r="HRN139" s="10"/>
      <c r="HRO139" s="10"/>
      <c r="HRP139" s="10"/>
      <c r="HRQ139" s="10"/>
      <c r="HRR139" s="10"/>
      <c r="HRS139" s="10"/>
      <c r="HRT139" s="10"/>
      <c r="HRU139" s="10"/>
      <c r="HRV139" s="10"/>
      <c r="HRW139" s="10"/>
      <c r="HRX139" s="10"/>
      <c r="HRY139" s="10"/>
      <c r="HRZ139" s="10"/>
      <c r="HSA139" s="10"/>
      <c r="HSB139" s="10"/>
      <c r="HSC139" s="10"/>
      <c r="HSD139" s="10"/>
      <c r="HSE139" s="10"/>
      <c r="HSF139" s="10"/>
      <c r="HSG139" s="10"/>
      <c r="HSH139" s="10"/>
      <c r="HSI139" s="10"/>
      <c r="HSJ139" s="10"/>
      <c r="HSK139" s="10"/>
      <c r="HSL139" s="10"/>
      <c r="HSM139" s="10"/>
      <c r="HSN139" s="10"/>
      <c r="HSO139" s="10"/>
      <c r="HSP139" s="10"/>
      <c r="HSQ139" s="10"/>
      <c r="HSR139" s="10"/>
      <c r="HSS139" s="10"/>
      <c r="HST139" s="10"/>
      <c r="HSU139" s="10"/>
      <c r="HSV139" s="10"/>
      <c r="HSW139" s="10"/>
      <c r="HSX139" s="10"/>
      <c r="HSY139" s="10"/>
      <c r="HSZ139" s="10"/>
      <c r="HTA139" s="10"/>
      <c r="HTB139" s="10"/>
      <c r="HTC139" s="10"/>
      <c r="HTD139" s="10"/>
      <c r="HTE139" s="10"/>
      <c r="HTF139" s="10"/>
      <c r="HTG139" s="10"/>
      <c r="HTH139" s="10"/>
      <c r="HTI139" s="10"/>
      <c r="HTJ139" s="10"/>
      <c r="HTK139" s="10"/>
      <c r="HTL139" s="10"/>
      <c r="HTM139" s="10"/>
      <c r="HTN139" s="10"/>
      <c r="HTO139" s="10"/>
      <c r="HTP139" s="10"/>
      <c r="HTQ139" s="10"/>
      <c r="HTR139" s="10"/>
      <c r="HTS139" s="10"/>
      <c r="HTT139" s="10"/>
      <c r="HTU139" s="10"/>
      <c r="HTV139" s="10"/>
      <c r="HTW139" s="10"/>
      <c r="HTX139" s="10"/>
      <c r="HTY139" s="10"/>
      <c r="HTZ139" s="10"/>
      <c r="HUA139" s="10"/>
      <c r="HUB139" s="10"/>
      <c r="HUC139" s="10"/>
      <c r="HUD139" s="10"/>
      <c r="HUE139" s="10"/>
      <c r="HUF139" s="10"/>
      <c r="HUG139" s="10"/>
      <c r="HUH139" s="10"/>
      <c r="HUI139" s="10"/>
      <c r="HUJ139" s="10"/>
      <c r="HUK139" s="10"/>
      <c r="HUL139" s="10"/>
      <c r="HUM139" s="10"/>
      <c r="HUN139" s="10"/>
      <c r="HUO139" s="10"/>
      <c r="HUP139" s="10"/>
      <c r="HUQ139" s="10"/>
      <c r="HUR139" s="10"/>
      <c r="HUS139" s="10"/>
      <c r="HUT139" s="10"/>
      <c r="HUU139" s="10"/>
      <c r="HUV139" s="10"/>
      <c r="HUW139" s="10"/>
      <c r="HUX139" s="10"/>
      <c r="HUY139" s="10"/>
      <c r="HUZ139" s="10"/>
      <c r="HVA139" s="10"/>
      <c r="HVB139" s="10"/>
      <c r="HVC139" s="10"/>
      <c r="HVD139" s="10"/>
      <c r="HVE139" s="10"/>
      <c r="HVF139" s="10"/>
      <c r="HVG139" s="10"/>
      <c r="HVH139" s="10"/>
      <c r="HVI139" s="10"/>
      <c r="HVJ139" s="10"/>
      <c r="HVK139" s="10"/>
      <c r="HVL139" s="10"/>
      <c r="HVM139" s="10"/>
      <c r="HVN139" s="10"/>
      <c r="HVO139" s="10"/>
      <c r="HVP139" s="10"/>
      <c r="HVQ139" s="10"/>
      <c r="HVR139" s="10"/>
      <c r="HVS139" s="10"/>
      <c r="HVT139" s="10"/>
      <c r="HVU139" s="10"/>
      <c r="HVV139" s="10"/>
      <c r="HVW139" s="10"/>
      <c r="HVX139" s="10"/>
      <c r="HVY139" s="10"/>
      <c r="HVZ139" s="10"/>
      <c r="HWA139" s="10"/>
      <c r="HWB139" s="10"/>
      <c r="HWC139" s="10"/>
      <c r="HWD139" s="10"/>
      <c r="HWE139" s="10"/>
      <c r="HWF139" s="10"/>
      <c r="HWG139" s="10"/>
      <c r="HWH139" s="10"/>
      <c r="HWI139" s="10"/>
      <c r="HWJ139" s="10"/>
      <c r="HWK139" s="10"/>
      <c r="HWL139" s="10"/>
      <c r="HWM139" s="10"/>
      <c r="HWN139" s="10"/>
      <c r="HWO139" s="10"/>
      <c r="HWP139" s="10"/>
      <c r="HWQ139" s="10"/>
      <c r="HWR139" s="10"/>
      <c r="HWS139" s="10"/>
      <c r="HWT139" s="10"/>
      <c r="HWU139" s="10"/>
      <c r="HWV139" s="10"/>
      <c r="HWW139" s="10"/>
      <c r="HWX139" s="10"/>
      <c r="HWY139" s="10"/>
      <c r="HWZ139" s="10"/>
      <c r="HXA139" s="10"/>
      <c r="HXB139" s="10"/>
      <c r="HXC139" s="10"/>
      <c r="HXD139" s="10"/>
      <c r="HXE139" s="10"/>
      <c r="HXF139" s="10"/>
      <c r="HXG139" s="10"/>
      <c r="HXH139" s="10"/>
      <c r="HXI139" s="10"/>
      <c r="HXJ139" s="10"/>
      <c r="HXK139" s="10"/>
      <c r="HXL139" s="10"/>
      <c r="HXM139" s="10"/>
      <c r="HXN139" s="10"/>
      <c r="HXO139" s="10"/>
      <c r="HXP139" s="10"/>
      <c r="HXQ139" s="10"/>
      <c r="HXR139" s="10"/>
      <c r="HXS139" s="10"/>
      <c r="HXT139" s="10"/>
      <c r="HXU139" s="10"/>
      <c r="HXV139" s="10"/>
      <c r="HXW139" s="10"/>
      <c r="HXX139" s="10"/>
      <c r="HXY139" s="10"/>
      <c r="HXZ139" s="10"/>
      <c r="HYA139" s="10"/>
      <c r="HYB139" s="10"/>
      <c r="HYC139" s="10"/>
      <c r="HYD139" s="10"/>
      <c r="HYE139" s="10"/>
      <c r="HYF139" s="10"/>
      <c r="HYG139" s="10"/>
      <c r="HYH139" s="10"/>
      <c r="HYI139" s="10"/>
      <c r="HYJ139" s="10"/>
      <c r="HYK139" s="10"/>
      <c r="HYL139" s="10"/>
      <c r="HYM139" s="10"/>
      <c r="HYN139" s="10"/>
      <c r="HYO139" s="10"/>
      <c r="HYP139" s="10"/>
      <c r="HYQ139" s="10"/>
      <c r="HYR139" s="10"/>
      <c r="HYS139" s="10"/>
      <c r="HYT139" s="10"/>
      <c r="HYU139" s="10"/>
      <c r="HYV139" s="10"/>
      <c r="HYW139" s="10"/>
      <c r="HYX139" s="10"/>
      <c r="HYY139" s="10"/>
      <c r="HYZ139" s="10"/>
      <c r="HZA139" s="10"/>
      <c r="HZB139" s="10"/>
      <c r="HZC139" s="10"/>
      <c r="HZD139" s="10"/>
      <c r="HZE139" s="10"/>
      <c r="HZF139" s="10"/>
      <c r="HZG139" s="10"/>
      <c r="HZH139" s="10"/>
      <c r="HZI139" s="10"/>
      <c r="HZJ139" s="10"/>
      <c r="HZK139" s="10"/>
      <c r="HZL139" s="10"/>
      <c r="HZM139" s="10"/>
      <c r="HZN139" s="10"/>
      <c r="HZO139" s="10"/>
      <c r="HZP139" s="10"/>
      <c r="HZQ139" s="10"/>
      <c r="HZR139" s="10"/>
      <c r="HZS139" s="10"/>
      <c r="HZT139" s="10"/>
      <c r="HZU139" s="10"/>
      <c r="HZV139" s="10"/>
      <c r="HZW139" s="10"/>
      <c r="HZX139" s="10"/>
      <c r="HZY139" s="10"/>
      <c r="HZZ139" s="10"/>
      <c r="IAA139" s="10"/>
      <c r="IAB139" s="10"/>
      <c r="IAC139" s="10"/>
      <c r="IAD139" s="10"/>
      <c r="IAE139" s="10"/>
      <c r="IAF139" s="10"/>
      <c r="IAG139" s="10"/>
      <c r="IAH139" s="10"/>
      <c r="IAI139" s="10"/>
      <c r="IAJ139" s="10"/>
      <c r="IAK139" s="10"/>
      <c r="IAL139" s="10"/>
      <c r="IAM139" s="10"/>
      <c r="IAN139" s="10"/>
      <c r="IAO139" s="10"/>
      <c r="IAP139" s="10"/>
      <c r="IAQ139" s="10"/>
      <c r="IAR139" s="10"/>
      <c r="IAS139" s="10"/>
      <c r="IAT139" s="10"/>
      <c r="IAU139" s="10"/>
      <c r="IAV139" s="10"/>
      <c r="IAW139" s="10"/>
      <c r="IAX139" s="10"/>
      <c r="IAY139" s="10"/>
      <c r="IAZ139" s="10"/>
      <c r="IBA139" s="10"/>
      <c r="IBB139" s="10"/>
      <c r="IBC139" s="10"/>
      <c r="IBD139" s="10"/>
      <c r="IBE139" s="10"/>
      <c r="IBF139" s="10"/>
      <c r="IBG139" s="10"/>
      <c r="IBH139" s="10"/>
      <c r="IBI139" s="10"/>
      <c r="IBJ139" s="10"/>
      <c r="IBK139" s="10"/>
      <c r="IBL139" s="10"/>
      <c r="IBM139" s="10"/>
      <c r="IBN139" s="10"/>
      <c r="IBO139" s="10"/>
      <c r="IBP139" s="10"/>
      <c r="IBQ139" s="10"/>
      <c r="IBR139" s="10"/>
      <c r="IBS139" s="10"/>
      <c r="IBT139" s="10"/>
      <c r="IBU139" s="10"/>
      <c r="IBV139" s="10"/>
      <c r="IBW139" s="10"/>
      <c r="IBX139" s="10"/>
      <c r="IBY139" s="10"/>
      <c r="IBZ139" s="10"/>
      <c r="ICA139" s="10"/>
      <c r="ICB139" s="10"/>
      <c r="ICC139" s="10"/>
      <c r="ICD139" s="10"/>
      <c r="ICE139" s="10"/>
      <c r="ICF139" s="10"/>
      <c r="ICG139" s="10"/>
      <c r="ICH139" s="10"/>
      <c r="ICI139" s="10"/>
      <c r="ICJ139" s="10"/>
      <c r="ICK139" s="10"/>
      <c r="ICL139" s="10"/>
      <c r="ICM139" s="10"/>
      <c r="ICN139" s="10"/>
      <c r="ICO139" s="10"/>
      <c r="ICP139" s="10"/>
      <c r="ICQ139" s="10"/>
      <c r="ICR139" s="10"/>
      <c r="ICS139" s="10"/>
      <c r="ICT139" s="10"/>
      <c r="ICU139" s="10"/>
      <c r="ICV139" s="10"/>
      <c r="ICW139" s="10"/>
      <c r="ICX139" s="10"/>
      <c r="ICY139" s="10"/>
      <c r="ICZ139" s="10"/>
      <c r="IDA139" s="10"/>
      <c r="IDB139" s="10"/>
      <c r="IDC139" s="10"/>
      <c r="IDD139" s="10"/>
      <c r="IDE139" s="10"/>
      <c r="IDF139" s="10"/>
      <c r="IDG139" s="10"/>
      <c r="IDH139" s="10"/>
      <c r="IDI139" s="10"/>
      <c r="IDJ139" s="10"/>
      <c r="IDK139" s="10"/>
      <c r="IDL139" s="10"/>
      <c r="IDM139" s="10"/>
      <c r="IDN139" s="10"/>
      <c r="IDO139" s="10"/>
      <c r="IDP139" s="10"/>
      <c r="IDQ139" s="10"/>
      <c r="IDR139" s="10"/>
      <c r="IDS139" s="10"/>
      <c r="IDT139" s="10"/>
      <c r="IDU139" s="10"/>
      <c r="IDV139" s="10"/>
      <c r="IDW139" s="10"/>
      <c r="IDX139" s="10"/>
      <c r="IDY139" s="10"/>
      <c r="IDZ139" s="10"/>
      <c r="IEA139" s="10"/>
      <c r="IEB139" s="10"/>
      <c r="IEC139" s="10"/>
      <c r="IED139" s="10"/>
      <c r="IEE139" s="10"/>
      <c r="IEF139" s="10"/>
      <c r="IEG139" s="10"/>
      <c r="IEH139" s="10"/>
      <c r="IEI139" s="10"/>
      <c r="IEJ139" s="10"/>
      <c r="IEK139" s="10"/>
      <c r="IEL139" s="10"/>
      <c r="IEM139" s="10"/>
      <c r="IEN139" s="10"/>
      <c r="IEO139" s="10"/>
      <c r="IEP139" s="10"/>
      <c r="IEQ139" s="10"/>
      <c r="IER139" s="10"/>
      <c r="IES139" s="10"/>
      <c r="IET139" s="10"/>
      <c r="IEU139" s="10"/>
      <c r="IEV139" s="10"/>
      <c r="IEW139" s="10"/>
      <c r="IEX139" s="10"/>
      <c r="IEY139" s="10"/>
      <c r="IEZ139" s="10"/>
      <c r="IFA139" s="10"/>
      <c r="IFB139" s="10"/>
      <c r="IFC139" s="10"/>
      <c r="IFD139" s="10"/>
      <c r="IFE139" s="10"/>
      <c r="IFF139" s="10"/>
      <c r="IFG139" s="10"/>
      <c r="IFH139" s="10"/>
      <c r="IFI139" s="10"/>
      <c r="IFJ139" s="10"/>
      <c r="IFK139" s="10"/>
      <c r="IFL139" s="10"/>
      <c r="IFM139" s="10"/>
      <c r="IFN139" s="10"/>
      <c r="IFO139" s="10"/>
      <c r="IFP139" s="10"/>
      <c r="IFQ139" s="10"/>
      <c r="IFR139" s="10"/>
      <c r="IFS139" s="10"/>
      <c r="IFT139" s="10"/>
      <c r="IFU139" s="10"/>
      <c r="IFV139" s="10"/>
      <c r="IFW139" s="10"/>
      <c r="IFX139" s="10"/>
      <c r="IFY139" s="10"/>
      <c r="IFZ139" s="10"/>
      <c r="IGA139" s="10"/>
      <c r="IGB139" s="10"/>
      <c r="IGC139" s="10"/>
      <c r="IGD139" s="10"/>
      <c r="IGE139" s="10"/>
      <c r="IGF139" s="10"/>
      <c r="IGG139" s="10"/>
      <c r="IGH139" s="10"/>
      <c r="IGI139" s="10"/>
      <c r="IGJ139" s="10"/>
      <c r="IGK139" s="10"/>
      <c r="IGL139" s="10"/>
      <c r="IGM139" s="10"/>
      <c r="IGN139" s="10"/>
      <c r="IGO139" s="10"/>
      <c r="IGP139" s="10"/>
      <c r="IGQ139" s="10"/>
      <c r="IGR139" s="10"/>
      <c r="IGS139" s="10"/>
      <c r="IGT139" s="10"/>
      <c r="IGU139" s="10"/>
      <c r="IGV139" s="10"/>
      <c r="IGW139" s="10"/>
      <c r="IGX139" s="10"/>
      <c r="IGY139" s="10"/>
      <c r="IGZ139" s="10"/>
      <c r="IHA139" s="10"/>
      <c r="IHB139" s="10"/>
      <c r="IHC139" s="10"/>
      <c r="IHD139" s="10"/>
      <c r="IHE139" s="10"/>
      <c r="IHF139" s="10"/>
      <c r="IHG139" s="10"/>
      <c r="IHH139" s="10"/>
      <c r="IHI139" s="10"/>
      <c r="IHJ139" s="10"/>
      <c r="IHK139" s="10"/>
      <c r="IHL139" s="10"/>
      <c r="IHM139" s="10"/>
      <c r="IHN139" s="10"/>
      <c r="IHO139" s="10"/>
      <c r="IHP139" s="10"/>
      <c r="IHQ139" s="10"/>
      <c r="IHR139" s="10"/>
      <c r="IHS139" s="10"/>
      <c r="IHT139" s="10"/>
      <c r="IHU139" s="10"/>
      <c r="IHV139" s="10"/>
      <c r="IHW139" s="10"/>
      <c r="IHX139" s="10"/>
      <c r="IHY139" s="10"/>
      <c r="IHZ139" s="10"/>
      <c r="IIA139" s="10"/>
      <c r="IIB139" s="10"/>
      <c r="IIC139" s="10"/>
      <c r="IID139" s="10"/>
      <c r="IIE139" s="10"/>
      <c r="IIF139" s="10"/>
      <c r="IIG139" s="10"/>
      <c r="IIH139" s="10"/>
      <c r="III139" s="10"/>
      <c r="IIJ139" s="10"/>
      <c r="IIK139" s="10"/>
      <c r="IIL139" s="10"/>
      <c r="IIM139" s="10"/>
      <c r="IIN139" s="10"/>
      <c r="IIO139" s="10"/>
      <c r="IIP139" s="10"/>
      <c r="IIQ139" s="10"/>
      <c r="IIR139" s="10"/>
      <c r="IIS139" s="10"/>
      <c r="IIT139" s="10"/>
      <c r="IIU139" s="10"/>
      <c r="IIV139" s="10"/>
      <c r="IIW139" s="10"/>
      <c r="IIX139" s="10"/>
      <c r="IIY139" s="10"/>
      <c r="IIZ139" s="10"/>
      <c r="IJA139" s="10"/>
      <c r="IJB139" s="10"/>
      <c r="IJC139" s="10"/>
      <c r="IJD139" s="10"/>
      <c r="IJE139" s="10"/>
      <c r="IJF139" s="10"/>
      <c r="IJG139" s="10"/>
      <c r="IJH139" s="10"/>
      <c r="IJI139" s="10"/>
      <c r="IJJ139" s="10"/>
      <c r="IJK139" s="10"/>
      <c r="IJL139" s="10"/>
      <c r="IJM139" s="10"/>
      <c r="IJN139" s="10"/>
      <c r="IJO139" s="10"/>
      <c r="IJP139" s="10"/>
      <c r="IJQ139" s="10"/>
      <c r="IJR139" s="10"/>
      <c r="IJS139" s="10"/>
      <c r="IJT139" s="10"/>
      <c r="IJU139" s="10"/>
      <c r="IJV139" s="10"/>
      <c r="IJW139" s="10"/>
      <c r="IJX139" s="10"/>
      <c r="IJY139" s="10"/>
      <c r="IJZ139" s="10"/>
      <c r="IKA139" s="10"/>
      <c r="IKB139" s="10"/>
      <c r="IKC139" s="10"/>
      <c r="IKD139" s="10"/>
      <c r="IKE139" s="10"/>
      <c r="IKF139" s="10"/>
      <c r="IKG139" s="10"/>
      <c r="IKH139" s="10"/>
      <c r="IKI139" s="10"/>
      <c r="IKJ139" s="10"/>
      <c r="IKK139" s="10"/>
      <c r="IKL139" s="10"/>
      <c r="IKM139" s="10"/>
      <c r="IKN139" s="10"/>
      <c r="IKO139" s="10"/>
      <c r="IKP139" s="10"/>
      <c r="IKQ139" s="10"/>
      <c r="IKR139" s="10"/>
      <c r="IKS139" s="10"/>
      <c r="IKT139" s="10"/>
      <c r="IKU139" s="10"/>
      <c r="IKV139" s="10"/>
      <c r="IKW139" s="10"/>
      <c r="IKX139" s="10"/>
      <c r="IKY139" s="10"/>
      <c r="IKZ139" s="10"/>
      <c r="ILA139" s="10"/>
      <c r="ILB139" s="10"/>
      <c r="ILC139" s="10"/>
      <c r="ILD139" s="10"/>
      <c r="ILE139" s="10"/>
      <c r="ILF139" s="10"/>
      <c r="ILG139" s="10"/>
      <c r="ILH139" s="10"/>
      <c r="ILI139" s="10"/>
      <c r="ILJ139" s="10"/>
      <c r="ILK139" s="10"/>
      <c r="ILL139" s="10"/>
      <c r="ILM139" s="10"/>
      <c r="ILN139" s="10"/>
      <c r="ILO139" s="10"/>
      <c r="ILP139" s="10"/>
      <c r="ILQ139" s="10"/>
      <c r="ILR139" s="10"/>
      <c r="ILS139" s="10"/>
      <c r="ILT139" s="10"/>
      <c r="ILU139" s="10"/>
      <c r="ILV139" s="10"/>
      <c r="ILW139" s="10"/>
      <c r="ILX139" s="10"/>
      <c r="ILY139" s="10"/>
      <c r="ILZ139" s="10"/>
      <c r="IMA139" s="10"/>
      <c r="IMB139" s="10"/>
      <c r="IMC139" s="10"/>
      <c r="IMD139" s="10"/>
      <c r="IME139" s="10"/>
      <c r="IMF139" s="10"/>
      <c r="IMG139" s="10"/>
      <c r="IMH139" s="10"/>
      <c r="IMI139" s="10"/>
      <c r="IMJ139" s="10"/>
      <c r="IMK139" s="10"/>
      <c r="IML139" s="10"/>
      <c r="IMM139" s="10"/>
      <c r="IMN139" s="10"/>
      <c r="IMO139" s="10"/>
      <c r="IMP139" s="10"/>
      <c r="IMQ139" s="10"/>
      <c r="IMR139" s="10"/>
      <c r="IMS139" s="10"/>
      <c r="IMT139" s="10"/>
      <c r="IMU139" s="10"/>
      <c r="IMV139" s="10"/>
      <c r="IMW139" s="10"/>
      <c r="IMX139" s="10"/>
      <c r="IMY139" s="10"/>
      <c r="IMZ139" s="10"/>
      <c r="INA139" s="10"/>
      <c r="INB139" s="10"/>
      <c r="INC139" s="10"/>
      <c r="IND139" s="10"/>
      <c r="INE139" s="10"/>
      <c r="INF139" s="10"/>
      <c r="ING139" s="10"/>
      <c r="INH139" s="10"/>
      <c r="INI139" s="10"/>
      <c r="INJ139" s="10"/>
      <c r="INK139" s="10"/>
      <c r="INL139" s="10"/>
      <c r="INM139" s="10"/>
      <c r="INN139" s="10"/>
      <c r="INO139" s="10"/>
      <c r="INP139" s="10"/>
      <c r="INQ139" s="10"/>
      <c r="INR139" s="10"/>
      <c r="INS139" s="10"/>
      <c r="INT139" s="10"/>
      <c r="INU139" s="10"/>
      <c r="INV139" s="10"/>
      <c r="INW139" s="10"/>
      <c r="INX139" s="10"/>
      <c r="INY139" s="10"/>
      <c r="INZ139" s="10"/>
      <c r="IOA139" s="10"/>
      <c r="IOB139" s="10"/>
      <c r="IOC139" s="10"/>
      <c r="IOD139" s="10"/>
      <c r="IOE139" s="10"/>
      <c r="IOF139" s="10"/>
      <c r="IOG139" s="10"/>
      <c r="IOH139" s="10"/>
      <c r="IOI139" s="10"/>
      <c r="IOJ139" s="10"/>
      <c r="IOK139" s="10"/>
      <c r="IOL139" s="10"/>
      <c r="IOM139" s="10"/>
      <c r="ION139" s="10"/>
      <c r="IOO139" s="10"/>
      <c r="IOP139" s="10"/>
      <c r="IOQ139" s="10"/>
      <c r="IOR139" s="10"/>
      <c r="IOS139" s="10"/>
      <c r="IOT139" s="10"/>
      <c r="IOU139" s="10"/>
      <c r="IOV139" s="10"/>
      <c r="IOW139" s="10"/>
      <c r="IOX139" s="10"/>
      <c r="IOY139" s="10"/>
      <c r="IOZ139" s="10"/>
      <c r="IPA139" s="10"/>
      <c r="IPB139" s="10"/>
      <c r="IPC139" s="10"/>
      <c r="IPD139" s="10"/>
      <c r="IPE139" s="10"/>
      <c r="IPF139" s="10"/>
      <c r="IPG139" s="10"/>
      <c r="IPH139" s="10"/>
      <c r="IPI139" s="10"/>
      <c r="IPJ139" s="10"/>
      <c r="IPK139" s="10"/>
      <c r="IPL139" s="10"/>
      <c r="IPM139" s="10"/>
      <c r="IPN139" s="10"/>
      <c r="IPO139" s="10"/>
      <c r="IPP139" s="10"/>
      <c r="IPQ139" s="10"/>
      <c r="IPR139" s="10"/>
      <c r="IPS139" s="10"/>
      <c r="IPT139" s="10"/>
      <c r="IPU139" s="10"/>
      <c r="IPV139" s="10"/>
      <c r="IPW139" s="10"/>
      <c r="IPX139" s="10"/>
      <c r="IPY139" s="10"/>
      <c r="IPZ139" s="10"/>
      <c r="IQA139" s="10"/>
      <c r="IQB139" s="10"/>
      <c r="IQC139" s="10"/>
      <c r="IQD139" s="10"/>
      <c r="IQE139" s="10"/>
      <c r="IQF139" s="10"/>
      <c r="IQG139" s="10"/>
      <c r="IQH139" s="10"/>
      <c r="IQI139" s="10"/>
      <c r="IQJ139" s="10"/>
      <c r="IQK139" s="10"/>
      <c r="IQL139" s="10"/>
      <c r="IQM139" s="10"/>
      <c r="IQN139" s="10"/>
      <c r="IQO139" s="10"/>
      <c r="IQP139" s="10"/>
      <c r="IQQ139" s="10"/>
      <c r="IQR139" s="10"/>
      <c r="IQS139" s="10"/>
      <c r="IQT139" s="10"/>
      <c r="IQU139" s="10"/>
      <c r="IQV139" s="10"/>
      <c r="IQW139" s="10"/>
      <c r="IQX139" s="10"/>
      <c r="IQY139" s="10"/>
      <c r="IQZ139" s="10"/>
      <c r="IRA139" s="10"/>
      <c r="IRB139" s="10"/>
      <c r="IRC139" s="10"/>
      <c r="IRD139" s="10"/>
      <c r="IRE139" s="10"/>
      <c r="IRF139" s="10"/>
      <c r="IRG139" s="10"/>
      <c r="IRH139" s="10"/>
      <c r="IRI139" s="10"/>
      <c r="IRJ139" s="10"/>
      <c r="IRK139" s="10"/>
      <c r="IRL139" s="10"/>
      <c r="IRM139" s="10"/>
      <c r="IRN139" s="10"/>
      <c r="IRO139" s="10"/>
      <c r="IRP139" s="10"/>
      <c r="IRQ139" s="10"/>
      <c r="IRR139" s="10"/>
      <c r="IRS139" s="10"/>
      <c r="IRT139" s="10"/>
      <c r="IRU139" s="10"/>
      <c r="IRV139" s="10"/>
      <c r="IRW139" s="10"/>
      <c r="IRX139" s="10"/>
      <c r="IRY139" s="10"/>
      <c r="IRZ139" s="10"/>
      <c r="ISA139" s="10"/>
      <c r="ISB139" s="10"/>
      <c r="ISC139" s="10"/>
      <c r="ISD139" s="10"/>
      <c r="ISE139" s="10"/>
      <c r="ISF139" s="10"/>
      <c r="ISG139" s="10"/>
      <c r="ISH139" s="10"/>
      <c r="ISI139" s="10"/>
      <c r="ISJ139" s="10"/>
      <c r="ISK139" s="10"/>
      <c r="ISL139" s="10"/>
      <c r="ISM139" s="10"/>
      <c r="ISN139" s="10"/>
      <c r="ISO139" s="10"/>
      <c r="ISP139" s="10"/>
      <c r="ISQ139" s="10"/>
      <c r="ISR139" s="10"/>
      <c r="ISS139" s="10"/>
      <c r="IST139" s="10"/>
      <c r="ISU139" s="10"/>
      <c r="ISV139" s="10"/>
      <c r="ISW139" s="10"/>
      <c r="ISX139" s="10"/>
      <c r="ISY139" s="10"/>
      <c r="ISZ139" s="10"/>
      <c r="ITA139" s="10"/>
      <c r="ITB139" s="10"/>
      <c r="ITC139" s="10"/>
      <c r="ITD139" s="10"/>
      <c r="ITE139" s="10"/>
      <c r="ITF139" s="10"/>
      <c r="ITG139" s="10"/>
      <c r="ITH139" s="10"/>
      <c r="ITI139" s="10"/>
      <c r="ITJ139" s="10"/>
      <c r="ITK139" s="10"/>
      <c r="ITL139" s="10"/>
      <c r="ITM139" s="10"/>
      <c r="ITN139" s="10"/>
      <c r="ITO139" s="10"/>
      <c r="ITP139" s="10"/>
      <c r="ITQ139" s="10"/>
      <c r="ITR139" s="10"/>
      <c r="ITS139" s="10"/>
      <c r="ITT139" s="10"/>
      <c r="ITU139" s="10"/>
      <c r="ITV139" s="10"/>
      <c r="ITW139" s="10"/>
      <c r="ITX139" s="10"/>
      <c r="ITY139" s="10"/>
      <c r="ITZ139" s="10"/>
      <c r="IUA139" s="10"/>
      <c r="IUB139" s="10"/>
      <c r="IUC139" s="10"/>
      <c r="IUD139" s="10"/>
      <c r="IUE139" s="10"/>
      <c r="IUF139" s="10"/>
      <c r="IUG139" s="10"/>
      <c r="IUH139" s="10"/>
      <c r="IUI139" s="10"/>
      <c r="IUJ139" s="10"/>
      <c r="IUK139" s="10"/>
      <c r="IUL139" s="10"/>
      <c r="IUM139" s="10"/>
      <c r="IUN139" s="10"/>
      <c r="IUO139" s="10"/>
      <c r="IUP139" s="10"/>
      <c r="IUQ139" s="10"/>
      <c r="IUR139" s="10"/>
      <c r="IUS139" s="10"/>
      <c r="IUT139" s="10"/>
      <c r="IUU139" s="10"/>
      <c r="IUV139" s="10"/>
      <c r="IUW139" s="10"/>
      <c r="IUX139" s="10"/>
      <c r="IUY139" s="10"/>
      <c r="IUZ139" s="10"/>
      <c r="IVA139" s="10"/>
      <c r="IVB139" s="10"/>
      <c r="IVC139" s="10"/>
      <c r="IVD139" s="10"/>
      <c r="IVE139" s="10"/>
      <c r="IVF139" s="10"/>
      <c r="IVG139" s="10"/>
      <c r="IVH139" s="10"/>
      <c r="IVI139" s="10"/>
      <c r="IVJ139" s="10"/>
      <c r="IVK139" s="10"/>
      <c r="IVL139" s="10"/>
      <c r="IVM139" s="10"/>
      <c r="IVN139" s="10"/>
      <c r="IVO139" s="10"/>
      <c r="IVP139" s="10"/>
      <c r="IVQ139" s="10"/>
      <c r="IVR139" s="10"/>
      <c r="IVS139" s="10"/>
      <c r="IVT139" s="10"/>
      <c r="IVU139" s="10"/>
      <c r="IVV139" s="10"/>
      <c r="IVW139" s="10"/>
      <c r="IVX139" s="10"/>
      <c r="IVY139" s="10"/>
      <c r="IVZ139" s="10"/>
      <c r="IWA139" s="10"/>
      <c r="IWB139" s="10"/>
      <c r="IWC139" s="10"/>
      <c r="IWD139" s="10"/>
      <c r="IWE139" s="10"/>
      <c r="IWF139" s="10"/>
      <c r="IWG139" s="10"/>
      <c r="IWH139" s="10"/>
      <c r="IWI139" s="10"/>
      <c r="IWJ139" s="10"/>
      <c r="IWK139" s="10"/>
      <c r="IWL139" s="10"/>
      <c r="IWM139" s="10"/>
      <c r="IWN139" s="10"/>
      <c r="IWO139" s="10"/>
      <c r="IWP139" s="10"/>
      <c r="IWQ139" s="10"/>
      <c r="IWR139" s="10"/>
      <c r="IWS139" s="10"/>
      <c r="IWT139" s="10"/>
      <c r="IWU139" s="10"/>
      <c r="IWV139" s="10"/>
      <c r="IWW139" s="10"/>
      <c r="IWX139" s="10"/>
      <c r="IWY139" s="10"/>
      <c r="IWZ139" s="10"/>
      <c r="IXA139" s="10"/>
      <c r="IXB139" s="10"/>
      <c r="IXC139" s="10"/>
      <c r="IXD139" s="10"/>
      <c r="IXE139" s="10"/>
      <c r="IXF139" s="10"/>
      <c r="IXG139" s="10"/>
      <c r="IXH139" s="10"/>
      <c r="IXI139" s="10"/>
      <c r="IXJ139" s="10"/>
      <c r="IXK139" s="10"/>
      <c r="IXL139" s="10"/>
      <c r="IXM139" s="10"/>
      <c r="IXN139" s="10"/>
      <c r="IXO139" s="10"/>
      <c r="IXP139" s="10"/>
      <c r="IXQ139" s="10"/>
      <c r="IXR139" s="10"/>
      <c r="IXS139" s="10"/>
      <c r="IXT139" s="10"/>
      <c r="IXU139" s="10"/>
      <c r="IXV139" s="10"/>
      <c r="IXW139" s="10"/>
      <c r="IXX139" s="10"/>
      <c r="IXY139" s="10"/>
      <c r="IXZ139" s="10"/>
      <c r="IYA139" s="10"/>
      <c r="IYB139" s="10"/>
      <c r="IYC139" s="10"/>
      <c r="IYD139" s="10"/>
      <c r="IYE139" s="10"/>
      <c r="IYF139" s="10"/>
      <c r="IYG139" s="10"/>
      <c r="IYH139" s="10"/>
      <c r="IYI139" s="10"/>
      <c r="IYJ139" s="10"/>
      <c r="IYK139" s="10"/>
      <c r="IYL139" s="10"/>
      <c r="IYM139" s="10"/>
      <c r="IYN139" s="10"/>
      <c r="IYO139" s="10"/>
      <c r="IYP139" s="10"/>
      <c r="IYQ139" s="10"/>
      <c r="IYR139" s="10"/>
      <c r="IYS139" s="10"/>
      <c r="IYT139" s="10"/>
      <c r="IYU139" s="10"/>
      <c r="IYV139" s="10"/>
      <c r="IYW139" s="10"/>
      <c r="IYX139" s="10"/>
      <c r="IYY139" s="10"/>
      <c r="IYZ139" s="10"/>
      <c r="IZA139" s="10"/>
      <c r="IZB139" s="10"/>
      <c r="IZC139" s="10"/>
      <c r="IZD139" s="10"/>
      <c r="IZE139" s="10"/>
      <c r="IZF139" s="10"/>
      <c r="IZG139" s="10"/>
      <c r="IZH139" s="10"/>
      <c r="IZI139" s="10"/>
      <c r="IZJ139" s="10"/>
      <c r="IZK139" s="10"/>
      <c r="IZL139" s="10"/>
      <c r="IZM139" s="10"/>
      <c r="IZN139" s="10"/>
      <c r="IZO139" s="10"/>
      <c r="IZP139" s="10"/>
      <c r="IZQ139" s="10"/>
      <c r="IZR139" s="10"/>
      <c r="IZS139" s="10"/>
      <c r="IZT139" s="10"/>
      <c r="IZU139" s="10"/>
      <c r="IZV139" s="10"/>
      <c r="IZW139" s="10"/>
      <c r="IZX139" s="10"/>
      <c r="IZY139" s="10"/>
      <c r="IZZ139" s="10"/>
      <c r="JAA139" s="10"/>
      <c r="JAB139" s="10"/>
      <c r="JAC139" s="10"/>
      <c r="JAD139" s="10"/>
      <c r="JAE139" s="10"/>
      <c r="JAF139" s="10"/>
      <c r="JAG139" s="10"/>
      <c r="JAH139" s="10"/>
      <c r="JAI139" s="10"/>
      <c r="JAJ139" s="10"/>
      <c r="JAK139" s="10"/>
      <c r="JAL139" s="10"/>
      <c r="JAM139" s="10"/>
      <c r="JAN139" s="10"/>
      <c r="JAO139" s="10"/>
      <c r="JAP139" s="10"/>
      <c r="JAQ139" s="10"/>
      <c r="JAR139" s="10"/>
      <c r="JAS139" s="10"/>
      <c r="JAT139" s="10"/>
      <c r="JAU139" s="10"/>
      <c r="JAV139" s="10"/>
      <c r="JAW139" s="10"/>
      <c r="JAX139" s="10"/>
      <c r="JAY139" s="10"/>
      <c r="JAZ139" s="10"/>
      <c r="JBA139" s="10"/>
      <c r="JBB139" s="10"/>
      <c r="JBC139" s="10"/>
      <c r="JBD139" s="10"/>
      <c r="JBE139" s="10"/>
      <c r="JBF139" s="10"/>
      <c r="JBG139" s="10"/>
      <c r="JBH139" s="10"/>
      <c r="JBI139" s="10"/>
      <c r="JBJ139" s="10"/>
      <c r="JBK139" s="10"/>
      <c r="JBL139" s="10"/>
      <c r="JBM139" s="10"/>
      <c r="JBN139" s="10"/>
      <c r="JBO139" s="10"/>
      <c r="JBP139" s="10"/>
      <c r="JBQ139" s="10"/>
      <c r="JBR139" s="10"/>
      <c r="JBS139" s="10"/>
      <c r="JBT139" s="10"/>
      <c r="JBU139" s="10"/>
      <c r="JBV139" s="10"/>
      <c r="JBW139" s="10"/>
      <c r="JBX139" s="10"/>
      <c r="JBY139" s="10"/>
      <c r="JBZ139" s="10"/>
      <c r="JCA139" s="10"/>
      <c r="JCB139" s="10"/>
      <c r="JCC139" s="10"/>
      <c r="JCD139" s="10"/>
      <c r="JCE139" s="10"/>
      <c r="JCF139" s="10"/>
      <c r="JCG139" s="10"/>
      <c r="JCH139" s="10"/>
      <c r="JCI139" s="10"/>
      <c r="JCJ139" s="10"/>
      <c r="JCK139" s="10"/>
      <c r="JCL139" s="10"/>
      <c r="JCM139" s="10"/>
      <c r="JCN139" s="10"/>
      <c r="JCO139" s="10"/>
      <c r="JCP139" s="10"/>
      <c r="JCQ139" s="10"/>
      <c r="JCR139" s="10"/>
      <c r="JCS139" s="10"/>
      <c r="JCT139" s="10"/>
      <c r="JCU139" s="10"/>
      <c r="JCV139" s="10"/>
      <c r="JCW139" s="10"/>
      <c r="JCX139" s="10"/>
      <c r="JCY139" s="10"/>
      <c r="JCZ139" s="10"/>
      <c r="JDA139" s="10"/>
      <c r="JDB139" s="10"/>
      <c r="JDC139" s="10"/>
      <c r="JDD139" s="10"/>
      <c r="JDE139" s="10"/>
      <c r="JDF139" s="10"/>
      <c r="JDG139" s="10"/>
      <c r="JDH139" s="10"/>
      <c r="JDI139" s="10"/>
      <c r="JDJ139" s="10"/>
      <c r="JDK139" s="10"/>
      <c r="JDL139" s="10"/>
      <c r="JDM139" s="10"/>
      <c r="JDN139" s="10"/>
      <c r="JDO139" s="10"/>
      <c r="JDP139" s="10"/>
      <c r="JDQ139" s="10"/>
      <c r="JDR139" s="10"/>
      <c r="JDS139" s="10"/>
      <c r="JDT139" s="10"/>
      <c r="JDU139" s="10"/>
      <c r="JDV139" s="10"/>
      <c r="JDW139" s="10"/>
      <c r="JDX139" s="10"/>
      <c r="JDY139" s="10"/>
      <c r="JDZ139" s="10"/>
      <c r="JEA139" s="10"/>
      <c r="JEB139" s="10"/>
      <c r="JEC139" s="10"/>
      <c r="JED139" s="10"/>
      <c r="JEE139" s="10"/>
      <c r="JEF139" s="10"/>
      <c r="JEG139" s="10"/>
      <c r="JEH139" s="10"/>
      <c r="JEI139" s="10"/>
      <c r="JEJ139" s="10"/>
      <c r="JEK139" s="10"/>
      <c r="JEL139" s="10"/>
      <c r="JEM139" s="10"/>
      <c r="JEN139" s="10"/>
      <c r="JEO139" s="10"/>
      <c r="JEP139" s="10"/>
      <c r="JEQ139" s="10"/>
      <c r="JER139" s="10"/>
      <c r="JES139" s="10"/>
      <c r="JET139" s="10"/>
      <c r="JEU139" s="10"/>
      <c r="JEV139" s="10"/>
      <c r="JEW139" s="10"/>
      <c r="JEX139" s="10"/>
      <c r="JEY139" s="10"/>
      <c r="JEZ139" s="10"/>
      <c r="JFA139" s="10"/>
      <c r="JFB139" s="10"/>
      <c r="JFC139" s="10"/>
      <c r="JFD139" s="10"/>
      <c r="JFE139" s="10"/>
      <c r="JFF139" s="10"/>
      <c r="JFG139" s="10"/>
      <c r="JFH139" s="10"/>
      <c r="JFI139" s="10"/>
      <c r="JFJ139" s="10"/>
      <c r="JFK139" s="10"/>
      <c r="JFL139" s="10"/>
      <c r="JFM139" s="10"/>
      <c r="JFN139" s="10"/>
      <c r="JFO139" s="10"/>
      <c r="JFP139" s="10"/>
      <c r="JFQ139" s="10"/>
      <c r="JFR139" s="10"/>
      <c r="JFS139" s="10"/>
      <c r="JFT139" s="10"/>
      <c r="JFU139" s="10"/>
      <c r="JFV139" s="10"/>
      <c r="JFW139" s="10"/>
      <c r="JFX139" s="10"/>
      <c r="JFY139" s="10"/>
      <c r="JFZ139" s="10"/>
      <c r="JGA139" s="10"/>
      <c r="JGB139" s="10"/>
      <c r="JGC139" s="10"/>
      <c r="JGD139" s="10"/>
      <c r="JGE139" s="10"/>
      <c r="JGF139" s="10"/>
      <c r="JGG139" s="10"/>
      <c r="JGH139" s="10"/>
      <c r="JGI139" s="10"/>
      <c r="JGJ139" s="10"/>
      <c r="JGK139" s="10"/>
      <c r="JGL139" s="10"/>
      <c r="JGM139" s="10"/>
      <c r="JGN139" s="10"/>
      <c r="JGO139" s="10"/>
      <c r="JGP139" s="10"/>
      <c r="JGQ139" s="10"/>
      <c r="JGR139" s="10"/>
      <c r="JGS139" s="10"/>
      <c r="JGT139" s="10"/>
      <c r="JGU139" s="10"/>
      <c r="JGV139" s="10"/>
      <c r="JGW139" s="10"/>
      <c r="JGX139" s="10"/>
      <c r="JGY139" s="10"/>
      <c r="JGZ139" s="10"/>
      <c r="JHA139" s="10"/>
      <c r="JHB139" s="10"/>
      <c r="JHC139" s="10"/>
      <c r="JHD139" s="10"/>
      <c r="JHE139" s="10"/>
      <c r="JHF139" s="10"/>
      <c r="JHG139" s="10"/>
      <c r="JHH139" s="10"/>
      <c r="JHI139" s="10"/>
      <c r="JHJ139" s="10"/>
      <c r="JHK139" s="10"/>
      <c r="JHL139" s="10"/>
      <c r="JHM139" s="10"/>
      <c r="JHN139" s="10"/>
      <c r="JHO139" s="10"/>
      <c r="JHP139" s="10"/>
      <c r="JHQ139" s="10"/>
      <c r="JHR139" s="10"/>
      <c r="JHS139" s="10"/>
      <c r="JHT139" s="10"/>
      <c r="JHU139" s="10"/>
      <c r="JHV139" s="10"/>
      <c r="JHW139" s="10"/>
      <c r="JHX139" s="10"/>
      <c r="JHY139" s="10"/>
      <c r="JHZ139" s="10"/>
      <c r="JIA139" s="10"/>
      <c r="JIB139" s="10"/>
      <c r="JIC139" s="10"/>
      <c r="JID139" s="10"/>
      <c r="JIE139" s="10"/>
      <c r="JIF139" s="10"/>
      <c r="JIG139" s="10"/>
      <c r="JIH139" s="10"/>
      <c r="JII139" s="10"/>
      <c r="JIJ139" s="10"/>
      <c r="JIK139" s="10"/>
      <c r="JIL139" s="10"/>
      <c r="JIM139" s="10"/>
      <c r="JIN139" s="10"/>
      <c r="JIO139" s="10"/>
      <c r="JIP139" s="10"/>
      <c r="JIQ139" s="10"/>
      <c r="JIR139" s="10"/>
      <c r="JIS139" s="10"/>
      <c r="JIT139" s="10"/>
      <c r="JIU139" s="10"/>
      <c r="JIV139" s="10"/>
      <c r="JIW139" s="10"/>
      <c r="JIX139" s="10"/>
      <c r="JIY139" s="10"/>
      <c r="JIZ139" s="10"/>
      <c r="JJA139" s="10"/>
      <c r="JJB139" s="10"/>
      <c r="JJC139" s="10"/>
      <c r="JJD139" s="10"/>
      <c r="JJE139" s="10"/>
      <c r="JJF139" s="10"/>
      <c r="JJG139" s="10"/>
      <c r="JJH139" s="10"/>
      <c r="JJI139" s="10"/>
      <c r="JJJ139" s="10"/>
      <c r="JJK139" s="10"/>
      <c r="JJL139" s="10"/>
      <c r="JJM139" s="10"/>
      <c r="JJN139" s="10"/>
      <c r="JJO139" s="10"/>
      <c r="JJP139" s="10"/>
      <c r="JJQ139" s="10"/>
      <c r="JJR139" s="10"/>
      <c r="JJS139" s="10"/>
      <c r="JJT139" s="10"/>
      <c r="JJU139" s="10"/>
      <c r="JJV139" s="10"/>
      <c r="JJW139" s="10"/>
      <c r="JJX139" s="10"/>
      <c r="JJY139" s="10"/>
      <c r="JJZ139" s="10"/>
      <c r="JKA139" s="10"/>
      <c r="JKB139" s="10"/>
      <c r="JKC139" s="10"/>
      <c r="JKD139" s="10"/>
      <c r="JKE139" s="10"/>
      <c r="JKF139" s="10"/>
      <c r="JKG139" s="10"/>
      <c r="JKH139" s="10"/>
      <c r="JKI139" s="10"/>
      <c r="JKJ139" s="10"/>
      <c r="JKK139" s="10"/>
      <c r="JKL139" s="10"/>
      <c r="JKM139" s="10"/>
      <c r="JKN139" s="10"/>
      <c r="JKO139" s="10"/>
      <c r="JKP139" s="10"/>
      <c r="JKQ139" s="10"/>
      <c r="JKR139" s="10"/>
      <c r="JKS139" s="10"/>
      <c r="JKT139" s="10"/>
      <c r="JKU139" s="10"/>
      <c r="JKV139" s="10"/>
      <c r="JKW139" s="10"/>
      <c r="JKX139" s="10"/>
      <c r="JKY139" s="10"/>
      <c r="JKZ139" s="10"/>
      <c r="JLA139" s="10"/>
      <c r="JLB139" s="10"/>
      <c r="JLC139" s="10"/>
      <c r="JLD139" s="10"/>
      <c r="JLE139" s="10"/>
      <c r="JLF139" s="10"/>
      <c r="JLG139" s="10"/>
      <c r="JLH139" s="10"/>
      <c r="JLI139" s="10"/>
      <c r="JLJ139" s="10"/>
      <c r="JLK139" s="10"/>
      <c r="JLL139" s="10"/>
      <c r="JLM139" s="10"/>
      <c r="JLN139" s="10"/>
      <c r="JLO139" s="10"/>
      <c r="JLP139" s="10"/>
      <c r="JLQ139" s="10"/>
      <c r="JLR139" s="10"/>
      <c r="JLS139" s="10"/>
      <c r="JLT139" s="10"/>
      <c r="JLU139" s="10"/>
      <c r="JLV139" s="10"/>
      <c r="JLW139" s="10"/>
      <c r="JLX139" s="10"/>
      <c r="JLY139" s="10"/>
      <c r="JLZ139" s="10"/>
      <c r="JMA139" s="10"/>
      <c r="JMB139" s="10"/>
      <c r="JMC139" s="10"/>
      <c r="JMD139" s="10"/>
      <c r="JME139" s="10"/>
      <c r="JMF139" s="10"/>
      <c r="JMG139" s="10"/>
      <c r="JMH139" s="10"/>
      <c r="JMI139" s="10"/>
      <c r="JMJ139" s="10"/>
      <c r="JMK139" s="10"/>
      <c r="JML139" s="10"/>
      <c r="JMM139" s="10"/>
      <c r="JMN139" s="10"/>
      <c r="JMO139" s="10"/>
      <c r="JMP139" s="10"/>
      <c r="JMQ139" s="10"/>
      <c r="JMR139" s="10"/>
      <c r="JMS139" s="10"/>
      <c r="JMT139" s="10"/>
      <c r="JMU139" s="10"/>
      <c r="JMV139" s="10"/>
      <c r="JMW139" s="10"/>
      <c r="JMX139" s="10"/>
      <c r="JMY139" s="10"/>
      <c r="JMZ139" s="10"/>
      <c r="JNA139" s="10"/>
      <c r="JNB139" s="10"/>
      <c r="JNC139" s="10"/>
      <c r="JND139" s="10"/>
      <c r="JNE139" s="10"/>
      <c r="JNF139" s="10"/>
      <c r="JNG139" s="10"/>
      <c r="JNH139" s="10"/>
      <c r="JNI139" s="10"/>
      <c r="JNJ139" s="10"/>
      <c r="JNK139" s="10"/>
      <c r="JNL139" s="10"/>
      <c r="JNM139" s="10"/>
      <c r="JNN139" s="10"/>
      <c r="JNO139" s="10"/>
      <c r="JNP139" s="10"/>
      <c r="JNQ139" s="10"/>
      <c r="JNR139" s="10"/>
      <c r="JNS139" s="10"/>
      <c r="JNT139" s="10"/>
      <c r="JNU139" s="10"/>
      <c r="JNV139" s="10"/>
      <c r="JNW139" s="10"/>
      <c r="JNX139" s="10"/>
      <c r="JNY139" s="10"/>
      <c r="JNZ139" s="10"/>
      <c r="JOA139" s="10"/>
      <c r="JOB139" s="10"/>
      <c r="JOC139" s="10"/>
      <c r="JOD139" s="10"/>
      <c r="JOE139" s="10"/>
      <c r="JOF139" s="10"/>
      <c r="JOG139" s="10"/>
      <c r="JOH139" s="10"/>
      <c r="JOI139" s="10"/>
      <c r="JOJ139" s="10"/>
      <c r="JOK139" s="10"/>
      <c r="JOL139" s="10"/>
      <c r="JOM139" s="10"/>
      <c r="JON139" s="10"/>
      <c r="JOO139" s="10"/>
      <c r="JOP139" s="10"/>
      <c r="JOQ139" s="10"/>
      <c r="JOR139" s="10"/>
      <c r="JOS139" s="10"/>
      <c r="JOT139" s="10"/>
      <c r="JOU139" s="10"/>
      <c r="JOV139" s="10"/>
      <c r="JOW139" s="10"/>
      <c r="JOX139" s="10"/>
      <c r="JOY139" s="10"/>
      <c r="JOZ139" s="10"/>
      <c r="JPA139" s="10"/>
      <c r="JPB139" s="10"/>
      <c r="JPC139" s="10"/>
      <c r="JPD139" s="10"/>
      <c r="JPE139" s="10"/>
      <c r="JPF139" s="10"/>
      <c r="JPG139" s="10"/>
      <c r="JPH139" s="10"/>
      <c r="JPI139" s="10"/>
      <c r="JPJ139" s="10"/>
      <c r="JPK139" s="10"/>
      <c r="JPL139" s="10"/>
      <c r="JPM139" s="10"/>
      <c r="JPN139" s="10"/>
      <c r="JPO139" s="10"/>
      <c r="JPP139" s="10"/>
      <c r="JPQ139" s="10"/>
      <c r="JPR139" s="10"/>
      <c r="JPS139" s="10"/>
      <c r="JPT139" s="10"/>
      <c r="JPU139" s="10"/>
      <c r="JPV139" s="10"/>
      <c r="JPW139" s="10"/>
      <c r="JPX139" s="10"/>
      <c r="JPY139" s="10"/>
      <c r="JPZ139" s="10"/>
      <c r="JQA139" s="10"/>
      <c r="JQB139" s="10"/>
      <c r="JQC139" s="10"/>
      <c r="JQD139" s="10"/>
      <c r="JQE139" s="10"/>
      <c r="JQF139" s="10"/>
      <c r="JQG139" s="10"/>
      <c r="JQH139" s="10"/>
      <c r="JQI139" s="10"/>
      <c r="JQJ139" s="10"/>
      <c r="JQK139" s="10"/>
      <c r="JQL139" s="10"/>
      <c r="JQM139" s="10"/>
      <c r="JQN139" s="10"/>
      <c r="JQO139" s="10"/>
      <c r="JQP139" s="10"/>
      <c r="JQQ139" s="10"/>
      <c r="JQR139" s="10"/>
      <c r="JQS139" s="10"/>
      <c r="JQT139" s="10"/>
      <c r="JQU139" s="10"/>
      <c r="JQV139" s="10"/>
      <c r="JQW139" s="10"/>
      <c r="JQX139" s="10"/>
      <c r="JQY139" s="10"/>
      <c r="JQZ139" s="10"/>
      <c r="JRA139" s="10"/>
      <c r="JRB139" s="10"/>
      <c r="JRC139" s="10"/>
      <c r="JRD139" s="10"/>
      <c r="JRE139" s="10"/>
      <c r="JRF139" s="10"/>
      <c r="JRG139" s="10"/>
      <c r="JRH139" s="10"/>
      <c r="JRI139" s="10"/>
      <c r="JRJ139" s="10"/>
      <c r="JRK139" s="10"/>
      <c r="JRL139" s="10"/>
      <c r="JRM139" s="10"/>
      <c r="JRN139" s="10"/>
      <c r="JRO139" s="10"/>
      <c r="JRP139" s="10"/>
      <c r="JRQ139" s="10"/>
      <c r="JRR139" s="10"/>
      <c r="JRS139" s="10"/>
      <c r="JRT139" s="10"/>
      <c r="JRU139" s="10"/>
      <c r="JRV139" s="10"/>
      <c r="JRW139" s="10"/>
      <c r="JRX139" s="10"/>
      <c r="JRY139" s="10"/>
      <c r="JRZ139" s="10"/>
      <c r="JSA139" s="10"/>
      <c r="JSB139" s="10"/>
      <c r="JSC139" s="10"/>
      <c r="JSD139" s="10"/>
      <c r="JSE139" s="10"/>
      <c r="JSF139" s="10"/>
      <c r="JSG139" s="10"/>
      <c r="JSH139" s="10"/>
      <c r="JSI139" s="10"/>
      <c r="JSJ139" s="10"/>
      <c r="JSK139" s="10"/>
      <c r="JSL139" s="10"/>
      <c r="JSM139" s="10"/>
      <c r="JSN139" s="10"/>
      <c r="JSO139" s="10"/>
      <c r="JSP139" s="10"/>
      <c r="JSQ139" s="10"/>
      <c r="JSR139" s="10"/>
      <c r="JSS139" s="10"/>
      <c r="JST139" s="10"/>
      <c r="JSU139" s="10"/>
      <c r="JSV139" s="10"/>
      <c r="JSW139" s="10"/>
      <c r="JSX139" s="10"/>
      <c r="JSY139" s="10"/>
      <c r="JSZ139" s="10"/>
      <c r="JTA139" s="10"/>
      <c r="JTB139" s="10"/>
      <c r="JTC139" s="10"/>
      <c r="JTD139" s="10"/>
      <c r="JTE139" s="10"/>
      <c r="JTF139" s="10"/>
      <c r="JTG139" s="10"/>
      <c r="JTH139" s="10"/>
      <c r="JTI139" s="10"/>
      <c r="JTJ139" s="10"/>
      <c r="JTK139" s="10"/>
      <c r="JTL139" s="10"/>
      <c r="JTM139" s="10"/>
      <c r="JTN139" s="10"/>
      <c r="JTO139" s="10"/>
      <c r="JTP139" s="10"/>
      <c r="JTQ139" s="10"/>
      <c r="JTR139" s="10"/>
      <c r="JTS139" s="10"/>
      <c r="JTT139" s="10"/>
      <c r="JTU139" s="10"/>
      <c r="JTV139" s="10"/>
      <c r="JTW139" s="10"/>
      <c r="JTX139" s="10"/>
      <c r="JTY139" s="10"/>
      <c r="JTZ139" s="10"/>
      <c r="JUA139" s="10"/>
      <c r="JUB139" s="10"/>
      <c r="JUC139" s="10"/>
      <c r="JUD139" s="10"/>
      <c r="JUE139" s="10"/>
      <c r="JUF139" s="10"/>
      <c r="JUG139" s="10"/>
      <c r="JUH139" s="10"/>
      <c r="JUI139" s="10"/>
      <c r="JUJ139" s="10"/>
      <c r="JUK139" s="10"/>
      <c r="JUL139" s="10"/>
      <c r="JUM139" s="10"/>
      <c r="JUN139" s="10"/>
      <c r="JUO139" s="10"/>
      <c r="JUP139" s="10"/>
      <c r="JUQ139" s="10"/>
      <c r="JUR139" s="10"/>
      <c r="JUS139" s="10"/>
      <c r="JUT139" s="10"/>
      <c r="JUU139" s="10"/>
      <c r="JUV139" s="10"/>
      <c r="JUW139" s="10"/>
      <c r="JUX139" s="10"/>
      <c r="JUY139" s="10"/>
      <c r="JUZ139" s="10"/>
      <c r="JVA139" s="10"/>
      <c r="JVB139" s="10"/>
      <c r="JVC139" s="10"/>
      <c r="JVD139" s="10"/>
      <c r="JVE139" s="10"/>
      <c r="JVF139" s="10"/>
      <c r="JVG139" s="10"/>
      <c r="JVH139" s="10"/>
      <c r="JVI139" s="10"/>
      <c r="JVJ139" s="10"/>
      <c r="JVK139" s="10"/>
      <c r="JVL139" s="10"/>
      <c r="JVM139" s="10"/>
      <c r="JVN139" s="10"/>
      <c r="JVO139" s="10"/>
      <c r="JVP139" s="10"/>
      <c r="JVQ139" s="10"/>
      <c r="JVR139" s="10"/>
      <c r="JVS139" s="10"/>
      <c r="JVT139" s="10"/>
      <c r="JVU139" s="10"/>
      <c r="JVV139" s="10"/>
      <c r="JVW139" s="10"/>
      <c r="JVX139" s="10"/>
      <c r="JVY139" s="10"/>
      <c r="JVZ139" s="10"/>
      <c r="JWA139" s="10"/>
      <c r="JWB139" s="10"/>
      <c r="JWC139" s="10"/>
      <c r="JWD139" s="10"/>
      <c r="JWE139" s="10"/>
      <c r="JWF139" s="10"/>
      <c r="JWG139" s="10"/>
      <c r="JWH139" s="10"/>
      <c r="JWI139" s="10"/>
      <c r="JWJ139" s="10"/>
      <c r="JWK139" s="10"/>
      <c r="JWL139" s="10"/>
      <c r="JWM139" s="10"/>
      <c r="JWN139" s="10"/>
      <c r="JWO139" s="10"/>
      <c r="JWP139" s="10"/>
      <c r="JWQ139" s="10"/>
      <c r="JWR139" s="10"/>
      <c r="JWS139" s="10"/>
      <c r="JWT139" s="10"/>
      <c r="JWU139" s="10"/>
      <c r="JWV139" s="10"/>
      <c r="JWW139" s="10"/>
      <c r="JWX139" s="10"/>
      <c r="JWY139" s="10"/>
      <c r="JWZ139" s="10"/>
      <c r="JXA139" s="10"/>
      <c r="JXB139" s="10"/>
      <c r="JXC139" s="10"/>
      <c r="JXD139" s="10"/>
      <c r="JXE139" s="10"/>
      <c r="JXF139" s="10"/>
      <c r="JXG139" s="10"/>
      <c r="JXH139" s="10"/>
      <c r="JXI139" s="10"/>
      <c r="JXJ139" s="10"/>
      <c r="JXK139" s="10"/>
      <c r="JXL139" s="10"/>
      <c r="JXM139" s="10"/>
      <c r="JXN139" s="10"/>
      <c r="JXO139" s="10"/>
      <c r="JXP139" s="10"/>
      <c r="JXQ139" s="10"/>
      <c r="JXR139" s="10"/>
      <c r="JXS139" s="10"/>
      <c r="JXT139" s="10"/>
      <c r="JXU139" s="10"/>
      <c r="JXV139" s="10"/>
      <c r="JXW139" s="10"/>
      <c r="JXX139" s="10"/>
      <c r="JXY139" s="10"/>
      <c r="JXZ139" s="10"/>
      <c r="JYA139" s="10"/>
      <c r="JYB139" s="10"/>
      <c r="JYC139" s="10"/>
      <c r="JYD139" s="10"/>
      <c r="JYE139" s="10"/>
      <c r="JYF139" s="10"/>
      <c r="JYG139" s="10"/>
      <c r="JYH139" s="10"/>
      <c r="JYI139" s="10"/>
      <c r="JYJ139" s="10"/>
      <c r="JYK139" s="10"/>
      <c r="JYL139" s="10"/>
      <c r="JYM139" s="10"/>
      <c r="JYN139" s="10"/>
      <c r="JYO139" s="10"/>
      <c r="JYP139" s="10"/>
      <c r="JYQ139" s="10"/>
      <c r="JYR139" s="10"/>
      <c r="JYS139" s="10"/>
      <c r="JYT139" s="10"/>
      <c r="JYU139" s="10"/>
      <c r="JYV139" s="10"/>
      <c r="JYW139" s="10"/>
      <c r="JYX139" s="10"/>
      <c r="JYY139" s="10"/>
      <c r="JYZ139" s="10"/>
      <c r="JZA139" s="10"/>
      <c r="JZB139" s="10"/>
      <c r="JZC139" s="10"/>
      <c r="JZD139" s="10"/>
      <c r="JZE139" s="10"/>
      <c r="JZF139" s="10"/>
      <c r="JZG139" s="10"/>
      <c r="JZH139" s="10"/>
      <c r="JZI139" s="10"/>
      <c r="JZJ139" s="10"/>
      <c r="JZK139" s="10"/>
      <c r="JZL139" s="10"/>
      <c r="JZM139" s="10"/>
      <c r="JZN139" s="10"/>
      <c r="JZO139" s="10"/>
      <c r="JZP139" s="10"/>
      <c r="JZQ139" s="10"/>
      <c r="JZR139" s="10"/>
      <c r="JZS139" s="10"/>
      <c r="JZT139" s="10"/>
      <c r="JZU139" s="10"/>
      <c r="JZV139" s="10"/>
      <c r="JZW139" s="10"/>
      <c r="JZX139" s="10"/>
      <c r="JZY139" s="10"/>
      <c r="JZZ139" s="10"/>
      <c r="KAA139" s="10"/>
      <c r="KAB139" s="10"/>
      <c r="KAC139" s="10"/>
      <c r="KAD139" s="10"/>
      <c r="KAE139" s="10"/>
      <c r="KAF139" s="10"/>
      <c r="KAG139" s="10"/>
      <c r="KAH139" s="10"/>
      <c r="KAI139" s="10"/>
      <c r="KAJ139" s="10"/>
      <c r="KAK139" s="10"/>
      <c r="KAL139" s="10"/>
      <c r="KAM139" s="10"/>
      <c r="KAN139" s="10"/>
      <c r="KAO139" s="10"/>
      <c r="KAP139" s="10"/>
      <c r="KAQ139" s="10"/>
      <c r="KAR139" s="10"/>
      <c r="KAS139" s="10"/>
      <c r="KAT139" s="10"/>
      <c r="KAU139" s="10"/>
      <c r="KAV139" s="10"/>
      <c r="KAW139" s="10"/>
      <c r="KAX139" s="10"/>
      <c r="KAY139" s="10"/>
      <c r="KAZ139" s="10"/>
      <c r="KBA139" s="10"/>
      <c r="KBB139" s="10"/>
      <c r="KBC139" s="10"/>
      <c r="KBD139" s="10"/>
      <c r="KBE139" s="10"/>
      <c r="KBF139" s="10"/>
      <c r="KBG139" s="10"/>
      <c r="KBH139" s="10"/>
      <c r="KBI139" s="10"/>
      <c r="KBJ139" s="10"/>
      <c r="KBK139" s="10"/>
      <c r="KBL139" s="10"/>
      <c r="KBM139" s="10"/>
      <c r="KBN139" s="10"/>
      <c r="KBO139" s="10"/>
      <c r="KBP139" s="10"/>
      <c r="KBQ139" s="10"/>
      <c r="KBR139" s="10"/>
      <c r="KBS139" s="10"/>
      <c r="KBT139" s="10"/>
      <c r="KBU139" s="10"/>
      <c r="KBV139" s="10"/>
      <c r="KBW139" s="10"/>
      <c r="KBX139" s="10"/>
      <c r="KBY139" s="10"/>
      <c r="KBZ139" s="10"/>
      <c r="KCA139" s="10"/>
      <c r="KCB139" s="10"/>
      <c r="KCC139" s="10"/>
      <c r="KCD139" s="10"/>
      <c r="KCE139" s="10"/>
      <c r="KCF139" s="10"/>
      <c r="KCG139" s="10"/>
      <c r="KCH139" s="10"/>
      <c r="KCI139" s="10"/>
      <c r="KCJ139" s="10"/>
      <c r="KCK139" s="10"/>
      <c r="KCL139" s="10"/>
      <c r="KCM139" s="10"/>
      <c r="KCN139" s="10"/>
      <c r="KCO139" s="10"/>
      <c r="KCP139" s="10"/>
      <c r="KCQ139" s="10"/>
      <c r="KCR139" s="10"/>
      <c r="KCS139" s="10"/>
      <c r="KCT139" s="10"/>
      <c r="KCU139" s="10"/>
      <c r="KCV139" s="10"/>
      <c r="KCW139" s="10"/>
      <c r="KCX139" s="10"/>
      <c r="KCY139" s="10"/>
      <c r="KCZ139" s="10"/>
      <c r="KDA139" s="10"/>
      <c r="KDB139" s="10"/>
      <c r="KDC139" s="10"/>
      <c r="KDD139" s="10"/>
      <c r="KDE139" s="10"/>
      <c r="KDF139" s="10"/>
      <c r="KDG139" s="10"/>
      <c r="KDH139" s="10"/>
      <c r="KDI139" s="10"/>
      <c r="KDJ139" s="10"/>
      <c r="KDK139" s="10"/>
      <c r="KDL139" s="10"/>
      <c r="KDM139" s="10"/>
      <c r="KDN139" s="10"/>
      <c r="KDO139" s="10"/>
      <c r="KDP139" s="10"/>
      <c r="KDQ139" s="10"/>
      <c r="KDR139" s="10"/>
      <c r="KDS139" s="10"/>
      <c r="KDT139" s="10"/>
      <c r="KDU139" s="10"/>
      <c r="KDV139" s="10"/>
      <c r="KDW139" s="10"/>
      <c r="KDX139" s="10"/>
      <c r="KDY139" s="10"/>
      <c r="KDZ139" s="10"/>
      <c r="KEA139" s="10"/>
      <c r="KEB139" s="10"/>
      <c r="KEC139" s="10"/>
      <c r="KED139" s="10"/>
      <c r="KEE139" s="10"/>
      <c r="KEF139" s="10"/>
      <c r="KEG139" s="10"/>
      <c r="KEH139" s="10"/>
      <c r="KEI139" s="10"/>
      <c r="KEJ139" s="10"/>
      <c r="KEK139" s="10"/>
      <c r="KEL139" s="10"/>
      <c r="KEM139" s="10"/>
      <c r="KEN139" s="10"/>
      <c r="KEO139" s="10"/>
      <c r="KEP139" s="10"/>
      <c r="KEQ139" s="10"/>
      <c r="KER139" s="10"/>
      <c r="KES139" s="10"/>
      <c r="KET139" s="10"/>
      <c r="KEU139" s="10"/>
      <c r="KEV139" s="10"/>
      <c r="KEW139" s="10"/>
      <c r="KEX139" s="10"/>
      <c r="KEY139" s="10"/>
      <c r="KEZ139" s="10"/>
      <c r="KFA139" s="10"/>
      <c r="KFB139" s="10"/>
      <c r="KFC139" s="10"/>
      <c r="KFD139" s="10"/>
      <c r="KFE139" s="10"/>
      <c r="KFF139" s="10"/>
      <c r="KFG139" s="10"/>
      <c r="KFH139" s="10"/>
      <c r="KFI139" s="10"/>
      <c r="KFJ139" s="10"/>
      <c r="KFK139" s="10"/>
      <c r="KFL139" s="10"/>
      <c r="KFM139" s="10"/>
      <c r="KFN139" s="10"/>
      <c r="KFO139" s="10"/>
      <c r="KFP139" s="10"/>
      <c r="KFQ139" s="10"/>
      <c r="KFR139" s="10"/>
      <c r="KFS139" s="10"/>
      <c r="KFT139" s="10"/>
      <c r="KFU139" s="10"/>
      <c r="KFV139" s="10"/>
      <c r="KFW139" s="10"/>
      <c r="KFX139" s="10"/>
      <c r="KFY139" s="10"/>
      <c r="KFZ139" s="10"/>
      <c r="KGA139" s="10"/>
      <c r="KGB139" s="10"/>
      <c r="KGC139" s="10"/>
      <c r="KGD139" s="10"/>
      <c r="KGE139" s="10"/>
      <c r="KGF139" s="10"/>
      <c r="KGG139" s="10"/>
      <c r="KGH139" s="10"/>
      <c r="KGI139" s="10"/>
      <c r="KGJ139" s="10"/>
      <c r="KGK139" s="10"/>
      <c r="KGL139" s="10"/>
      <c r="KGM139" s="10"/>
      <c r="KGN139" s="10"/>
      <c r="KGO139" s="10"/>
      <c r="KGP139" s="10"/>
      <c r="KGQ139" s="10"/>
      <c r="KGR139" s="10"/>
      <c r="KGS139" s="10"/>
      <c r="KGT139" s="10"/>
      <c r="KGU139" s="10"/>
      <c r="KGV139" s="10"/>
      <c r="KGW139" s="10"/>
      <c r="KGX139" s="10"/>
      <c r="KGY139" s="10"/>
      <c r="KGZ139" s="10"/>
      <c r="KHA139" s="10"/>
      <c r="KHB139" s="10"/>
      <c r="KHC139" s="10"/>
      <c r="KHD139" s="10"/>
      <c r="KHE139" s="10"/>
      <c r="KHF139" s="10"/>
      <c r="KHG139" s="10"/>
      <c r="KHH139" s="10"/>
      <c r="KHI139" s="10"/>
      <c r="KHJ139" s="10"/>
      <c r="KHK139" s="10"/>
      <c r="KHL139" s="10"/>
      <c r="KHM139" s="10"/>
      <c r="KHN139" s="10"/>
      <c r="KHO139" s="10"/>
      <c r="KHP139" s="10"/>
      <c r="KHQ139" s="10"/>
      <c r="KHR139" s="10"/>
      <c r="KHS139" s="10"/>
      <c r="KHT139" s="10"/>
      <c r="KHU139" s="10"/>
      <c r="KHV139" s="10"/>
      <c r="KHW139" s="10"/>
      <c r="KHX139" s="10"/>
      <c r="KHY139" s="10"/>
      <c r="KHZ139" s="10"/>
      <c r="KIA139" s="10"/>
      <c r="KIB139" s="10"/>
      <c r="KIC139" s="10"/>
      <c r="KID139" s="10"/>
      <c r="KIE139" s="10"/>
      <c r="KIF139" s="10"/>
      <c r="KIG139" s="10"/>
      <c r="KIH139" s="10"/>
      <c r="KII139" s="10"/>
      <c r="KIJ139" s="10"/>
      <c r="KIK139" s="10"/>
      <c r="KIL139" s="10"/>
      <c r="KIM139" s="10"/>
      <c r="KIN139" s="10"/>
      <c r="KIO139" s="10"/>
      <c r="KIP139" s="10"/>
      <c r="KIQ139" s="10"/>
      <c r="KIR139" s="10"/>
      <c r="KIS139" s="10"/>
      <c r="KIT139" s="10"/>
      <c r="KIU139" s="10"/>
      <c r="KIV139" s="10"/>
      <c r="KIW139" s="10"/>
      <c r="KIX139" s="10"/>
      <c r="KIY139" s="10"/>
      <c r="KIZ139" s="10"/>
      <c r="KJA139" s="10"/>
      <c r="KJB139" s="10"/>
      <c r="KJC139" s="10"/>
      <c r="KJD139" s="10"/>
      <c r="KJE139" s="10"/>
      <c r="KJF139" s="10"/>
      <c r="KJG139" s="10"/>
      <c r="KJH139" s="10"/>
      <c r="KJI139" s="10"/>
      <c r="KJJ139" s="10"/>
      <c r="KJK139" s="10"/>
      <c r="KJL139" s="10"/>
      <c r="KJM139" s="10"/>
      <c r="KJN139" s="10"/>
      <c r="KJO139" s="10"/>
      <c r="KJP139" s="10"/>
      <c r="KJQ139" s="10"/>
      <c r="KJR139" s="10"/>
      <c r="KJS139" s="10"/>
      <c r="KJT139" s="10"/>
      <c r="KJU139" s="10"/>
      <c r="KJV139" s="10"/>
      <c r="KJW139" s="10"/>
      <c r="KJX139" s="10"/>
      <c r="KJY139" s="10"/>
      <c r="KJZ139" s="10"/>
      <c r="KKA139" s="10"/>
      <c r="KKB139" s="10"/>
      <c r="KKC139" s="10"/>
      <c r="KKD139" s="10"/>
      <c r="KKE139" s="10"/>
      <c r="KKF139" s="10"/>
      <c r="KKG139" s="10"/>
      <c r="KKH139" s="10"/>
      <c r="KKI139" s="10"/>
      <c r="KKJ139" s="10"/>
      <c r="KKK139" s="10"/>
      <c r="KKL139" s="10"/>
      <c r="KKM139" s="10"/>
      <c r="KKN139" s="10"/>
      <c r="KKO139" s="10"/>
      <c r="KKP139" s="10"/>
      <c r="KKQ139" s="10"/>
      <c r="KKR139" s="10"/>
      <c r="KKS139" s="10"/>
      <c r="KKT139" s="10"/>
      <c r="KKU139" s="10"/>
      <c r="KKV139" s="10"/>
      <c r="KKW139" s="10"/>
      <c r="KKX139" s="10"/>
      <c r="KKY139" s="10"/>
      <c r="KKZ139" s="10"/>
      <c r="KLA139" s="10"/>
      <c r="KLB139" s="10"/>
      <c r="KLC139" s="10"/>
      <c r="KLD139" s="10"/>
      <c r="KLE139" s="10"/>
      <c r="KLF139" s="10"/>
      <c r="KLG139" s="10"/>
      <c r="KLH139" s="10"/>
      <c r="KLI139" s="10"/>
      <c r="KLJ139" s="10"/>
      <c r="KLK139" s="10"/>
      <c r="KLL139" s="10"/>
      <c r="KLM139" s="10"/>
      <c r="KLN139" s="10"/>
      <c r="KLO139" s="10"/>
      <c r="KLP139" s="10"/>
      <c r="KLQ139" s="10"/>
      <c r="KLR139" s="10"/>
      <c r="KLS139" s="10"/>
      <c r="KLT139" s="10"/>
      <c r="KLU139" s="10"/>
      <c r="KLV139" s="10"/>
      <c r="KLW139" s="10"/>
      <c r="KLX139" s="10"/>
      <c r="KLY139" s="10"/>
      <c r="KLZ139" s="10"/>
      <c r="KMA139" s="10"/>
      <c r="KMB139" s="10"/>
      <c r="KMC139" s="10"/>
      <c r="KMD139" s="10"/>
      <c r="KME139" s="10"/>
      <c r="KMF139" s="10"/>
      <c r="KMG139" s="10"/>
      <c r="KMH139" s="10"/>
      <c r="KMI139" s="10"/>
      <c r="KMJ139" s="10"/>
      <c r="KMK139" s="10"/>
      <c r="KML139" s="10"/>
      <c r="KMM139" s="10"/>
      <c r="KMN139" s="10"/>
      <c r="KMO139" s="10"/>
      <c r="KMP139" s="10"/>
      <c r="KMQ139" s="10"/>
      <c r="KMR139" s="10"/>
      <c r="KMS139" s="10"/>
      <c r="KMT139" s="10"/>
      <c r="KMU139" s="10"/>
      <c r="KMV139" s="10"/>
      <c r="KMW139" s="10"/>
      <c r="KMX139" s="10"/>
      <c r="KMY139" s="10"/>
      <c r="KMZ139" s="10"/>
      <c r="KNA139" s="10"/>
      <c r="KNB139" s="10"/>
      <c r="KNC139" s="10"/>
      <c r="KND139" s="10"/>
      <c r="KNE139" s="10"/>
      <c r="KNF139" s="10"/>
      <c r="KNG139" s="10"/>
      <c r="KNH139" s="10"/>
      <c r="KNI139" s="10"/>
      <c r="KNJ139" s="10"/>
      <c r="KNK139" s="10"/>
      <c r="KNL139" s="10"/>
      <c r="KNM139" s="10"/>
      <c r="KNN139" s="10"/>
      <c r="KNO139" s="10"/>
      <c r="KNP139" s="10"/>
      <c r="KNQ139" s="10"/>
      <c r="KNR139" s="10"/>
      <c r="KNS139" s="10"/>
      <c r="KNT139" s="10"/>
      <c r="KNU139" s="10"/>
      <c r="KNV139" s="10"/>
      <c r="KNW139" s="10"/>
      <c r="KNX139" s="10"/>
      <c r="KNY139" s="10"/>
      <c r="KNZ139" s="10"/>
      <c r="KOA139" s="10"/>
      <c r="KOB139" s="10"/>
      <c r="KOC139" s="10"/>
      <c r="KOD139" s="10"/>
      <c r="KOE139" s="10"/>
      <c r="KOF139" s="10"/>
      <c r="KOG139" s="10"/>
      <c r="KOH139" s="10"/>
      <c r="KOI139" s="10"/>
      <c r="KOJ139" s="10"/>
      <c r="KOK139" s="10"/>
      <c r="KOL139" s="10"/>
      <c r="KOM139" s="10"/>
      <c r="KON139" s="10"/>
      <c r="KOO139" s="10"/>
      <c r="KOP139" s="10"/>
      <c r="KOQ139" s="10"/>
      <c r="KOR139" s="10"/>
      <c r="KOS139" s="10"/>
      <c r="KOT139" s="10"/>
      <c r="KOU139" s="10"/>
      <c r="KOV139" s="10"/>
      <c r="KOW139" s="10"/>
      <c r="KOX139" s="10"/>
      <c r="KOY139" s="10"/>
      <c r="KOZ139" s="10"/>
      <c r="KPA139" s="10"/>
      <c r="KPB139" s="10"/>
      <c r="KPC139" s="10"/>
      <c r="KPD139" s="10"/>
      <c r="KPE139" s="10"/>
      <c r="KPF139" s="10"/>
      <c r="KPG139" s="10"/>
      <c r="KPH139" s="10"/>
      <c r="KPI139" s="10"/>
      <c r="KPJ139" s="10"/>
      <c r="KPK139" s="10"/>
      <c r="KPL139" s="10"/>
      <c r="KPM139" s="10"/>
      <c r="KPN139" s="10"/>
      <c r="KPO139" s="10"/>
      <c r="KPP139" s="10"/>
      <c r="KPQ139" s="10"/>
      <c r="KPR139" s="10"/>
      <c r="KPS139" s="10"/>
      <c r="KPT139" s="10"/>
      <c r="KPU139" s="10"/>
      <c r="KPV139" s="10"/>
      <c r="KPW139" s="10"/>
      <c r="KPX139" s="10"/>
      <c r="KPY139" s="10"/>
      <c r="KPZ139" s="10"/>
      <c r="KQA139" s="10"/>
      <c r="KQB139" s="10"/>
      <c r="KQC139" s="10"/>
      <c r="KQD139" s="10"/>
      <c r="KQE139" s="10"/>
      <c r="KQF139" s="10"/>
      <c r="KQG139" s="10"/>
      <c r="KQH139" s="10"/>
      <c r="KQI139" s="10"/>
      <c r="KQJ139" s="10"/>
      <c r="KQK139" s="10"/>
      <c r="KQL139" s="10"/>
      <c r="KQM139" s="10"/>
      <c r="KQN139" s="10"/>
      <c r="KQO139" s="10"/>
      <c r="KQP139" s="10"/>
      <c r="KQQ139" s="10"/>
      <c r="KQR139" s="10"/>
      <c r="KQS139" s="10"/>
      <c r="KQT139" s="10"/>
      <c r="KQU139" s="10"/>
      <c r="KQV139" s="10"/>
      <c r="KQW139" s="10"/>
      <c r="KQX139" s="10"/>
      <c r="KQY139" s="10"/>
      <c r="KQZ139" s="10"/>
      <c r="KRA139" s="10"/>
      <c r="KRB139" s="10"/>
      <c r="KRC139" s="10"/>
      <c r="KRD139" s="10"/>
      <c r="KRE139" s="10"/>
      <c r="KRF139" s="10"/>
      <c r="KRG139" s="10"/>
      <c r="KRH139" s="10"/>
      <c r="KRI139" s="10"/>
      <c r="KRJ139" s="10"/>
      <c r="KRK139" s="10"/>
      <c r="KRL139" s="10"/>
      <c r="KRM139" s="10"/>
      <c r="KRN139" s="10"/>
      <c r="KRO139" s="10"/>
      <c r="KRP139" s="10"/>
      <c r="KRQ139" s="10"/>
      <c r="KRR139" s="10"/>
      <c r="KRS139" s="10"/>
      <c r="KRT139" s="10"/>
      <c r="KRU139" s="10"/>
      <c r="KRV139" s="10"/>
      <c r="KRW139" s="10"/>
      <c r="KRX139" s="10"/>
      <c r="KRY139" s="10"/>
      <c r="KRZ139" s="10"/>
      <c r="KSA139" s="10"/>
      <c r="KSB139" s="10"/>
      <c r="KSC139" s="10"/>
      <c r="KSD139" s="10"/>
      <c r="KSE139" s="10"/>
      <c r="KSF139" s="10"/>
      <c r="KSG139" s="10"/>
      <c r="KSH139" s="10"/>
      <c r="KSI139" s="10"/>
      <c r="KSJ139" s="10"/>
      <c r="KSK139" s="10"/>
      <c r="KSL139" s="10"/>
      <c r="KSM139" s="10"/>
      <c r="KSN139" s="10"/>
      <c r="KSO139" s="10"/>
      <c r="KSP139" s="10"/>
      <c r="KSQ139" s="10"/>
      <c r="KSR139" s="10"/>
      <c r="KSS139" s="10"/>
      <c r="KST139" s="10"/>
      <c r="KSU139" s="10"/>
      <c r="KSV139" s="10"/>
      <c r="KSW139" s="10"/>
      <c r="KSX139" s="10"/>
      <c r="KSY139" s="10"/>
      <c r="KSZ139" s="10"/>
      <c r="KTA139" s="10"/>
      <c r="KTB139" s="10"/>
      <c r="KTC139" s="10"/>
      <c r="KTD139" s="10"/>
      <c r="KTE139" s="10"/>
      <c r="KTF139" s="10"/>
      <c r="KTG139" s="10"/>
      <c r="KTH139" s="10"/>
      <c r="KTI139" s="10"/>
      <c r="KTJ139" s="10"/>
      <c r="KTK139" s="10"/>
      <c r="KTL139" s="10"/>
      <c r="KTM139" s="10"/>
      <c r="KTN139" s="10"/>
      <c r="KTO139" s="10"/>
      <c r="KTP139" s="10"/>
      <c r="KTQ139" s="10"/>
      <c r="KTR139" s="10"/>
      <c r="KTS139" s="10"/>
      <c r="KTT139" s="10"/>
      <c r="KTU139" s="10"/>
      <c r="KTV139" s="10"/>
      <c r="KTW139" s="10"/>
      <c r="KTX139" s="10"/>
      <c r="KTY139" s="10"/>
      <c r="KTZ139" s="10"/>
      <c r="KUA139" s="10"/>
      <c r="KUB139" s="10"/>
      <c r="KUC139" s="10"/>
      <c r="KUD139" s="10"/>
      <c r="KUE139" s="10"/>
      <c r="KUF139" s="10"/>
      <c r="KUG139" s="10"/>
      <c r="KUH139" s="10"/>
      <c r="KUI139" s="10"/>
      <c r="KUJ139" s="10"/>
      <c r="KUK139" s="10"/>
      <c r="KUL139" s="10"/>
      <c r="KUM139" s="10"/>
      <c r="KUN139" s="10"/>
      <c r="KUO139" s="10"/>
      <c r="KUP139" s="10"/>
      <c r="KUQ139" s="10"/>
      <c r="KUR139" s="10"/>
      <c r="KUS139" s="10"/>
      <c r="KUT139" s="10"/>
      <c r="KUU139" s="10"/>
      <c r="KUV139" s="10"/>
      <c r="KUW139" s="10"/>
      <c r="KUX139" s="10"/>
      <c r="KUY139" s="10"/>
      <c r="KUZ139" s="10"/>
      <c r="KVA139" s="10"/>
      <c r="KVB139" s="10"/>
      <c r="KVC139" s="10"/>
      <c r="KVD139" s="10"/>
      <c r="KVE139" s="10"/>
      <c r="KVF139" s="10"/>
      <c r="KVG139" s="10"/>
      <c r="KVH139" s="10"/>
      <c r="KVI139" s="10"/>
      <c r="KVJ139" s="10"/>
      <c r="KVK139" s="10"/>
      <c r="KVL139" s="10"/>
      <c r="KVM139" s="10"/>
      <c r="KVN139" s="10"/>
      <c r="KVO139" s="10"/>
      <c r="KVP139" s="10"/>
      <c r="KVQ139" s="10"/>
      <c r="KVR139" s="10"/>
      <c r="KVS139" s="10"/>
      <c r="KVT139" s="10"/>
      <c r="KVU139" s="10"/>
      <c r="KVV139" s="10"/>
      <c r="KVW139" s="10"/>
      <c r="KVX139" s="10"/>
      <c r="KVY139" s="10"/>
      <c r="KVZ139" s="10"/>
      <c r="KWA139" s="10"/>
      <c r="KWB139" s="10"/>
      <c r="KWC139" s="10"/>
      <c r="KWD139" s="10"/>
      <c r="KWE139" s="10"/>
      <c r="KWF139" s="10"/>
      <c r="KWG139" s="10"/>
      <c r="KWH139" s="10"/>
      <c r="KWI139" s="10"/>
      <c r="KWJ139" s="10"/>
      <c r="KWK139" s="10"/>
      <c r="KWL139" s="10"/>
      <c r="KWM139" s="10"/>
      <c r="KWN139" s="10"/>
      <c r="KWO139" s="10"/>
      <c r="KWP139" s="10"/>
      <c r="KWQ139" s="10"/>
      <c r="KWR139" s="10"/>
      <c r="KWS139" s="10"/>
      <c r="KWT139" s="10"/>
      <c r="KWU139" s="10"/>
      <c r="KWV139" s="10"/>
      <c r="KWW139" s="10"/>
      <c r="KWX139" s="10"/>
      <c r="KWY139" s="10"/>
      <c r="KWZ139" s="10"/>
      <c r="KXA139" s="10"/>
      <c r="KXB139" s="10"/>
      <c r="KXC139" s="10"/>
      <c r="KXD139" s="10"/>
      <c r="KXE139" s="10"/>
      <c r="KXF139" s="10"/>
      <c r="KXG139" s="10"/>
      <c r="KXH139" s="10"/>
      <c r="KXI139" s="10"/>
      <c r="KXJ139" s="10"/>
      <c r="KXK139" s="10"/>
      <c r="KXL139" s="10"/>
      <c r="KXM139" s="10"/>
      <c r="KXN139" s="10"/>
      <c r="KXO139" s="10"/>
      <c r="KXP139" s="10"/>
      <c r="KXQ139" s="10"/>
      <c r="KXR139" s="10"/>
      <c r="KXS139" s="10"/>
      <c r="KXT139" s="10"/>
      <c r="KXU139" s="10"/>
      <c r="KXV139" s="10"/>
      <c r="KXW139" s="10"/>
      <c r="KXX139" s="10"/>
      <c r="KXY139" s="10"/>
      <c r="KXZ139" s="10"/>
      <c r="KYA139" s="10"/>
      <c r="KYB139" s="10"/>
      <c r="KYC139" s="10"/>
      <c r="KYD139" s="10"/>
      <c r="KYE139" s="10"/>
      <c r="KYF139" s="10"/>
      <c r="KYG139" s="10"/>
      <c r="KYH139" s="10"/>
      <c r="KYI139" s="10"/>
      <c r="KYJ139" s="10"/>
      <c r="KYK139" s="10"/>
      <c r="KYL139" s="10"/>
      <c r="KYM139" s="10"/>
      <c r="KYN139" s="10"/>
      <c r="KYO139" s="10"/>
      <c r="KYP139" s="10"/>
      <c r="KYQ139" s="10"/>
      <c r="KYR139" s="10"/>
      <c r="KYS139" s="10"/>
      <c r="KYT139" s="10"/>
      <c r="KYU139" s="10"/>
      <c r="KYV139" s="10"/>
      <c r="KYW139" s="10"/>
      <c r="KYX139" s="10"/>
      <c r="KYY139" s="10"/>
      <c r="KYZ139" s="10"/>
      <c r="KZA139" s="10"/>
      <c r="KZB139" s="10"/>
      <c r="KZC139" s="10"/>
      <c r="KZD139" s="10"/>
      <c r="KZE139" s="10"/>
      <c r="KZF139" s="10"/>
      <c r="KZG139" s="10"/>
      <c r="KZH139" s="10"/>
      <c r="KZI139" s="10"/>
      <c r="KZJ139" s="10"/>
      <c r="KZK139" s="10"/>
      <c r="KZL139" s="10"/>
      <c r="KZM139" s="10"/>
      <c r="KZN139" s="10"/>
      <c r="KZO139" s="10"/>
      <c r="KZP139" s="10"/>
      <c r="KZQ139" s="10"/>
      <c r="KZR139" s="10"/>
      <c r="KZS139" s="10"/>
      <c r="KZT139" s="10"/>
      <c r="KZU139" s="10"/>
      <c r="KZV139" s="10"/>
      <c r="KZW139" s="10"/>
      <c r="KZX139" s="10"/>
      <c r="KZY139" s="10"/>
      <c r="KZZ139" s="10"/>
      <c r="LAA139" s="10"/>
      <c r="LAB139" s="10"/>
      <c r="LAC139" s="10"/>
      <c r="LAD139" s="10"/>
      <c r="LAE139" s="10"/>
      <c r="LAF139" s="10"/>
      <c r="LAG139" s="10"/>
      <c r="LAH139" s="10"/>
      <c r="LAI139" s="10"/>
      <c r="LAJ139" s="10"/>
      <c r="LAK139" s="10"/>
      <c r="LAL139" s="10"/>
      <c r="LAM139" s="10"/>
      <c r="LAN139" s="10"/>
      <c r="LAO139" s="10"/>
      <c r="LAP139" s="10"/>
      <c r="LAQ139" s="10"/>
      <c r="LAR139" s="10"/>
      <c r="LAS139" s="10"/>
      <c r="LAT139" s="10"/>
      <c r="LAU139" s="10"/>
      <c r="LAV139" s="10"/>
      <c r="LAW139" s="10"/>
      <c r="LAX139" s="10"/>
      <c r="LAY139" s="10"/>
      <c r="LAZ139" s="10"/>
      <c r="LBA139" s="10"/>
      <c r="LBB139" s="10"/>
      <c r="LBC139" s="10"/>
      <c r="LBD139" s="10"/>
      <c r="LBE139" s="10"/>
      <c r="LBF139" s="10"/>
      <c r="LBG139" s="10"/>
      <c r="LBH139" s="10"/>
      <c r="LBI139" s="10"/>
      <c r="LBJ139" s="10"/>
      <c r="LBK139" s="10"/>
      <c r="LBL139" s="10"/>
      <c r="LBM139" s="10"/>
      <c r="LBN139" s="10"/>
      <c r="LBO139" s="10"/>
      <c r="LBP139" s="10"/>
      <c r="LBQ139" s="10"/>
      <c r="LBR139" s="10"/>
      <c r="LBS139" s="10"/>
      <c r="LBT139" s="10"/>
      <c r="LBU139" s="10"/>
      <c r="LBV139" s="10"/>
      <c r="LBW139" s="10"/>
      <c r="LBX139" s="10"/>
      <c r="LBY139" s="10"/>
      <c r="LBZ139" s="10"/>
      <c r="LCA139" s="10"/>
      <c r="LCB139" s="10"/>
      <c r="LCC139" s="10"/>
      <c r="LCD139" s="10"/>
      <c r="LCE139" s="10"/>
      <c r="LCF139" s="10"/>
      <c r="LCG139" s="10"/>
      <c r="LCH139" s="10"/>
      <c r="LCI139" s="10"/>
      <c r="LCJ139" s="10"/>
      <c r="LCK139" s="10"/>
      <c r="LCL139" s="10"/>
      <c r="LCM139" s="10"/>
      <c r="LCN139" s="10"/>
      <c r="LCO139" s="10"/>
      <c r="LCP139" s="10"/>
      <c r="LCQ139" s="10"/>
      <c r="LCR139" s="10"/>
      <c r="LCS139" s="10"/>
      <c r="LCT139" s="10"/>
      <c r="LCU139" s="10"/>
      <c r="LCV139" s="10"/>
      <c r="LCW139" s="10"/>
      <c r="LCX139" s="10"/>
      <c r="LCY139" s="10"/>
      <c r="LCZ139" s="10"/>
      <c r="LDA139" s="10"/>
      <c r="LDB139" s="10"/>
      <c r="LDC139" s="10"/>
      <c r="LDD139" s="10"/>
      <c r="LDE139" s="10"/>
      <c r="LDF139" s="10"/>
      <c r="LDG139" s="10"/>
      <c r="LDH139" s="10"/>
      <c r="LDI139" s="10"/>
      <c r="LDJ139" s="10"/>
      <c r="LDK139" s="10"/>
      <c r="LDL139" s="10"/>
      <c r="LDM139" s="10"/>
      <c r="LDN139" s="10"/>
      <c r="LDO139" s="10"/>
      <c r="LDP139" s="10"/>
      <c r="LDQ139" s="10"/>
      <c r="LDR139" s="10"/>
      <c r="LDS139" s="10"/>
      <c r="LDT139" s="10"/>
      <c r="LDU139" s="10"/>
      <c r="LDV139" s="10"/>
      <c r="LDW139" s="10"/>
      <c r="LDX139" s="10"/>
      <c r="LDY139" s="10"/>
      <c r="LDZ139" s="10"/>
      <c r="LEA139" s="10"/>
      <c r="LEB139" s="10"/>
      <c r="LEC139" s="10"/>
      <c r="LED139" s="10"/>
      <c r="LEE139" s="10"/>
      <c r="LEF139" s="10"/>
      <c r="LEG139" s="10"/>
      <c r="LEH139" s="10"/>
      <c r="LEI139" s="10"/>
      <c r="LEJ139" s="10"/>
      <c r="LEK139" s="10"/>
      <c r="LEL139" s="10"/>
      <c r="LEM139" s="10"/>
      <c r="LEN139" s="10"/>
      <c r="LEO139" s="10"/>
      <c r="LEP139" s="10"/>
      <c r="LEQ139" s="10"/>
      <c r="LER139" s="10"/>
      <c r="LES139" s="10"/>
      <c r="LET139" s="10"/>
      <c r="LEU139" s="10"/>
      <c r="LEV139" s="10"/>
      <c r="LEW139" s="10"/>
      <c r="LEX139" s="10"/>
      <c r="LEY139" s="10"/>
      <c r="LEZ139" s="10"/>
      <c r="LFA139" s="10"/>
      <c r="LFB139" s="10"/>
      <c r="LFC139" s="10"/>
      <c r="LFD139" s="10"/>
      <c r="LFE139" s="10"/>
      <c r="LFF139" s="10"/>
      <c r="LFG139" s="10"/>
      <c r="LFH139" s="10"/>
      <c r="LFI139" s="10"/>
      <c r="LFJ139" s="10"/>
      <c r="LFK139" s="10"/>
      <c r="LFL139" s="10"/>
      <c r="LFM139" s="10"/>
      <c r="LFN139" s="10"/>
      <c r="LFO139" s="10"/>
      <c r="LFP139" s="10"/>
      <c r="LFQ139" s="10"/>
      <c r="LFR139" s="10"/>
      <c r="LFS139" s="10"/>
      <c r="LFT139" s="10"/>
      <c r="LFU139" s="10"/>
      <c r="LFV139" s="10"/>
      <c r="LFW139" s="10"/>
      <c r="LFX139" s="10"/>
      <c r="LFY139" s="10"/>
      <c r="LFZ139" s="10"/>
      <c r="LGA139" s="10"/>
      <c r="LGB139" s="10"/>
      <c r="LGC139" s="10"/>
      <c r="LGD139" s="10"/>
      <c r="LGE139" s="10"/>
      <c r="LGF139" s="10"/>
      <c r="LGG139" s="10"/>
      <c r="LGH139" s="10"/>
      <c r="LGI139" s="10"/>
      <c r="LGJ139" s="10"/>
      <c r="LGK139" s="10"/>
      <c r="LGL139" s="10"/>
      <c r="LGM139" s="10"/>
      <c r="LGN139" s="10"/>
      <c r="LGO139" s="10"/>
      <c r="LGP139" s="10"/>
      <c r="LGQ139" s="10"/>
      <c r="LGR139" s="10"/>
      <c r="LGS139" s="10"/>
      <c r="LGT139" s="10"/>
      <c r="LGU139" s="10"/>
      <c r="LGV139" s="10"/>
      <c r="LGW139" s="10"/>
      <c r="LGX139" s="10"/>
      <c r="LGY139" s="10"/>
      <c r="LGZ139" s="10"/>
      <c r="LHA139" s="10"/>
      <c r="LHB139" s="10"/>
      <c r="LHC139" s="10"/>
      <c r="LHD139" s="10"/>
      <c r="LHE139" s="10"/>
      <c r="LHF139" s="10"/>
      <c r="LHG139" s="10"/>
      <c r="LHH139" s="10"/>
      <c r="LHI139" s="10"/>
      <c r="LHJ139" s="10"/>
      <c r="LHK139" s="10"/>
      <c r="LHL139" s="10"/>
      <c r="LHM139" s="10"/>
      <c r="LHN139" s="10"/>
      <c r="LHO139" s="10"/>
      <c r="LHP139" s="10"/>
      <c r="LHQ139" s="10"/>
      <c r="LHR139" s="10"/>
      <c r="LHS139" s="10"/>
      <c r="LHT139" s="10"/>
      <c r="LHU139" s="10"/>
      <c r="LHV139" s="10"/>
      <c r="LHW139" s="10"/>
      <c r="LHX139" s="10"/>
      <c r="LHY139" s="10"/>
      <c r="LHZ139" s="10"/>
      <c r="LIA139" s="10"/>
      <c r="LIB139" s="10"/>
      <c r="LIC139" s="10"/>
      <c r="LID139" s="10"/>
      <c r="LIE139" s="10"/>
      <c r="LIF139" s="10"/>
      <c r="LIG139" s="10"/>
      <c r="LIH139" s="10"/>
      <c r="LII139" s="10"/>
      <c r="LIJ139" s="10"/>
      <c r="LIK139" s="10"/>
      <c r="LIL139" s="10"/>
      <c r="LIM139" s="10"/>
      <c r="LIN139" s="10"/>
      <c r="LIO139" s="10"/>
      <c r="LIP139" s="10"/>
      <c r="LIQ139" s="10"/>
      <c r="LIR139" s="10"/>
      <c r="LIS139" s="10"/>
      <c r="LIT139" s="10"/>
      <c r="LIU139" s="10"/>
      <c r="LIV139" s="10"/>
      <c r="LIW139" s="10"/>
      <c r="LIX139" s="10"/>
      <c r="LIY139" s="10"/>
      <c r="LIZ139" s="10"/>
      <c r="LJA139" s="10"/>
      <c r="LJB139" s="10"/>
      <c r="LJC139" s="10"/>
      <c r="LJD139" s="10"/>
      <c r="LJE139" s="10"/>
      <c r="LJF139" s="10"/>
      <c r="LJG139" s="10"/>
      <c r="LJH139" s="10"/>
      <c r="LJI139" s="10"/>
      <c r="LJJ139" s="10"/>
      <c r="LJK139" s="10"/>
      <c r="LJL139" s="10"/>
      <c r="LJM139" s="10"/>
      <c r="LJN139" s="10"/>
      <c r="LJO139" s="10"/>
      <c r="LJP139" s="10"/>
      <c r="LJQ139" s="10"/>
      <c r="LJR139" s="10"/>
      <c r="LJS139" s="10"/>
      <c r="LJT139" s="10"/>
      <c r="LJU139" s="10"/>
      <c r="LJV139" s="10"/>
      <c r="LJW139" s="10"/>
      <c r="LJX139" s="10"/>
      <c r="LJY139" s="10"/>
      <c r="LJZ139" s="10"/>
      <c r="LKA139" s="10"/>
      <c r="LKB139" s="10"/>
      <c r="LKC139" s="10"/>
      <c r="LKD139" s="10"/>
      <c r="LKE139" s="10"/>
      <c r="LKF139" s="10"/>
      <c r="LKG139" s="10"/>
      <c r="LKH139" s="10"/>
      <c r="LKI139" s="10"/>
      <c r="LKJ139" s="10"/>
      <c r="LKK139" s="10"/>
      <c r="LKL139" s="10"/>
      <c r="LKM139" s="10"/>
      <c r="LKN139" s="10"/>
      <c r="LKO139" s="10"/>
      <c r="LKP139" s="10"/>
      <c r="LKQ139" s="10"/>
      <c r="LKR139" s="10"/>
      <c r="LKS139" s="10"/>
      <c r="LKT139" s="10"/>
      <c r="LKU139" s="10"/>
      <c r="LKV139" s="10"/>
      <c r="LKW139" s="10"/>
      <c r="LKX139" s="10"/>
      <c r="LKY139" s="10"/>
      <c r="LKZ139" s="10"/>
      <c r="LLA139" s="10"/>
      <c r="LLB139" s="10"/>
      <c r="LLC139" s="10"/>
      <c r="LLD139" s="10"/>
      <c r="LLE139" s="10"/>
      <c r="LLF139" s="10"/>
      <c r="LLG139" s="10"/>
      <c r="LLH139" s="10"/>
      <c r="LLI139" s="10"/>
      <c r="LLJ139" s="10"/>
      <c r="LLK139" s="10"/>
      <c r="LLL139" s="10"/>
      <c r="LLM139" s="10"/>
      <c r="LLN139" s="10"/>
      <c r="LLO139" s="10"/>
      <c r="LLP139" s="10"/>
      <c r="LLQ139" s="10"/>
      <c r="LLR139" s="10"/>
      <c r="LLS139" s="10"/>
      <c r="LLT139" s="10"/>
      <c r="LLU139" s="10"/>
      <c r="LLV139" s="10"/>
      <c r="LLW139" s="10"/>
      <c r="LLX139" s="10"/>
      <c r="LLY139" s="10"/>
      <c r="LLZ139" s="10"/>
      <c r="LMA139" s="10"/>
      <c r="LMB139" s="10"/>
      <c r="LMC139" s="10"/>
      <c r="LMD139" s="10"/>
      <c r="LME139" s="10"/>
      <c r="LMF139" s="10"/>
      <c r="LMG139" s="10"/>
      <c r="LMH139" s="10"/>
      <c r="LMI139" s="10"/>
      <c r="LMJ139" s="10"/>
      <c r="LMK139" s="10"/>
      <c r="LML139" s="10"/>
      <c r="LMM139" s="10"/>
      <c r="LMN139" s="10"/>
      <c r="LMO139" s="10"/>
      <c r="LMP139" s="10"/>
      <c r="LMQ139" s="10"/>
      <c r="LMR139" s="10"/>
      <c r="LMS139" s="10"/>
      <c r="LMT139" s="10"/>
      <c r="LMU139" s="10"/>
      <c r="LMV139" s="10"/>
      <c r="LMW139" s="10"/>
      <c r="LMX139" s="10"/>
      <c r="LMY139" s="10"/>
      <c r="LMZ139" s="10"/>
      <c r="LNA139" s="10"/>
      <c r="LNB139" s="10"/>
      <c r="LNC139" s="10"/>
      <c r="LND139" s="10"/>
      <c r="LNE139" s="10"/>
      <c r="LNF139" s="10"/>
      <c r="LNG139" s="10"/>
      <c r="LNH139" s="10"/>
      <c r="LNI139" s="10"/>
      <c r="LNJ139" s="10"/>
      <c r="LNK139" s="10"/>
      <c r="LNL139" s="10"/>
      <c r="LNM139" s="10"/>
      <c r="LNN139" s="10"/>
      <c r="LNO139" s="10"/>
      <c r="LNP139" s="10"/>
      <c r="LNQ139" s="10"/>
      <c r="LNR139" s="10"/>
      <c r="LNS139" s="10"/>
      <c r="LNT139" s="10"/>
      <c r="LNU139" s="10"/>
      <c r="LNV139" s="10"/>
      <c r="LNW139" s="10"/>
      <c r="LNX139" s="10"/>
      <c r="LNY139" s="10"/>
      <c r="LNZ139" s="10"/>
      <c r="LOA139" s="10"/>
      <c r="LOB139" s="10"/>
      <c r="LOC139" s="10"/>
      <c r="LOD139" s="10"/>
      <c r="LOE139" s="10"/>
      <c r="LOF139" s="10"/>
      <c r="LOG139" s="10"/>
      <c r="LOH139" s="10"/>
      <c r="LOI139" s="10"/>
      <c r="LOJ139" s="10"/>
      <c r="LOK139" s="10"/>
      <c r="LOL139" s="10"/>
      <c r="LOM139" s="10"/>
      <c r="LON139" s="10"/>
      <c r="LOO139" s="10"/>
      <c r="LOP139" s="10"/>
      <c r="LOQ139" s="10"/>
      <c r="LOR139" s="10"/>
      <c r="LOS139" s="10"/>
      <c r="LOT139" s="10"/>
      <c r="LOU139" s="10"/>
      <c r="LOV139" s="10"/>
      <c r="LOW139" s="10"/>
      <c r="LOX139" s="10"/>
      <c r="LOY139" s="10"/>
      <c r="LOZ139" s="10"/>
      <c r="LPA139" s="10"/>
      <c r="LPB139" s="10"/>
      <c r="LPC139" s="10"/>
      <c r="LPD139" s="10"/>
      <c r="LPE139" s="10"/>
      <c r="LPF139" s="10"/>
      <c r="LPG139" s="10"/>
      <c r="LPH139" s="10"/>
      <c r="LPI139" s="10"/>
      <c r="LPJ139" s="10"/>
      <c r="LPK139" s="10"/>
      <c r="LPL139" s="10"/>
      <c r="LPM139" s="10"/>
      <c r="LPN139" s="10"/>
      <c r="LPO139" s="10"/>
      <c r="LPP139" s="10"/>
      <c r="LPQ139" s="10"/>
      <c r="LPR139" s="10"/>
      <c r="LPS139" s="10"/>
      <c r="LPT139" s="10"/>
      <c r="LPU139" s="10"/>
      <c r="LPV139" s="10"/>
      <c r="LPW139" s="10"/>
      <c r="LPX139" s="10"/>
      <c r="LPY139" s="10"/>
      <c r="LPZ139" s="10"/>
      <c r="LQA139" s="10"/>
      <c r="LQB139" s="10"/>
      <c r="LQC139" s="10"/>
      <c r="LQD139" s="10"/>
      <c r="LQE139" s="10"/>
      <c r="LQF139" s="10"/>
      <c r="LQG139" s="10"/>
      <c r="LQH139" s="10"/>
      <c r="LQI139" s="10"/>
      <c r="LQJ139" s="10"/>
      <c r="LQK139" s="10"/>
      <c r="LQL139" s="10"/>
      <c r="LQM139" s="10"/>
      <c r="LQN139" s="10"/>
      <c r="LQO139" s="10"/>
      <c r="LQP139" s="10"/>
      <c r="LQQ139" s="10"/>
      <c r="LQR139" s="10"/>
      <c r="LQS139" s="10"/>
      <c r="LQT139" s="10"/>
      <c r="LQU139" s="10"/>
      <c r="LQV139" s="10"/>
      <c r="LQW139" s="10"/>
      <c r="LQX139" s="10"/>
      <c r="LQY139" s="10"/>
      <c r="LQZ139" s="10"/>
      <c r="LRA139" s="10"/>
      <c r="LRB139" s="10"/>
      <c r="LRC139" s="10"/>
      <c r="LRD139" s="10"/>
      <c r="LRE139" s="10"/>
      <c r="LRF139" s="10"/>
      <c r="LRG139" s="10"/>
      <c r="LRH139" s="10"/>
      <c r="LRI139" s="10"/>
      <c r="LRJ139" s="10"/>
      <c r="LRK139" s="10"/>
      <c r="LRL139" s="10"/>
      <c r="LRM139" s="10"/>
      <c r="LRN139" s="10"/>
      <c r="LRO139" s="10"/>
      <c r="LRP139" s="10"/>
      <c r="LRQ139" s="10"/>
      <c r="LRR139" s="10"/>
      <c r="LRS139" s="10"/>
      <c r="LRT139" s="10"/>
      <c r="LRU139" s="10"/>
      <c r="LRV139" s="10"/>
      <c r="LRW139" s="10"/>
      <c r="LRX139" s="10"/>
      <c r="LRY139" s="10"/>
      <c r="LRZ139" s="10"/>
      <c r="LSA139" s="10"/>
      <c r="LSB139" s="10"/>
      <c r="LSC139" s="10"/>
      <c r="LSD139" s="10"/>
      <c r="LSE139" s="10"/>
      <c r="LSF139" s="10"/>
      <c r="LSG139" s="10"/>
      <c r="LSH139" s="10"/>
      <c r="LSI139" s="10"/>
      <c r="LSJ139" s="10"/>
      <c r="LSK139" s="10"/>
      <c r="LSL139" s="10"/>
      <c r="LSM139" s="10"/>
      <c r="LSN139" s="10"/>
      <c r="LSO139" s="10"/>
      <c r="LSP139" s="10"/>
      <c r="LSQ139" s="10"/>
      <c r="LSR139" s="10"/>
      <c r="LSS139" s="10"/>
      <c r="LST139" s="10"/>
      <c r="LSU139" s="10"/>
      <c r="LSV139" s="10"/>
      <c r="LSW139" s="10"/>
      <c r="LSX139" s="10"/>
      <c r="LSY139" s="10"/>
      <c r="LSZ139" s="10"/>
      <c r="LTA139" s="10"/>
      <c r="LTB139" s="10"/>
      <c r="LTC139" s="10"/>
      <c r="LTD139" s="10"/>
      <c r="LTE139" s="10"/>
      <c r="LTF139" s="10"/>
      <c r="LTG139" s="10"/>
      <c r="LTH139" s="10"/>
      <c r="LTI139" s="10"/>
      <c r="LTJ139" s="10"/>
      <c r="LTK139" s="10"/>
      <c r="LTL139" s="10"/>
      <c r="LTM139" s="10"/>
      <c r="LTN139" s="10"/>
      <c r="LTO139" s="10"/>
      <c r="LTP139" s="10"/>
      <c r="LTQ139" s="10"/>
      <c r="LTR139" s="10"/>
      <c r="LTS139" s="10"/>
      <c r="LTT139" s="10"/>
      <c r="LTU139" s="10"/>
      <c r="LTV139" s="10"/>
      <c r="LTW139" s="10"/>
      <c r="LTX139" s="10"/>
      <c r="LTY139" s="10"/>
      <c r="LTZ139" s="10"/>
      <c r="LUA139" s="10"/>
      <c r="LUB139" s="10"/>
      <c r="LUC139" s="10"/>
      <c r="LUD139" s="10"/>
      <c r="LUE139" s="10"/>
      <c r="LUF139" s="10"/>
      <c r="LUG139" s="10"/>
      <c r="LUH139" s="10"/>
      <c r="LUI139" s="10"/>
      <c r="LUJ139" s="10"/>
      <c r="LUK139" s="10"/>
      <c r="LUL139" s="10"/>
      <c r="LUM139" s="10"/>
      <c r="LUN139" s="10"/>
      <c r="LUO139" s="10"/>
      <c r="LUP139" s="10"/>
      <c r="LUQ139" s="10"/>
      <c r="LUR139" s="10"/>
      <c r="LUS139" s="10"/>
      <c r="LUT139" s="10"/>
      <c r="LUU139" s="10"/>
      <c r="LUV139" s="10"/>
      <c r="LUW139" s="10"/>
      <c r="LUX139" s="10"/>
      <c r="LUY139" s="10"/>
      <c r="LUZ139" s="10"/>
      <c r="LVA139" s="10"/>
      <c r="LVB139" s="10"/>
      <c r="LVC139" s="10"/>
      <c r="LVD139" s="10"/>
      <c r="LVE139" s="10"/>
      <c r="LVF139" s="10"/>
      <c r="LVG139" s="10"/>
      <c r="LVH139" s="10"/>
      <c r="LVI139" s="10"/>
      <c r="LVJ139" s="10"/>
      <c r="LVK139" s="10"/>
      <c r="LVL139" s="10"/>
      <c r="LVM139" s="10"/>
      <c r="LVN139" s="10"/>
      <c r="LVO139" s="10"/>
      <c r="LVP139" s="10"/>
      <c r="LVQ139" s="10"/>
      <c r="LVR139" s="10"/>
      <c r="LVS139" s="10"/>
      <c r="LVT139" s="10"/>
      <c r="LVU139" s="10"/>
      <c r="LVV139" s="10"/>
      <c r="LVW139" s="10"/>
      <c r="LVX139" s="10"/>
      <c r="LVY139" s="10"/>
      <c r="LVZ139" s="10"/>
      <c r="LWA139" s="10"/>
      <c r="LWB139" s="10"/>
      <c r="LWC139" s="10"/>
      <c r="LWD139" s="10"/>
      <c r="LWE139" s="10"/>
      <c r="LWF139" s="10"/>
      <c r="LWG139" s="10"/>
      <c r="LWH139" s="10"/>
      <c r="LWI139" s="10"/>
      <c r="LWJ139" s="10"/>
      <c r="LWK139" s="10"/>
      <c r="LWL139" s="10"/>
      <c r="LWM139" s="10"/>
      <c r="LWN139" s="10"/>
      <c r="LWO139" s="10"/>
      <c r="LWP139" s="10"/>
      <c r="LWQ139" s="10"/>
      <c r="LWR139" s="10"/>
      <c r="LWS139" s="10"/>
      <c r="LWT139" s="10"/>
      <c r="LWU139" s="10"/>
      <c r="LWV139" s="10"/>
      <c r="LWW139" s="10"/>
      <c r="LWX139" s="10"/>
      <c r="LWY139" s="10"/>
      <c r="LWZ139" s="10"/>
      <c r="LXA139" s="10"/>
      <c r="LXB139" s="10"/>
      <c r="LXC139" s="10"/>
      <c r="LXD139" s="10"/>
      <c r="LXE139" s="10"/>
      <c r="LXF139" s="10"/>
      <c r="LXG139" s="10"/>
      <c r="LXH139" s="10"/>
      <c r="LXI139" s="10"/>
      <c r="LXJ139" s="10"/>
      <c r="LXK139" s="10"/>
      <c r="LXL139" s="10"/>
      <c r="LXM139" s="10"/>
      <c r="LXN139" s="10"/>
      <c r="LXO139" s="10"/>
      <c r="LXP139" s="10"/>
      <c r="LXQ139" s="10"/>
      <c r="LXR139" s="10"/>
      <c r="LXS139" s="10"/>
      <c r="LXT139" s="10"/>
      <c r="LXU139" s="10"/>
      <c r="LXV139" s="10"/>
      <c r="LXW139" s="10"/>
      <c r="LXX139" s="10"/>
      <c r="LXY139" s="10"/>
      <c r="LXZ139" s="10"/>
      <c r="LYA139" s="10"/>
      <c r="LYB139" s="10"/>
      <c r="LYC139" s="10"/>
      <c r="LYD139" s="10"/>
      <c r="LYE139" s="10"/>
      <c r="LYF139" s="10"/>
      <c r="LYG139" s="10"/>
      <c r="LYH139" s="10"/>
      <c r="LYI139" s="10"/>
      <c r="LYJ139" s="10"/>
      <c r="LYK139" s="10"/>
      <c r="LYL139" s="10"/>
      <c r="LYM139" s="10"/>
      <c r="LYN139" s="10"/>
      <c r="LYO139" s="10"/>
      <c r="LYP139" s="10"/>
      <c r="LYQ139" s="10"/>
      <c r="LYR139" s="10"/>
      <c r="LYS139" s="10"/>
      <c r="LYT139" s="10"/>
      <c r="LYU139" s="10"/>
      <c r="LYV139" s="10"/>
      <c r="LYW139" s="10"/>
      <c r="LYX139" s="10"/>
      <c r="LYY139" s="10"/>
      <c r="LYZ139" s="10"/>
      <c r="LZA139" s="10"/>
      <c r="LZB139" s="10"/>
      <c r="LZC139" s="10"/>
      <c r="LZD139" s="10"/>
      <c r="LZE139" s="10"/>
      <c r="LZF139" s="10"/>
      <c r="LZG139" s="10"/>
      <c r="LZH139" s="10"/>
      <c r="LZI139" s="10"/>
      <c r="LZJ139" s="10"/>
      <c r="LZK139" s="10"/>
      <c r="LZL139" s="10"/>
      <c r="LZM139" s="10"/>
      <c r="LZN139" s="10"/>
      <c r="LZO139" s="10"/>
      <c r="LZP139" s="10"/>
      <c r="LZQ139" s="10"/>
      <c r="LZR139" s="10"/>
      <c r="LZS139" s="10"/>
      <c r="LZT139" s="10"/>
      <c r="LZU139" s="10"/>
      <c r="LZV139" s="10"/>
      <c r="LZW139" s="10"/>
      <c r="LZX139" s="10"/>
      <c r="LZY139" s="10"/>
      <c r="LZZ139" s="10"/>
      <c r="MAA139" s="10"/>
      <c r="MAB139" s="10"/>
      <c r="MAC139" s="10"/>
      <c r="MAD139" s="10"/>
      <c r="MAE139" s="10"/>
      <c r="MAF139" s="10"/>
      <c r="MAG139" s="10"/>
      <c r="MAH139" s="10"/>
      <c r="MAI139" s="10"/>
      <c r="MAJ139" s="10"/>
      <c r="MAK139" s="10"/>
      <c r="MAL139" s="10"/>
      <c r="MAM139" s="10"/>
      <c r="MAN139" s="10"/>
      <c r="MAO139" s="10"/>
      <c r="MAP139" s="10"/>
      <c r="MAQ139" s="10"/>
      <c r="MAR139" s="10"/>
      <c r="MAS139" s="10"/>
      <c r="MAT139" s="10"/>
      <c r="MAU139" s="10"/>
      <c r="MAV139" s="10"/>
      <c r="MAW139" s="10"/>
      <c r="MAX139" s="10"/>
      <c r="MAY139" s="10"/>
      <c r="MAZ139" s="10"/>
      <c r="MBA139" s="10"/>
      <c r="MBB139" s="10"/>
      <c r="MBC139" s="10"/>
      <c r="MBD139" s="10"/>
      <c r="MBE139" s="10"/>
      <c r="MBF139" s="10"/>
      <c r="MBG139" s="10"/>
      <c r="MBH139" s="10"/>
      <c r="MBI139" s="10"/>
      <c r="MBJ139" s="10"/>
      <c r="MBK139" s="10"/>
      <c r="MBL139" s="10"/>
      <c r="MBM139" s="10"/>
      <c r="MBN139" s="10"/>
      <c r="MBO139" s="10"/>
      <c r="MBP139" s="10"/>
      <c r="MBQ139" s="10"/>
      <c r="MBR139" s="10"/>
      <c r="MBS139" s="10"/>
      <c r="MBT139" s="10"/>
      <c r="MBU139" s="10"/>
      <c r="MBV139" s="10"/>
      <c r="MBW139" s="10"/>
      <c r="MBX139" s="10"/>
      <c r="MBY139" s="10"/>
      <c r="MBZ139" s="10"/>
      <c r="MCA139" s="10"/>
      <c r="MCB139" s="10"/>
      <c r="MCC139" s="10"/>
      <c r="MCD139" s="10"/>
      <c r="MCE139" s="10"/>
      <c r="MCF139" s="10"/>
      <c r="MCG139" s="10"/>
      <c r="MCH139" s="10"/>
      <c r="MCI139" s="10"/>
      <c r="MCJ139" s="10"/>
      <c r="MCK139" s="10"/>
      <c r="MCL139" s="10"/>
      <c r="MCM139" s="10"/>
      <c r="MCN139" s="10"/>
      <c r="MCO139" s="10"/>
      <c r="MCP139" s="10"/>
      <c r="MCQ139" s="10"/>
      <c r="MCR139" s="10"/>
      <c r="MCS139" s="10"/>
      <c r="MCT139" s="10"/>
      <c r="MCU139" s="10"/>
      <c r="MCV139" s="10"/>
      <c r="MCW139" s="10"/>
      <c r="MCX139" s="10"/>
      <c r="MCY139" s="10"/>
      <c r="MCZ139" s="10"/>
      <c r="MDA139" s="10"/>
      <c r="MDB139" s="10"/>
      <c r="MDC139" s="10"/>
      <c r="MDD139" s="10"/>
      <c r="MDE139" s="10"/>
      <c r="MDF139" s="10"/>
      <c r="MDG139" s="10"/>
      <c r="MDH139" s="10"/>
      <c r="MDI139" s="10"/>
      <c r="MDJ139" s="10"/>
      <c r="MDK139" s="10"/>
      <c r="MDL139" s="10"/>
      <c r="MDM139" s="10"/>
      <c r="MDN139" s="10"/>
      <c r="MDO139" s="10"/>
      <c r="MDP139" s="10"/>
      <c r="MDQ139" s="10"/>
      <c r="MDR139" s="10"/>
      <c r="MDS139" s="10"/>
      <c r="MDT139" s="10"/>
      <c r="MDU139" s="10"/>
      <c r="MDV139" s="10"/>
      <c r="MDW139" s="10"/>
      <c r="MDX139" s="10"/>
      <c r="MDY139" s="10"/>
      <c r="MDZ139" s="10"/>
      <c r="MEA139" s="10"/>
      <c r="MEB139" s="10"/>
      <c r="MEC139" s="10"/>
      <c r="MED139" s="10"/>
      <c r="MEE139" s="10"/>
      <c r="MEF139" s="10"/>
      <c r="MEG139" s="10"/>
      <c r="MEH139" s="10"/>
      <c r="MEI139" s="10"/>
      <c r="MEJ139" s="10"/>
      <c r="MEK139" s="10"/>
      <c r="MEL139" s="10"/>
      <c r="MEM139" s="10"/>
      <c r="MEN139" s="10"/>
      <c r="MEO139" s="10"/>
      <c r="MEP139" s="10"/>
      <c r="MEQ139" s="10"/>
      <c r="MER139" s="10"/>
      <c r="MES139" s="10"/>
      <c r="MET139" s="10"/>
      <c r="MEU139" s="10"/>
      <c r="MEV139" s="10"/>
      <c r="MEW139" s="10"/>
      <c r="MEX139" s="10"/>
      <c r="MEY139" s="10"/>
      <c r="MEZ139" s="10"/>
      <c r="MFA139" s="10"/>
      <c r="MFB139" s="10"/>
      <c r="MFC139" s="10"/>
      <c r="MFD139" s="10"/>
      <c r="MFE139" s="10"/>
      <c r="MFF139" s="10"/>
      <c r="MFG139" s="10"/>
      <c r="MFH139" s="10"/>
      <c r="MFI139" s="10"/>
      <c r="MFJ139" s="10"/>
      <c r="MFK139" s="10"/>
      <c r="MFL139" s="10"/>
      <c r="MFM139" s="10"/>
      <c r="MFN139" s="10"/>
      <c r="MFO139" s="10"/>
      <c r="MFP139" s="10"/>
      <c r="MFQ139" s="10"/>
      <c r="MFR139" s="10"/>
      <c r="MFS139" s="10"/>
      <c r="MFT139" s="10"/>
      <c r="MFU139" s="10"/>
      <c r="MFV139" s="10"/>
      <c r="MFW139" s="10"/>
      <c r="MFX139" s="10"/>
      <c r="MFY139" s="10"/>
      <c r="MFZ139" s="10"/>
      <c r="MGA139" s="10"/>
      <c r="MGB139" s="10"/>
      <c r="MGC139" s="10"/>
      <c r="MGD139" s="10"/>
      <c r="MGE139" s="10"/>
      <c r="MGF139" s="10"/>
      <c r="MGG139" s="10"/>
      <c r="MGH139" s="10"/>
      <c r="MGI139" s="10"/>
      <c r="MGJ139" s="10"/>
      <c r="MGK139" s="10"/>
      <c r="MGL139" s="10"/>
      <c r="MGM139" s="10"/>
      <c r="MGN139" s="10"/>
      <c r="MGO139" s="10"/>
      <c r="MGP139" s="10"/>
      <c r="MGQ139" s="10"/>
      <c r="MGR139" s="10"/>
      <c r="MGS139" s="10"/>
      <c r="MGT139" s="10"/>
      <c r="MGU139" s="10"/>
      <c r="MGV139" s="10"/>
      <c r="MGW139" s="10"/>
      <c r="MGX139" s="10"/>
      <c r="MGY139" s="10"/>
      <c r="MGZ139" s="10"/>
      <c r="MHA139" s="10"/>
      <c r="MHB139" s="10"/>
      <c r="MHC139" s="10"/>
      <c r="MHD139" s="10"/>
      <c r="MHE139" s="10"/>
      <c r="MHF139" s="10"/>
      <c r="MHG139" s="10"/>
      <c r="MHH139" s="10"/>
      <c r="MHI139" s="10"/>
      <c r="MHJ139" s="10"/>
      <c r="MHK139" s="10"/>
      <c r="MHL139" s="10"/>
      <c r="MHM139" s="10"/>
      <c r="MHN139" s="10"/>
      <c r="MHO139" s="10"/>
      <c r="MHP139" s="10"/>
      <c r="MHQ139" s="10"/>
      <c r="MHR139" s="10"/>
      <c r="MHS139" s="10"/>
      <c r="MHT139" s="10"/>
      <c r="MHU139" s="10"/>
      <c r="MHV139" s="10"/>
      <c r="MHW139" s="10"/>
      <c r="MHX139" s="10"/>
      <c r="MHY139" s="10"/>
      <c r="MHZ139" s="10"/>
      <c r="MIA139" s="10"/>
      <c r="MIB139" s="10"/>
      <c r="MIC139" s="10"/>
      <c r="MID139" s="10"/>
      <c r="MIE139" s="10"/>
      <c r="MIF139" s="10"/>
      <c r="MIG139" s="10"/>
      <c r="MIH139" s="10"/>
      <c r="MII139" s="10"/>
      <c r="MIJ139" s="10"/>
      <c r="MIK139" s="10"/>
      <c r="MIL139" s="10"/>
      <c r="MIM139" s="10"/>
      <c r="MIN139" s="10"/>
      <c r="MIO139" s="10"/>
      <c r="MIP139" s="10"/>
      <c r="MIQ139" s="10"/>
      <c r="MIR139" s="10"/>
      <c r="MIS139" s="10"/>
      <c r="MIT139" s="10"/>
      <c r="MIU139" s="10"/>
      <c r="MIV139" s="10"/>
      <c r="MIW139" s="10"/>
      <c r="MIX139" s="10"/>
      <c r="MIY139" s="10"/>
      <c r="MIZ139" s="10"/>
      <c r="MJA139" s="10"/>
      <c r="MJB139" s="10"/>
      <c r="MJC139" s="10"/>
      <c r="MJD139" s="10"/>
      <c r="MJE139" s="10"/>
      <c r="MJF139" s="10"/>
      <c r="MJG139" s="10"/>
      <c r="MJH139" s="10"/>
      <c r="MJI139" s="10"/>
      <c r="MJJ139" s="10"/>
      <c r="MJK139" s="10"/>
      <c r="MJL139" s="10"/>
      <c r="MJM139" s="10"/>
      <c r="MJN139" s="10"/>
      <c r="MJO139" s="10"/>
      <c r="MJP139" s="10"/>
      <c r="MJQ139" s="10"/>
      <c r="MJR139" s="10"/>
      <c r="MJS139" s="10"/>
      <c r="MJT139" s="10"/>
      <c r="MJU139" s="10"/>
      <c r="MJV139" s="10"/>
      <c r="MJW139" s="10"/>
      <c r="MJX139" s="10"/>
      <c r="MJY139" s="10"/>
      <c r="MJZ139" s="10"/>
      <c r="MKA139" s="10"/>
      <c r="MKB139" s="10"/>
      <c r="MKC139" s="10"/>
      <c r="MKD139" s="10"/>
      <c r="MKE139" s="10"/>
      <c r="MKF139" s="10"/>
      <c r="MKG139" s="10"/>
      <c r="MKH139" s="10"/>
      <c r="MKI139" s="10"/>
      <c r="MKJ139" s="10"/>
      <c r="MKK139" s="10"/>
      <c r="MKL139" s="10"/>
      <c r="MKM139" s="10"/>
      <c r="MKN139" s="10"/>
      <c r="MKO139" s="10"/>
      <c r="MKP139" s="10"/>
      <c r="MKQ139" s="10"/>
      <c r="MKR139" s="10"/>
      <c r="MKS139" s="10"/>
      <c r="MKT139" s="10"/>
      <c r="MKU139" s="10"/>
      <c r="MKV139" s="10"/>
      <c r="MKW139" s="10"/>
      <c r="MKX139" s="10"/>
      <c r="MKY139" s="10"/>
      <c r="MKZ139" s="10"/>
      <c r="MLA139" s="10"/>
      <c r="MLB139" s="10"/>
      <c r="MLC139" s="10"/>
      <c r="MLD139" s="10"/>
      <c r="MLE139" s="10"/>
      <c r="MLF139" s="10"/>
      <c r="MLG139" s="10"/>
      <c r="MLH139" s="10"/>
      <c r="MLI139" s="10"/>
      <c r="MLJ139" s="10"/>
      <c r="MLK139" s="10"/>
      <c r="MLL139" s="10"/>
      <c r="MLM139" s="10"/>
      <c r="MLN139" s="10"/>
      <c r="MLO139" s="10"/>
      <c r="MLP139" s="10"/>
      <c r="MLQ139" s="10"/>
      <c r="MLR139" s="10"/>
      <c r="MLS139" s="10"/>
      <c r="MLT139" s="10"/>
      <c r="MLU139" s="10"/>
      <c r="MLV139" s="10"/>
      <c r="MLW139" s="10"/>
      <c r="MLX139" s="10"/>
      <c r="MLY139" s="10"/>
      <c r="MLZ139" s="10"/>
      <c r="MMA139" s="10"/>
      <c r="MMB139" s="10"/>
      <c r="MMC139" s="10"/>
      <c r="MMD139" s="10"/>
      <c r="MME139" s="10"/>
      <c r="MMF139" s="10"/>
      <c r="MMG139" s="10"/>
      <c r="MMH139" s="10"/>
      <c r="MMI139" s="10"/>
      <c r="MMJ139" s="10"/>
      <c r="MMK139" s="10"/>
      <c r="MML139" s="10"/>
      <c r="MMM139" s="10"/>
      <c r="MMN139" s="10"/>
      <c r="MMO139" s="10"/>
      <c r="MMP139" s="10"/>
      <c r="MMQ139" s="10"/>
      <c r="MMR139" s="10"/>
      <c r="MMS139" s="10"/>
      <c r="MMT139" s="10"/>
      <c r="MMU139" s="10"/>
      <c r="MMV139" s="10"/>
      <c r="MMW139" s="10"/>
      <c r="MMX139" s="10"/>
      <c r="MMY139" s="10"/>
      <c r="MMZ139" s="10"/>
      <c r="MNA139" s="10"/>
      <c r="MNB139" s="10"/>
      <c r="MNC139" s="10"/>
      <c r="MND139" s="10"/>
      <c r="MNE139" s="10"/>
      <c r="MNF139" s="10"/>
      <c r="MNG139" s="10"/>
      <c r="MNH139" s="10"/>
      <c r="MNI139" s="10"/>
      <c r="MNJ139" s="10"/>
      <c r="MNK139" s="10"/>
      <c r="MNL139" s="10"/>
      <c r="MNM139" s="10"/>
      <c r="MNN139" s="10"/>
      <c r="MNO139" s="10"/>
      <c r="MNP139" s="10"/>
      <c r="MNQ139" s="10"/>
      <c r="MNR139" s="10"/>
      <c r="MNS139" s="10"/>
      <c r="MNT139" s="10"/>
      <c r="MNU139" s="10"/>
      <c r="MNV139" s="10"/>
      <c r="MNW139" s="10"/>
      <c r="MNX139" s="10"/>
      <c r="MNY139" s="10"/>
      <c r="MNZ139" s="10"/>
      <c r="MOA139" s="10"/>
      <c r="MOB139" s="10"/>
      <c r="MOC139" s="10"/>
      <c r="MOD139" s="10"/>
      <c r="MOE139" s="10"/>
      <c r="MOF139" s="10"/>
      <c r="MOG139" s="10"/>
      <c r="MOH139" s="10"/>
      <c r="MOI139" s="10"/>
      <c r="MOJ139" s="10"/>
      <c r="MOK139" s="10"/>
      <c r="MOL139" s="10"/>
      <c r="MOM139" s="10"/>
      <c r="MON139" s="10"/>
      <c r="MOO139" s="10"/>
      <c r="MOP139" s="10"/>
      <c r="MOQ139" s="10"/>
      <c r="MOR139" s="10"/>
      <c r="MOS139" s="10"/>
      <c r="MOT139" s="10"/>
      <c r="MOU139" s="10"/>
      <c r="MOV139" s="10"/>
      <c r="MOW139" s="10"/>
      <c r="MOX139" s="10"/>
      <c r="MOY139" s="10"/>
      <c r="MOZ139" s="10"/>
      <c r="MPA139" s="10"/>
      <c r="MPB139" s="10"/>
      <c r="MPC139" s="10"/>
      <c r="MPD139" s="10"/>
      <c r="MPE139" s="10"/>
      <c r="MPF139" s="10"/>
      <c r="MPG139" s="10"/>
      <c r="MPH139" s="10"/>
      <c r="MPI139" s="10"/>
      <c r="MPJ139" s="10"/>
      <c r="MPK139" s="10"/>
      <c r="MPL139" s="10"/>
      <c r="MPM139" s="10"/>
      <c r="MPN139" s="10"/>
      <c r="MPO139" s="10"/>
      <c r="MPP139" s="10"/>
      <c r="MPQ139" s="10"/>
      <c r="MPR139" s="10"/>
      <c r="MPS139" s="10"/>
      <c r="MPT139" s="10"/>
      <c r="MPU139" s="10"/>
      <c r="MPV139" s="10"/>
      <c r="MPW139" s="10"/>
      <c r="MPX139" s="10"/>
      <c r="MPY139" s="10"/>
      <c r="MPZ139" s="10"/>
      <c r="MQA139" s="10"/>
      <c r="MQB139" s="10"/>
      <c r="MQC139" s="10"/>
      <c r="MQD139" s="10"/>
      <c r="MQE139" s="10"/>
      <c r="MQF139" s="10"/>
      <c r="MQG139" s="10"/>
      <c r="MQH139" s="10"/>
      <c r="MQI139" s="10"/>
      <c r="MQJ139" s="10"/>
      <c r="MQK139" s="10"/>
      <c r="MQL139" s="10"/>
      <c r="MQM139" s="10"/>
      <c r="MQN139" s="10"/>
      <c r="MQO139" s="10"/>
      <c r="MQP139" s="10"/>
      <c r="MQQ139" s="10"/>
      <c r="MQR139" s="10"/>
      <c r="MQS139" s="10"/>
      <c r="MQT139" s="10"/>
      <c r="MQU139" s="10"/>
      <c r="MQV139" s="10"/>
      <c r="MQW139" s="10"/>
      <c r="MQX139" s="10"/>
      <c r="MQY139" s="10"/>
      <c r="MQZ139" s="10"/>
      <c r="MRA139" s="10"/>
      <c r="MRB139" s="10"/>
      <c r="MRC139" s="10"/>
      <c r="MRD139" s="10"/>
      <c r="MRE139" s="10"/>
      <c r="MRF139" s="10"/>
      <c r="MRG139" s="10"/>
      <c r="MRH139" s="10"/>
      <c r="MRI139" s="10"/>
      <c r="MRJ139" s="10"/>
      <c r="MRK139" s="10"/>
      <c r="MRL139" s="10"/>
      <c r="MRM139" s="10"/>
      <c r="MRN139" s="10"/>
      <c r="MRO139" s="10"/>
      <c r="MRP139" s="10"/>
      <c r="MRQ139" s="10"/>
      <c r="MRR139" s="10"/>
      <c r="MRS139" s="10"/>
      <c r="MRT139" s="10"/>
      <c r="MRU139" s="10"/>
      <c r="MRV139" s="10"/>
      <c r="MRW139" s="10"/>
      <c r="MRX139" s="10"/>
      <c r="MRY139" s="10"/>
      <c r="MRZ139" s="10"/>
      <c r="MSA139" s="10"/>
      <c r="MSB139" s="10"/>
      <c r="MSC139" s="10"/>
      <c r="MSD139" s="10"/>
      <c r="MSE139" s="10"/>
      <c r="MSF139" s="10"/>
      <c r="MSG139" s="10"/>
      <c r="MSH139" s="10"/>
      <c r="MSI139" s="10"/>
      <c r="MSJ139" s="10"/>
      <c r="MSK139" s="10"/>
      <c r="MSL139" s="10"/>
      <c r="MSM139" s="10"/>
      <c r="MSN139" s="10"/>
      <c r="MSO139" s="10"/>
      <c r="MSP139" s="10"/>
      <c r="MSQ139" s="10"/>
      <c r="MSR139" s="10"/>
      <c r="MSS139" s="10"/>
      <c r="MST139" s="10"/>
      <c r="MSU139" s="10"/>
      <c r="MSV139" s="10"/>
      <c r="MSW139" s="10"/>
      <c r="MSX139" s="10"/>
      <c r="MSY139" s="10"/>
      <c r="MSZ139" s="10"/>
      <c r="MTA139" s="10"/>
      <c r="MTB139" s="10"/>
      <c r="MTC139" s="10"/>
      <c r="MTD139" s="10"/>
      <c r="MTE139" s="10"/>
      <c r="MTF139" s="10"/>
      <c r="MTG139" s="10"/>
      <c r="MTH139" s="10"/>
      <c r="MTI139" s="10"/>
      <c r="MTJ139" s="10"/>
      <c r="MTK139" s="10"/>
      <c r="MTL139" s="10"/>
      <c r="MTM139" s="10"/>
      <c r="MTN139" s="10"/>
      <c r="MTO139" s="10"/>
      <c r="MTP139" s="10"/>
      <c r="MTQ139" s="10"/>
      <c r="MTR139" s="10"/>
      <c r="MTS139" s="10"/>
      <c r="MTT139" s="10"/>
      <c r="MTU139" s="10"/>
      <c r="MTV139" s="10"/>
      <c r="MTW139" s="10"/>
      <c r="MTX139" s="10"/>
      <c r="MTY139" s="10"/>
      <c r="MTZ139" s="10"/>
      <c r="MUA139" s="10"/>
      <c r="MUB139" s="10"/>
      <c r="MUC139" s="10"/>
      <c r="MUD139" s="10"/>
      <c r="MUE139" s="10"/>
      <c r="MUF139" s="10"/>
      <c r="MUG139" s="10"/>
      <c r="MUH139" s="10"/>
      <c r="MUI139" s="10"/>
      <c r="MUJ139" s="10"/>
      <c r="MUK139" s="10"/>
      <c r="MUL139" s="10"/>
      <c r="MUM139" s="10"/>
      <c r="MUN139" s="10"/>
      <c r="MUO139" s="10"/>
      <c r="MUP139" s="10"/>
      <c r="MUQ139" s="10"/>
      <c r="MUR139" s="10"/>
      <c r="MUS139" s="10"/>
      <c r="MUT139" s="10"/>
      <c r="MUU139" s="10"/>
      <c r="MUV139" s="10"/>
      <c r="MUW139" s="10"/>
      <c r="MUX139" s="10"/>
      <c r="MUY139" s="10"/>
      <c r="MUZ139" s="10"/>
      <c r="MVA139" s="10"/>
      <c r="MVB139" s="10"/>
      <c r="MVC139" s="10"/>
      <c r="MVD139" s="10"/>
      <c r="MVE139" s="10"/>
      <c r="MVF139" s="10"/>
      <c r="MVG139" s="10"/>
      <c r="MVH139" s="10"/>
      <c r="MVI139" s="10"/>
      <c r="MVJ139" s="10"/>
      <c r="MVK139" s="10"/>
      <c r="MVL139" s="10"/>
      <c r="MVM139" s="10"/>
      <c r="MVN139" s="10"/>
      <c r="MVO139" s="10"/>
      <c r="MVP139" s="10"/>
      <c r="MVQ139" s="10"/>
      <c r="MVR139" s="10"/>
      <c r="MVS139" s="10"/>
      <c r="MVT139" s="10"/>
      <c r="MVU139" s="10"/>
      <c r="MVV139" s="10"/>
      <c r="MVW139" s="10"/>
      <c r="MVX139" s="10"/>
      <c r="MVY139" s="10"/>
      <c r="MVZ139" s="10"/>
      <c r="MWA139" s="10"/>
      <c r="MWB139" s="10"/>
      <c r="MWC139" s="10"/>
      <c r="MWD139" s="10"/>
      <c r="MWE139" s="10"/>
      <c r="MWF139" s="10"/>
      <c r="MWG139" s="10"/>
      <c r="MWH139" s="10"/>
      <c r="MWI139" s="10"/>
      <c r="MWJ139" s="10"/>
      <c r="MWK139" s="10"/>
      <c r="MWL139" s="10"/>
      <c r="MWM139" s="10"/>
      <c r="MWN139" s="10"/>
      <c r="MWO139" s="10"/>
      <c r="MWP139" s="10"/>
      <c r="MWQ139" s="10"/>
      <c r="MWR139" s="10"/>
      <c r="MWS139" s="10"/>
      <c r="MWT139" s="10"/>
      <c r="MWU139" s="10"/>
      <c r="MWV139" s="10"/>
      <c r="MWW139" s="10"/>
      <c r="MWX139" s="10"/>
      <c r="MWY139" s="10"/>
      <c r="MWZ139" s="10"/>
      <c r="MXA139" s="10"/>
      <c r="MXB139" s="10"/>
      <c r="MXC139" s="10"/>
      <c r="MXD139" s="10"/>
      <c r="MXE139" s="10"/>
      <c r="MXF139" s="10"/>
      <c r="MXG139" s="10"/>
      <c r="MXH139" s="10"/>
      <c r="MXI139" s="10"/>
      <c r="MXJ139" s="10"/>
      <c r="MXK139" s="10"/>
      <c r="MXL139" s="10"/>
      <c r="MXM139" s="10"/>
      <c r="MXN139" s="10"/>
      <c r="MXO139" s="10"/>
      <c r="MXP139" s="10"/>
      <c r="MXQ139" s="10"/>
      <c r="MXR139" s="10"/>
      <c r="MXS139" s="10"/>
      <c r="MXT139" s="10"/>
      <c r="MXU139" s="10"/>
      <c r="MXV139" s="10"/>
      <c r="MXW139" s="10"/>
      <c r="MXX139" s="10"/>
      <c r="MXY139" s="10"/>
      <c r="MXZ139" s="10"/>
      <c r="MYA139" s="10"/>
      <c r="MYB139" s="10"/>
      <c r="MYC139" s="10"/>
      <c r="MYD139" s="10"/>
      <c r="MYE139" s="10"/>
      <c r="MYF139" s="10"/>
      <c r="MYG139" s="10"/>
      <c r="MYH139" s="10"/>
      <c r="MYI139" s="10"/>
      <c r="MYJ139" s="10"/>
      <c r="MYK139" s="10"/>
      <c r="MYL139" s="10"/>
      <c r="MYM139" s="10"/>
      <c r="MYN139" s="10"/>
      <c r="MYO139" s="10"/>
      <c r="MYP139" s="10"/>
      <c r="MYQ139" s="10"/>
      <c r="MYR139" s="10"/>
      <c r="MYS139" s="10"/>
      <c r="MYT139" s="10"/>
      <c r="MYU139" s="10"/>
      <c r="MYV139" s="10"/>
      <c r="MYW139" s="10"/>
      <c r="MYX139" s="10"/>
      <c r="MYY139" s="10"/>
      <c r="MYZ139" s="10"/>
      <c r="MZA139" s="10"/>
      <c r="MZB139" s="10"/>
      <c r="MZC139" s="10"/>
      <c r="MZD139" s="10"/>
      <c r="MZE139" s="10"/>
      <c r="MZF139" s="10"/>
      <c r="MZG139" s="10"/>
      <c r="MZH139" s="10"/>
      <c r="MZI139" s="10"/>
      <c r="MZJ139" s="10"/>
      <c r="MZK139" s="10"/>
      <c r="MZL139" s="10"/>
      <c r="MZM139" s="10"/>
      <c r="MZN139" s="10"/>
      <c r="MZO139" s="10"/>
      <c r="MZP139" s="10"/>
      <c r="MZQ139" s="10"/>
      <c r="MZR139" s="10"/>
      <c r="MZS139" s="10"/>
      <c r="MZT139" s="10"/>
      <c r="MZU139" s="10"/>
      <c r="MZV139" s="10"/>
      <c r="MZW139" s="10"/>
      <c r="MZX139" s="10"/>
      <c r="MZY139" s="10"/>
      <c r="MZZ139" s="10"/>
      <c r="NAA139" s="10"/>
      <c r="NAB139" s="10"/>
      <c r="NAC139" s="10"/>
      <c r="NAD139" s="10"/>
      <c r="NAE139" s="10"/>
      <c r="NAF139" s="10"/>
      <c r="NAG139" s="10"/>
      <c r="NAH139" s="10"/>
      <c r="NAI139" s="10"/>
      <c r="NAJ139" s="10"/>
      <c r="NAK139" s="10"/>
      <c r="NAL139" s="10"/>
      <c r="NAM139" s="10"/>
      <c r="NAN139" s="10"/>
      <c r="NAO139" s="10"/>
      <c r="NAP139" s="10"/>
      <c r="NAQ139" s="10"/>
      <c r="NAR139" s="10"/>
      <c r="NAS139" s="10"/>
      <c r="NAT139" s="10"/>
      <c r="NAU139" s="10"/>
      <c r="NAV139" s="10"/>
      <c r="NAW139" s="10"/>
      <c r="NAX139" s="10"/>
      <c r="NAY139" s="10"/>
      <c r="NAZ139" s="10"/>
      <c r="NBA139" s="10"/>
      <c r="NBB139" s="10"/>
      <c r="NBC139" s="10"/>
      <c r="NBD139" s="10"/>
      <c r="NBE139" s="10"/>
      <c r="NBF139" s="10"/>
      <c r="NBG139" s="10"/>
      <c r="NBH139" s="10"/>
      <c r="NBI139" s="10"/>
      <c r="NBJ139" s="10"/>
      <c r="NBK139" s="10"/>
      <c r="NBL139" s="10"/>
      <c r="NBM139" s="10"/>
      <c r="NBN139" s="10"/>
      <c r="NBO139" s="10"/>
      <c r="NBP139" s="10"/>
      <c r="NBQ139" s="10"/>
      <c r="NBR139" s="10"/>
      <c r="NBS139" s="10"/>
      <c r="NBT139" s="10"/>
      <c r="NBU139" s="10"/>
      <c r="NBV139" s="10"/>
      <c r="NBW139" s="10"/>
      <c r="NBX139" s="10"/>
      <c r="NBY139" s="10"/>
      <c r="NBZ139" s="10"/>
      <c r="NCA139" s="10"/>
      <c r="NCB139" s="10"/>
      <c r="NCC139" s="10"/>
      <c r="NCD139" s="10"/>
      <c r="NCE139" s="10"/>
      <c r="NCF139" s="10"/>
      <c r="NCG139" s="10"/>
      <c r="NCH139" s="10"/>
      <c r="NCI139" s="10"/>
      <c r="NCJ139" s="10"/>
      <c r="NCK139" s="10"/>
      <c r="NCL139" s="10"/>
      <c r="NCM139" s="10"/>
      <c r="NCN139" s="10"/>
      <c r="NCO139" s="10"/>
      <c r="NCP139" s="10"/>
      <c r="NCQ139" s="10"/>
      <c r="NCR139" s="10"/>
      <c r="NCS139" s="10"/>
      <c r="NCT139" s="10"/>
      <c r="NCU139" s="10"/>
      <c r="NCV139" s="10"/>
      <c r="NCW139" s="10"/>
      <c r="NCX139" s="10"/>
      <c r="NCY139" s="10"/>
      <c r="NCZ139" s="10"/>
      <c r="NDA139" s="10"/>
      <c r="NDB139" s="10"/>
      <c r="NDC139" s="10"/>
      <c r="NDD139" s="10"/>
      <c r="NDE139" s="10"/>
      <c r="NDF139" s="10"/>
      <c r="NDG139" s="10"/>
      <c r="NDH139" s="10"/>
      <c r="NDI139" s="10"/>
      <c r="NDJ139" s="10"/>
      <c r="NDK139" s="10"/>
      <c r="NDL139" s="10"/>
      <c r="NDM139" s="10"/>
      <c r="NDN139" s="10"/>
      <c r="NDO139" s="10"/>
      <c r="NDP139" s="10"/>
      <c r="NDQ139" s="10"/>
      <c r="NDR139" s="10"/>
      <c r="NDS139" s="10"/>
      <c r="NDT139" s="10"/>
      <c r="NDU139" s="10"/>
      <c r="NDV139" s="10"/>
      <c r="NDW139" s="10"/>
      <c r="NDX139" s="10"/>
      <c r="NDY139" s="10"/>
      <c r="NDZ139" s="10"/>
      <c r="NEA139" s="10"/>
      <c r="NEB139" s="10"/>
      <c r="NEC139" s="10"/>
      <c r="NED139" s="10"/>
      <c r="NEE139" s="10"/>
      <c r="NEF139" s="10"/>
      <c r="NEG139" s="10"/>
      <c r="NEH139" s="10"/>
      <c r="NEI139" s="10"/>
      <c r="NEJ139" s="10"/>
      <c r="NEK139" s="10"/>
      <c r="NEL139" s="10"/>
      <c r="NEM139" s="10"/>
      <c r="NEN139" s="10"/>
      <c r="NEO139" s="10"/>
      <c r="NEP139" s="10"/>
      <c r="NEQ139" s="10"/>
      <c r="NER139" s="10"/>
      <c r="NES139" s="10"/>
      <c r="NET139" s="10"/>
      <c r="NEU139" s="10"/>
      <c r="NEV139" s="10"/>
      <c r="NEW139" s="10"/>
      <c r="NEX139" s="10"/>
      <c r="NEY139" s="10"/>
      <c r="NEZ139" s="10"/>
      <c r="NFA139" s="10"/>
      <c r="NFB139" s="10"/>
      <c r="NFC139" s="10"/>
      <c r="NFD139" s="10"/>
      <c r="NFE139" s="10"/>
      <c r="NFF139" s="10"/>
      <c r="NFG139" s="10"/>
      <c r="NFH139" s="10"/>
      <c r="NFI139" s="10"/>
      <c r="NFJ139" s="10"/>
      <c r="NFK139" s="10"/>
      <c r="NFL139" s="10"/>
      <c r="NFM139" s="10"/>
      <c r="NFN139" s="10"/>
      <c r="NFO139" s="10"/>
      <c r="NFP139" s="10"/>
      <c r="NFQ139" s="10"/>
      <c r="NFR139" s="10"/>
      <c r="NFS139" s="10"/>
      <c r="NFT139" s="10"/>
      <c r="NFU139" s="10"/>
      <c r="NFV139" s="10"/>
      <c r="NFW139" s="10"/>
      <c r="NFX139" s="10"/>
      <c r="NFY139" s="10"/>
      <c r="NFZ139" s="10"/>
      <c r="NGA139" s="10"/>
      <c r="NGB139" s="10"/>
      <c r="NGC139" s="10"/>
      <c r="NGD139" s="10"/>
      <c r="NGE139" s="10"/>
      <c r="NGF139" s="10"/>
      <c r="NGG139" s="10"/>
      <c r="NGH139" s="10"/>
      <c r="NGI139" s="10"/>
      <c r="NGJ139" s="10"/>
      <c r="NGK139" s="10"/>
      <c r="NGL139" s="10"/>
      <c r="NGM139" s="10"/>
      <c r="NGN139" s="10"/>
      <c r="NGO139" s="10"/>
      <c r="NGP139" s="10"/>
      <c r="NGQ139" s="10"/>
      <c r="NGR139" s="10"/>
      <c r="NGS139" s="10"/>
      <c r="NGT139" s="10"/>
      <c r="NGU139" s="10"/>
      <c r="NGV139" s="10"/>
      <c r="NGW139" s="10"/>
      <c r="NGX139" s="10"/>
      <c r="NGY139" s="10"/>
      <c r="NGZ139" s="10"/>
      <c r="NHA139" s="10"/>
      <c r="NHB139" s="10"/>
      <c r="NHC139" s="10"/>
      <c r="NHD139" s="10"/>
      <c r="NHE139" s="10"/>
      <c r="NHF139" s="10"/>
      <c r="NHG139" s="10"/>
      <c r="NHH139" s="10"/>
      <c r="NHI139" s="10"/>
      <c r="NHJ139" s="10"/>
      <c r="NHK139" s="10"/>
      <c r="NHL139" s="10"/>
      <c r="NHM139" s="10"/>
      <c r="NHN139" s="10"/>
      <c r="NHO139" s="10"/>
      <c r="NHP139" s="10"/>
      <c r="NHQ139" s="10"/>
      <c r="NHR139" s="10"/>
      <c r="NHS139" s="10"/>
      <c r="NHT139" s="10"/>
      <c r="NHU139" s="10"/>
      <c r="NHV139" s="10"/>
      <c r="NHW139" s="10"/>
      <c r="NHX139" s="10"/>
      <c r="NHY139" s="10"/>
      <c r="NHZ139" s="10"/>
      <c r="NIA139" s="10"/>
      <c r="NIB139" s="10"/>
      <c r="NIC139" s="10"/>
      <c r="NID139" s="10"/>
      <c r="NIE139" s="10"/>
      <c r="NIF139" s="10"/>
      <c r="NIG139" s="10"/>
      <c r="NIH139" s="10"/>
      <c r="NII139" s="10"/>
      <c r="NIJ139" s="10"/>
      <c r="NIK139" s="10"/>
      <c r="NIL139" s="10"/>
      <c r="NIM139" s="10"/>
      <c r="NIN139" s="10"/>
      <c r="NIO139" s="10"/>
      <c r="NIP139" s="10"/>
      <c r="NIQ139" s="10"/>
      <c r="NIR139" s="10"/>
      <c r="NIS139" s="10"/>
      <c r="NIT139" s="10"/>
      <c r="NIU139" s="10"/>
      <c r="NIV139" s="10"/>
      <c r="NIW139" s="10"/>
      <c r="NIX139" s="10"/>
      <c r="NIY139" s="10"/>
      <c r="NIZ139" s="10"/>
      <c r="NJA139" s="10"/>
      <c r="NJB139" s="10"/>
      <c r="NJC139" s="10"/>
      <c r="NJD139" s="10"/>
      <c r="NJE139" s="10"/>
      <c r="NJF139" s="10"/>
      <c r="NJG139" s="10"/>
      <c r="NJH139" s="10"/>
      <c r="NJI139" s="10"/>
      <c r="NJJ139" s="10"/>
      <c r="NJK139" s="10"/>
      <c r="NJL139" s="10"/>
      <c r="NJM139" s="10"/>
      <c r="NJN139" s="10"/>
      <c r="NJO139" s="10"/>
      <c r="NJP139" s="10"/>
      <c r="NJQ139" s="10"/>
      <c r="NJR139" s="10"/>
      <c r="NJS139" s="10"/>
      <c r="NJT139" s="10"/>
      <c r="NJU139" s="10"/>
      <c r="NJV139" s="10"/>
      <c r="NJW139" s="10"/>
      <c r="NJX139" s="10"/>
      <c r="NJY139" s="10"/>
      <c r="NJZ139" s="10"/>
      <c r="NKA139" s="10"/>
      <c r="NKB139" s="10"/>
      <c r="NKC139" s="10"/>
      <c r="NKD139" s="10"/>
      <c r="NKE139" s="10"/>
      <c r="NKF139" s="10"/>
      <c r="NKG139" s="10"/>
      <c r="NKH139" s="10"/>
      <c r="NKI139" s="10"/>
      <c r="NKJ139" s="10"/>
      <c r="NKK139" s="10"/>
      <c r="NKL139" s="10"/>
      <c r="NKM139" s="10"/>
      <c r="NKN139" s="10"/>
      <c r="NKO139" s="10"/>
      <c r="NKP139" s="10"/>
      <c r="NKQ139" s="10"/>
      <c r="NKR139" s="10"/>
      <c r="NKS139" s="10"/>
      <c r="NKT139" s="10"/>
      <c r="NKU139" s="10"/>
      <c r="NKV139" s="10"/>
      <c r="NKW139" s="10"/>
      <c r="NKX139" s="10"/>
      <c r="NKY139" s="10"/>
      <c r="NKZ139" s="10"/>
      <c r="NLA139" s="10"/>
      <c r="NLB139" s="10"/>
      <c r="NLC139" s="10"/>
      <c r="NLD139" s="10"/>
      <c r="NLE139" s="10"/>
      <c r="NLF139" s="10"/>
      <c r="NLG139" s="10"/>
      <c r="NLH139" s="10"/>
      <c r="NLI139" s="10"/>
      <c r="NLJ139" s="10"/>
      <c r="NLK139" s="10"/>
      <c r="NLL139" s="10"/>
      <c r="NLM139" s="10"/>
      <c r="NLN139" s="10"/>
      <c r="NLO139" s="10"/>
      <c r="NLP139" s="10"/>
      <c r="NLQ139" s="10"/>
      <c r="NLR139" s="10"/>
      <c r="NLS139" s="10"/>
      <c r="NLT139" s="10"/>
      <c r="NLU139" s="10"/>
      <c r="NLV139" s="10"/>
      <c r="NLW139" s="10"/>
      <c r="NLX139" s="10"/>
      <c r="NLY139" s="10"/>
      <c r="NLZ139" s="10"/>
      <c r="NMA139" s="10"/>
      <c r="NMB139" s="10"/>
      <c r="NMC139" s="10"/>
      <c r="NMD139" s="10"/>
      <c r="NME139" s="10"/>
      <c r="NMF139" s="10"/>
      <c r="NMG139" s="10"/>
      <c r="NMH139" s="10"/>
      <c r="NMI139" s="10"/>
      <c r="NMJ139" s="10"/>
      <c r="NMK139" s="10"/>
      <c r="NML139" s="10"/>
      <c r="NMM139" s="10"/>
      <c r="NMN139" s="10"/>
      <c r="NMO139" s="10"/>
      <c r="NMP139" s="10"/>
      <c r="NMQ139" s="10"/>
      <c r="NMR139" s="10"/>
      <c r="NMS139" s="10"/>
      <c r="NMT139" s="10"/>
      <c r="NMU139" s="10"/>
      <c r="NMV139" s="10"/>
      <c r="NMW139" s="10"/>
      <c r="NMX139" s="10"/>
      <c r="NMY139" s="10"/>
      <c r="NMZ139" s="10"/>
      <c r="NNA139" s="10"/>
      <c r="NNB139" s="10"/>
      <c r="NNC139" s="10"/>
      <c r="NND139" s="10"/>
      <c r="NNE139" s="10"/>
      <c r="NNF139" s="10"/>
      <c r="NNG139" s="10"/>
      <c r="NNH139" s="10"/>
      <c r="NNI139" s="10"/>
      <c r="NNJ139" s="10"/>
      <c r="NNK139" s="10"/>
      <c r="NNL139" s="10"/>
      <c r="NNM139" s="10"/>
      <c r="NNN139" s="10"/>
      <c r="NNO139" s="10"/>
      <c r="NNP139" s="10"/>
      <c r="NNQ139" s="10"/>
      <c r="NNR139" s="10"/>
      <c r="NNS139" s="10"/>
      <c r="NNT139" s="10"/>
      <c r="NNU139" s="10"/>
      <c r="NNV139" s="10"/>
      <c r="NNW139" s="10"/>
      <c r="NNX139" s="10"/>
      <c r="NNY139" s="10"/>
      <c r="NNZ139" s="10"/>
      <c r="NOA139" s="10"/>
      <c r="NOB139" s="10"/>
      <c r="NOC139" s="10"/>
      <c r="NOD139" s="10"/>
      <c r="NOE139" s="10"/>
      <c r="NOF139" s="10"/>
      <c r="NOG139" s="10"/>
      <c r="NOH139" s="10"/>
      <c r="NOI139" s="10"/>
      <c r="NOJ139" s="10"/>
      <c r="NOK139" s="10"/>
      <c r="NOL139" s="10"/>
      <c r="NOM139" s="10"/>
      <c r="NON139" s="10"/>
      <c r="NOO139" s="10"/>
      <c r="NOP139" s="10"/>
      <c r="NOQ139" s="10"/>
      <c r="NOR139" s="10"/>
      <c r="NOS139" s="10"/>
      <c r="NOT139" s="10"/>
      <c r="NOU139" s="10"/>
      <c r="NOV139" s="10"/>
      <c r="NOW139" s="10"/>
      <c r="NOX139" s="10"/>
      <c r="NOY139" s="10"/>
      <c r="NOZ139" s="10"/>
      <c r="NPA139" s="10"/>
      <c r="NPB139" s="10"/>
      <c r="NPC139" s="10"/>
      <c r="NPD139" s="10"/>
      <c r="NPE139" s="10"/>
      <c r="NPF139" s="10"/>
      <c r="NPG139" s="10"/>
      <c r="NPH139" s="10"/>
      <c r="NPI139" s="10"/>
      <c r="NPJ139" s="10"/>
      <c r="NPK139" s="10"/>
      <c r="NPL139" s="10"/>
      <c r="NPM139" s="10"/>
      <c r="NPN139" s="10"/>
      <c r="NPO139" s="10"/>
      <c r="NPP139" s="10"/>
      <c r="NPQ139" s="10"/>
      <c r="NPR139" s="10"/>
      <c r="NPS139" s="10"/>
      <c r="NPT139" s="10"/>
      <c r="NPU139" s="10"/>
      <c r="NPV139" s="10"/>
      <c r="NPW139" s="10"/>
      <c r="NPX139" s="10"/>
      <c r="NPY139" s="10"/>
      <c r="NPZ139" s="10"/>
      <c r="NQA139" s="10"/>
      <c r="NQB139" s="10"/>
      <c r="NQC139" s="10"/>
      <c r="NQD139" s="10"/>
      <c r="NQE139" s="10"/>
      <c r="NQF139" s="10"/>
      <c r="NQG139" s="10"/>
      <c r="NQH139" s="10"/>
      <c r="NQI139" s="10"/>
      <c r="NQJ139" s="10"/>
      <c r="NQK139" s="10"/>
      <c r="NQL139" s="10"/>
      <c r="NQM139" s="10"/>
      <c r="NQN139" s="10"/>
      <c r="NQO139" s="10"/>
      <c r="NQP139" s="10"/>
      <c r="NQQ139" s="10"/>
      <c r="NQR139" s="10"/>
      <c r="NQS139" s="10"/>
      <c r="NQT139" s="10"/>
      <c r="NQU139" s="10"/>
      <c r="NQV139" s="10"/>
      <c r="NQW139" s="10"/>
      <c r="NQX139" s="10"/>
      <c r="NQY139" s="10"/>
      <c r="NQZ139" s="10"/>
      <c r="NRA139" s="10"/>
      <c r="NRB139" s="10"/>
      <c r="NRC139" s="10"/>
      <c r="NRD139" s="10"/>
      <c r="NRE139" s="10"/>
      <c r="NRF139" s="10"/>
      <c r="NRG139" s="10"/>
      <c r="NRH139" s="10"/>
      <c r="NRI139" s="10"/>
      <c r="NRJ139" s="10"/>
      <c r="NRK139" s="10"/>
      <c r="NRL139" s="10"/>
      <c r="NRM139" s="10"/>
      <c r="NRN139" s="10"/>
      <c r="NRO139" s="10"/>
      <c r="NRP139" s="10"/>
      <c r="NRQ139" s="10"/>
      <c r="NRR139" s="10"/>
      <c r="NRS139" s="10"/>
      <c r="NRT139" s="10"/>
      <c r="NRU139" s="10"/>
      <c r="NRV139" s="10"/>
      <c r="NRW139" s="10"/>
      <c r="NRX139" s="10"/>
      <c r="NRY139" s="10"/>
      <c r="NRZ139" s="10"/>
      <c r="NSA139" s="10"/>
      <c r="NSB139" s="10"/>
      <c r="NSC139" s="10"/>
      <c r="NSD139" s="10"/>
      <c r="NSE139" s="10"/>
      <c r="NSF139" s="10"/>
      <c r="NSG139" s="10"/>
      <c r="NSH139" s="10"/>
      <c r="NSI139" s="10"/>
      <c r="NSJ139" s="10"/>
      <c r="NSK139" s="10"/>
      <c r="NSL139" s="10"/>
      <c r="NSM139" s="10"/>
      <c r="NSN139" s="10"/>
      <c r="NSO139" s="10"/>
      <c r="NSP139" s="10"/>
      <c r="NSQ139" s="10"/>
      <c r="NSR139" s="10"/>
      <c r="NSS139" s="10"/>
      <c r="NST139" s="10"/>
      <c r="NSU139" s="10"/>
      <c r="NSV139" s="10"/>
      <c r="NSW139" s="10"/>
      <c r="NSX139" s="10"/>
      <c r="NSY139" s="10"/>
      <c r="NSZ139" s="10"/>
      <c r="NTA139" s="10"/>
      <c r="NTB139" s="10"/>
      <c r="NTC139" s="10"/>
      <c r="NTD139" s="10"/>
      <c r="NTE139" s="10"/>
      <c r="NTF139" s="10"/>
      <c r="NTG139" s="10"/>
      <c r="NTH139" s="10"/>
      <c r="NTI139" s="10"/>
      <c r="NTJ139" s="10"/>
      <c r="NTK139" s="10"/>
      <c r="NTL139" s="10"/>
      <c r="NTM139" s="10"/>
      <c r="NTN139" s="10"/>
      <c r="NTO139" s="10"/>
      <c r="NTP139" s="10"/>
      <c r="NTQ139" s="10"/>
      <c r="NTR139" s="10"/>
      <c r="NTS139" s="10"/>
      <c r="NTT139" s="10"/>
      <c r="NTU139" s="10"/>
      <c r="NTV139" s="10"/>
      <c r="NTW139" s="10"/>
      <c r="NTX139" s="10"/>
      <c r="NTY139" s="10"/>
      <c r="NTZ139" s="10"/>
      <c r="NUA139" s="10"/>
      <c r="NUB139" s="10"/>
      <c r="NUC139" s="10"/>
      <c r="NUD139" s="10"/>
      <c r="NUE139" s="10"/>
      <c r="NUF139" s="10"/>
      <c r="NUG139" s="10"/>
      <c r="NUH139" s="10"/>
      <c r="NUI139" s="10"/>
      <c r="NUJ139" s="10"/>
      <c r="NUK139" s="10"/>
      <c r="NUL139" s="10"/>
      <c r="NUM139" s="10"/>
      <c r="NUN139" s="10"/>
      <c r="NUO139" s="10"/>
      <c r="NUP139" s="10"/>
      <c r="NUQ139" s="10"/>
      <c r="NUR139" s="10"/>
      <c r="NUS139" s="10"/>
      <c r="NUT139" s="10"/>
      <c r="NUU139" s="10"/>
      <c r="NUV139" s="10"/>
      <c r="NUW139" s="10"/>
      <c r="NUX139" s="10"/>
      <c r="NUY139" s="10"/>
      <c r="NUZ139" s="10"/>
      <c r="NVA139" s="10"/>
      <c r="NVB139" s="10"/>
      <c r="NVC139" s="10"/>
      <c r="NVD139" s="10"/>
      <c r="NVE139" s="10"/>
      <c r="NVF139" s="10"/>
      <c r="NVG139" s="10"/>
      <c r="NVH139" s="10"/>
      <c r="NVI139" s="10"/>
      <c r="NVJ139" s="10"/>
      <c r="NVK139" s="10"/>
      <c r="NVL139" s="10"/>
      <c r="NVM139" s="10"/>
      <c r="NVN139" s="10"/>
      <c r="NVO139" s="10"/>
      <c r="NVP139" s="10"/>
      <c r="NVQ139" s="10"/>
      <c r="NVR139" s="10"/>
      <c r="NVS139" s="10"/>
      <c r="NVT139" s="10"/>
      <c r="NVU139" s="10"/>
      <c r="NVV139" s="10"/>
      <c r="NVW139" s="10"/>
      <c r="NVX139" s="10"/>
      <c r="NVY139" s="10"/>
      <c r="NVZ139" s="10"/>
      <c r="NWA139" s="10"/>
      <c r="NWB139" s="10"/>
      <c r="NWC139" s="10"/>
      <c r="NWD139" s="10"/>
      <c r="NWE139" s="10"/>
      <c r="NWF139" s="10"/>
      <c r="NWG139" s="10"/>
      <c r="NWH139" s="10"/>
      <c r="NWI139" s="10"/>
      <c r="NWJ139" s="10"/>
      <c r="NWK139" s="10"/>
      <c r="NWL139" s="10"/>
      <c r="NWM139" s="10"/>
      <c r="NWN139" s="10"/>
      <c r="NWO139" s="10"/>
      <c r="NWP139" s="10"/>
      <c r="NWQ139" s="10"/>
      <c r="NWR139" s="10"/>
      <c r="NWS139" s="10"/>
      <c r="NWT139" s="10"/>
      <c r="NWU139" s="10"/>
      <c r="NWV139" s="10"/>
      <c r="NWW139" s="10"/>
      <c r="NWX139" s="10"/>
      <c r="NWY139" s="10"/>
      <c r="NWZ139" s="10"/>
      <c r="NXA139" s="10"/>
      <c r="NXB139" s="10"/>
      <c r="NXC139" s="10"/>
      <c r="NXD139" s="10"/>
      <c r="NXE139" s="10"/>
      <c r="NXF139" s="10"/>
      <c r="NXG139" s="10"/>
      <c r="NXH139" s="10"/>
      <c r="NXI139" s="10"/>
      <c r="NXJ139" s="10"/>
      <c r="NXK139" s="10"/>
      <c r="NXL139" s="10"/>
      <c r="NXM139" s="10"/>
      <c r="NXN139" s="10"/>
      <c r="NXO139" s="10"/>
      <c r="NXP139" s="10"/>
      <c r="NXQ139" s="10"/>
      <c r="NXR139" s="10"/>
      <c r="NXS139" s="10"/>
      <c r="NXT139" s="10"/>
      <c r="NXU139" s="10"/>
      <c r="NXV139" s="10"/>
      <c r="NXW139" s="10"/>
      <c r="NXX139" s="10"/>
      <c r="NXY139" s="10"/>
      <c r="NXZ139" s="10"/>
      <c r="NYA139" s="10"/>
      <c r="NYB139" s="10"/>
      <c r="NYC139" s="10"/>
      <c r="NYD139" s="10"/>
      <c r="NYE139" s="10"/>
      <c r="NYF139" s="10"/>
      <c r="NYG139" s="10"/>
      <c r="NYH139" s="10"/>
      <c r="NYI139" s="10"/>
      <c r="NYJ139" s="10"/>
      <c r="NYK139" s="10"/>
      <c r="NYL139" s="10"/>
      <c r="NYM139" s="10"/>
      <c r="NYN139" s="10"/>
      <c r="NYO139" s="10"/>
      <c r="NYP139" s="10"/>
      <c r="NYQ139" s="10"/>
      <c r="NYR139" s="10"/>
      <c r="NYS139" s="10"/>
      <c r="NYT139" s="10"/>
      <c r="NYU139" s="10"/>
      <c r="NYV139" s="10"/>
      <c r="NYW139" s="10"/>
      <c r="NYX139" s="10"/>
      <c r="NYY139" s="10"/>
      <c r="NYZ139" s="10"/>
      <c r="NZA139" s="10"/>
      <c r="NZB139" s="10"/>
      <c r="NZC139" s="10"/>
      <c r="NZD139" s="10"/>
      <c r="NZE139" s="10"/>
      <c r="NZF139" s="10"/>
      <c r="NZG139" s="10"/>
      <c r="NZH139" s="10"/>
      <c r="NZI139" s="10"/>
      <c r="NZJ139" s="10"/>
      <c r="NZK139" s="10"/>
      <c r="NZL139" s="10"/>
      <c r="NZM139" s="10"/>
      <c r="NZN139" s="10"/>
      <c r="NZO139" s="10"/>
      <c r="NZP139" s="10"/>
      <c r="NZQ139" s="10"/>
      <c r="NZR139" s="10"/>
      <c r="NZS139" s="10"/>
      <c r="NZT139" s="10"/>
      <c r="NZU139" s="10"/>
      <c r="NZV139" s="10"/>
      <c r="NZW139" s="10"/>
      <c r="NZX139" s="10"/>
      <c r="NZY139" s="10"/>
      <c r="NZZ139" s="10"/>
      <c r="OAA139" s="10"/>
      <c r="OAB139" s="10"/>
      <c r="OAC139" s="10"/>
      <c r="OAD139" s="10"/>
      <c r="OAE139" s="10"/>
      <c r="OAF139" s="10"/>
      <c r="OAG139" s="10"/>
      <c r="OAH139" s="10"/>
      <c r="OAI139" s="10"/>
      <c r="OAJ139" s="10"/>
      <c r="OAK139" s="10"/>
      <c r="OAL139" s="10"/>
      <c r="OAM139" s="10"/>
      <c r="OAN139" s="10"/>
      <c r="OAO139" s="10"/>
      <c r="OAP139" s="10"/>
      <c r="OAQ139" s="10"/>
      <c r="OAR139" s="10"/>
      <c r="OAS139" s="10"/>
      <c r="OAT139" s="10"/>
      <c r="OAU139" s="10"/>
      <c r="OAV139" s="10"/>
      <c r="OAW139" s="10"/>
      <c r="OAX139" s="10"/>
      <c r="OAY139" s="10"/>
      <c r="OAZ139" s="10"/>
      <c r="OBA139" s="10"/>
      <c r="OBB139" s="10"/>
      <c r="OBC139" s="10"/>
      <c r="OBD139" s="10"/>
      <c r="OBE139" s="10"/>
      <c r="OBF139" s="10"/>
      <c r="OBG139" s="10"/>
      <c r="OBH139" s="10"/>
      <c r="OBI139" s="10"/>
      <c r="OBJ139" s="10"/>
      <c r="OBK139" s="10"/>
      <c r="OBL139" s="10"/>
      <c r="OBM139" s="10"/>
      <c r="OBN139" s="10"/>
      <c r="OBO139" s="10"/>
      <c r="OBP139" s="10"/>
      <c r="OBQ139" s="10"/>
      <c r="OBR139" s="10"/>
      <c r="OBS139" s="10"/>
      <c r="OBT139" s="10"/>
      <c r="OBU139" s="10"/>
      <c r="OBV139" s="10"/>
      <c r="OBW139" s="10"/>
      <c r="OBX139" s="10"/>
      <c r="OBY139" s="10"/>
      <c r="OBZ139" s="10"/>
      <c r="OCA139" s="10"/>
      <c r="OCB139" s="10"/>
      <c r="OCC139" s="10"/>
      <c r="OCD139" s="10"/>
      <c r="OCE139" s="10"/>
      <c r="OCF139" s="10"/>
      <c r="OCG139" s="10"/>
      <c r="OCH139" s="10"/>
      <c r="OCI139" s="10"/>
      <c r="OCJ139" s="10"/>
      <c r="OCK139" s="10"/>
      <c r="OCL139" s="10"/>
      <c r="OCM139" s="10"/>
      <c r="OCN139" s="10"/>
      <c r="OCO139" s="10"/>
      <c r="OCP139" s="10"/>
      <c r="OCQ139" s="10"/>
      <c r="OCR139" s="10"/>
      <c r="OCS139" s="10"/>
      <c r="OCT139" s="10"/>
      <c r="OCU139" s="10"/>
      <c r="OCV139" s="10"/>
      <c r="OCW139" s="10"/>
      <c r="OCX139" s="10"/>
      <c r="OCY139" s="10"/>
      <c r="OCZ139" s="10"/>
      <c r="ODA139" s="10"/>
      <c r="ODB139" s="10"/>
      <c r="ODC139" s="10"/>
      <c r="ODD139" s="10"/>
      <c r="ODE139" s="10"/>
      <c r="ODF139" s="10"/>
      <c r="ODG139" s="10"/>
      <c r="ODH139" s="10"/>
      <c r="ODI139" s="10"/>
      <c r="ODJ139" s="10"/>
      <c r="ODK139" s="10"/>
      <c r="ODL139" s="10"/>
      <c r="ODM139" s="10"/>
      <c r="ODN139" s="10"/>
      <c r="ODO139" s="10"/>
      <c r="ODP139" s="10"/>
      <c r="ODQ139" s="10"/>
      <c r="ODR139" s="10"/>
      <c r="ODS139" s="10"/>
      <c r="ODT139" s="10"/>
      <c r="ODU139" s="10"/>
      <c r="ODV139" s="10"/>
      <c r="ODW139" s="10"/>
      <c r="ODX139" s="10"/>
      <c r="ODY139" s="10"/>
      <c r="ODZ139" s="10"/>
      <c r="OEA139" s="10"/>
      <c r="OEB139" s="10"/>
      <c r="OEC139" s="10"/>
      <c r="OED139" s="10"/>
      <c r="OEE139" s="10"/>
      <c r="OEF139" s="10"/>
      <c r="OEG139" s="10"/>
      <c r="OEH139" s="10"/>
      <c r="OEI139" s="10"/>
      <c r="OEJ139" s="10"/>
      <c r="OEK139" s="10"/>
      <c r="OEL139" s="10"/>
      <c r="OEM139" s="10"/>
      <c r="OEN139" s="10"/>
      <c r="OEO139" s="10"/>
      <c r="OEP139" s="10"/>
      <c r="OEQ139" s="10"/>
      <c r="OER139" s="10"/>
      <c r="OES139" s="10"/>
      <c r="OET139" s="10"/>
      <c r="OEU139" s="10"/>
      <c r="OEV139" s="10"/>
      <c r="OEW139" s="10"/>
      <c r="OEX139" s="10"/>
      <c r="OEY139" s="10"/>
      <c r="OEZ139" s="10"/>
      <c r="OFA139" s="10"/>
      <c r="OFB139" s="10"/>
      <c r="OFC139" s="10"/>
      <c r="OFD139" s="10"/>
      <c r="OFE139" s="10"/>
      <c r="OFF139" s="10"/>
      <c r="OFG139" s="10"/>
      <c r="OFH139" s="10"/>
      <c r="OFI139" s="10"/>
      <c r="OFJ139" s="10"/>
      <c r="OFK139" s="10"/>
      <c r="OFL139" s="10"/>
      <c r="OFM139" s="10"/>
      <c r="OFN139" s="10"/>
      <c r="OFO139" s="10"/>
      <c r="OFP139" s="10"/>
      <c r="OFQ139" s="10"/>
      <c r="OFR139" s="10"/>
      <c r="OFS139" s="10"/>
      <c r="OFT139" s="10"/>
      <c r="OFU139" s="10"/>
      <c r="OFV139" s="10"/>
      <c r="OFW139" s="10"/>
      <c r="OFX139" s="10"/>
      <c r="OFY139" s="10"/>
      <c r="OFZ139" s="10"/>
      <c r="OGA139" s="10"/>
      <c r="OGB139" s="10"/>
      <c r="OGC139" s="10"/>
      <c r="OGD139" s="10"/>
      <c r="OGE139" s="10"/>
      <c r="OGF139" s="10"/>
      <c r="OGG139" s="10"/>
      <c r="OGH139" s="10"/>
      <c r="OGI139" s="10"/>
      <c r="OGJ139" s="10"/>
      <c r="OGK139" s="10"/>
      <c r="OGL139" s="10"/>
      <c r="OGM139" s="10"/>
      <c r="OGN139" s="10"/>
      <c r="OGO139" s="10"/>
      <c r="OGP139" s="10"/>
      <c r="OGQ139" s="10"/>
      <c r="OGR139" s="10"/>
      <c r="OGS139" s="10"/>
      <c r="OGT139" s="10"/>
      <c r="OGU139" s="10"/>
      <c r="OGV139" s="10"/>
      <c r="OGW139" s="10"/>
      <c r="OGX139" s="10"/>
      <c r="OGY139" s="10"/>
      <c r="OGZ139" s="10"/>
      <c r="OHA139" s="10"/>
      <c r="OHB139" s="10"/>
      <c r="OHC139" s="10"/>
      <c r="OHD139" s="10"/>
      <c r="OHE139" s="10"/>
      <c r="OHF139" s="10"/>
      <c r="OHG139" s="10"/>
      <c r="OHH139" s="10"/>
      <c r="OHI139" s="10"/>
      <c r="OHJ139" s="10"/>
      <c r="OHK139" s="10"/>
      <c r="OHL139" s="10"/>
      <c r="OHM139" s="10"/>
      <c r="OHN139" s="10"/>
      <c r="OHO139" s="10"/>
      <c r="OHP139" s="10"/>
      <c r="OHQ139" s="10"/>
      <c r="OHR139" s="10"/>
      <c r="OHS139" s="10"/>
      <c r="OHT139" s="10"/>
      <c r="OHU139" s="10"/>
      <c r="OHV139" s="10"/>
      <c r="OHW139" s="10"/>
      <c r="OHX139" s="10"/>
      <c r="OHY139" s="10"/>
      <c r="OHZ139" s="10"/>
      <c r="OIA139" s="10"/>
      <c r="OIB139" s="10"/>
      <c r="OIC139" s="10"/>
      <c r="OID139" s="10"/>
      <c r="OIE139" s="10"/>
      <c r="OIF139" s="10"/>
      <c r="OIG139" s="10"/>
      <c r="OIH139" s="10"/>
      <c r="OII139" s="10"/>
      <c r="OIJ139" s="10"/>
      <c r="OIK139" s="10"/>
      <c r="OIL139" s="10"/>
      <c r="OIM139" s="10"/>
      <c r="OIN139" s="10"/>
      <c r="OIO139" s="10"/>
      <c r="OIP139" s="10"/>
      <c r="OIQ139" s="10"/>
      <c r="OIR139" s="10"/>
      <c r="OIS139" s="10"/>
      <c r="OIT139" s="10"/>
      <c r="OIU139" s="10"/>
      <c r="OIV139" s="10"/>
      <c r="OIW139" s="10"/>
      <c r="OIX139" s="10"/>
      <c r="OIY139" s="10"/>
      <c r="OIZ139" s="10"/>
      <c r="OJA139" s="10"/>
      <c r="OJB139" s="10"/>
      <c r="OJC139" s="10"/>
      <c r="OJD139" s="10"/>
      <c r="OJE139" s="10"/>
      <c r="OJF139" s="10"/>
      <c r="OJG139" s="10"/>
      <c r="OJH139" s="10"/>
      <c r="OJI139" s="10"/>
      <c r="OJJ139" s="10"/>
      <c r="OJK139" s="10"/>
      <c r="OJL139" s="10"/>
      <c r="OJM139" s="10"/>
      <c r="OJN139" s="10"/>
      <c r="OJO139" s="10"/>
      <c r="OJP139" s="10"/>
      <c r="OJQ139" s="10"/>
      <c r="OJR139" s="10"/>
      <c r="OJS139" s="10"/>
      <c r="OJT139" s="10"/>
      <c r="OJU139" s="10"/>
      <c r="OJV139" s="10"/>
      <c r="OJW139" s="10"/>
      <c r="OJX139" s="10"/>
      <c r="OJY139" s="10"/>
      <c r="OJZ139" s="10"/>
      <c r="OKA139" s="10"/>
      <c r="OKB139" s="10"/>
      <c r="OKC139" s="10"/>
      <c r="OKD139" s="10"/>
      <c r="OKE139" s="10"/>
      <c r="OKF139" s="10"/>
      <c r="OKG139" s="10"/>
      <c r="OKH139" s="10"/>
      <c r="OKI139" s="10"/>
      <c r="OKJ139" s="10"/>
      <c r="OKK139" s="10"/>
      <c r="OKL139" s="10"/>
      <c r="OKM139" s="10"/>
      <c r="OKN139" s="10"/>
      <c r="OKO139" s="10"/>
      <c r="OKP139" s="10"/>
      <c r="OKQ139" s="10"/>
      <c r="OKR139" s="10"/>
      <c r="OKS139" s="10"/>
      <c r="OKT139" s="10"/>
      <c r="OKU139" s="10"/>
      <c r="OKV139" s="10"/>
      <c r="OKW139" s="10"/>
      <c r="OKX139" s="10"/>
      <c r="OKY139" s="10"/>
      <c r="OKZ139" s="10"/>
      <c r="OLA139" s="10"/>
      <c r="OLB139" s="10"/>
      <c r="OLC139" s="10"/>
      <c r="OLD139" s="10"/>
      <c r="OLE139" s="10"/>
      <c r="OLF139" s="10"/>
      <c r="OLG139" s="10"/>
      <c r="OLH139" s="10"/>
      <c r="OLI139" s="10"/>
      <c r="OLJ139" s="10"/>
      <c r="OLK139" s="10"/>
      <c r="OLL139" s="10"/>
      <c r="OLM139" s="10"/>
      <c r="OLN139" s="10"/>
      <c r="OLO139" s="10"/>
      <c r="OLP139" s="10"/>
      <c r="OLQ139" s="10"/>
      <c r="OLR139" s="10"/>
      <c r="OLS139" s="10"/>
      <c r="OLT139" s="10"/>
      <c r="OLU139" s="10"/>
      <c r="OLV139" s="10"/>
      <c r="OLW139" s="10"/>
      <c r="OLX139" s="10"/>
      <c r="OLY139" s="10"/>
      <c r="OLZ139" s="10"/>
      <c r="OMA139" s="10"/>
      <c r="OMB139" s="10"/>
      <c r="OMC139" s="10"/>
      <c r="OMD139" s="10"/>
      <c r="OME139" s="10"/>
      <c r="OMF139" s="10"/>
      <c r="OMG139" s="10"/>
      <c r="OMH139" s="10"/>
      <c r="OMI139" s="10"/>
      <c r="OMJ139" s="10"/>
      <c r="OMK139" s="10"/>
      <c r="OML139" s="10"/>
      <c r="OMM139" s="10"/>
      <c r="OMN139" s="10"/>
      <c r="OMO139" s="10"/>
      <c r="OMP139" s="10"/>
      <c r="OMQ139" s="10"/>
      <c r="OMR139" s="10"/>
      <c r="OMS139" s="10"/>
      <c r="OMT139" s="10"/>
      <c r="OMU139" s="10"/>
      <c r="OMV139" s="10"/>
      <c r="OMW139" s="10"/>
      <c r="OMX139" s="10"/>
      <c r="OMY139" s="10"/>
      <c r="OMZ139" s="10"/>
      <c r="ONA139" s="10"/>
      <c r="ONB139" s="10"/>
      <c r="ONC139" s="10"/>
      <c r="OND139" s="10"/>
      <c r="ONE139" s="10"/>
      <c r="ONF139" s="10"/>
      <c r="ONG139" s="10"/>
      <c r="ONH139" s="10"/>
      <c r="ONI139" s="10"/>
      <c r="ONJ139" s="10"/>
      <c r="ONK139" s="10"/>
      <c r="ONL139" s="10"/>
      <c r="ONM139" s="10"/>
      <c r="ONN139" s="10"/>
      <c r="ONO139" s="10"/>
      <c r="ONP139" s="10"/>
      <c r="ONQ139" s="10"/>
      <c r="ONR139" s="10"/>
      <c r="ONS139" s="10"/>
      <c r="ONT139" s="10"/>
      <c r="ONU139" s="10"/>
      <c r="ONV139" s="10"/>
      <c r="ONW139" s="10"/>
      <c r="ONX139" s="10"/>
      <c r="ONY139" s="10"/>
      <c r="ONZ139" s="10"/>
      <c r="OOA139" s="10"/>
      <c r="OOB139" s="10"/>
      <c r="OOC139" s="10"/>
      <c r="OOD139" s="10"/>
      <c r="OOE139" s="10"/>
      <c r="OOF139" s="10"/>
      <c r="OOG139" s="10"/>
      <c r="OOH139" s="10"/>
      <c r="OOI139" s="10"/>
      <c r="OOJ139" s="10"/>
      <c r="OOK139" s="10"/>
      <c r="OOL139" s="10"/>
      <c r="OOM139" s="10"/>
      <c r="OON139" s="10"/>
      <c r="OOO139" s="10"/>
      <c r="OOP139" s="10"/>
      <c r="OOQ139" s="10"/>
      <c r="OOR139" s="10"/>
      <c r="OOS139" s="10"/>
      <c r="OOT139" s="10"/>
      <c r="OOU139" s="10"/>
      <c r="OOV139" s="10"/>
      <c r="OOW139" s="10"/>
      <c r="OOX139" s="10"/>
      <c r="OOY139" s="10"/>
      <c r="OOZ139" s="10"/>
      <c r="OPA139" s="10"/>
      <c r="OPB139" s="10"/>
      <c r="OPC139" s="10"/>
      <c r="OPD139" s="10"/>
      <c r="OPE139" s="10"/>
      <c r="OPF139" s="10"/>
      <c r="OPG139" s="10"/>
      <c r="OPH139" s="10"/>
      <c r="OPI139" s="10"/>
      <c r="OPJ139" s="10"/>
      <c r="OPK139" s="10"/>
      <c r="OPL139" s="10"/>
      <c r="OPM139" s="10"/>
      <c r="OPN139" s="10"/>
      <c r="OPO139" s="10"/>
      <c r="OPP139" s="10"/>
      <c r="OPQ139" s="10"/>
      <c r="OPR139" s="10"/>
      <c r="OPS139" s="10"/>
      <c r="OPT139" s="10"/>
      <c r="OPU139" s="10"/>
      <c r="OPV139" s="10"/>
      <c r="OPW139" s="10"/>
      <c r="OPX139" s="10"/>
      <c r="OPY139" s="10"/>
      <c r="OPZ139" s="10"/>
      <c r="OQA139" s="10"/>
      <c r="OQB139" s="10"/>
      <c r="OQC139" s="10"/>
      <c r="OQD139" s="10"/>
      <c r="OQE139" s="10"/>
      <c r="OQF139" s="10"/>
      <c r="OQG139" s="10"/>
      <c r="OQH139" s="10"/>
      <c r="OQI139" s="10"/>
      <c r="OQJ139" s="10"/>
      <c r="OQK139" s="10"/>
      <c r="OQL139" s="10"/>
      <c r="OQM139" s="10"/>
      <c r="OQN139" s="10"/>
      <c r="OQO139" s="10"/>
      <c r="OQP139" s="10"/>
      <c r="OQQ139" s="10"/>
      <c r="OQR139" s="10"/>
      <c r="OQS139" s="10"/>
      <c r="OQT139" s="10"/>
      <c r="OQU139" s="10"/>
      <c r="OQV139" s="10"/>
      <c r="OQW139" s="10"/>
      <c r="OQX139" s="10"/>
      <c r="OQY139" s="10"/>
      <c r="OQZ139" s="10"/>
      <c r="ORA139" s="10"/>
      <c r="ORB139" s="10"/>
      <c r="ORC139" s="10"/>
      <c r="ORD139" s="10"/>
      <c r="ORE139" s="10"/>
      <c r="ORF139" s="10"/>
      <c r="ORG139" s="10"/>
      <c r="ORH139" s="10"/>
      <c r="ORI139" s="10"/>
      <c r="ORJ139" s="10"/>
      <c r="ORK139" s="10"/>
      <c r="ORL139" s="10"/>
      <c r="ORM139" s="10"/>
      <c r="ORN139" s="10"/>
      <c r="ORO139" s="10"/>
      <c r="ORP139" s="10"/>
      <c r="ORQ139" s="10"/>
      <c r="ORR139" s="10"/>
      <c r="ORS139" s="10"/>
      <c r="ORT139" s="10"/>
      <c r="ORU139" s="10"/>
      <c r="ORV139" s="10"/>
      <c r="ORW139" s="10"/>
      <c r="ORX139" s="10"/>
      <c r="ORY139" s="10"/>
      <c r="ORZ139" s="10"/>
      <c r="OSA139" s="10"/>
      <c r="OSB139" s="10"/>
      <c r="OSC139" s="10"/>
      <c r="OSD139" s="10"/>
      <c r="OSE139" s="10"/>
      <c r="OSF139" s="10"/>
      <c r="OSG139" s="10"/>
      <c r="OSH139" s="10"/>
      <c r="OSI139" s="10"/>
      <c r="OSJ139" s="10"/>
      <c r="OSK139" s="10"/>
      <c r="OSL139" s="10"/>
      <c r="OSM139" s="10"/>
      <c r="OSN139" s="10"/>
      <c r="OSO139" s="10"/>
      <c r="OSP139" s="10"/>
      <c r="OSQ139" s="10"/>
      <c r="OSR139" s="10"/>
      <c r="OSS139" s="10"/>
      <c r="OST139" s="10"/>
      <c r="OSU139" s="10"/>
      <c r="OSV139" s="10"/>
      <c r="OSW139" s="10"/>
      <c r="OSX139" s="10"/>
      <c r="OSY139" s="10"/>
      <c r="OSZ139" s="10"/>
      <c r="OTA139" s="10"/>
      <c r="OTB139" s="10"/>
      <c r="OTC139" s="10"/>
      <c r="OTD139" s="10"/>
      <c r="OTE139" s="10"/>
      <c r="OTF139" s="10"/>
      <c r="OTG139" s="10"/>
      <c r="OTH139" s="10"/>
      <c r="OTI139" s="10"/>
      <c r="OTJ139" s="10"/>
      <c r="OTK139" s="10"/>
      <c r="OTL139" s="10"/>
      <c r="OTM139" s="10"/>
      <c r="OTN139" s="10"/>
      <c r="OTO139" s="10"/>
      <c r="OTP139" s="10"/>
      <c r="OTQ139" s="10"/>
      <c r="OTR139" s="10"/>
      <c r="OTS139" s="10"/>
      <c r="OTT139" s="10"/>
      <c r="OTU139" s="10"/>
      <c r="OTV139" s="10"/>
      <c r="OTW139" s="10"/>
      <c r="OTX139" s="10"/>
      <c r="OTY139" s="10"/>
      <c r="OTZ139" s="10"/>
      <c r="OUA139" s="10"/>
      <c r="OUB139" s="10"/>
      <c r="OUC139" s="10"/>
      <c r="OUD139" s="10"/>
      <c r="OUE139" s="10"/>
      <c r="OUF139" s="10"/>
      <c r="OUG139" s="10"/>
      <c r="OUH139" s="10"/>
      <c r="OUI139" s="10"/>
      <c r="OUJ139" s="10"/>
      <c r="OUK139" s="10"/>
      <c r="OUL139" s="10"/>
      <c r="OUM139" s="10"/>
      <c r="OUN139" s="10"/>
      <c r="OUO139" s="10"/>
      <c r="OUP139" s="10"/>
      <c r="OUQ139" s="10"/>
      <c r="OUR139" s="10"/>
      <c r="OUS139" s="10"/>
      <c r="OUT139" s="10"/>
      <c r="OUU139" s="10"/>
      <c r="OUV139" s="10"/>
      <c r="OUW139" s="10"/>
      <c r="OUX139" s="10"/>
      <c r="OUY139" s="10"/>
      <c r="OUZ139" s="10"/>
      <c r="OVA139" s="10"/>
      <c r="OVB139" s="10"/>
      <c r="OVC139" s="10"/>
      <c r="OVD139" s="10"/>
      <c r="OVE139" s="10"/>
      <c r="OVF139" s="10"/>
      <c r="OVG139" s="10"/>
      <c r="OVH139" s="10"/>
      <c r="OVI139" s="10"/>
      <c r="OVJ139" s="10"/>
      <c r="OVK139" s="10"/>
      <c r="OVL139" s="10"/>
      <c r="OVM139" s="10"/>
      <c r="OVN139" s="10"/>
      <c r="OVO139" s="10"/>
      <c r="OVP139" s="10"/>
      <c r="OVQ139" s="10"/>
      <c r="OVR139" s="10"/>
      <c r="OVS139" s="10"/>
      <c r="OVT139" s="10"/>
      <c r="OVU139" s="10"/>
      <c r="OVV139" s="10"/>
      <c r="OVW139" s="10"/>
      <c r="OVX139" s="10"/>
      <c r="OVY139" s="10"/>
      <c r="OVZ139" s="10"/>
      <c r="OWA139" s="10"/>
      <c r="OWB139" s="10"/>
      <c r="OWC139" s="10"/>
      <c r="OWD139" s="10"/>
      <c r="OWE139" s="10"/>
      <c r="OWF139" s="10"/>
      <c r="OWG139" s="10"/>
      <c r="OWH139" s="10"/>
      <c r="OWI139" s="10"/>
      <c r="OWJ139" s="10"/>
      <c r="OWK139" s="10"/>
      <c r="OWL139" s="10"/>
      <c r="OWM139" s="10"/>
      <c r="OWN139" s="10"/>
      <c r="OWO139" s="10"/>
      <c r="OWP139" s="10"/>
      <c r="OWQ139" s="10"/>
      <c r="OWR139" s="10"/>
      <c r="OWS139" s="10"/>
      <c r="OWT139" s="10"/>
      <c r="OWU139" s="10"/>
      <c r="OWV139" s="10"/>
      <c r="OWW139" s="10"/>
      <c r="OWX139" s="10"/>
      <c r="OWY139" s="10"/>
      <c r="OWZ139" s="10"/>
      <c r="OXA139" s="10"/>
      <c r="OXB139" s="10"/>
      <c r="OXC139" s="10"/>
      <c r="OXD139" s="10"/>
      <c r="OXE139" s="10"/>
      <c r="OXF139" s="10"/>
      <c r="OXG139" s="10"/>
      <c r="OXH139" s="10"/>
      <c r="OXI139" s="10"/>
      <c r="OXJ139" s="10"/>
      <c r="OXK139" s="10"/>
      <c r="OXL139" s="10"/>
      <c r="OXM139" s="10"/>
      <c r="OXN139" s="10"/>
      <c r="OXO139" s="10"/>
      <c r="OXP139" s="10"/>
      <c r="OXQ139" s="10"/>
      <c r="OXR139" s="10"/>
      <c r="OXS139" s="10"/>
      <c r="OXT139" s="10"/>
      <c r="OXU139" s="10"/>
      <c r="OXV139" s="10"/>
      <c r="OXW139" s="10"/>
      <c r="OXX139" s="10"/>
      <c r="OXY139" s="10"/>
      <c r="OXZ139" s="10"/>
      <c r="OYA139" s="10"/>
      <c r="OYB139" s="10"/>
      <c r="OYC139" s="10"/>
      <c r="OYD139" s="10"/>
      <c r="OYE139" s="10"/>
      <c r="OYF139" s="10"/>
      <c r="OYG139" s="10"/>
      <c r="OYH139" s="10"/>
      <c r="OYI139" s="10"/>
      <c r="OYJ139" s="10"/>
      <c r="OYK139" s="10"/>
      <c r="OYL139" s="10"/>
      <c r="OYM139" s="10"/>
      <c r="OYN139" s="10"/>
      <c r="OYO139" s="10"/>
      <c r="OYP139" s="10"/>
      <c r="OYQ139" s="10"/>
      <c r="OYR139" s="10"/>
      <c r="OYS139" s="10"/>
      <c r="OYT139" s="10"/>
      <c r="OYU139" s="10"/>
      <c r="OYV139" s="10"/>
      <c r="OYW139" s="10"/>
      <c r="OYX139" s="10"/>
      <c r="OYY139" s="10"/>
      <c r="OYZ139" s="10"/>
      <c r="OZA139" s="10"/>
      <c r="OZB139" s="10"/>
      <c r="OZC139" s="10"/>
      <c r="OZD139" s="10"/>
      <c r="OZE139" s="10"/>
      <c r="OZF139" s="10"/>
      <c r="OZG139" s="10"/>
      <c r="OZH139" s="10"/>
      <c r="OZI139" s="10"/>
      <c r="OZJ139" s="10"/>
      <c r="OZK139" s="10"/>
      <c r="OZL139" s="10"/>
      <c r="OZM139" s="10"/>
      <c r="OZN139" s="10"/>
      <c r="OZO139" s="10"/>
      <c r="OZP139" s="10"/>
      <c r="OZQ139" s="10"/>
      <c r="OZR139" s="10"/>
      <c r="OZS139" s="10"/>
      <c r="OZT139" s="10"/>
      <c r="OZU139" s="10"/>
      <c r="OZV139" s="10"/>
      <c r="OZW139" s="10"/>
      <c r="OZX139" s="10"/>
      <c r="OZY139" s="10"/>
      <c r="OZZ139" s="10"/>
      <c r="PAA139" s="10"/>
      <c r="PAB139" s="10"/>
      <c r="PAC139" s="10"/>
      <c r="PAD139" s="10"/>
      <c r="PAE139" s="10"/>
      <c r="PAF139" s="10"/>
      <c r="PAG139" s="10"/>
      <c r="PAH139" s="10"/>
      <c r="PAI139" s="10"/>
      <c r="PAJ139" s="10"/>
      <c r="PAK139" s="10"/>
      <c r="PAL139" s="10"/>
      <c r="PAM139" s="10"/>
      <c r="PAN139" s="10"/>
      <c r="PAO139" s="10"/>
      <c r="PAP139" s="10"/>
      <c r="PAQ139" s="10"/>
      <c r="PAR139" s="10"/>
      <c r="PAS139" s="10"/>
      <c r="PAT139" s="10"/>
      <c r="PAU139" s="10"/>
      <c r="PAV139" s="10"/>
      <c r="PAW139" s="10"/>
      <c r="PAX139" s="10"/>
      <c r="PAY139" s="10"/>
      <c r="PAZ139" s="10"/>
      <c r="PBA139" s="10"/>
      <c r="PBB139" s="10"/>
      <c r="PBC139" s="10"/>
      <c r="PBD139" s="10"/>
      <c r="PBE139" s="10"/>
      <c r="PBF139" s="10"/>
      <c r="PBG139" s="10"/>
      <c r="PBH139" s="10"/>
      <c r="PBI139" s="10"/>
      <c r="PBJ139" s="10"/>
      <c r="PBK139" s="10"/>
      <c r="PBL139" s="10"/>
      <c r="PBM139" s="10"/>
      <c r="PBN139" s="10"/>
      <c r="PBO139" s="10"/>
      <c r="PBP139" s="10"/>
      <c r="PBQ139" s="10"/>
      <c r="PBR139" s="10"/>
      <c r="PBS139" s="10"/>
      <c r="PBT139" s="10"/>
      <c r="PBU139" s="10"/>
      <c r="PBV139" s="10"/>
      <c r="PBW139" s="10"/>
      <c r="PBX139" s="10"/>
      <c r="PBY139" s="10"/>
      <c r="PBZ139" s="10"/>
      <c r="PCA139" s="10"/>
      <c r="PCB139" s="10"/>
      <c r="PCC139" s="10"/>
      <c r="PCD139" s="10"/>
      <c r="PCE139" s="10"/>
      <c r="PCF139" s="10"/>
      <c r="PCG139" s="10"/>
      <c r="PCH139" s="10"/>
      <c r="PCI139" s="10"/>
      <c r="PCJ139" s="10"/>
      <c r="PCK139" s="10"/>
      <c r="PCL139" s="10"/>
      <c r="PCM139" s="10"/>
      <c r="PCN139" s="10"/>
      <c r="PCO139" s="10"/>
      <c r="PCP139" s="10"/>
      <c r="PCQ139" s="10"/>
      <c r="PCR139" s="10"/>
      <c r="PCS139" s="10"/>
      <c r="PCT139" s="10"/>
      <c r="PCU139" s="10"/>
      <c r="PCV139" s="10"/>
      <c r="PCW139" s="10"/>
      <c r="PCX139" s="10"/>
      <c r="PCY139" s="10"/>
      <c r="PCZ139" s="10"/>
      <c r="PDA139" s="10"/>
      <c r="PDB139" s="10"/>
      <c r="PDC139" s="10"/>
      <c r="PDD139" s="10"/>
      <c r="PDE139" s="10"/>
      <c r="PDF139" s="10"/>
      <c r="PDG139" s="10"/>
      <c r="PDH139" s="10"/>
      <c r="PDI139" s="10"/>
      <c r="PDJ139" s="10"/>
      <c r="PDK139" s="10"/>
      <c r="PDL139" s="10"/>
      <c r="PDM139" s="10"/>
      <c r="PDN139" s="10"/>
      <c r="PDO139" s="10"/>
      <c r="PDP139" s="10"/>
      <c r="PDQ139" s="10"/>
      <c r="PDR139" s="10"/>
      <c r="PDS139" s="10"/>
      <c r="PDT139" s="10"/>
      <c r="PDU139" s="10"/>
      <c r="PDV139" s="10"/>
      <c r="PDW139" s="10"/>
      <c r="PDX139" s="10"/>
      <c r="PDY139" s="10"/>
      <c r="PDZ139" s="10"/>
      <c r="PEA139" s="10"/>
      <c r="PEB139" s="10"/>
      <c r="PEC139" s="10"/>
      <c r="PED139" s="10"/>
      <c r="PEE139" s="10"/>
      <c r="PEF139" s="10"/>
      <c r="PEG139" s="10"/>
      <c r="PEH139" s="10"/>
      <c r="PEI139" s="10"/>
      <c r="PEJ139" s="10"/>
      <c r="PEK139" s="10"/>
      <c r="PEL139" s="10"/>
      <c r="PEM139" s="10"/>
      <c r="PEN139" s="10"/>
      <c r="PEO139" s="10"/>
      <c r="PEP139" s="10"/>
      <c r="PEQ139" s="10"/>
      <c r="PER139" s="10"/>
      <c r="PES139" s="10"/>
      <c r="PET139" s="10"/>
      <c r="PEU139" s="10"/>
      <c r="PEV139" s="10"/>
      <c r="PEW139" s="10"/>
      <c r="PEX139" s="10"/>
      <c r="PEY139" s="10"/>
      <c r="PEZ139" s="10"/>
      <c r="PFA139" s="10"/>
      <c r="PFB139" s="10"/>
      <c r="PFC139" s="10"/>
      <c r="PFD139" s="10"/>
      <c r="PFE139" s="10"/>
      <c r="PFF139" s="10"/>
      <c r="PFG139" s="10"/>
      <c r="PFH139" s="10"/>
      <c r="PFI139" s="10"/>
      <c r="PFJ139" s="10"/>
      <c r="PFK139" s="10"/>
      <c r="PFL139" s="10"/>
      <c r="PFM139" s="10"/>
      <c r="PFN139" s="10"/>
      <c r="PFO139" s="10"/>
      <c r="PFP139" s="10"/>
      <c r="PFQ139" s="10"/>
      <c r="PFR139" s="10"/>
      <c r="PFS139" s="10"/>
      <c r="PFT139" s="10"/>
      <c r="PFU139" s="10"/>
      <c r="PFV139" s="10"/>
      <c r="PFW139" s="10"/>
      <c r="PFX139" s="10"/>
      <c r="PFY139" s="10"/>
      <c r="PFZ139" s="10"/>
      <c r="PGA139" s="10"/>
      <c r="PGB139" s="10"/>
      <c r="PGC139" s="10"/>
      <c r="PGD139" s="10"/>
      <c r="PGE139" s="10"/>
      <c r="PGF139" s="10"/>
      <c r="PGG139" s="10"/>
      <c r="PGH139" s="10"/>
      <c r="PGI139" s="10"/>
      <c r="PGJ139" s="10"/>
      <c r="PGK139" s="10"/>
      <c r="PGL139" s="10"/>
      <c r="PGM139" s="10"/>
      <c r="PGN139" s="10"/>
      <c r="PGO139" s="10"/>
      <c r="PGP139" s="10"/>
      <c r="PGQ139" s="10"/>
      <c r="PGR139" s="10"/>
      <c r="PGS139" s="10"/>
      <c r="PGT139" s="10"/>
      <c r="PGU139" s="10"/>
      <c r="PGV139" s="10"/>
      <c r="PGW139" s="10"/>
      <c r="PGX139" s="10"/>
      <c r="PGY139" s="10"/>
      <c r="PGZ139" s="10"/>
      <c r="PHA139" s="10"/>
      <c r="PHB139" s="10"/>
      <c r="PHC139" s="10"/>
      <c r="PHD139" s="10"/>
      <c r="PHE139" s="10"/>
      <c r="PHF139" s="10"/>
      <c r="PHG139" s="10"/>
      <c r="PHH139" s="10"/>
      <c r="PHI139" s="10"/>
      <c r="PHJ139" s="10"/>
      <c r="PHK139" s="10"/>
      <c r="PHL139" s="10"/>
      <c r="PHM139" s="10"/>
      <c r="PHN139" s="10"/>
      <c r="PHO139" s="10"/>
      <c r="PHP139" s="10"/>
      <c r="PHQ139" s="10"/>
      <c r="PHR139" s="10"/>
      <c r="PHS139" s="10"/>
      <c r="PHT139" s="10"/>
      <c r="PHU139" s="10"/>
      <c r="PHV139" s="10"/>
      <c r="PHW139" s="10"/>
      <c r="PHX139" s="10"/>
      <c r="PHY139" s="10"/>
      <c r="PHZ139" s="10"/>
      <c r="PIA139" s="10"/>
      <c r="PIB139" s="10"/>
      <c r="PIC139" s="10"/>
      <c r="PID139" s="10"/>
      <c r="PIE139" s="10"/>
      <c r="PIF139" s="10"/>
      <c r="PIG139" s="10"/>
      <c r="PIH139" s="10"/>
      <c r="PII139" s="10"/>
      <c r="PIJ139" s="10"/>
      <c r="PIK139" s="10"/>
      <c r="PIL139" s="10"/>
      <c r="PIM139" s="10"/>
      <c r="PIN139" s="10"/>
      <c r="PIO139" s="10"/>
      <c r="PIP139" s="10"/>
      <c r="PIQ139" s="10"/>
      <c r="PIR139" s="10"/>
      <c r="PIS139" s="10"/>
      <c r="PIT139" s="10"/>
      <c r="PIU139" s="10"/>
      <c r="PIV139" s="10"/>
      <c r="PIW139" s="10"/>
      <c r="PIX139" s="10"/>
      <c r="PIY139" s="10"/>
      <c r="PIZ139" s="10"/>
      <c r="PJA139" s="10"/>
      <c r="PJB139" s="10"/>
      <c r="PJC139" s="10"/>
      <c r="PJD139" s="10"/>
      <c r="PJE139" s="10"/>
      <c r="PJF139" s="10"/>
      <c r="PJG139" s="10"/>
      <c r="PJH139" s="10"/>
      <c r="PJI139" s="10"/>
      <c r="PJJ139" s="10"/>
      <c r="PJK139" s="10"/>
      <c r="PJL139" s="10"/>
      <c r="PJM139" s="10"/>
      <c r="PJN139" s="10"/>
      <c r="PJO139" s="10"/>
      <c r="PJP139" s="10"/>
      <c r="PJQ139" s="10"/>
      <c r="PJR139" s="10"/>
      <c r="PJS139" s="10"/>
      <c r="PJT139" s="10"/>
      <c r="PJU139" s="10"/>
      <c r="PJV139" s="10"/>
      <c r="PJW139" s="10"/>
      <c r="PJX139" s="10"/>
      <c r="PJY139" s="10"/>
      <c r="PJZ139" s="10"/>
      <c r="PKA139" s="10"/>
      <c r="PKB139" s="10"/>
      <c r="PKC139" s="10"/>
      <c r="PKD139" s="10"/>
      <c r="PKE139" s="10"/>
      <c r="PKF139" s="10"/>
      <c r="PKG139" s="10"/>
      <c r="PKH139" s="10"/>
      <c r="PKI139" s="10"/>
      <c r="PKJ139" s="10"/>
      <c r="PKK139" s="10"/>
      <c r="PKL139" s="10"/>
      <c r="PKM139" s="10"/>
      <c r="PKN139" s="10"/>
      <c r="PKO139" s="10"/>
      <c r="PKP139" s="10"/>
      <c r="PKQ139" s="10"/>
      <c r="PKR139" s="10"/>
      <c r="PKS139" s="10"/>
      <c r="PKT139" s="10"/>
      <c r="PKU139" s="10"/>
      <c r="PKV139" s="10"/>
      <c r="PKW139" s="10"/>
      <c r="PKX139" s="10"/>
      <c r="PKY139" s="10"/>
      <c r="PKZ139" s="10"/>
      <c r="PLA139" s="10"/>
      <c r="PLB139" s="10"/>
      <c r="PLC139" s="10"/>
      <c r="PLD139" s="10"/>
      <c r="PLE139" s="10"/>
      <c r="PLF139" s="10"/>
      <c r="PLG139" s="10"/>
      <c r="PLH139" s="10"/>
      <c r="PLI139" s="10"/>
      <c r="PLJ139" s="10"/>
      <c r="PLK139" s="10"/>
      <c r="PLL139" s="10"/>
      <c r="PLM139" s="10"/>
      <c r="PLN139" s="10"/>
      <c r="PLO139" s="10"/>
      <c r="PLP139" s="10"/>
      <c r="PLQ139" s="10"/>
      <c r="PLR139" s="10"/>
      <c r="PLS139" s="10"/>
      <c r="PLT139" s="10"/>
      <c r="PLU139" s="10"/>
      <c r="PLV139" s="10"/>
      <c r="PLW139" s="10"/>
      <c r="PLX139" s="10"/>
      <c r="PLY139" s="10"/>
      <c r="PLZ139" s="10"/>
      <c r="PMA139" s="10"/>
      <c r="PMB139" s="10"/>
      <c r="PMC139" s="10"/>
      <c r="PMD139" s="10"/>
      <c r="PME139" s="10"/>
      <c r="PMF139" s="10"/>
      <c r="PMG139" s="10"/>
      <c r="PMH139" s="10"/>
      <c r="PMI139" s="10"/>
      <c r="PMJ139" s="10"/>
      <c r="PMK139" s="10"/>
      <c r="PML139" s="10"/>
      <c r="PMM139" s="10"/>
      <c r="PMN139" s="10"/>
      <c r="PMO139" s="10"/>
      <c r="PMP139" s="10"/>
      <c r="PMQ139" s="10"/>
      <c r="PMR139" s="10"/>
      <c r="PMS139" s="10"/>
      <c r="PMT139" s="10"/>
      <c r="PMU139" s="10"/>
      <c r="PMV139" s="10"/>
      <c r="PMW139" s="10"/>
      <c r="PMX139" s="10"/>
      <c r="PMY139" s="10"/>
      <c r="PMZ139" s="10"/>
      <c r="PNA139" s="10"/>
      <c r="PNB139" s="10"/>
      <c r="PNC139" s="10"/>
      <c r="PND139" s="10"/>
      <c r="PNE139" s="10"/>
      <c r="PNF139" s="10"/>
      <c r="PNG139" s="10"/>
      <c r="PNH139" s="10"/>
      <c r="PNI139" s="10"/>
      <c r="PNJ139" s="10"/>
      <c r="PNK139" s="10"/>
      <c r="PNL139" s="10"/>
      <c r="PNM139" s="10"/>
      <c r="PNN139" s="10"/>
      <c r="PNO139" s="10"/>
      <c r="PNP139" s="10"/>
      <c r="PNQ139" s="10"/>
      <c r="PNR139" s="10"/>
      <c r="PNS139" s="10"/>
      <c r="PNT139" s="10"/>
      <c r="PNU139" s="10"/>
      <c r="PNV139" s="10"/>
      <c r="PNW139" s="10"/>
      <c r="PNX139" s="10"/>
      <c r="PNY139" s="10"/>
      <c r="PNZ139" s="10"/>
      <c r="POA139" s="10"/>
      <c r="POB139" s="10"/>
      <c r="POC139" s="10"/>
      <c r="POD139" s="10"/>
      <c r="POE139" s="10"/>
      <c r="POF139" s="10"/>
      <c r="POG139" s="10"/>
      <c r="POH139" s="10"/>
      <c r="POI139" s="10"/>
      <c r="POJ139" s="10"/>
      <c r="POK139" s="10"/>
      <c r="POL139" s="10"/>
      <c r="POM139" s="10"/>
      <c r="PON139" s="10"/>
      <c r="POO139" s="10"/>
      <c r="POP139" s="10"/>
      <c r="POQ139" s="10"/>
      <c r="POR139" s="10"/>
      <c r="POS139" s="10"/>
      <c r="POT139" s="10"/>
      <c r="POU139" s="10"/>
      <c r="POV139" s="10"/>
      <c r="POW139" s="10"/>
      <c r="POX139" s="10"/>
      <c r="POY139" s="10"/>
      <c r="POZ139" s="10"/>
      <c r="PPA139" s="10"/>
      <c r="PPB139" s="10"/>
      <c r="PPC139" s="10"/>
      <c r="PPD139" s="10"/>
      <c r="PPE139" s="10"/>
      <c r="PPF139" s="10"/>
      <c r="PPG139" s="10"/>
      <c r="PPH139" s="10"/>
      <c r="PPI139" s="10"/>
      <c r="PPJ139" s="10"/>
      <c r="PPK139" s="10"/>
      <c r="PPL139" s="10"/>
      <c r="PPM139" s="10"/>
      <c r="PPN139" s="10"/>
      <c r="PPO139" s="10"/>
      <c r="PPP139" s="10"/>
      <c r="PPQ139" s="10"/>
      <c r="PPR139" s="10"/>
      <c r="PPS139" s="10"/>
      <c r="PPT139" s="10"/>
      <c r="PPU139" s="10"/>
      <c r="PPV139" s="10"/>
      <c r="PPW139" s="10"/>
      <c r="PPX139" s="10"/>
      <c r="PPY139" s="10"/>
      <c r="PPZ139" s="10"/>
      <c r="PQA139" s="10"/>
      <c r="PQB139" s="10"/>
      <c r="PQC139" s="10"/>
      <c r="PQD139" s="10"/>
      <c r="PQE139" s="10"/>
      <c r="PQF139" s="10"/>
      <c r="PQG139" s="10"/>
      <c r="PQH139" s="10"/>
      <c r="PQI139" s="10"/>
      <c r="PQJ139" s="10"/>
      <c r="PQK139" s="10"/>
      <c r="PQL139" s="10"/>
      <c r="PQM139" s="10"/>
      <c r="PQN139" s="10"/>
      <c r="PQO139" s="10"/>
      <c r="PQP139" s="10"/>
      <c r="PQQ139" s="10"/>
      <c r="PQR139" s="10"/>
      <c r="PQS139" s="10"/>
      <c r="PQT139" s="10"/>
      <c r="PQU139" s="10"/>
      <c r="PQV139" s="10"/>
      <c r="PQW139" s="10"/>
      <c r="PQX139" s="10"/>
      <c r="PQY139" s="10"/>
      <c r="PQZ139" s="10"/>
      <c r="PRA139" s="10"/>
      <c r="PRB139" s="10"/>
      <c r="PRC139" s="10"/>
      <c r="PRD139" s="10"/>
      <c r="PRE139" s="10"/>
      <c r="PRF139" s="10"/>
      <c r="PRG139" s="10"/>
      <c r="PRH139" s="10"/>
      <c r="PRI139" s="10"/>
      <c r="PRJ139" s="10"/>
      <c r="PRK139" s="10"/>
      <c r="PRL139" s="10"/>
      <c r="PRM139" s="10"/>
      <c r="PRN139" s="10"/>
      <c r="PRO139" s="10"/>
      <c r="PRP139" s="10"/>
      <c r="PRQ139" s="10"/>
      <c r="PRR139" s="10"/>
      <c r="PRS139" s="10"/>
      <c r="PRT139" s="10"/>
      <c r="PRU139" s="10"/>
      <c r="PRV139" s="10"/>
      <c r="PRW139" s="10"/>
      <c r="PRX139" s="10"/>
      <c r="PRY139" s="10"/>
      <c r="PRZ139" s="10"/>
      <c r="PSA139" s="10"/>
      <c r="PSB139" s="10"/>
      <c r="PSC139" s="10"/>
      <c r="PSD139" s="10"/>
      <c r="PSE139" s="10"/>
      <c r="PSF139" s="10"/>
      <c r="PSG139" s="10"/>
      <c r="PSH139" s="10"/>
      <c r="PSI139" s="10"/>
      <c r="PSJ139" s="10"/>
      <c r="PSK139" s="10"/>
      <c r="PSL139" s="10"/>
      <c r="PSM139" s="10"/>
      <c r="PSN139" s="10"/>
      <c r="PSO139" s="10"/>
      <c r="PSP139" s="10"/>
      <c r="PSQ139" s="10"/>
      <c r="PSR139" s="10"/>
      <c r="PSS139" s="10"/>
      <c r="PST139" s="10"/>
      <c r="PSU139" s="10"/>
      <c r="PSV139" s="10"/>
      <c r="PSW139" s="10"/>
      <c r="PSX139" s="10"/>
      <c r="PSY139" s="10"/>
      <c r="PSZ139" s="10"/>
      <c r="PTA139" s="10"/>
      <c r="PTB139" s="10"/>
      <c r="PTC139" s="10"/>
      <c r="PTD139" s="10"/>
      <c r="PTE139" s="10"/>
      <c r="PTF139" s="10"/>
      <c r="PTG139" s="10"/>
      <c r="PTH139" s="10"/>
      <c r="PTI139" s="10"/>
      <c r="PTJ139" s="10"/>
      <c r="PTK139" s="10"/>
      <c r="PTL139" s="10"/>
      <c r="PTM139" s="10"/>
      <c r="PTN139" s="10"/>
      <c r="PTO139" s="10"/>
      <c r="PTP139" s="10"/>
      <c r="PTQ139" s="10"/>
      <c r="PTR139" s="10"/>
      <c r="PTS139" s="10"/>
      <c r="PTT139" s="10"/>
      <c r="PTU139" s="10"/>
      <c r="PTV139" s="10"/>
      <c r="PTW139" s="10"/>
      <c r="PTX139" s="10"/>
      <c r="PTY139" s="10"/>
      <c r="PTZ139" s="10"/>
      <c r="PUA139" s="10"/>
      <c r="PUB139" s="10"/>
      <c r="PUC139" s="10"/>
      <c r="PUD139" s="10"/>
      <c r="PUE139" s="10"/>
      <c r="PUF139" s="10"/>
      <c r="PUG139" s="10"/>
      <c r="PUH139" s="10"/>
      <c r="PUI139" s="10"/>
      <c r="PUJ139" s="10"/>
      <c r="PUK139" s="10"/>
      <c r="PUL139" s="10"/>
      <c r="PUM139" s="10"/>
      <c r="PUN139" s="10"/>
      <c r="PUO139" s="10"/>
      <c r="PUP139" s="10"/>
      <c r="PUQ139" s="10"/>
      <c r="PUR139" s="10"/>
      <c r="PUS139" s="10"/>
      <c r="PUT139" s="10"/>
      <c r="PUU139" s="10"/>
      <c r="PUV139" s="10"/>
      <c r="PUW139" s="10"/>
      <c r="PUX139" s="10"/>
      <c r="PUY139" s="10"/>
      <c r="PUZ139" s="10"/>
      <c r="PVA139" s="10"/>
      <c r="PVB139" s="10"/>
      <c r="PVC139" s="10"/>
      <c r="PVD139" s="10"/>
      <c r="PVE139" s="10"/>
      <c r="PVF139" s="10"/>
      <c r="PVG139" s="10"/>
      <c r="PVH139" s="10"/>
      <c r="PVI139" s="10"/>
      <c r="PVJ139" s="10"/>
      <c r="PVK139" s="10"/>
      <c r="PVL139" s="10"/>
      <c r="PVM139" s="10"/>
      <c r="PVN139" s="10"/>
      <c r="PVO139" s="10"/>
      <c r="PVP139" s="10"/>
      <c r="PVQ139" s="10"/>
      <c r="PVR139" s="10"/>
      <c r="PVS139" s="10"/>
      <c r="PVT139" s="10"/>
      <c r="PVU139" s="10"/>
      <c r="PVV139" s="10"/>
      <c r="PVW139" s="10"/>
      <c r="PVX139" s="10"/>
      <c r="PVY139" s="10"/>
      <c r="PVZ139" s="10"/>
      <c r="PWA139" s="10"/>
      <c r="PWB139" s="10"/>
      <c r="PWC139" s="10"/>
      <c r="PWD139" s="10"/>
      <c r="PWE139" s="10"/>
      <c r="PWF139" s="10"/>
      <c r="PWG139" s="10"/>
      <c r="PWH139" s="10"/>
      <c r="PWI139" s="10"/>
      <c r="PWJ139" s="10"/>
      <c r="PWK139" s="10"/>
      <c r="PWL139" s="10"/>
      <c r="PWM139" s="10"/>
      <c r="PWN139" s="10"/>
      <c r="PWO139" s="10"/>
      <c r="PWP139" s="10"/>
      <c r="PWQ139" s="10"/>
      <c r="PWR139" s="10"/>
      <c r="PWS139" s="10"/>
      <c r="PWT139" s="10"/>
      <c r="PWU139" s="10"/>
      <c r="PWV139" s="10"/>
      <c r="PWW139" s="10"/>
      <c r="PWX139" s="10"/>
      <c r="PWY139" s="10"/>
      <c r="PWZ139" s="10"/>
      <c r="PXA139" s="10"/>
      <c r="PXB139" s="10"/>
      <c r="PXC139" s="10"/>
      <c r="PXD139" s="10"/>
      <c r="PXE139" s="10"/>
      <c r="PXF139" s="10"/>
      <c r="PXG139" s="10"/>
      <c r="PXH139" s="10"/>
      <c r="PXI139" s="10"/>
      <c r="PXJ139" s="10"/>
      <c r="PXK139" s="10"/>
      <c r="PXL139" s="10"/>
      <c r="PXM139" s="10"/>
      <c r="PXN139" s="10"/>
      <c r="PXO139" s="10"/>
      <c r="PXP139" s="10"/>
      <c r="PXQ139" s="10"/>
      <c r="PXR139" s="10"/>
      <c r="PXS139" s="10"/>
      <c r="PXT139" s="10"/>
      <c r="PXU139" s="10"/>
      <c r="PXV139" s="10"/>
      <c r="PXW139" s="10"/>
      <c r="PXX139" s="10"/>
      <c r="PXY139" s="10"/>
      <c r="PXZ139" s="10"/>
      <c r="PYA139" s="10"/>
      <c r="PYB139" s="10"/>
      <c r="PYC139" s="10"/>
      <c r="PYD139" s="10"/>
      <c r="PYE139" s="10"/>
      <c r="PYF139" s="10"/>
      <c r="PYG139" s="10"/>
      <c r="PYH139" s="10"/>
      <c r="PYI139" s="10"/>
      <c r="PYJ139" s="10"/>
      <c r="PYK139" s="10"/>
      <c r="PYL139" s="10"/>
      <c r="PYM139" s="10"/>
      <c r="PYN139" s="10"/>
      <c r="PYO139" s="10"/>
      <c r="PYP139" s="10"/>
      <c r="PYQ139" s="10"/>
      <c r="PYR139" s="10"/>
      <c r="PYS139" s="10"/>
      <c r="PYT139" s="10"/>
      <c r="PYU139" s="10"/>
      <c r="PYV139" s="10"/>
      <c r="PYW139" s="10"/>
      <c r="PYX139" s="10"/>
      <c r="PYY139" s="10"/>
      <c r="PYZ139" s="10"/>
      <c r="PZA139" s="10"/>
      <c r="PZB139" s="10"/>
      <c r="PZC139" s="10"/>
      <c r="PZD139" s="10"/>
      <c r="PZE139" s="10"/>
      <c r="PZF139" s="10"/>
      <c r="PZG139" s="10"/>
      <c r="PZH139" s="10"/>
      <c r="PZI139" s="10"/>
      <c r="PZJ139" s="10"/>
      <c r="PZK139" s="10"/>
      <c r="PZL139" s="10"/>
      <c r="PZM139" s="10"/>
      <c r="PZN139" s="10"/>
      <c r="PZO139" s="10"/>
      <c r="PZP139" s="10"/>
      <c r="PZQ139" s="10"/>
      <c r="PZR139" s="10"/>
      <c r="PZS139" s="10"/>
      <c r="PZT139" s="10"/>
      <c r="PZU139" s="10"/>
      <c r="PZV139" s="10"/>
      <c r="PZW139" s="10"/>
      <c r="PZX139" s="10"/>
      <c r="PZY139" s="10"/>
      <c r="PZZ139" s="10"/>
      <c r="QAA139" s="10"/>
      <c r="QAB139" s="10"/>
      <c r="QAC139" s="10"/>
      <c r="QAD139" s="10"/>
      <c r="QAE139" s="10"/>
      <c r="QAF139" s="10"/>
      <c r="QAG139" s="10"/>
      <c r="QAH139" s="10"/>
      <c r="QAI139" s="10"/>
      <c r="QAJ139" s="10"/>
      <c r="QAK139" s="10"/>
      <c r="QAL139" s="10"/>
      <c r="QAM139" s="10"/>
      <c r="QAN139" s="10"/>
      <c r="QAO139" s="10"/>
      <c r="QAP139" s="10"/>
      <c r="QAQ139" s="10"/>
      <c r="QAR139" s="10"/>
      <c r="QAS139" s="10"/>
      <c r="QAT139" s="10"/>
      <c r="QAU139" s="10"/>
      <c r="QAV139" s="10"/>
      <c r="QAW139" s="10"/>
      <c r="QAX139" s="10"/>
      <c r="QAY139" s="10"/>
      <c r="QAZ139" s="10"/>
      <c r="QBA139" s="10"/>
      <c r="QBB139" s="10"/>
      <c r="QBC139" s="10"/>
      <c r="QBD139" s="10"/>
      <c r="QBE139" s="10"/>
      <c r="QBF139" s="10"/>
      <c r="QBG139" s="10"/>
      <c r="QBH139" s="10"/>
      <c r="QBI139" s="10"/>
      <c r="QBJ139" s="10"/>
      <c r="QBK139" s="10"/>
      <c r="QBL139" s="10"/>
      <c r="QBM139" s="10"/>
      <c r="QBN139" s="10"/>
      <c r="QBO139" s="10"/>
      <c r="QBP139" s="10"/>
      <c r="QBQ139" s="10"/>
      <c r="QBR139" s="10"/>
      <c r="QBS139" s="10"/>
      <c r="QBT139" s="10"/>
      <c r="QBU139" s="10"/>
      <c r="QBV139" s="10"/>
      <c r="QBW139" s="10"/>
      <c r="QBX139" s="10"/>
      <c r="QBY139" s="10"/>
      <c r="QBZ139" s="10"/>
      <c r="QCA139" s="10"/>
      <c r="QCB139" s="10"/>
      <c r="QCC139" s="10"/>
      <c r="QCD139" s="10"/>
      <c r="QCE139" s="10"/>
      <c r="QCF139" s="10"/>
      <c r="QCG139" s="10"/>
      <c r="QCH139" s="10"/>
      <c r="QCI139" s="10"/>
      <c r="QCJ139" s="10"/>
      <c r="QCK139" s="10"/>
      <c r="QCL139" s="10"/>
      <c r="QCM139" s="10"/>
      <c r="QCN139" s="10"/>
      <c r="QCO139" s="10"/>
      <c r="QCP139" s="10"/>
      <c r="QCQ139" s="10"/>
      <c r="QCR139" s="10"/>
      <c r="QCS139" s="10"/>
      <c r="QCT139" s="10"/>
      <c r="QCU139" s="10"/>
      <c r="QCV139" s="10"/>
      <c r="QCW139" s="10"/>
      <c r="QCX139" s="10"/>
      <c r="QCY139" s="10"/>
      <c r="QCZ139" s="10"/>
      <c r="QDA139" s="10"/>
      <c r="QDB139" s="10"/>
      <c r="QDC139" s="10"/>
      <c r="QDD139" s="10"/>
      <c r="QDE139" s="10"/>
      <c r="QDF139" s="10"/>
      <c r="QDG139" s="10"/>
      <c r="QDH139" s="10"/>
      <c r="QDI139" s="10"/>
      <c r="QDJ139" s="10"/>
      <c r="QDK139" s="10"/>
      <c r="QDL139" s="10"/>
      <c r="QDM139" s="10"/>
      <c r="QDN139" s="10"/>
      <c r="QDO139" s="10"/>
      <c r="QDP139" s="10"/>
      <c r="QDQ139" s="10"/>
      <c r="QDR139" s="10"/>
      <c r="QDS139" s="10"/>
      <c r="QDT139" s="10"/>
      <c r="QDU139" s="10"/>
      <c r="QDV139" s="10"/>
      <c r="QDW139" s="10"/>
      <c r="QDX139" s="10"/>
      <c r="QDY139" s="10"/>
      <c r="QDZ139" s="10"/>
      <c r="QEA139" s="10"/>
      <c r="QEB139" s="10"/>
      <c r="QEC139" s="10"/>
      <c r="QED139" s="10"/>
      <c r="QEE139" s="10"/>
      <c r="QEF139" s="10"/>
      <c r="QEG139" s="10"/>
      <c r="QEH139" s="10"/>
      <c r="QEI139" s="10"/>
      <c r="QEJ139" s="10"/>
      <c r="QEK139" s="10"/>
      <c r="QEL139" s="10"/>
      <c r="QEM139" s="10"/>
      <c r="QEN139" s="10"/>
      <c r="QEO139" s="10"/>
      <c r="QEP139" s="10"/>
      <c r="QEQ139" s="10"/>
      <c r="QER139" s="10"/>
      <c r="QES139" s="10"/>
      <c r="QET139" s="10"/>
      <c r="QEU139" s="10"/>
      <c r="QEV139" s="10"/>
      <c r="QEW139" s="10"/>
      <c r="QEX139" s="10"/>
      <c r="QEY139" s="10"/>
      <c r="QEZ139" s="10"/>
      <c r="QFA139" s="10"/>
      <c r="QFB139" s="10"/>
      <c r="QFC139" s="10"/>
      <c r="QFD139" s="10"/>
      <c r="QFE139" s="10"/>
      <c r="QFF139" s="10"/>
      <c r="QFG139" s="10"/>
      <c r="QFH139" s="10"/>
      <c r="QFI139" s="10"/>
      <c r="QFJ139" s="10"/>
      <c r="QFK139" s="10"/>
      <c r="QFL139" s="10"/>
      <c r="QFM139" s="10"/>
      <c r="QFN139" s="10"/>
      <c r="QFO139" s="10"/>
      <c r="QFP139" s="10"/>
      <c r="QFQ139" s="10"/>
      <c r="QFR139" s="10"/>
      <c r="QFS139" s="10"/>
      <c r="QFT139" s="10"/>
      <c r="QFU139" s="10"/>
      <c r="QFV139" s="10"/>
      <c r="QFW139" s="10"/>
      <c r="QFX139" s="10"/>
      <c r="QFY139" s="10"/>
      <c r="QFZ139" s="10"/>
      <c r="QGA139" s="10"/>
      <c r="QGB139" s="10"/>
      <c r="QGC139" s="10"/>
      <c r="QGD139" s="10"/>
      <c r="QGE139" s="10"/>
      <c r="QGF139" s="10"/>
      <c r="QGG139" s="10"/>
      <c r="QGH139" s="10"/>
      <c r="QGI139" s="10"/>
      <c r="QGJ139" s="10"/>
      <c r="QGK139" s="10"/>
      <c r="QGL139" s="10"/>
      <c r="QGM139" s="10"/>
      <c r="QGN139" s="10"/>
      <c r="QGO139" s="10"/>
      <c r="QGP139" s="10"/>
      <c r="QGQ139" s="10"/>
      <c r="QGR139" s="10"/>
      <c r="QGS139" s="10"/>
      <c r="QGT139" s="10"/>
      <c r="QGU139" s="10"/>
      <c r="QGV139" s="10"/>
      <c r="QGW139" s="10"/>
      <c r="QGX139" s="10"/>
      <c r="QGY139" s="10"/>
      <c r="QGZ139" s="10"/>
      <c r="QHA139" s="10"/>
      <c r="QHB139" s="10"/>
      <c r="QHC139" s="10"/>
      <c r="QHD139" s="10"/>
      <c r="QHE139" s="10"/>
      <c r="QHF139" s="10"/>
      <c r="QHG139" s="10"/>
      <c r="QHH139" s="10"/>
      <c r="QHI139" s="10"/>
      <c r="QHJ139" s="10"/>
      <c r="QHK139" s="10"/>
      <c r="QHL139" s="10"/>
      <c r="QHM139" s="10"/>
      <c r="QHN139" s="10"/>
      <c r="QHO139" s="10"/>
      <c r="QHP139" s="10"/>
      <c r="QHQ139" s="10"/>
      <c r="QHR139" s="10"/>
      <c r="QHS139" s="10"/>
      <c r="QHT139" s="10"/>
      <c r="QHU139" s="10"/>
      <c r="QHV139" s="10"/>
      <c r="QHW139" s="10"/>
      <c r="QHX139" s="10"/>
      <c r="QHY139" s="10"/>
      <c r="QHZ139" s="10"/>
      <c r="QIA139" s="10"/>
      <c r="QIB139" s="10"/>
      <c r="QIC139" s="10"/>
      <c r="QID139" s="10"/>
      <c r="QIE139" s="10"/>
      <c r="QIF139" s="10"/>
      <c r="QIG139" s="10"/>
      <c r="QIH139" s="10"/>
      <c r="QII139" s="10"/>
      <c r="QIJ139" s="10"/>
      <c r="QIK139" s="10"/>
      <c r="QIL139" s="10"/>
      <c r="QIM139" s="10"/>
      <c r="QIN139" s="10"/>
      <c r="QIO139" s="10"/>
      <c r="QIP139" s="10"/>
      <c r="QIQ139" s="10"/>
      <c r="QIR139" s="10"/>
      <c r="QIS139" s="10"/>
      <c r="QIT139" s="10"/>
      <c r="QIU139" s="10"/>
      <c r="QIV139" s="10"/>
      <c r="QIW139" s="10"/>
      <c r="QIX139" s="10"/>
      <c r="QIY139" s="10"/>
      <c r="QIZ139" s="10"/>
      <c r="QJA139" s="10"/>
      <c r="QJB139" s="10"/>
      <c r="QJC139" s="10"/>
      <c r="QJD139" s="10"/>
      <c r="QJE139" s="10"/>
      <c r="QJF139" s="10"/>
      <c r="QJG139" s="10"/>
      <c r="QJH139" s="10"/>
      <c r="QJI139" s="10"/>
      <c r="QJJ139" s="10"/>
      <c r="QJK139" s="10"/>
      <c r="QJL139" s="10"/>
      <c r="QJM139" s="10"/>
      <c r="QJN139" s="10"/>
      <c r="QJO139" s="10"/>
      <c r="QJP139" s="10"/>
      <c r="QJQ139" s="10"/>
      <c r="QJR139" s="10"/>
      <c r="QJS139" s="10"/>
      <c r="QJT139" s="10"/>
      <c r="QJU139" s="10"/>
      <c r="QJV139" s="10"/>
      <c r="QJW139" s="10"/>
      <c r="QJX139" s="10"/>
      <c r="QJY139" s="10"/>
      <c r="QJZ139" s="10"/>
      <c r="QKA139" s="10"/>
      <c r="QKB139" s="10"/>
      <c r="QKC139" s="10"/>
      <c r="QKD139" s="10"/>
      <c r="QKE139" s="10"/>
      <c r="QKF139" s="10"/>
      <c r="QKG139" s="10"/>
      <c r="QKH139" s="10"/>
      <c r="QKI139" s="10"/>
      <c r="QKJ139" s="10"/>
      <c r="QKK139" s="10"/>
      <c r="QKL139" s="10"/>
      <c r="QKM139" s="10"/>
      <c r="QKN139" s="10"/>
      <c r="QKO139" s="10"/>
      <c r="QKP139" s="10"/>
      <c r="QKQ139" s="10"/>
      <c r="QKR139" s="10"/>
      <c r="QKS139" s="10"/>
      <c r="QKT139" s="10"/>
      <c r="QKU139" s="10"/>
      <c r="QKV139" s="10"/>
      <c r="QKW139" s="10"/>
      <c r="QKX139" s="10"/>
      <c r="QKY139" s="10"/>
      <c r="QKZ139" s="10"/>
      <c r="QLA139" s="10"/>
      <c r="QLB139" s="10"/>
      <c r="QLC139" s="10"/>
      <c r="QLD139" s="10"/>
      <c r="QLE139" s="10"/>
      <c r="QLF139" s="10"/>
      <c r="QLG139" s="10"/>
      <c r="QLH139" s="10"/>
      <c r="QLI139" s="10"/>
      <c r="QLJ139" s="10"/>
      <c r="QLK139" s="10"/>
      <c r="QLL139" s="10"/>
      <c r="QLM139" s="10"/>
      <c r="QLN139" s="10"/>
      <c r="QLO139" s="10"/>
      <c r="QLP139" s="10"/>
      <c r="QLQ139" s="10"/>
      <c r="QLR139" s="10"/>
      <c r="QLS139" s="10"/>
      <c r="QLT139" s="10"/>
      <c r="QLU139" s="10"/>
      <c r="QLV139" s="10"/>
      <c r="QLW139" s="10"/>
      <c r="QLX139" s="10"/>
      <c r="QLY139" s="10"/>
      <c r="QLZ139" s="10"/>
      <c r="QMA139" s="10"/>
      <c r="QMB139" s="10"/>
      <c r="QMC139" s="10"/>
      <c r="QMD139" s="10"/>
      <c r="QME139" s="10"/>
      <c r="QMF139" s="10"/>
      <c r="QMG139" s="10"/>
      <c r="QMH139" s="10"/>
      <c r="QMI139" s="10"/>
      <c r="QMJ139" s="10"/>
      <c r="QMK139" s="10"/>
      <c r="QML139" s="10"/>
      <c r="QMM139" s="10"/>
      <c r="QMN139" s="10"/>
      <c r="QMO139" s="10"/>
      <c r="QMP139" s="10"/>
      <c r="QMQ139" s="10"/>
      <c r="QMR139" s="10"/>
      <c r="QMS139" s="10"/>
      <c r="QMT139" s="10"/>
      <c r="QMU139" s="10"/>
      <c r="QMV139" s="10"/>
      <c r="QMW139" s="10"/>
      <c r="QMX139" s="10"/>
      <c r="QMY139" s="10"/>
      <c r="QMZ139" s="10"/>
      <c r="QNA139" s="10"/>
      <c r="QNB139" s="10"/>
      <c r="QNC139" s="10"/>
      <c r="QND139" s="10"/>
      <c r="QNE139" s="10"/>
      <c r="QNF139" s="10"/>
      <c r="QNG139" s="10"/>
      <c r="QNH139" s="10"/>
      <c r="QNI139" s="10"/>
      <c r="QNJ139" s="10"/>
      <c r="QNK139" s="10"/>
      <c r="QNL139" s="10"/>
      <c r="QNM139" s="10"/>
      <c r="QNN139" s="10"/>
      <c r="QNO139" s="10"/>
      <c r="QNP139" s="10"/>
      <c r="QNQ139" s="10"/>
      <c r="QNR139" s="10"/>
      <c r="QNS139" s="10"/>
      <c r="QNT139" s="10"/>
      <c r="QNU139" s="10"/>
      <c r="QNV139" s="10"/>
      <c r="QNW139" s="10"/>
      <c r="QNX139" s="10"/>
      <c r="QNY139" s="10"/>
      <c r="QNZ139" s="10"/>
      <c r="QOA139" s="10"/>
      <c r="QOB139" s="10"/>
      <c r="QOC139" s="10"/>
      <c r="QOD139" s="10"/>
      <c r="QOE139" s="10"/>
      <c r="QOF139" s="10"/>
      <c r="QOG139" s="10"/>
      <c r="QOH139" s="10"/>
      <c r="QOI139" s="10"/>
      <c r="QOJ139" s="10"/>
      <c r="QOK139" s="10"/>
      <c r="QOL139" s="10"/>
      <c r="QOM139" s="10"/>
      <c r="QON139" s="10"/>
      <c r="QOO139" s="10"/>
      <c r="QOP139" s="10"/>
      <c r="QOQ139" s="10"/>
      <c r="QOR139" s="10"/>
      <c r="QOS139" s="10"/>
      <c r="QOT139" s="10"/>
      <c r="QOU139" s="10"/>
      <c r="QOV139" s="10"/>
      <c r="QOW139" s="10"/>
      <c r="QOX139" s="10"/>
      <c r="QOY139" s="10"/>
      <c r="QOZ139" s="10"/>
      <c r="QPA139" s="10"/>
      <c r="QPB139" s="10"/>
      <c r="QPC139" s="10"/>
      <c r="QPD139" s="10"/>
      <c r="QPE139" s="10"/>
      <c r="QPF139" s="10"/>
      <c r="QPG139" s="10"/>
      <c r="QPH139" s="10"/>
      <c r="QPI139" s="10"/>
      <c r="QPJ139" s="10"/>
      <c r="QPK139" s="10"/>
      <c r="QPL139" s="10"/>
      <c r="QPM139" s="10"/>
      <c r="QPN139" s="10"/>
      <c r="QPO139" s="10"/>
      <c r="QPP139" s="10"/>
      <c r="QPQ139" s="10"/>
      <c r="QPR139" s="10"/>
      <c r="QPS139" s="10"/>
      <c r="QPT139" s="10"/>
      <c r="QPU139" s="10"/>
      <c r="QPV139" s="10"/>
      <c r="QPW139" s="10"/>
      <c r="QPX139" s="10"/>
      <c r="QPY139" s="10"/>
      <c r="QPZ139" s="10"/>
      <c r="QQA139" s="10"/>
      <c r="QQB139" s="10"/>
      <c r="QQC139" s="10"/>
      <c r="QQD139" s="10"/>
      <c r="QQE139" s="10"/>
      <c r="QQF139" s="10"/>
      <c r="QQG139" s="10"/>
      <c r="QQH139" s="10"/>
      <c r="QQI139" s="10"/>
      <c r="QQJ139" s="10"/>
      <c r="QQK139" s="10"/>
      <c r="QQL139" s="10"/>
      <c r="QQM139" s="10"/>
      <c r="QQN139" s="10"/>
      <c r="QQO139" s="10"/>
      <c r="QQP139" s="10"/>
      <c r="QQQ139" s="10"/>
      <c r="QQR139" s="10"/>
      <c r="QQS139" s="10"/>
      <c r="QQT139" s="10"/>
      <c r="QQU139" s="10"/>
      <c r="QQV139" s="10"/>
      <c r="QQW139" s="10"/>
      <c r="QQX139" s="10"/>
      <c r="QQY139" s="10"/>
      <c r="QQZ139" s="10"/>
      <c r="QRA139" s="10"/>
      <c r="QRB139" s="10"/>
      <c r="QRC139" s="10"/>
      <c r="QRD139" s="10"/>
      <c r="QRE139" s="10"/>
      <c r="QRF139" s="10"/>
      <c r="QRG139" s="10"/>
      <c r="QRH139" s="10"/>
      <c r="QRI139" s="10"/>
      <c r="QRJ139" s="10"/>
      <c r="QRK139" s="10"/>
      <c r="QRL139" s="10"/>
      <c r="QRM139" s="10"/>
      <c r="QRN139" s="10"/>
      <c r="QRO139" s="10"/>
      <c r="QRP139" s="10"/>
      <c r="QRQ139" s="10"/>
      <c r="QRR139" s="10"/>
      <c r="QRS139" s="10"/>
      <c r="QRT139" s="10"/>
      <c r="QRU139" s="10"/>
      <c r="QRV139" s="10"/>
      <c r="QRW139" s="10"/>
      <c r="QRX139" s="10"/>
      <c r="QRY139" s="10"/>
      <c r="QRZ139" s="10"/>
      <c r="QSA139" s="10"/>
      <c r="QSB139" s="10"/>
      <c r="QSC139" s="10"/>
      <c r="QSD139" s="10"/>
      <c r="QSE139" s="10"/>
      <c r="QSF139" s="10"/>
      <c r="QSG139" s="10"/>
      <c r="QSH139" s="10"/>
      <c r="QSI139" s="10"/>
      <c r="QSJ139" s="10"/>
      <c r="QSK139" s="10"/>
      <c r="QSL139" s="10"/>
      <c r="QSM139" s="10"/>
      <c r="QSN139" s="10"/>
      <c r="QSO139" s="10"/>
      <c r="QSP139" s="10"/>
      <c r="QSQ139" s="10"/>
      <c r="QSR139" s="10"/>
      <c r="QSS139" s="10"/>
      <c r="QST139" s="10"/>
      <c r="QSU139" s="10"/>
      <c r="QSV139" s="10"/>
      <c r="QSW139" s="10"/>
      <c r="QSX139" s="10"/>
      <c r="QSY139" s="10"/>
      <c r="QSZ139" s="10"/>
      <c r="QTA139" s="10"/>
      <c r="QTB139" s="10"/>
      <c r="QTC139" s="10"/>
      <c r="QTD139" s="10"/>
      <c r="QTE139" s="10"/>
      <c r="QTF139" s="10"/>
      <c r="QTG139" s="10"/>
      <c r="QTH139" s="10"/>
      <c r="QTI139" s="10"/>
      <c r="QTJ139" s="10"/>
      <c r="QTK139" s="10"/>
      <c r="QTL139" s="10"/>
      <c r="QTM139" s="10"/>
      <c r="QTN139" s="10"/>
      <c r="QTO139" s="10"/>
      <c r="QTP139" s="10"/>
      <c r="QTQ139" s="10"/>
      <c r="QTR139" s="10"/>
      <c r="QTS139" s="10"/>
      <c r="QTT139" s="10"/>
      <c r="QTU139" s="10"/>
      <c r="QTV139" s="10"/>
      <c r="QTW139" s="10"/>
      <c r="QTX139" s="10"/>
      <c r="QTY139" s="10"/>
      <c r="QTZ139" s="10"/>
      <c r="QUA139" s="10"/>
      <c r="QUB139" s="10"/>
      <c r="QUC139" s="10"/>
      <c r="QUD139" s="10"/>
      <c r="QUE139" s="10"/>
      <c r="QUF139" s="10"/>
      <c r="QUG139" s="10"/>
      <c r="QUH139" s="10"/>
      <c r="QUI139" s="10"/>
      <c r="QUJ139" s="10"/>
      <c r="QUK139" s="10"/>
      <c r="QUL139" s="10"/>
      <c r="QUM139" s="10"/>
      <c r="QUN139" s="10"/>
      <c r="QUO139" s="10"/>
      <c r="QUP139" s="10"/>
      <c r="QUQ139" s="10"/>
      <c r="QUR139" s="10"/>
      <c r="QUS139" s="10"/>
      <c r="QUT139" s="10"/>
      <c r="QUU139" s="10"/>
      <c r="QUV139" s="10"/>
      <c r="QUW139" s="10"/>
      <c r="QUX139" s="10"/>
      <c r="QUY139" s="10"/>
      <c r="QUZ139" s="10"/>
      <c r="QVA139" s="10"/>
      <c r="QVB139" s="10"/>
      <c r="QVC139" s="10"/>
      <c r="QVD139" s="10"/>
      <c r="QVE139" s="10"/>
      <c r="QVF139" s="10"/>
      <c r="QVG139" s="10"/>
      <c r="QVH139" s="10"/>
      <c r="QVI139" s="10"/>
      <c r="QVJ139" s="10"/>
      <c r="QVK139" s="10"/>
      <c r="QVL139" s="10"/>
      <c r="QVM139" s="10"/>
      <c r="QVN139" s="10"/>
      <c r="QVO139" s="10"/>
      <c r="QVP139" s="10"/>
      <c r="QVQ139" s="10"/>
      <c r="QVR139" s="10"/>
      <c r="QVS139" s="10"/>
      <c r="QVT139" s="10"/>
      <c r="QVU139" s="10"/>
      <c r="QVV139" s="10"/>
      <c r="QVW139" s="10"/>
      <c r="QVX139" s="10"/>
      <c r="QVY139" s="10"/>
      <c r="QVZ139" s="10"/>
      <c r="QWA139" s="10"/>
      <c r="QWB139" s="10"/>
      <c r="QWC139" s="10"/>
      <c r="QWD139" s="10"/>
      <c r="QWE139" s="10"/>
      <c r="QWF139" s="10"/>
      <c r="QWG139" s="10"/>
      <c r="QWH139" s="10"/>
      <c r="QWI139" s="10"/>
      <c r="QWJ139" s="10"/>
      <c r="QWK139" s="10"/>
      <c r="QWL139" s="10"/>
      <c r="QWM139" s="10"/>
      <c r="QWN139" s="10"/>
      <c r="QWO139" s="10"/>
      <c r="QWP139" s="10"/>
      <c r="QWQ139" s="10"/>
      <c r="QWR139" s="10"/>
      <c r="QWS139" s="10"/>
      <c r="QWT139" s="10"/>
      <c r="QWU139" s="10"/>
      <c r="QWV139" s="10"/>
      <c r="QWW139" s="10"/>
      <c r="QWX139" s="10"/>
      <c r="QWY139" s="10"/>
      <c r="QWZ139" s="10"/>
      <c r="QXA139" s="10"/>
      <c r="QXB139" s="10"/>
      <c r="QXC139" s="10"/>
      <c r="QXD139" s="10"/>
      <c r="QXE139" s="10"/>
      <c r="QXF139" s="10"/>
      <c r="QXG139" s="10"/>
      <c r="QXH139" s="10"/>
      <c r="QXI139" s="10"/>
      <c r="QXJ139" s="10"/>
      <c r="QXK139" s="10"/>
      <c r="QXL139" s="10"/>
      <c r="QXM139" s="10"/>
      <c r="QXN139" s="10"/>
      <c r="QXO139" s="10"/>
      <c r="QXP139" s="10"/>
      <c r="QXQ139" s="10"/>
      <c r="QXR139" s="10"/>
      <c r="QXS139" s="10"/>
      <c r="QXT139" s="10"/>
      <c r="QXU139" s="10"/>
      <c r="QXV139" s="10"/>
      <c r="QXW139" s="10"/>
      <c r="QXX139" s="10"/>
      <c r="QXY139" s="10"/>
      <c r="QXZ139" s="10"/>
      <c r="QYA139" s="10"/>
      <c r="QYB139" s="10"/>
      <c r="QYC139" s="10"/>
      <c r="QYD139" s="10"/>
      <c r="QYE139" s="10"/>
      <c r="QYF139" s="10"/>
      <c r="QYG139" s="10"/>
      <c r="QYH139" s="10"/>
      <c r="QYI139" s="10"/>
      <c r="QYJ139" s="10"/>
      <c r="QYK139" s="10"/>
      <c r="QYL139" s="10"/>
      <c r="QYM139" s="10"/>
      <c r="QYN139" s="10"/>
      <c r="QYO139" s="10"/>
      <c r="QYP139" s="10"/>
      <c r="QYQ139" s="10"/>
      <c r="QYR139" s="10"/>
      <c r="QYS139" s="10"/>
      <c r="QYT139" s="10"/>
      <c r="QYU139" s="10"/>
      <c r="QYV139" s="10"/>
      <c r="QYW139" s="10"/>
      <c r="QYX139" s="10"/>
      <c r="QYY139" s="10"/>
      <c r="QYZ139" s="10"/>
      <c r="QZA139" s="10"/>
      <c r="QZB139" s="10"/>
      <c r="QZC139" s="10"/>
      <c r="QZD139" s="10"/>
      <c r="QZE139" s="10"/>
      <c r="QZF139" s="10"/>
      <c r="QZG139" s="10"/>
      <c r="QZH139" s="10"/>
      <c r="QZI139" s="10"/>
      <c r="QZJ139" s="10"/>
      <c r="QZK139" s="10"/>
      <c r="QZL139" s="10"/>
      <c r="QZM139" s="10"/>
      <c r="QZN139" s="10"/>
      <c r="QZO139" s="10"/>
      <c r="QZP139" s="10"/>
      <c r="QZQ139" s="10"/>
      <c r="QZR139" s="10"/>
      <c r="QZS139" s="10"/>
      <c r="QZT139" s="10"/>
      <c r="QZU139" s="10"/>
      <c r="QZV139" s="10"/>
      <c r="QZW139" s="10"/>
      <c r="QZX139" s="10"/>
      <c r="QZY139" s="10"/>
      <c r="QZZ139" s="10"/>
      <c r="RAA139" s="10"/>
      <c r="RAB139" s="10"/>
      <c r="RAC139" s="10"/>
      <c r="RAD139" s="10"/>
      <c r="RAE139" s="10"/>
      <c r="RAF139" s="10"/>
      <c r="RAG139" s="10"/>
      <c r="RAH139" s="10"/>
      <c r="RAI139" s="10"/>
      <c r="RAJ139" s="10"/>
      <c r="RAK139" s="10"/>
      <c r="RAL139" s="10"/>
      <c r="RAM139" s="10"/>
      <c r="RAN139" s="10"/>
      <c r="RAO139" s="10"/>
      <c r="RAP139" s="10"/>
      <c r="RAQ139" s="10"/>
      <c r="RAR139" s="10"/>
      <c r="RAS139" s="10"/>
      <c r="RAT139" s="10"/>
      <c r="RAU139" s="10"/>
      <c r="RAV139" s="10"/>
      <c r="RAW139" s="10"/>
      <c r="RAX139" s="10"/>
      <c r="RAY139" s="10"/>
      <c r="RAZ139" s="10"/>
      <c r="RBA139" s="10"/>
      <c r="RBB139" s="10"/>
      <c r="RBC139" s="10"/>
      <c r="RBD139" s="10"/>
      <c r="RBE139" s="10"/>
      <c r="RBF139" s="10"/>
      <c r="RBG139" s="10"/>
      <c r="RBH139" s="10"/>
      <c r="RBI139" s="10"/>
      <c r="RBJ139" s="10"/>
      <c r="RBK139" s="10"/>
      <c r="RBL139" s="10"/>
      <c r="RBM139" s="10"/>
      <c r="RBN139" s="10"/>
      <c r="RBO139" s="10"/>
      <c r="RBP139" s="10"/>
      <c r="RBQ139" s="10"/>
      <c r="RBR139" s="10"/>
      <c r="RBS139" s="10"/>
      <c r="RBT139" s="10"/>
      <c r="RBU139" s="10"/>
      <c r="RBV139" s="10"/>
      <c r="RBW139" s="10"/>
      <c r="RBX139" s="10"/>
      <c r="RBY139" s="10"/>
      <c r="RBZ139" s="10"/>
      <c r="RCA139" s="10"/>
      <c r="RCB139" s="10"/>
      <c r="RCC139" s="10"/>
      <c r="RCD139" s="10"/>
      <c r="RCE139" s="10"/>
      <c r="RCF139" s="10"/>
      <c r="RCG139" s="10"/>
      <c r="RCH139" s="10"/>
      <c r="RCI139" s="10"/>
      <c r="RCJ139" s="10"/>
      <c r="RCK139" s="10"/>
      <c r="RCL139" s="10"/>
      <c r="RCM139" s="10"/>
      <c r="RCN139" s="10"/>
      <c r="RCO139" s="10"/>
      <c r="RCP139" s="10"/>
      <c r="RCQ139" s="10"/>
      <c r="RCR139" s="10"/>
      <c r="RCS139" s="10"/>
      <c r="RCT139" s="10"/>
      <c r="RCU139" s="10"/>
      <c r="RCV139" s="10"/>
      <c r="RCW139" s="10"/>
      <c r="RCX139" s="10"/>
      <c r="RCY139" s="10"/>
      <c r="RCZ139" s="10"/>
      <c r="RDA139" s="10"/>
      <c r="RDB139" s="10"/>
      <c r="RDC139" s="10"/>
      <c r="RDD139" s="10"/>
      <c r="RDE139" s="10"/>
      <c r="RDF139" s="10"/>
      <c r="RDG139" s="10"/>
      <c r="RDH139" s="10"/>
      <c r="RDI139" s="10"/>
      <c r="RDJ139" s="10"/>
      <c r="RDK139" s="10"/>
      <c r="RDL139" s="10"/>
      <c r="RDM139" s="10"/>
      <c r="RDN139" s="10"/>
      <c r="RDO139" s="10"/>
      <c r="RDP139" s="10"/>
      <c r="RDQ139" s="10"/>
      <c r="RDR139" s="10"/>
      <c r="RDS139" s="10"/>
      <c r="RDT139" s="10"/>
      <c r="RDU139" s="10"/>
      <c r="RDV139" s="10"/>
      <c r="RDW139" s="10"/>
      <c r="RDX139" s="10"/>
      <c r="RDY139" s="10"/>
      <c r="RDZ139" s="10"/>
      <c r="REA139" s="10"/>
      <c r="REB139" s="10"/>
      <c r="REC139" s="10"/>
      <c r="RED139" s="10"/>
      <c r="REE139" s="10"/>
      <c r="REF139" s="10"/>
      <c r="REG139" s="10"/>
      <c r="REH139" s="10"/>
      <c r="REI139" s="10"/>
      <c r="REJ139" s="10"/>
      <c r="REK139" s="10"/>
      <c r="REL139" s="10"/>
      <c r="REM139" s="10"/>
      <c r="REN139" s="10"/>
      <c r="REO139" s="10"/>
      <c r="REP139" s="10"/>
      <c r="REQ139" s="10"/>
      <c r="RER139" s="10"/>
      <c r="RES139" s="10"/>
      <c r="RET139" s="10"/>
      <c r="REU139" s="10"/>
      <c r="REV139" s="10"/>
      <c r="REW139" s="10"/>
      <c r="REX139" s="10"/>
      <c r="REY139" s="10"/>
      <c r="REZ139" s="10"/>
      <c r="RFA139" s="10"/>
      <c r="RFB139" s="10"/>
      <c r="RFC139" s="10"/>
      <c r="RFD139" s="10"/>
      <c r="RFE139" s="10"/>
      <c r="RFF139" s="10"/>
      <c r="RFG139" s="10"/>
      <c r="RFH139" s="10"/>
      <c r="RFI139" s="10"/>
      <c r="RFJ139" s="10"/>
      <c r="RFK139" s="10"/>
      <c r="RFL139" s="10"/>
      <c r="RFM139" s="10"/>
      <c r="RFN139" s="10"/>
      <c r="RFO139" s="10"/>
      <c r="RFP139" s="10"/>
      <c r="RFQ139" s="10"/>
      <c r="RFR139" s="10"/>
      <c r="RFS139" s="10"/>
      <c r="RFT139" s="10"/>
      <c r="RFU139" s="10"/>
      <c r="RFV139" s="10"/>
      <c r="RFW139" s="10"/>
      <c r="RFX139" s="10"/>
      <c r="RFY139" s="10"/>
      <c r="RFZ139" s="10"/>
      <c r="RGA139" s="10"/>
      <c r="RGB139" s="10"/>
      <c r="RGC139" s="10"/>
      <c r="RGD139" s="10"/>
      <c r="RGE139" s="10"/>
      <c r="RGF139" s="10"/>
      <c r="RGG139" s="10"/>
      <c r="RGH139" s="10"/>
      <c r="RGI139" s="10"/>
      <c r="RGJ139" s="10"/>
      <c r="RGK139" s="10"/>
      <c r="RGL139" s="10"/>
      <c r="RGM139" s="10"/>
      <c r="RGN139" s="10"/>
      <c r="RGO139" s="10"/>
      <c r="RGP139" s="10"/>
      <c r="RGQ139" s="10"/>
      <c r="RGR139" s="10"/>
      <c r="RGS139" s="10"/>
      <c r="RGT139" s="10"/>
      <c r="RGU139" s="10"/>
      <c r="RGV139" s="10"/>
      <c r="RGW139" s="10"/>
      <c r="RGX139" s="10"/>
      <c r="RGY139" s="10"/>
      <c r="RGZ139" s="10"/>
      <c r="RHA139" s="10"/>
      <c r="RHB139" s="10"/>
      <c r="RHC139" s="10"/>
      <c r="RHD139" s="10"/>
      <c r="RHE139" s="10"/>
      <c r="RHF139" s="10"/>
      <c r="RHG139" s="10"/>
      <c r="RHH139" s="10"/>
      <c r="RHI139" s="10"/>
      <c r="RHJ139" s="10"/>
      <c r="RHK139" s="10"/>
      <c r="RHL139" s="10"/>
      <c r="RHM139" s="10"/>
      <c r="RHN139" s="10"/>
      <c r="RHO139" s="10"/>
      <c r="RHP139" s="10"/>
      <c r="RHQ139" s="10"/>
      <c r="RHR139" s="10"/>
      <c r="RHS139" s="10"/>
      <c r="RHT139" s="10"/>
      <c r="RHU139" s="10"/>
      <c r="RHV139" s="10"/>
      <c r="RHW139" s="10"/>
      <c r="RHX139" s="10"/>
      <c r="RHY139" s="10"/>
      <c r="RHZ139" s="10"/>
      <c r="RIA139" s="10"/>
      <c r="RIB139" s="10"/>
      <c r="RIC139" s="10"/>
      <c r="RID139" s="10"/>
      <c r="RIE139" s="10"/>
      <c r="RIF139" s="10"/>
      <c r="RIG139" s="10"/>
      <c r="RIH139" s="10"/>
      <c r="RII139" s="10"/>
      <c r="RIJ139" s="10"/>
      <c r="RIK139" s="10"/>
      <c r="RIL139" s="10"/>
      <c r="RIM139" s="10"/>
      <c r="RIN139" s="10"/>
      <c r="RIO139" s="10"/>
      <c r="RIP139" s="10"/>
      <c r="RIQ139" s="10"/>
      <c r="RIR139" s="10"/>
      <c r="RIS139" s="10"/>
      <c r="RIT139" s="10"/>
      <c r="RIU139" s="10"/>
      <c r="RIV139" s="10"/>
      <c r="RIW139" s="10"/>
      <c r="RIX139" s="10"/>
      <c r="RIY139" s="10"/>
      <c r="RIZ139" s="10"/>
      <c r="RJA139" s="10"/>
      <c r="RJB139" s="10"/>
      <c r="RJC139" s="10"/>
      <c r="RJD139" s="10"/>
      <c r="RJE139" s="10"/>
      <c r="RJF139" s="10"/>
      <c r="RJG139" s="10"/>
      <c r="RJH139" s="10"/>
      <c r="RJI139" s="10"/>
      <c r="RJJ139" s="10"/>
      <c r="RJK139" s="10"/>
      <c r="RJL139" s="10"/>
      <c r="RJM139" s="10"/>
      <c r="RJN139" s="10"/>
      <c r="RJO139" s="10"/>
      <c r="RJP139" s="10"/>
      <c r="RJQ139" s="10"/>
      <c r="RJR139" s="10"/>
      <c r="RJS139" s="10"/>
      <c r="RJT139" s="10"/>
      <c r="RJU139" s="10"/>
      <c r="RJV139" s="10"/>
      <c r="RJW139" s="10"/>
      <c r="RJX139" s="10"/>
      <c r="RJY139" s="10"/>
      <c r="RJZ139" s="10"/>
      <c r="RKA139" s="10"/>
      <c r="RKB139" s="10"/>
      <c r="RKC139" s="10"/>
      <c r="RKD139" s="10"/>
      <c r="RKE139" s="10"/>
      <c r="RKF139" s="10"/>
      <c r="RKG139" s="10"/>
      <c r="RKH139" s="10"/>
      <c r="RKI139" s="10"/>
      <c r="RKJ139" s="10"/>
      <c r="RKK139" s="10"/>
      <c r="RKL139" s="10"/>
      <c r="RKM139" s="10"/>
      <c r="RKN139" s="10"/>
      <c r="RKO139" s="10"/>
      <c r="RKP139" s="10"/>
      <c r="RKQ139" s="10"/>
      <c r="RKR139" s="10"/>
      <c r="RKS139" s="10"/>
      <c r="RKT139" s="10"/>
      <c r="RKU139" s="10"/>
      <c r="RKV139" s="10"/>
      <c r="RKW139" s="10"/>
      <c r="RKX139" s="10"/>
      <c r="RKY139" s="10"/>
      <c r="RKZ139" s="10"/>
      <c r="RLA139" s="10"/>
      <c r="RLB139" s="10"/>
      <c r="RLC139" s="10"/>
      <c r="RLD139" s="10"/>
      <c r="RLE139" s="10"/>
      <c r="RLF139" s="10"/>
      <c r="RLG139" s="10"/>
      <c r="RLH139" s="10"/>
      <c r="RLI139" s="10"/>
      <c r="RLJ139" s="10"/>
      <c r="RLK139" s="10"/>
      <c r="RLL139" s="10"/>
      <c r="RLM139" s="10"/>
      <c r="RLN139" s="10"/>
      <c r="RLO139" s="10"/>
      <c r="RLP139" s="10"/>
      <c r="RLQ139" s="10"/>
      <c r="RLR139" s="10"/>
      <c r="RLS139" s="10"/>
      <c r="RLT139" s="10"/>
      <c r="RLU139" s="10"/>
      <c r="RLV139" s="10"/>
      <c r="RLW139" s="10"/>
      <c r="RLX139" s="10"/>
      <c r="RLY139" s="10"/>
      <c r="RLZ139" s="10"/>
      <c r="RMA139" s="10"/>
      <c r="RMB139" s="10"/>
      <c r="RMC139" s="10"/>
      <c r="RMD139" s="10"/>
      <c r="RME139" s="10"/>
      <c r="RMF139" s="10"/>
      <c r="RMG139" s="10"/>
      <c r="RMH139" s="10"/>
      <c r="RMI139" s="10"/>
      <c r="RMJ139" s="10"/>
      <c r="RMK139" s="10"/>
      <c r="RML139" s="10"/>
      <c r="RMM139" s="10"/>
      <c r="RMN139" s="10"/>
      <c r="RMO139" s="10"/>
      <c r="RMP139" s="10"/>
      <c r="RMQ139" s="10"/>
      <c r="RMR139" s="10"/>
      <c r="RMS139" s="10"/>
      <c r="RMT139" s="10"/>
      <c r="RMU139" s="10"/>
      <c r="RMV139" s="10"/>
      <c r="RMW139" s="10"/>
      <c r="RMX139" s="10"/>
      <c r="RMY139" s="10"/>
      <c r="RMZ139" s="10"/>
      <c r="RNA139" s="10"/>
      <c r="RNB139" s="10"/>
      <c r="RNC139" s="10"/>
      <c r="RND139" s="10"/>
      <c r="RNE139" s="10"/>
      <c r="RNF139" s="10"/>
      <c r="RNG139" s="10"/>
      <c r="RNH139" s="10"/>
      <c r="RNI139" s="10"/>
      <c r="RNJ139" s="10"/>
      <c r="RNK139" s="10"/>
      <c r="RNL139" s="10"/>
      <c r="RNM139" s="10"/>
      <c r="RNN139" s="10"/>
      <c r="RNO139" s="10"/>
      <c r="RNP139" s="10"/>
      <c r="RNQ139" s="10"/>
      <c r="RNR139" s="10"/>
      <c r="RNS139" s="10"/>
      <c r="RNT139" s="10"/>
      <c r="RNU139" s="10"/>
      <c r="RNV139" s="10"/>
      <c r="RNW139" s="10"/>
      <c r="RNX139" s="10"/>
      <c r="RNY139" s="10"/>
      <c r="RNZ139" s="10"/>
      <c r="ROA139" s="10"/>
      <c r="ROB139" s="10"/>
      <c r="ROC139" s="10"/>
      <c r="ROD139" s="10"/>
      <c r="ROE139" s="10"/>
      <c r="ROF139" s="10"/>
      <c r="ROG139" s="10"/>
      <c r="ROH139" s="10"/>
      <c r="ROI139" s="10"/>
      <c r="ROJ139" s="10"/>
      <c r="ROK139" s="10"/>
      <c r="ROL139" s="10"/>
      <c r="ROM139" s="10"/>
      <c r="RON139" s="10"/>
      <c r="ROO139" s="10"/>
      <c r="ROP139" s="10"/>
      <c r="ROQ139" s="10"/>
      <c r="ROR139" s="10"/>
      <c r="ROS139" s="10"/>
      <c r="ROT139" s="10"/>
      <c r="ROU139" s="10"/>
      <c r="ROV139" s="10"/>
      <c r="ROW139" s="10"/>
      <c r="ROX139" s="10"/>
      <c r="ROY139" s="10"/>
      <c r="ROZ139" s="10"/>
      <c r="RPA139" s="10"/>
      <c r="RPB139" s="10"/>
      <c r="RPC139" s="10"/>
      <c r="RPD139" s="10"/>
      <c r="RPE139" s="10"/>
      <c r="RPF139" s="10"/>
      <c r="RPG139" s="10"/>
      <c r="RPH139" s="10"/>
      <c r="RPI139" s="10"/>
      <c r="RPJ139" s="10"/>
      <c r="RPK139" s="10"/>
      <c r="RPL139" s="10"/>
      <c r="RPM139" s="10"/>
      <c r="RPN139" s="10"/>
      <c r="RPO139" s="10"/>
      <c r="RPP139" s="10"/>
      <c r="RPQ139" s="10"/>
      <c r="RPR139" s="10"/>
      <c r="RPS139" s="10"/>
      <c r="RPT139" s="10"/>
      <c r="RPU139" s="10"/>
      <c r="RPV139" s="10"/>
      <c r="RPW139" s="10"/>
      <c r="RPX139" s="10"/>
      <c r="RPY139" s="10"/>
      <c r="RPZ139" s="10"/>
      <c r="RQA139" s="10"/>
      <c r="RQB139" s="10"/>
      <c r="RQC139" s="10"/>
      <c r="RQD139" s="10"/>
      <c r="RQE139" s="10"/>
      <c r="RQF139" s="10"/>
      <c r="RQG139" s="10"/>
      <c r="RQH139" s="10"/>
      <c r="RQI139" s="10"/>
      <c r="RQJ139" s="10"/>
      <c r="RQK139" s="10"/>
      <c r="RQL139" s="10"/>
      <c r="RQM139" s="10"/>
      <c r="RQN139" s="10"/>
      <c r="RQO139" s="10"/>
      <c r="RQP139" s="10"/>
      <c r="RQQ139" s="10"/>
      <c r="RQR139" s="10"/>
      <c r="RQS139" s="10"/>
      <c r="RQT139" s="10"/>
      <c r="RQU139" s="10"/>
      <c r="RQV139" s="10"/>
      <c r="RQW139" s="10"/>
      <c r="RQX139" s="10"/>
      <c r="RQY139" s="10"/>
      <c r="RQZ139" s="10"/>
      <c r="RRA139" s="10"/>
      <c r="RRB139" s="10"/>
      <c r="RRC139" s="10"/>
      <c r="RRD139" s="10"/>
      <c r="RRE139" s="10"/>
      <c r="RRF139" s="10"/>
      <c r="RRG139" s="10"/>
      <c r="RRH139" s="10"/>
      <c r="RRI139" s="10"/>
      <c r="RRJ139" s="10"/>
      <c r="RRK139" s="10"/>
      <c r="RRL139" s="10"/>
      <c r="RRM139" s="10"/>
      <c r="RRN139" s="10"/>
      <c r="RRO139" s="10"/>
      <c r="RRP139" s="10"/>
      <c r="RRQ139" s="10"/>
      <c r="RRR139" s="10"/>
      <c r="RRS139" s="10"/>
      <c r="RRT139" s="10"/>
      <c r="RRU139" s="10"/>
      <c r="RRV139" s="10"/>
      <c r="RRW139" s="10"/>
      <c r="RRX139" s="10"/>
      <c r="RRY139" s="10"/>
      <c r="RRZ139" s="10"/>
      <c r="RSA139" s="10"/>
      <c r="RSB139" s="10"/>
      <c r="RSC139" s="10"/>
      <c r="RSD139" s="10"/>
      <c r="RSE139" s="10"/>
      <c r="RSF139" s="10"/>
      <c r="RSG139" s="10"/>
      <c r="RSH139" s="10"/>
      <c r="RSI139" s="10"/>
      <c r="RSJ139" s="10"/>
      <c r="RSK139" s="10"/>
      <c r="RSL139" s="10"/>
      <c r="RSM139" s="10"/>
      <c r="RSN139" s="10"/>
      <c r="RSO139" s="10"/>
      <c r="RSP139" s="10"/>
      <c r="RSQ139" s="10"/>
      <c r="RSR139" s="10"/>
      <c r="RSS139" s="10"/>
      <c r="RST139" s="10"/>
      <c r="RSU139" s="10"/>
      <c r="RSV139" s="10"/>
      <c r="RSW139" s="10"/>
      <c r="RSX139" s="10"/>
      <c r="RSY139" s="10"/>
      <c r="RSZ139" s="10"/>
      <c r="RTA139" s="10"/>
      <c r="RTB139" s="10"/>
      <c r="RTC139" s="10"/>
      <c r="RTD139" s="10"/>
      <c r="RTE139" s="10"/>
      <c r="RTF139" s="10"/>
      <c r="RTG139" s="10"/>
      <c r="RTH139" s="10"/>
      <c r="RTI139" s="10"/>
      <c r="RTJ139" s="10"/>
      <c r="RTK139" s="10"/>
      <c r="RTL139" s="10"/>
      <c r="RTM139" s="10"/>
      <c r="RTN139" s="10"/>
      <c r="RTO139" s="10"/>
      <c r="RTP139" s="10"/>
      <c r="RTQ139" s="10"/>
      <c r="RTR139" s="10"/>
      <c r="RTS139" s="10"/>
      <c r="RTT139" s="10"/>
      <c r="RTU139" s="10"/>
      <c r="RTV139" s="10"/>
      <c r="RTW139" s="10"/>
      <c r="RTX139" s="10"/>
      <c r="RTY139" s="10"/>
      <c r="RTZ139" s="10"/>
      <c r="RUA139" s="10"/>
      <c r="RUB139" s="10"/>
      <c r="RUC139" s="10"/>
      <c r="RUD139" s="10"/>
      <c r="RUE139" s="10"/>
      <c r="RUF139" s="10"/>
      <c r="RUG139" s="10"/>
      <c r="RUH139" s="10"/>
      <c r="RUI139" s="10"/>
      <c r="RUJ139" s="10"/>
      <c r="RUK139" s="10"/>
      <c r="RUL139" s="10"/>
      <c r="RUM139" s="10"/>
      <c r="RUN139" s="10"/>
      <c r="RUO139" s="10"/>
      <c r="RUP139" s="10"/>
      <c r="RUQ139" s="10"/>
      <c r="RUR139" s="10"/>
      <c r="RUS139" s="10"/>
      <c r="RUT139" s="10"/>
      <c r="RUU139" s="10"/>
      <c r="RUV139" s="10"/>
      <c r="RUW139" s="10"/>
      <c r="RUX139" s="10"/>
      <c r="RUY139" s="10"/>
      <c r="RUZ139" s="10"/>
      <c r="RVA139" s="10"/>
      <c r="RVB139" s="10"/>
      <c r="RVC139" s="10"/>
      <c r="RVD139" s="10"/>
      <c r="RVE139" s="10"/>
      <c r="RVF139" s="10"/>
      <c r="RVG139" s="10"/>
      <c r="RVH139" s="10"/>
      <c r="RVI139" s="10"/>
      <c r="RVJ139" s="10"/>
      <c r="RVK139" s="10"/>
      <c r="RVL139" s="10"/>
      <c r="RVM139" s="10"/>
      <c r="RVN139" s="10"/>
      <c r="RVO139" s="10"/>
      <c r="RVP139" s="10"/>
      <c r="RVQ139" s="10"/>
      <c r="RVR139" s="10"/>
      <c r="RVS139" s="10"/>
      <c r="RVT139" s="10"/>
      <c r="RVU139" s="10"/>
      <c r="RVV139" s="10"/>
      <c r="RVW139" s="10"/>
      <c r="RVX139" s="10"/>
      <c r="RVY139" s="10"/>
      <c r="RVZ139" s="10"/>
      <c r="RWA139" s="10"/>
      <c r="RWB139" s="10"/>
      <c r="RWC139" s="10"/>
      <c r="RWD139" s="10"/>
      <c r="RWE139" s="10"/>
      <c r="RWF139" s="10"/>
      <c r="RWG139" s="10"/>
      <c r="RWH139" s="10"/>
      <c r="RWI139" s="10"/>
      <c r="RWJ139" s="10"/>
      <c r="RWK139" s="10"/>
      <c r="RWL139" s="10"/>
      <c r="RWM139" s="10"/>
      <c r="RWN139" s="10"/>
      <c r="RWO139" s="10"/>
      <c r="RWP139" s="10"/>
      <c r="RWQ139" s="10"/>
      <c r="RWR139" s="10"/>
      <c r="RWS139" s="10"/>
      <c r="RWT139" s="10"/>
      <c r="RWU139" s="10"/>
      <c r="RWV139" s="10"/>
      <c r="RWW139" s="10"/>
      <c r="RWX139" s="10"/>
      <c r="RWY139" s="10"/>
      <c r="RWZ139" s="10"/>
      <c r="RXA139" s="10"/>
      <c r="RXB139" s="10"/>
      <c r="RXC139" s="10"/>
      <c r="RXD139" s="10"/>
      <c r="RXE139" s="10"/>
      <c r="RXF139" s="10"/>
      <c r="RXG139" s="10"/>
      <c r="RXH139" s="10"/>
      <c r="RXI139" s="10"/>
      <c r="RXJ139" s="10"/>
      <c r="RXK139" s="10"/>
      <c r="RXL139" s="10"/>
      <c r="RXM139" s="10"/>
      <c r="RXN139" s="10"/>
      <c r="RXO139" s="10"/>
      <c r="RXP139" s="10"/>
      <c r="RXQ139" s="10"/>
      <c r="RXR139" s="10"/>
      <c r="RXS139" s="10"/>
      <c r="RXT139" s="10"/>
      <c r="RXU139" s="10"/>
      <c r="RXV139" s="10"/>
      <c r="RXW139" s="10"/>
      <c r="RXX139" s="10"/>
      <c r="RXY139" s="10"/>
      <c r="RXZ139" s="10"/>
      <c r="RYA139" s="10"/>
      <c r="RYB139" s="10"/>
      <c r="RYC139" s="10"/>
      <c r="RYD139" s="10"/>
      <c r="RYE139" s="10"/>
      <c r="RYF139" s="10"/>
      <c r="RYG139" s="10"/>
      <c r="RYH139" s="10"/>
      <c r="RYI139" s="10"/>
      <c r="RYJ139" s="10"/>
      <c r="RYK139" s="10"/>
      <c r="RYL139" s="10"/>
      <c r="RYM139" s="10"/>
      <c r="RYN139" s="10"/>
      <c r="RYO139" s="10"/>
      <c r="RYP139" s="10"/>
      <c r="RYQ139" s="10"/>
      <c r="RYR139" s="10"/>
      <c r="RYS139" s="10"/>
      <c r="RYT139" s="10"/>
      <c r="RYU139" s="10"/>
      <c r="RYV139" s="10"/>
      <c r="RYW139" s="10"/>
      <c r="RYX139" s="10"/>
      <c r="RYY139" s="10"/>
      <c r="RYZ139" s="10"/>
      <c r="RZA139" s="10"/>
      <c r="RZB139" s="10"/>
      <c r="RZC139" s="10"/>
      <c r="RZD139" s="10"/>
      <c r="RZE139" s="10"/>
      <c r="RZF139" s="10"/>
      <c r="RZG139" s="10"/>
      <c r="RZH139" s="10"/>
      <c r="RZI139" s="10"/>
      <c r="RZJ139" s="10"/>
      <c r="RZK139" s="10"/>
      <c r="RZL139" s="10"/>
      <c r="RZM139" s="10"/>
      <c r="RZN139" s="10"/>
      <c r="RZO139" s="10"/>
      <c r="RZP139" s="10"/>
      <c r="RZQ139" s="10"/>
      <c r="RZR139" s="10"/>
      <c r="RZS139" s="10"/>
      <c r="RZT139" s="10"/>
      <c r="RZU139" s="10"/>
      <c r="RZV139" s="10"/>
      <c r="RZW139" s="10"/>
      <c r="RZX139" s="10"/>
      <c r="RZY139" s="10"/>
      <c r="RZZ139" s="10"/>
      <c r="SAA139" s="10"/>
      <c r="SAB139" s="10"/>
      <c r="SAC139" s="10"/>
      <c r="SAD139" s="10"/>
      <c r="SAE139" s="10"/>
      <c r="SAF139" s="10"/>
      <c r="SAG139" s="10"/>
      <c r="SAH139" s="10"/>
      <c r="SAI139" s="10"/>
      <c r="SAJ139" s="10"/>
      <c r="SAK139" s="10"/>
      <c r="SAL139" s="10"/>
      <c r="SAM139" s="10"/>
      <c r="SAN139" s="10"/>
      <c r="SAO139" s="10"/>
      <c r="SAP139" s="10"/>
      <c r="SAQ139" s="10"/>
      <c r="SAR139" s="10"/>
      <c r="SAS139" s="10"/>
      <c r="SAT139" s="10"/>
      <c r="SAU139" s="10"/>
      <c r="SAV139" s="10"/>
      <c r="SAW139" s="10"/>
      <c r="SAX139" s="10"/>
      <c r="SAY139" s="10"/>
      <c r="SAZ139" s="10"/>
      <c r="SBA139" s="10"/>
      <c r="SBB139" s="10"/>
      <c r="SBC139" s="10"/>
      <c r="SBD139" s="10"/>
      <c r="SBE139" s="10"/>
      <c r="SBF139" s="10"/>
      <c r="SBG139" s="10"/>
      <c r="SBH139" s="10"/>
      <c r="SBI139" s="10"/>
      <c r="SBJ139" s="10"/>
      <c r="SBK139" s="10"/>
      <c r="SBL139" s="10"/>
      <c r="SBM139" s="10"/>
      <c r="SBN139" s="10"/>
      <c r="SBO139" s="10"/>
      <c r="SBP139" s="10"/>
      <c r="SBQ139" s="10"/>
      <c r="SBR139" s="10"/>
      <c r="SBS139" s="10"/>
      <c r="SBT139" s="10"/>
      <c r="SBU139" s="10"/>
      <c r="SBV139" s="10"/>
      <c r="SBW139" s="10"/>
      <c r="SBX139" s="10"/>
      <c r="SBY139" s="10"/>
      <c r="SBZ139" s="10"/>
      <c r="SCA139" s="10"/>
      <c r="SCB139" s="10"/>
      <c r="SCC139" s="10"/>
      <c r="SCD139" s="10"/>
      <c r="SCE139" s="10"/>
      <c r="SCF139" s="10"/>
      <c r="SCG139" s="10"/>
      <c r="SCH139" s="10"/>
      <c r="SCI139" s="10"/>
      <c r="SCJ139" s="10"/>
      <c r="SCK139" s="10"/>
      <c r="SCL139" s="10"/>
      <c r="SCM139" s="10"/>
      <c r="SCN139" s="10"/>
      <c r="SCO139" s="10"/>
      <c r="SCP139" s="10"/>
      <c r="SCQ139" s="10"/>
      <c r="SCR139" s="10"/>
      <c r="SCS139" s="10"/>
      <c r="SCT139" s="10"/>
      <c r="SCU139" s="10"/>
      <c r="SCV139" s="10"/>
      <c r="SCW139" s="10"/>
      <c r="SCX139" s="10"/>
      <c r="SCY139" s="10"/>
      <c r="SCZ139" s="10"/>
      <c r="SDA139" s="10"/>
      <c r="SDB139" s="10"/>
      <c r="SDC139" s="10"/>
      <c r="SDD139" s="10"/>
      <c r="SDE139" s="10"/>
      <c r="SDF139" s="10"/>
      <c r="SDG139" s="10"/>
      <c r="SDH139" s="10"/>
      <c r="SDI139" s="10"/>
      <c r="SDJ139" s="10"/>
      <c r="SDK139" s="10"/>
      <c r="SDL139" s="10"/>
      <c r="SDM139" s="10"/>
      <c r="SDN139" s="10"/>
      <c r="SDO139" s="10"/>
      <c r="SDP139" s="10"/>
      <c r="SDQ139" s="10"/>
      <c r="SDR139" s="10"/>
      <c r="SDS139" s="10"/>
      <c r="SDT139" s="10"/>
      <c r="SDU139" s="10"/>
      <c r="SDV139" s="10"/>
      <c r="SDW139" s="10"/>
      <c r="SDX139" s="10"/>
      <c r="SDY139" s="10"/>
      <c r="SDZ139" s="10"/>
      <c r="SEA139" s="10"/>
      <c r="SEB139" s="10"/>
      <c r="SEC139" s="10"/>
      <c r="SED139" s="10"/>
      <c r="SEE139" s="10"/>
      <c r="SEF139" s="10"/>
      <c r="SEG139" s="10"/>
      <c r="SEH139" s="10"/>
      <c r="SEI139" s="10"/>
      <c r="SEJ139" s="10"/>
      <c r="SEK139" s="10"/>
      <c r="SEL139" s="10"/>
      <c r="SEM139" s="10"/>
      <c r="SEN139" s="10"/>
      <c r="SEO139" s="10"/>
      <c r="SEP139" s="10"/>
      <c r="SEQ139" s="10"/>
      <c r="SER139" s="10"/>
      <c r="SES139" s="10"/>
      <c r="SET139" s="10"/>
      <c r="SEU139" s="10"/>
      <c r="SEV139" s="10"/>
      <c r="SEW139" s="10"/>
      <c r="SEX139" s="10"/>
      <c r="SEY139" s="10"/>
      <c r="SEZ139" s="10"/>
      <c r="SFA139" s="10"/>
      <c r="SFB139" s="10"/>
      <c r="SFC139" s="10"/>
      <c r="SFD139" s="10"/>
      <c r="SFE139" s="10"/>
      <c r="SFF139" s="10"/>
      <c r="SFG139" s="10"/>
      <c r="SFH139" s="10"/>
      <c r="SFI139" s="10"/>
      <c r="SFJ139" s="10"/>
      <c r="SFK139" s="10"/>
      <c r="SFL139" s="10"/>
      <c r="SFM139" s="10"/>
      <c r="SFN139" s="10"/>
      <c r="SFO139" s="10"/>
      <c r="SFP139" s="10"/>
      <c r="SFQ139" s="10"/>
      <c r="SFR139" s="10"/>
      <c r="SFS139" s="10"/>
      <c r="SFT139" s="10"/>
      <c r="SFU139" s="10"/>
      <c r="SFV139" s="10"/>
      <c r="SFW139" s="10"/>
      <c r="SFX139" s="10"/>
      <c r="SFY139" s="10"/>
      <c r="SFZ139" s="10"/>
      <c r="SGA139" s="10"/>
      <c r="SGB139" s="10"/>
      <c r="SGC139" s="10"/>
      <c r="SGD139" s="10"/>
      <c r="SGE139" s="10"/>
      <c r="SGF139" s="10"/>
      <c r="SGG139" s="10"/>
      <c r="SGH139" s="10"/>
      <c r="SGI139" s="10"/>
      <c r="SGJ139" s="10"/>
      <c r="SGK139" s="10"/>
      <c r="SGL139" s="10"/>
      <c r="SGM139" s="10"/>
      <c r="SGN139" s="10"/>
      <c r="SGO139" s="10"/>
      <c r="SGP139" s="10"/>
      <c r="SGQ139" s="10"/>
      <c r="SGR139" s="10"/>
      <c r="SGS139" s="10"/>
      <c r="SGT139" s="10"/>
      <c r="SGU139" s="10"/>
      <c r="SGV139" s="10"/>
      <c r="SGW139" s="10"/>
      <c r="SGX139" s="10"/>
      <c r="SGY139" s="10"/>
      <c r="SGZ139" s="10"/>
      <c r="SHA139" s="10"/>
      <c r="SHB139" s="10"/>
      <c r="SHC139" s="10"/>
      <c r="SHD139" s="10"/>
      <c r="SHE139" s="10"/>
      <c r="SHF139" s="10"/>
      <c r="SHG139" s="10"/>
      <c r="SHH139" s="10"/>
      <c r="SHI139" s="10"/>
      <c r="SHJ139" s="10"/>
      <c r="SHK139" s="10"/>
      <c r="SHL139" s="10"/>
      <c r="SHM139" s="10"/>
      <c r="SHN139" s="10"/>
      <c r="SHO139" s="10"/>
      <c r="SHP139" s="10"/>
      <c r="SHQ139" s="10"/>
      <c r="SHR139" s="10"/>
      <c r="SHS139" s="10"/>
      <c r="SHT139" s="10"/>
      <c r="SHU139" s="10"/>
      <c r="SHV139" s="10"/>
      <c r="SHW139" s="10"/>
      <c r="SHX139" s="10"/>
      <c r="SHY139" s="10"/>
      <c r="SHZ139" s="10"/>
      <c r="SIA139" s="10"/>
      <c r="SIB139" s="10"/>
      <c r="SIC139" s="10"/>
      <c r="SID139" s="10"/>
      <c r="SIE139" s="10"/>
      <c r="SIF139" s="10"/>
      <c r="SIG139" s="10"/>
      <c r="SIH139" s="10"/>
      <c r="SII139" s="10"/>
      <c r="SIJ139" s="10"/>
      <c r="SIK139" s="10"/>
      <c r="SIL139" s="10"/>
      <c r="SIM139" s="10"/>
      <c r="SIN139" s="10"/>
      <c r="SIO139" s="10"/>
      <c r="SIP139" s="10"/>
      <c r="SIQ139" s="10"/>
      <c r="SIR139" s="10"/>
      <c r="SIS139" s="10"/>
      <c r="SIT139" s="10"/>
      <c r="SIU139" s="10"/>
      <c r="SIV139" s="10"/>
      <c r="SIW139" s="10"/>
      <c r="SIX139" s="10"/>
      <c r="SIY139" s="10"/>
      <c r="SIZ139" s="10"/>
      <c r="SJA139" s="10"/>
      <c r="SJB139" s="10"/>
      <c r="SJC139" s="10"/>
      <c r="SJD139" s="10"/>
      <c r="SJE139" s="10"/>
      <c r="SJF139" s="10"/>
      <c r="SJG139" s="10"/>
      <c r="SJH139" s="10"/>
      <c r="SJI139" s="10"/>
      <c r="SJJ139" s="10"/>
      <c r="SJK139" s="10"/>
      <c r="SJL139" s="10"/>
      <c r="SJM139" s="10"/>
      <c r="SJN139" s="10"/>
      <c r="SJO139" s="10"/>
      <c r="SJP139" s="10"/>
      <c r="SJQ139" s="10"/>
      <c r="SJR139" s="10"/>
      <c r="SJS139" s="10"/>
      <c r="SJT139" s="10"/>
      <c r="SJU139" s="10"/>
      <c r="SJV139" s="10"/>
      <c r="SJW139" s="10"/>
      <c r="SJX139" s="10"/>
      <c r="SJY139" s="10"/>
      <c r="SJZ139" s="10"/>
      <c r="SKA139" s="10"/>
      <c r="SKB139" s="10"/>
      <c r="SKC139" s="10"/>
      <c r="SKD139" s="10"/>
      <c r="SKE139" s="10"/>
      <c r="SKF139" s="10"/>
      <c r="SKG139" s="10"/>
      <c r="SKH139" s="10"/>
      <c r="SKI139" s="10"/>
      <c r="SKJ139" s="10"/>
      <c r="SKK139" s="10"/>
      <c r="SKL139" s="10"/>
      <c r="SKM139" s="10"/>
      <c r="SKN139" s="10"/>
      <c r="SKO139" s="10"/>
      <c r="SKP139" s="10"/>
      <c r="SKQ139" s="10"/>
      <c r="SKR139" s="10"/>
      <c r="SKS139" s="10"/>
      <c r="SKT139" s="10"/>
      <c r="SKU139" s="10"/>
      <c r="SKV139" s="10"/>
      <c r="SKW139" s="10"/>
      <c r="SKX139" s="10"/>
      <c r="SKY139" s="10"/>
      <c r="SKZ139" s="10"/>
      <c r="SLA139" s="10"/>
      <c r="SLB139" s="10"/>
      <c r="SLC139" s="10"/>
      <c r="SLD139" s="10"/>
      <c r="SLE139" s="10"/>
      <c r="SLF139" s="10"/>
      <c r="SLG139" s="10"/>
      <c r="SLH139" s="10"/>
      <c r="SLI139" s="10"/>
      <c r="SLJ139" s="10"/>
      <c r="SLK139" s="10"/>
      <c r="SLL139" s="10"/>
      <c r="SLM139" s="10"/>
      <c r="SLN139" s="10"/>
      <c r="SLO139" s="10"/>
      <c r="SLP139" s="10"/>
      <c r="SLQ139" s="10"/>
      <c r="SLR139" s="10"/>
      <c r="SLS139" s="10"/>
      <c r="SLT139" s="10"/>
      <c r="SLU139" s="10"/>
      <c r="SLV139" s="10"/>
      <c r="SLW139" s="10"/>
      <c r="SLX139" s="10"/>
      <c r="SLY139" s="10"/>
      <c r="SLZ139" s="10"/>
      <c r="SMA139" s="10"/>
      <c r="SMB139" s="10"/>
      <c r="SMC139" s="10"/>
      <c r="SMD139" s="10"/>
      <c r="SME139" s="10"/>
      <c r="SMF139" s="10"/>
      <c r="SMG139" s="10"/>
      <c r="SMH139" s="10"/>
      <c r="SMI139" s="10"/>
      <c r="SMJ139" s="10"/>
      <c r="SMK139" s="10"/>
      <c r="SML139" s="10"/>
      <c r="SMM139" s="10"/>
      <c r="SMN139" s="10"/>
      <c r="SMO139" s="10"/>
      <c r="SMP139" s="10"/>
      <c r="SMQ139" s="10"/>
      <c r="SMR139" s="10"/>
      <c r="SMS139" s="10"/>
      <c r="SMT139" s="10"/>
      <c r="SMU139" s="10"/>
      <c r="SMV139" s="10"/>
      <c r="SMW139" s="10"/>
      <c r="SMX139" s="10"/>
      <c r="SMY139" s="10"/>
      <c r="SMZ139" s="10"/>
      <c r="SNA139" s="10"/>
      <c r="SNB139" s="10"/>
      <c r="SNC139" s="10"/>
      <c r="SND139" s="10"/>
      <c r="SNE139" s="10"/>
      <c r="SNF139" s="10"/>
      <c r="SNG139" s="10"/>
      <c r="SNH139" s="10"/>
      <c r="SNI139" s="10"/>
      <c r="SNJ139" s="10"/>
      <c r="SNK139" s="10"/>
      <c r="SNL139" s="10"/>
      <c r="SNM139" s="10"/>
      <c r="SNN139" s="10"/>
      <c r="SNO139" s="10"/>
      <c r="SNP139" s="10"/>
      <c r="SNQ139" s="10"/>
      <c r="SNR139" s="10"/>
      <c r="SNS139" s="10"/>
      <c r="SNT139" s="10"/>
      <c r="SNU139" s="10"/>
      <c r="SNV139" s="10"/>
      <c r="SNW139" s="10"/>
      <c r="SNX139" s="10"/>
      <c r="SNY139" s="10"/>
      <c r="SNZ139" s="10"/>
      <c r="SOA139" s="10"/>
      <c r="SOB139" s="10"/>
      <c r="SOC139" s="10"/>
      <c r="SOD139" s="10"/>
      <c r="SOE139" s="10"/>
      <c r="SOF139" s="10"/>
      <c r="SOG139" s="10"/>
      <c r="SOH139" s="10"/>
      <c r="SOI139" s="10"/>
      <c r="SOJ139" s="10"/>
      <c r="SOK139" s="10"/>
      <c r="SOL139" s="10"/>
      <c r="SOM139" s="10"/>
      <c r="SON139" s="10"/>
      <c r="SOO139" s="10"/>
      <c r="SOP139" s="10"/>
      <c r="SOQ139" s="10"/>
      <c r="SOR139" s="10"/>
      <c r="SOS139" s="10"/>
      <c r="SOT139" s="10"/>
      <c r="SOU139" s="10"/>
      <c r="SOV139" s="10"/>
      <c r="SOW139" s="10"/>
      <c r="SOX139" s="10"/>
      <c r="SOY139" s="10"/>
      <c r="SOZ139" s="10"/>
      <c r="SPA139" s="10"/>
      <c r="SPB139" s="10"/>
      <c r="SPC139" s="10"/>
      <c r="SPD139" s="10"/>
      <c r="SPE139" s="10"/>
      <c r="SPF139" s="10"/>
      <c r="SPG139" s="10"/>
      <c r="SPH139" s="10"/>
      <c r="SPI139" s="10"/>
      <c r="SPJ139" s="10"/>
      <c r="SPK139" s="10"/>
      <c r="SPL139" s="10"/>
      <c r="SPM139" s="10"/>
      <c r="SPN139" s="10"/>
      <c r="SPO139" s="10"/>
      <c r="SPP139" s="10"/>
      <c r="SPQ139" s="10"/>
      <c r="SPR139" s="10"/>
      <c r="SPS139" s="10"/>
      <c r="SPT139" s="10"/>
      <c r="SPU139" s="10"/>
      <c r="SPV139" s="10"/>
      <c r="SPW139" s="10"/>
      <c r="SPX139" s="10"/>
      <c r="SPY139" s="10"/>
      <c r="SPZ139" s="10"/>
      <c r="SQA139" s="10"/>
      <c r="SQB139" s="10"/>
      <c r="SQC139" s="10"/>
      <c r="SQD139" s="10"/>
      <c r="SQE139" s="10"/>
      <c r="SQF139" s="10"/>
      <c r="SQG139" s="10"/>
      <c r="SQH139" s="10"/>
      <c r="SQI139" s="10"/>
      <c r="SQJ139" s="10"/>
      <c r="SQK139" s="10"/>
      <c r="SQL139" s="10"/>
      <c r="SQM139" s="10"/>
      <c r="SQN139" s="10"/>
      <c r="SQO139" s="10"/>
      <c r="SQP139" s="10"/>
      <c r="SQQ139" s="10"/>
      <c r="SQR139" s="10"/>
      <c r="SQS139" s="10"/>
      <c r="SQT139" s="10"/>
      <c r="SQU139" s="10"/>
      <c r="SQV139" s="10"/>
      <c r="SQW139" s="10"/>
      <c r="SQX139" s="10"/>
      <c r="SQY139" s="10"/>
      <c r="SQZ139" s="10"/>
      <c r="SRA139" s="10"/>
      <c r="SRB139" s="10"/>
      <c r="SRC139" s="10"/>
      <c r="SRD139" s="10"/>
      <c r="SRE139" s="10"/>
      <c r="SRF139" s="10"/>
      <c r="SRG139" s="10"/>
      <c r="SRH139" s="10"/>
      <c r="SRI139" s="10"/>
      <c r="SRJ139" s="10"/>
      <c r="SRK139" s="10"/>
      <c r="SRL139" s="10"/>
      <c r="SRM139" s="10"/>
      <c r="SRN139" s="10"/>
      <c r="SRO139" s="10"/>
      <c r="SRP139" s="10"/>
      <c r="SRQ139" s="10"/>
      <c r="SRR139" s="10"/>
      <c r="SRS139" s="10"/>
      <c r="SRT139" s="10"/>
      <c r="SRU139" s="10"/>
      <c r="SRV139" s="10"/>
      <c r="SRW139" s="10"/>
      <c r="SRX139" s="10"/>
      <c r="SRY139" s="10"/>
      <c r="SRZ139" s="10"/>
      <c r="SSA139" s="10"/>
      <c r="SSB139" s="10"/>
      <c r="SSC139" s="10"/>
      <c r="SSD139" s="10"/>
      <c r="SSE139" s="10"/>
      <c r="SSF139" s="10"/>
      <c r="SSG139" s="10"/>
      <c r="SSH139" s="10"/>
      <c r="SSI139" s="10"/>
      <c r="SSJ139" s="10"/>
      <c r="SSK139" s="10"/>
      <c r="SSL139" s="10"/>
      <c r="SSM139" s="10"/>
      <c r="SSN139" s="10"/>
      <c r="SSO139" s="10"/>
      <c r="SSP139" s="10"/>
      <c r="SSQ139" s="10"/>
      <c r="SSR139" s="10"/>
      <c r="SSS139" s="10"/>
      <c r="SST139" s="10"/>
      <c r="SSU139" s="10"/>
      <c r="SSV139" s="10"/>
      <c r="SSW139" s="10"/>
      <c r="SSX139" s="10"/>
      <c r="SSY139" s="10"/>
      <c r="SSZ139" s="10"/>
      <c r="STA139" s="10"/>
      <c r="STB139" s="10"/>
      <c r="STC139" s="10"/>
      <c r="STD139" s="10"/>
      <c r="STE139" s="10"/>
      <c r="STF139" s="10"/>
      <c r="STG139" s="10"/>
      <c r="STH139" s="10"/>
      <c r="STI139" s="10"/>
      <c r="STJ139" s="10"/>
      <c r="STK139" s="10"/>
      <c r="STL139" s="10"/>
      <c r="STM139" s="10"/>
      <c r="STN139" s="10"/>
      <c r="STO139" s="10"/>
      <c r="STP139" s="10"/>
      <c r="STQ139" s="10"/>
      <c r="STR139" s="10"/>
      <c r="STS139" s="10"/>
      <c r="STT139" s="10"/>
      <c r="STU139" s="10"/>
      <c r="STV139" s="10"/>
      <c r="STW139" s="10"/>
      <c r="STX139" s="10"/>
      <c r="STY139" s="10"/>
      <c r="STZ139" s="10"/>
      <c r="SUA139" s="10"/>
      <c r="SUB139" s="10"/>
      <c r="SUC139" s="10"/>
      <c r="SUD139" s="10"/>
      <c r="SUE139" s="10"/>
      <c r="SUF139" s="10"/>
      <c r="SUG139" s="10"/>
      <c r="SUH139" s="10"/>
      <c r="SUI139" s="10"/>
      <c r="SUJ139" s="10"/>
      <c r="SUK139" s="10"/>
      <c r="SUL139" s="10"/>
      <c r="SUM139" s="10"/>
      <c r="SUN139" s="10"/>
      <c r="SUO139" s="10"/>
      <c r="SUP139" s="10"/>
      <c r="SUQ139" s="10"/>
      <c r="SUR139" s="10"/>
      <c r="SUS139" s="10"/>
      <c r="SUT139" s="10"/>
      <c r="SUU139" s="10"/>
      <c r="SUV139" s="10"/>
      <c r="SUW139" s="10"/>
      <c r="SUX139" s="10"/>
      <c r="SUY139" s="10"/>
      <c r="SUZ139" s="10"/>
      <c r="SVA139" s="10"/>
      <c r="SVB139" s="10"/>
      <c r="SVC139" s="10"/>
      <c r="SVD139" s="10"/>
      <c r="SVE139" s="10"/>
      <c r="SVF139" s="10"/>
      <c r="SVG139" s="10"/>
      <c r="SVH139" s="10"/>
      <c r="SVI139" s="10"/>
      <c r="SVJ139" s="10"/>
      <c r="SVK139" s="10"/>
      <c r="SVL139" s="10"/>
      <c r="SVM139" s="10"/>
      <c r="SVN139" s="10"/>
      <c r="SVO139" s="10"/>
      <c r="SVP139" s="10"/>
      <c r="SVQ139" s="10"/>
      <c r="SVR139" s="10"/>
      <c r="SVS139" s="10"/>
      <c r="SVT139" s="10"/>
      <c r="SVU139" s="10"/>
      <c r="SVV139" s="10"/>
      <c r="SVW139" s="10"/>
      <c r="SVX139" s="10"/>
      <c r="SVY139" s="10"/>
      <c r="SVZ139" s="10"/>
      <c r="SWA139" s="10"/>
      <c r="SWB139" s="10"/>
      <c r="SWC139" s="10"/>
      <c r="SWD139" s="10"/>
      <c r="SWE139" s="10"/>
      <c r="SWF139" s="10"/>
      <c r="SWG139" s="10"/>
      <c r="SWH139" s="10"/>
      <c r="SWI139" s="10"/>
      <c r="SWJ139" s="10"/>
      <c r="SWK139" s="10"/>
      <c r="SWL139" s="10"/>
      <c r="SWM139" s="10"/>
      <c r="SWN139" s="10"/>
      <c r="SWO139" s="10"/>
      <c r="SWP139" s="10"/>
      <c r="SWQ139" s="10"/>
      <c r="SWR139" s="10"/>
      <c r="SWS139" s="10"/>
      <c r="SWT139" s="10"/>
      <c r="SWU139" s="10"/>
      <c r="SWV139" s="10"/>
      <c r="SWW139" s="10"/>
      <c r="SWX139" s="10"/>
      <c r="SWY139" s="10"/>
      <c r="SWZ139" s="10"/>
      <c r="SXA139" s="10"/>
      <c r="SXB139" s="10"/>
      <c r="SXC139" s="10"/>
      <c r="SXD139" s="10"/>
      <c r="SXE139" s="10"/>
      <c r="SXF139" s="10"/>
      <c r="SXG139" s="10"/>
      <c r="SXH139" s="10"/>
      <c r="SXI139" s="10"/>
      <c r="SXJ139" s="10"/>
      <c r="SXK139" s="10"/>
      <c r="SXL139" s="10"/>
      <c r="SXM139" s="10"/>
      <c r="SXN139" s="10"/>
      <c r="SXO139" s="10"/>
      <c r="SXP139" s="10"/>
      <c r="SXQ139" s="10"/>
      <c r="SXR139" s="10"/>
      <c r="SXS139" s="10"/>
      <c r="SXT139" s="10"/>
      <c r="SXU139" s="10"/>
      <c r="SXV139" s="10"/>
      <c r="SXW139" s="10"/>
      <c r="SXX139" s="10"/>
      <c r="SXY139" s="10"/>
      <c r="SXZ139" s="10"/>
      <c r="SYA139" s="10"/>
      <c r="SYB139" s="10"/>
      <c r="SYC139" s="10"/>
      <c r="SYD139" s="10"/>
      <c r="SYE139" s="10"/>
      <c r="SYF139" s="10"/>
      <c r="SYG139" s="10"/>
      <c r="SYH139" s="10"/>
      <c r="SYI139" s="10"/>
      <c r="SYJ139" s="10"/>
      <c r="SYK139" s="10"/>
      <c r="SYL139" s="10"/>
      <c r="SYM139" s="10"/>
      <c r="SYN139" s="10"/>
      <c r="SYO139" s="10"/>
      <c r="SYP139" s="10"/>
      <c r="SYQ139" s="10"/>
      <c r="SYR139" s="10"/>
      <c r="SYS139" s="10"/>
      <c r="SYT139" s="10"/>
      <c r="SYU139" s="10"/>
      <c r="SYV139" s="10"/>
      <c r="SYW139" s="10"/>
      <c r="SYX139" s="10"/>
      <c r="SYY139" s="10"/>
      <c r="SYZ139" s="10"/>
      <c r="SZA139" s="10"/>
      <c r="SZB139" s="10"/>
      <c r="SZC139" s="10"/>
      <c r="SZD139" s="10"/>
      <c r="SZE139" s="10"/>
      <c r="SZF139" s="10"/>
      <c r="SZG139" s="10"/>
      <c r="SZH139" s="10"/>
      <c r="SZI139" s="10"/>
      <c r="SZJ139" s="10"/>
      <c r="SZK139" s="10"/>
      <c r="SZL139" s="10"/>
      <c r="SZM139" s="10"/>
      <c r="SZN139" s="10"/>
      <c r="SZO139" s="10"/>
      <c r="SZP139" s="10"/>
      <c r="SZQ139" s="10"/>
      <c r="SZR139" s="10"/>
      <c r="SZS139" s="10"/>
      <c r="SZT139" s="10"/>
      <c r="SZU139" s="10"/>
      <c r="SZV139" s="10"/>
      <c r="SZW139" s="10"/>
      <c r="SZX139" s="10"/>
      <c r="SZY139" s="10"/>
      <c r="SZZ139" s="10"/>
      <c r="TAA139" s="10"/>
      <c r="TAB139" s="10"/>
      <c r="TAC139" s="10"/>
      <c r="TAD139" s="10"/>
      <c r="TAE139" s="10"/>
      <c r="TAF139" s="10"/>
      <c r="TAG139" s="10"/>
      <c r="TAH139" s="10"/>
      <c r="TAI139" s="10"/>
      <c r="TAJ139" s="10"/>
      <c r="TAK139" s="10"/>
      <c r="TAL139" s="10"/>
      <c r="TAM139" s="10"/>
      <c r="TAN139" s="10"/>
      <c r="TAO139" s="10"/>
      <c r="TAP139" s="10"/>
      <c r="TAQ139" s="10"/>
      <c r="TAR139" s="10"/>
      <c r="TAS139" s="10"/>
      <c r="TAT139" s="10"/>
      <c r="TAU139" s="10"/>
      <c r="TAV139" s="10"/>
      <c r="TAW139" s="10"/>
      <c r="TAX139" s="10"/>
      <c r="TAY139" s="10"/>
      <c r="TAZ139" s="10"/>
      <c r="TBA139" s="10"/>
      <c r="TBB139" s="10"/>
      <c r="TBC139" s="10"/>
      <c r="TBD139" s="10"/>
      <c r="TBE139" s="10"/>
      <c r="TBF139" s="10"/>
      <c r="TBG139" s="10"/>
      <c r="TBH139" s="10"/>
      <c r="TBI139" s="10"/>
      <c r="TBJ139" s="10"/>
      <c r="TBK139" s="10"/>
      <c r="TBL139" s="10"/>
      <c r="TBM139" s="10"/>
      <c r="TBN139" s="10"/>
      <c r="TBO139" s="10"/>
      <c r="TBP139" s="10"/>
      <c r="TBQ139" s="10"/>
      <c r="TBR139" s="10"/>
      <c r="TBS139" s="10"/>
      <c r="TBT139" s="10"/>
      <c r="TBU139" s="10"/>
      <c r="TBV139" s="10"/>
      <c r="TBW139" s="10"/>
      <c r="TBX139" s="10"/>
      <c r="TBY139" s="10"/>
      <c r="TBZ139" s="10"/>
      <c r="TCA139" s="10"/>
      <c r="TCB139" s="10"/>
      <c r="TCC139" s="10"/>
      <c r="TCD139" s="10"/>
      <c r="TCE139" s="10"/>
      <c r="TCF139" s="10"/>
      <c r="TCG139" s="10"/>
      <c r="TCH139" s="10"/>
      <c r="TCI139" s="10"/>
      <c r="TCJ139" s="10"/>
      <c r="TCK139" s="10"/>
      <c r="TCL139" s="10"/>
      <c r="TCM139" s="10"/>
      <c r="TCN139" s="10"/>
      <c r="TCO139" s="10"/>
      <c r="TCP139" s="10"/>
      <c r="TCQ139" s="10"/>
      <c r="TCR139" s="10"/>
      <c r="TCS139" s="10"/>
      <c r="TCT139" s="10"/>
      <c r="TCU139" s="10"/>
      <c r="TCV139" s="10"/>
      <c r="TCW139" s="10"/>
      <c r="TCX139" s="10"/>
      <c r="TCY139" s="10"/>
      <c r="TCZ139" s="10"/>
      <c r="TDA139" s="10"/>
      <c r="TDB139" s="10"/>
      <c r="TDC139" s="10"/>
      <c r="TDD139" s="10"/>
      <c r="TDE139" s="10"/>
      <c r="TDF139" s="10"/>
      <c r="TDG139" s="10"/>
      <c r="TDH139" s="10"/>
      <c r="TDI139" s="10"/>
      <c r="TDJ139" s="10"/>
      <c r="TDK139" s="10"/>
      <c r="TDL139" s="10"/>
      <c r="TDM139" s="10"/>
      <c r="TDN139" s="10"/>
      <c r="TDO139" s="10"/>
      <c r="TDP139" s="10"/>
      <c r="TDQ139" s="10"/>
      <c r="TDR139" s="10"/>
      <c r="TDS139" s="10"/>
      <c r="TDT139" s="10"/>
      <c r="TDU139" s="10"/>
      <c r="TDV139" s="10"/>
      <c r="TDW139" s="10"/>
      <c r="TDX139" s="10"/>
      <c r="TDY139" s="10"/>
      <c r="TDZ139" s="10"/>
      <c r="TEA139" s="10"/>
      <c r="TEB139" s="10"/>
      <c r="TEC139" s="10"/>
      <c r="TED139" s="10"/>
      <c r="TEE139" s="10"/>
      <c r="TEF139" s="10"/>
      <c r="TEG139" s="10"/>
      <c r="TEH139" s="10"/>
      <c r="TEI139" s="10"/>
      <c r="TEJ139" s="10"/>
      <c r="TEK139" s="10"/>
      <c r="TEL139" s="10"/>
      <c r="TEM139" s="10"/>
      <c r="TEN139" s="10"/>
      <c r="TEO139" s="10"/>
      <c r="TEP139" s="10"/>
      <c r="TEQ139" s="10"/>
      <c r="TER139" s="10"/>
      <c r="TES139" s="10"/>
      <c r="TET139" s="10"/>
      <c r="TEU139" s="10"/>
      <c r="TEV139" s="10"/>
      <c r="TEW139" s="10"/>
      <c r="TEX139" s="10"/>
      <c r="TEY139" s="10"/>
      <c r="TEZ139" s="10"/>
      <c r="TFA139" s="10"/>
      <c r="TFB139" s="10"/>
      <c r="TFC139" s="10"/>
      <c r="TFD139" s="10"/>
      <c r="TFE139" s="10"/>
      <c r="TFF139" s="10"/>
      <c r="TFG139" s="10"/>
      <c r="TFH139" s="10"/>
      <c r="TFI139" s="10"/>
      <c r="TFJ139" s="10"/>
      <c r="TFK139" s="10"/>
      <c r="TFL139" s="10"/>
      <c r="TFM139" s="10"/>
      <c r="TFN139" s="10"/>
      <c r="TFO139" s="10"/>
      <c r="TFP139" s="10"/>
      <c r="TFQ139" s="10"/>
      <c r="TFR139" s="10"/>
      <c r="TFS139" s="10"/>
      <c r="TFT139" s="10"/>
      <c r="TFU139" s="10"/>
      <c r="TFV139" s="10"/>
      <c r="TFW139" s="10"/>
      <c r="TFX139" s="10"/>
      <c r="TFY139" s="10"/>
      <c r="TFZ139" s="10"/>
      <c r="TGA139" s="10"/>
      <c r="TGB139" s="10"/>
      <c r="TGC139" s="10"/>
      <c r="TGD139" s="10"/>
      <c r="TGE139" s="10"/>
      <c r="TGF139" s="10"/>
      <c r="TGG139" s="10"/>
      <c r="TGH139" s="10"/>
      <c r="TGI139" s="10"/>
      <c r="TGJ139" s="10"/>
      <c r="TGK139" s="10"/>
      <c r="TGL139" s="10"/>
      <c r="TGM139" s="10"/>
      <c r="TGN139" s="10"/>
      <c r="TGO139" s="10"/>
      <c r="TGP139" s="10"/>
      <c r="TGQ139" s="10"/>
      <c r="TGR139" s="10"/>
      <c r="TGS139" s="10"/>
      <c r="TGT139" s="10"/>
      <c r="TGU139" s="10"/>
      <c r="TGV139" s="10"/>
      <c r="TGW139" s="10"/>
      <c r="TGX139" s="10"/>
      <c r="TGY139" s="10"/>
      <c r="TGZ139" s="10"/>
      <c r="THA139" s="10"/>
      <c r="THB139" s="10"/>
      <c r="THC139" s="10"/>
      <c r="THD139" s="10"/>
      <c r="THE139" s="10"/>
      <c r="THF139" s="10"/>
      <c r="THG139" s="10"/>
      <c r="THH139" s="10"/>
      <c r="THI139" s="10"/>
      <c r="THJ139" s="10"/>
      <c r="THK139" s="10"/>
      <c r="THL139" s="10"/>
      <c r="THM139" s="10"/>
      <c r="THN139" s="10"/>
      <c r="THO139" s="10"/>
      <c r="THP139" s="10"/>
      <c r="THQ139" s="10"/>
      <c r="THR139" s="10"/>
      <c r="THS139" s="10"/>
      <c r="THT139" s="10"/>
      <c r="THU139" s="10"/>
      <c r="THV139" s="10"/>
      <c r="THW139" s="10"/>
      <c r="THX139" s="10"/>
      <c r="THY139" s="10"/>
      <c r="THZ139" s="10"/>
      <c r="TIA139" s="10"/>
      <c r="TIB139" s="10"/>
      <c r="TIC139" s="10"/>
      <c r="TID139" s="10"/>
      <c r="TIE139" s="10"/>
      <c r="TIF139" s="10"/>
      <c r="TIG139" s="10"/>
      <c r="TIH139" s="10"/>
      <c r="TII139" s="10"/>
      <c r="TIJ139" s="10"/>
      <c r="TIK139" s="10"/>
      <c r="TIL139" s="10"/>
      <c r="TIM139" s="10"/>
      <c r="TIN139" s="10"/>
      <c r="TIO139" s="10"/>
      <c r="TIP139" s="10"/>
      <c r="TIQ139" s="10"/>
      <c r="TIR139" s="10"/>
      <c r="TIS139" s="10"/>
      <c r="TIT139" s="10"/>
      <c r="TIU139" s="10"/>
      <c r="TIV139" s="10"/>
      <c r="TIW139" s="10"/>
      <c r="TIX139" s="10"/>
      <c r="TIY139" s="10"/>
      <c r="TIZ139" s="10"/>
      <c r="TJA139" s="10"/>
      <c r="TJB139" s="10"/>
      <c r="TJC139" s="10"/>
      <c r="TJD139" s="10"/>
      <c r="TJE139" s="10"/>
      <c r="TJF139" s="10"/>
      <c r="TJG139" s="10"/>
      <c r="TJH139" s="10"/>
      <c r="TJI139" s="10"/>
      <c r="TJJ139" s="10"/>
      <c r="TJK139" s="10"/>
      <c r="TJL139" s="10"/>
      <c r="TJM139" s="10"/>
      <c r="TJN139" s="10"/>
      <c r="TJO139" s="10"/>
      <c r="TJP139" s="10"/>
      <c r="TJQ139" s="10"/>
      <c r="TJR139" s="10"/>
      <c r="TJS139" s="10"/>
      <c r="TJT139" s="10"/>
      <c r="TJU139" s="10"/>
      <c r="TJV139" s="10"/>
      <c r="TJW139" s="10"/>
      <c r="TJX139" s="10"/>
      <c r="TJY139" s="10"/>
      <c r="TJZ139" s="10"/>
      <c r="TKA139" s="10"/>
      <c r="TKB139" s="10"/>
      <c r="TKC139" s="10"/>
      <c r="TKD139" s="10"/>
      <c r="TKE139" s="10"/>
      <c r="TKF139" s="10"/>
      <c r="TKG139" s="10"/>
      <c r="TKH139" s="10"/>
      <c r="TKI139" s="10"/>
      <c r="TKJ139" s="10"/>
      <c r="TKK139" s="10"/>
      <c r="TKL139" s="10"/>
      <c r="TKM139" s="10"/>
      <c r="TKN139" s="10"/>
      <c r="TKO139" s="10"/>
      <c r="TKP139" s="10"/>
      <c r="TKQ139" s="10"/>
      <c r="TKR139" s="10"/>
      <c r="TKS139" s="10"/>
      <c r="TKT139" s="10"/>
      <c r="TKU139" s="10"/>
      <c r="TKV139" s="10"/>
      <c r="TKW139" s="10"/>
      <c r="TKX139" s="10"/>
      <c r="TKY139" s="10"/>
      <c r="TKZ139" s="10"/>
      <c r="TLA139" s="10"/>
      <c r="TLB139" s="10"/>
      <c r="TLC139" s="10"/>
      <c r="TLD139" s="10"/>
      <c r="TLE139" s="10"/>
      <c r="TLF139" s="10"/>
      <c r="TLG139" s="10"/>
      <c r="TLH139" s="10"/>
      <c r="TLI139" s="10"/>
      <c r="TLJ139" s="10"/>
      <c r="TLK139" s="10"/>
      <c r="TLL139" s="10"/>
      <c r="TLM139" s="10"/>
      <c r="TLN139" s="10"/>
      <c r="TLO139" s="10"/>
      <c r="TLP139" s="10"/>
      <c r="TLQ139" s="10"/>
      <c r="TLR139" s="10"/>
      <c r="TLS139" s="10"/>
      <c r="TLT139" s="10"/>
      <c r="TLU139" s="10"/>
      <c r="TLV139" s="10"/>
      <c r="TLW139" s="10"/>
      <c r="TLX139" s="10"/>
      <c r="TLY139" s="10"/>
      <c r="TLZ139" s="10"/>
      <c r="TMA139" s="10"/>
      <c r="TMB139" s="10"/>
      <c r="TMC139" s="10"/>
      <c r="TMD139" s="10"/>
      <c r="TME139" s="10"/>
      <c r="TMF139" s="10"/>
      <c r="TMG139" s="10"/>
      <c r="TMH139" s="10"/>
      <c r="TMI139" s="10"/>
      <c r="TMJ139" s="10"/>
      <c r="TMK139" s="10"/>
      <c r="TML139" s="10"/>
      <c r="TMM139" s="10"/>
      <c r="TMN139" s="10"/>
      <c r="TMO139" s="10"/>
      <c r="TMP139" s="10"/>
      <c r="TMQ139" s="10"/>
      <c r="TMR139" s="10"/>
      <c r="TMS139" s="10"/>
      <c r="TMT139" s="10"/>
      <c r="TMU139" s="10"/>
      <c r="TMV139" s="10"/>
      <c r="TMW139" s="10"/>
      <c r="TMX139" s="10"/>
      <c r="TMY139" s="10"/>
      <c r="TMZ139" s="10"/>
      <c r="TNA139" s="10"/>
      <c r="TNB139" s="10"/>
      <c r="TNC139" s="10"/>
      <c r="TND139" s="10"/>
      <c r="TNE139" s="10"/>
      <c r="TNF139" s="10"/>
      <c r="TNG139" s="10"/>
      <c r="TNH139" s="10"/>
      <c r="TNI139" s="10"/>
      <c r="TNJ139" s="10"/>
      <c r="TNK139" s="10"/>
      <c r="TNL139" s="10"/>
      <c r="TNM139" s="10"/>
      <c r="TNN139" s="10"/>
      <c r="TNO139" s="10"/>
      <c r="TNP139" s="10"/>
      <c r="TNQ139" s="10"/>
      <c r="TNR139" s="10"/>
      <c r="TNS139" s="10"/>
      <c r="TNT139" s="10"/>
      <c r="TNU139" s="10"/>
      <c r="TNV139" s="10"/>
      <c r="TNW139" s="10"/>
      <c r="TNX139" s="10"/>
      <c r="TNY139" s="10"/>
      <c r="TNZ139" s="10"/>
      <c r="TOA139" s="10"/>
      <c r="TOB139" s="10"/>
      <c r="TOC139" s="10"/>
      <c r="TOD139" s="10"/>
      <c r="TOE139" s="10"/>
      <c r="TOF139" s="10"/>
      <c r="TOG139" s="10"/>
      <c r="TOH139" s="10"/>
      <c r="TOI139" s="10"/>
      <c r="TOJ139" s="10"/>
      <c r="TOK139" s="10"/>
      <c r="TOL139" s="10"/>
      <c r="TOM139" s="10"/>
      <c r="TON139" s="10"/>
      <c r="TOO139" s="10"/>
      <c r="TOP139" s="10"/>
      <c r="TOQ139" s="10"/>
      <c r="TOR139" s="10"/>
      <c r="TOS139" s="10"/>
      <c r="TOT139" s="10"/>
      <c r="TOU139" s="10"/>
      <c r="TOV139" s="10"/>
      <c r="TOW139" s="10"/>
      <c r="TOX139" s="10"/>
      <c r="TOY139" s="10"/>
      <c r="TOZ139" s="10"/>
      <c r="TPA139" s="10"/>
      <c r="TPB139" s="10"/>
      <c r="TPC139" s="10"/>
      <c r="TPD139" s="10"/>
      <c r="TPE139" s="10"/>
      <c r="TPF139" s="10"/>
      <c r="TPG139" s="10"/>
      <c r="TPH139" s="10"/>
      <c r="TPI139" s="10"/>
      <c r="TPJ139" s="10"/>
      <c r="TPK139" s="10"/>
      <c r="TPL139" s="10"/>
      <c r="TPM139" s="10"/>
      <c r="TPN139" s="10"/>
      <c r="TPO139" s="10"/>
      <c r="TPP139" s="10"/>
      <c r="TPQ139" s="10"/>
      <c r="TPR139" s="10"/>
      <c r="TPS139" s="10"/>
      <c r="TPT139" s="10"/>
      <c r="TPU139" s="10"/>
      <c r="TPV139" s="10"/>
      <c r="TPW139" s="10"/>
      <c r="TPX139" s="10"/>
      <c r="TPY139" s="10"/>
      <c r="TPZ139" s="10"/>
      <c r="TQA139" s="10"/>
      <c r="TQB139" s="10"/>
      <c r="TQC139" s="10"/>
      <c r="TQD139" s="10"/>
      <c r="TQE139" s="10"/>
      <c r="TQF139" s="10"/>
      <c r="TQG139" s="10"/>
      <c r="TQH139" s="10"/>
      <c r="TQI139" s="10"/>
      <c r="TQJ139" s="10"/>
      <c r="TQK139" s="10"/>
      <c r="TQL139" s="10"/>
      <c r="TQM139" s="10"/>
      <c r="TQN139" s="10"/>
      <c r="TQO139" s="10"/>
      <c r="TQP139" s="10"/>
      <c r="TQQ139" s="10"/>
      <c r="TQR139" s="10"/>
      <c r="TQS139" s="10"/>
      <c r="TQT139" s="10"/>
      <c r="TQU139" s="10"/>
      <c r="TQV139" s="10"/>
      <c r="TQW139" s="10"/>
      <c r="TQX139" s="10"/>
      <c r="TQY139" s="10"/>
      <c r="TQZ139" s="10"/>
      <c r="TRA139" s="10"/>
      <c r="TRB139" s="10"/>
      <c r="TRC139" s="10"/>
      <c r="TRD139" s="10"/>
      <c r="TRE139" s="10"/>
      <c r="TRF139" s="10"/>
      <c r="TRG139" s="10"/>
      <c r="TRH139" s="10"/>
      <c r="TRI139" s="10"/>
      <c r="TRJ139" s="10"/>
      <c r="TRK139" s="10"/>
      <c r="TRL139" s="10"/>
      <c r="TRM139" s="10"/>
      <c r="TRN139" s="10"/>
      <c r="TRO139" s="10"/>
      <c r="TRP139" s="10"/>
      <c r="TRQ139" s="10"/>
      <c r="TRR139" s="10"/>
      <c r="TRS139" s="10"/>
      <c r="TRT139" s="10"/>
      <c r="TRU139" s="10"/>
      <c r="TRV139" s="10"/>
      <c r="TRW139" s="10"/>
      <c r="TRX139" s="10"/>
      <c r="TRY139" s="10"/>
      <c r="TRZ139" s="10"/>
      <c r="TSA139" s="10"/>
      <c r="TSB139" s="10"/>
      <c r="TSC139" s="10"/>
      <c r="TSD139" s="10"/>
      <c r="TSE139" s="10"/>
      <c r="TSF139" s="10"/>
      <c r="TSG139" s="10"/>
      <c r="TSH139" s="10"/>
      <c r="TSI139" s="10"/>
      <c r="TSJ139" s="10"/>
      <c r="TSK139" s="10"/>
      <c r="TSL139" s="10"/>
      <c r="TSM139" s="10"/>
      <c r="TSN139" s="10"/>
      <c r="TSO139" s="10"/>
      <c r="TSP139" s="10"/>
      <c r="TSQ139" s="10"/>
      <c r="TSR139" s="10"/>
      <c r="TSS139" s="10"/>
      <c r="TST139" s="10"/>
      <c r="TSU139" s="10"/>
      <c r="TSV139" s="10"/>
      <c r="TSW139" s="10"/>
      <c r="TSX139" s="10"/>
      <c r="TSY139" s="10"/>
      <c r="TSZ139" s="10"/>
      <c r="TTA139" s="10"/>
      <c r="TTB139" s="10"/>
      <c r="TTC139" s="10"/>
      <c r="TTD139" s="10"/>
      <c r="TTE139" s="10"/>
      <c r="TTF139" s="10"/>
      <c r="TTG139" s="10"/>
      <c r="TTH139" s="10"/>
      <c r="TTI139" s="10"/>
      <c r="TTJ139" s="10"/>
      <c r="TTK139" s="10"/>
      <c r="TTL139" s="10"/>
      <c r="TTM139" s="10"/>
      <c r="TTN139" s="10"/>
      <c r="TTO139" s="10"/>
      <c r="TTP139" s="10"/>
      <c r="TTQ139" s="10"/>
      <c r="TTR139" s="10"/>
      <c r="TTS139" s="10"/>
      <c r="TTT139" s="10"/>
      <c r="TTU139" s="10"/>
      <c r="TTV139" s="10"/>
      <c r="TTW139" s="10"/>
      <c r="TTX139" s="10"/>
      <c r="TTY139" s="10"/>
      <c r="TTZ139" s="10"/>
      <c r="TUA139" s="10"/>
      <c r="TUB139" s="10"/>
      <c r="TUC139" s="10"/>
      <c r="TUD139" s="10"/>
      <c r="TUE139" s="10"/>
      <c r="TUF139" s="10"/>
      <c r="TUG139" s="10"/>
      <c r="TUH139" s="10"/>
      <c r="TUI139" s="10"/>
      <c r="TUJ139" s="10"/>
      <c r="TUK139" s="10"/>
      <c r="TUL139" s="10"/>
      <c r="TUM139" s="10"/>
      <c r="TUN139" s="10"/>
      <c r="TUO139" s="10"/>
      <c r="TUP139" s="10"/>
      <c r="TUQ139" s="10"/>
      <c r="TUR139" s="10"/>
      <c r="TUS139" s="10"/>
      <c r="TUT139" s="10"/>
      <c r="TUU139" s="10"/>
      <c r="TUV139" s="10"/>
      <c r="TUW139" s="10"/>
      <c r="TUX139" s="10"/>
      <c r="TUY139" s="10"/>
      <c r="TUZ139" s="10"/>
      <c r="TVA139" s="10"/>
      <c r="TVB139" s="10"/>
      <c r="TVC139" s="10"/>
      <c r="TVD139" s="10"/>
      <c r="TVE139" s="10"/>
      <c r="TVF139" s="10"/>
      <c r="TVG139" s="10"/>
      <c r="TVH139" s="10"/>
      <c r="TVI139" s="10"/>
      <c r="TVJ139" s="10"/>
      <c r="TVK139" s="10"/>
      <c r="TVL139" s="10"/>
      <c r="TVM139" s="10"/>
      <c r="TVN139" s="10"/>
      <c r="TVO139" s="10"/>
      <c r="TVP139" s="10"/>
      <c r="TVQ139" s="10"/>
      <c r="TVR139" s="10"/>
      <c r="TVS139" s="10"/>
      <c r="TVT139" s="10"/>
      <c r="TVU139" s="10"/>
      <c r="TVV139" s="10"/>
      <c r="TVW139" s="10"/>
      <c r="TVX139" s="10"/>
      <c r="TVY139" s="10"/>
      <c r="TVZ139" s="10"/>
      <c r="TWA139" s="10"/>
      <c r="TWB139" s="10"/>
      <c r="TWC139" s="10"/>
      <c r="TWD139" s="10"/>
      <c r="TWE139" s="10"/>
      <c r="TWF139" s="10"/>
      <c r="TWG139" s="10"/>
      <c r="TWH139" s="10"/>
      <c r="TWI139" s="10"/>
      <c r="TWJ139" s="10"/>
      <c r="TWK139" s="10"/>
      <c r="TWL139" s="10"/>
      <c r="TWM139" s="10"/>
      <c r="TWN139" s="10"/>
      <c r="TWO139" s="10"/>
      <c r="TWP139" s="10"/>
      <c r="TWQ139" s="10"/>
      <c r="TWR139" s="10"/>
      <c r="TWS139" s="10"/>
      <c r="TWT139" s="10"/>
      <c r="TWU139" s="10"/>
      <c r="TWV139" s="10"/>
      <c r="TWW139" s="10"/>
      <c r="TWX139" s="10"/>
      <c r="TWY139" s="10"/>
      <c r="TWZ139" s="10"/>
      <c r="TXA139" s="10"/>
      <c r="TXB139" s="10"/>
      <c r="TXC139" s="10"/>
      <c r="TXD139" s="10"/>
      <c r="TXE139" s="10"/>
      <c r="TXF139" s="10"/>
      <c r="TXG139" s="10"/>
      <c r="TXH139" s="10"/>
      <c r="TXI139" s="10"/>
      <c r="TXJ139" s="10"/>
      <c r="TXK139" s="10"/>
      <c r="TXL139" s="10"/>
      <c r="TXM139" s="10"/>
      <c r="TXN139" s="10"/>
      <c r="TXO139" s="10"/>
      <c r="TXP139" s="10"/>
      <c r="TXQ139" s="10"/>
      <c r="TXR139" s="10"/>
      <c r="TXS139" s="10"/>
      <c r="TXT139" s="10"/>
      <c r="TXU139" s="10"/>
      <c r="TXV139" s="10"/>
      <c r="TXW139" s="10"/>
      <c r="TXX139" s="10"/>
      <c r="TXY139" s="10"/>
      <c r="TXZ139" s="10"/>
      <c r="TYA139" s="10"/>
      <c r="TYB139" s="10"/>
      <c r="TYC139" s="10"/>
      <c r="TYD139" s="10"/>
      <c r="TYE139" s="10"/>
      <c r="TYF139" s="10"/>
      <c r="TYG139" s="10"/>
      <c r="TYH139" s="10"/>
      <c r="TYI139" s="10"/>
      <c r="TYJ139" s="10"/>
      <c r="TYK139" s="10"/>
      <c r="TYL139" s="10"/>
      <c r="TYM139" s="10"/>
      <c r="TYN139" s="10"/>
      <c r="TYO139" s="10"/>
      <c r="TYP139" s="10"/>
      <c r="TYQ139" s="10"/>
      <c r="TYR139" s="10"/>
      <c r="TYS139" s="10"/>
      <c r="TYT139" s="10"/>
      <c r="TYU139" s="10"/>
      <c r="TYV139" s="10"/>
      <c r="TYW139" s="10"/>
      <c r="TYX139" s="10"/>
      <c r="TYY139" s="10"/>
      <c r="TYZ139" s="10"/>
      <c r="TZA139" s="10"/>
      <c r="TZB139" s="10"/>
      <c r="TZC139" s="10"/>
      <c r="TZD139" s="10"/>
      <c r="TZE139" s="10"/>
      <c r="TZF139" s="10"/>
      <c r="TZG139" s="10"/>
      <c r="TZH139" s="10"/>
      <c r="TZI139" s="10"/>
      <c r="TZJ139" s="10"/>
      <c r="TZK139" s="10"/>
      <c r="TZL139" s="10"/>
      <c r="TZM139" s="10"/>
      <c r="TZN139" s="10"/>
      <c r="TZO139" s="10"/>
      <c r="TZP139" s="10"/>
      <c r="TZQ139" s="10"/>
      <c r="TZR139" s="10"/>
      <c r="TZS139" s="10"/>
      <c r="TZT139" s="10"/>
      <c r="TZU139" s="10"/>
      <c r="TZV139" s="10"/>
      <c r="TZW139" s="10"/>
      <c r="TZX139" s="10"/>
      <c r="TZY139" s="10"/>
      <c r="TZZ139" s="10"/>
      <c r="UAA139" s="10"/>
      <c r="UAB139" s="10"/>
      <c r="UAC139" s="10"/>
      <c r="UAD139" s="10"/>
      <c r="UAE139" s="10"/>
      <c r="UAF139" s="10"/>
      <c r="UAG139" s="10"/>
      <c r="UAH139" s="10"/>
      <c r="UAI139" s="10"/>
      <c r="UAJ139" s="10"/>
      <c r="UAK139" s="10"/>
      <c r="UAL139" s="10"/>
      <c r="UAM139" s="10"/>
      <c r="UAN139" s="10"/>
      <c r="UAO139" s="10"/>
      <c r="UAP139" s="10"/>
      <c r="UAQ139" s="10"/>
      <c r="UAR139" s="10"/>
      <c r="UAS139" s="10"/>
      <c r="UAT139" s="10"/>
      <c r="UAU139" s="10"/>
      <c r="UAV139" s="10"/>
      <c r="UAW139" s="10"/>
      <c r="UAX139" s="10"/>
      <c r="UAY139" s="10"/>
      <c r="UAZ139" s="10"/>
      <c r="UBA139" s="10"/>
      <c r="UBB139" s="10"/>
      <c r="UBC139" s="10"/>
      <c r="UBD139" s="10"/>
      <c r="UBE139" s="10"/>
      <c r="UBF139" s="10"/>
      <c r="UBG139" s="10"/>
      <c r="UBH139" s="10"/>
      <c r="UBI139" s="10"/>
      <c r="UBJ139" s="10"/>
      <c r="UBK139" s="10"/>
      <c r="UBL139" s="10"/>
      <c r="UBM139" s="10"/>
      <c r="UBN139" s="10"/>
      <c r="UBO139" s="10"/>
      <c r="UBP139" s="10"/>
      <c r="UBQ139" s="10"/>
      <c r="UBR139" s="10"/>
      <c r="UBS139" s="10"/>
      <c r="UBT139" s="10"/>
      <c r="UBU139" s="10"/>
      <c r="UBV139" s="10"/>
      <c r="UBW139" s="10"/>
      <c r="UBX139" s="10"/>
      <c r="UBY139" s="10"/>
      <c r="UBZ139" s="10"/>
      <c r="UCA139" s="10"/>
      <c r="UCB139" s="10"/>
      <c r="UCC139" s="10"/>
      <c r="UCD139" s="10"/>
      <c r="UCE139" s="10"/>
      <c r="UCF139" s="10"/>
      <c r="UCG139" s="10"/>
      <c r="UCH139" s="10"/>
      <c r="UCI139" s="10"/>
      <c r="UCJ139" s="10"/>
      <c r="UCK139" s="10"/>
      <c r="UCL139" s="10"/>
      <c r="UCM139" s="10"/>
      <c r="UCN139" s="10"/>
      <c r="UCO139" s="10"/>
      <c r="UCP139" s="10"/>
      <c r="UCQ139" s="10"/>
      <c r="UCR139" s="10"/>
      <c r="UCS139" s="10"/>
      <c r="UCT139" s="10"/>
      <c r="UCU139" s="10"/>
      <c r="UCV139" s="10"/>
      <c r="UCW139" s="10"/>
      <c r="UCX139" s="10"/>
      <c r="UCY139" s="10"/>
      <c r="UCZ139" s="10"/>
      <c r="UDA139" s="10"/>
      <c r="UDB139" s="10"/>
      <c r="UDC139" s="10"/>
      <c r="UDD139" s="10"/>
      <c r="UDE139" s="10"/>
      <c r="UDF139" s="10"/>
      <c r="UDG139" s="10"/>
      <c r="UDH139" s="10"/>
      <c r="UDI139" s="10"/>
      <c r="UDJ139" s="10"/>
      <c r="UDK139" s="10"/>
      <c r="UDL139" s="10"/>
      <c r="UDM139" s="10"/>
      <c r="UDN139" s="10"/>
      <c r="UDO139" s="10"/>
      <c r="UDP139" s="10"/>
      <c r="UDQ139" s="10"/>
      <c r="UDR139" s="10"/>
      <c r="UDS139" s="10"/>
      <c r="UDT139" s="10"/>
      <c r="UDU139" s="10"/>
      <c r="UDV139" s="10"/>
      <c r="UDW139" s="10"/>
      <c r="UDX139" s="10"/>
      <c r="UDY139" s="10"/>
      <c r="UDZ139" s="10"/>
      <c r="UEA139" s="10"/>
      <c r="UEB139" s="10"/>
      <c r="UEC139" s="10"/>
      <c r="UED139" s="10"/>
      <c r="UEE139" s="10"/>
      <c r="UEF139" s="10"/>
      <c r="UEG139" s="10"/>
      <c r="UEH139" s="10"/>
      <c r="UEI139" s="10"/>
      <c r="UEJ139" s="10"/>
      <c r="UEK139" s="10"/>
      <c r="UEL139" s="10"/>
      <c r="UEM139" s="10"/>
      <c r="UEN139" s="10"/>
      <c r="UEO139" s="10"/>
      <c r="UEP139" s="10"/>
      <c r="UEQ139" s="10"/>
      <c r="UER139" s="10"/>
      <c r="UES139" s="10"/>
      <c r="UET139" s="10"/>
      <c r="UEU139" s="10"/>
      <c r="UEV139" s="10"/>
      <c r="UEW139" s="10"/>
      <c r="UEX139" s="10"/>
      <c r="UEY139" s="10"/>
      <c r="UEZ139" s="10"/>
      <c r="UFA139" s="10"/>
      <c r="UFB139" s="10"/>
      <c r="UFC139" s="10"/>
      <c r="UFD139" s="10"/>
      <c r="UFE139" s="10"/>
      <c r="UFF139" s="10"/>
      <c r="UFG139" s="10"/>
      <c r="UFH139" s="10"/>
      <c r="UFI139" s="10"/>
      <c r="UFJ139" s="10"/>
      <c r="UFK139" s="10"/>
      <c r="UFL139" s="10"/>
      <c r="UFM139" s="10"/>
      <c r="UFN139" s="10"/>
      <c r="UFO139" s="10"/>
      <c r="UFP139" s="10"/>
      <c r="UFQ139" s="10"/>
      <c r="UFR139" s="10"/>
      <c r="UFS139" s="10"/>
      <c r="UFT139" s="10"/>
      <c r="UFU139" s="10"/>
      <c r="UFV139" s="10"/>
      <c r="UFW139" s="10"/>
      <c r="UFX139" s="10"/>
      <c r="UFY139" s="10"/>
      <c r="UFZ139" s="10"/>
      <c r="UGA139" s="10"/>
      <c r="UGB139" s="10"/>
      <c r="UGC139" s="10"/>
      <c r="UGD139" s="10"/>
      <c r="UGE139" s="10"/>
      <c r="UGF139" s="10"/>
      <c r="UGG139" s="10"/>
      <c r="UGH139" s="10"/>
      <c r="UGI139" s="10"/>
      <c r="UGJ139" s="10"/>
      <c r="UGK139" s="10"/>
      <c r="UGL139" s="10"/>
      <c r="UGM139" s="10"/>
      <c r="UGN139" s="10"/>
      <c r="UGO139" s="10"/>
      <c r="UGP139" s="10"/>
      <c r="UGQ139" s="10"/>
      <c r="UGR139" s="10"/>
      <c r="UGS139" s="10"/>
      <c r="UGT139" s="10"/>
      <c r="UGU139" s="10"/>
      <c r="UGV139" s="10"/>
      <c r="UGW139" s="10"/>
      <c r="UGX139" s="10"/>
      <c r="UGY139" s="10"/>
      <c r="UGZ139" s="10"/>
      <c r="UHA139" s="10"/>
      <c r="UHB139" s="10"/>
      <c r="UHC139" s="10"/>
      <c r="UHD139" s="10"/>
      <c r="UHE139" s="10"/>
      <c r="UHF139" s="10"/>
      <c r="UHG139" s="10"/>
      <c r="UHH139" s="10"/>
      <c r="UHI139" s="10"/>
      <c r="UHJ139" s="10"/>
      <c r="UHK139" s="10"/>
      <c r="UHL139" s="10"/>
      <c r="UHM139" s="10"/>
      <c r="UHN139" s="10"/>
      <c r="UHO139" s="10"/>
      <c r="UHP139" s="10"/>
      <c r="UHQ139" s="10"/>
      <c r="UHR139" s="10"/>
      <c r="UHS139" s="10"/>
      <c r="UHT139" s="10"/>
      <c r="UHU139" s="10"/>
      <c r="UHV139" s="10"/>
      <c r="UHW139" s="10"/>
      <c r="UHX139" s="10"/>
      <c r="UHY139" s="10"/>
      <c r="UHZ139" s="10"/>
      <c r="UIA139" s="10"/>
      <c r="UIB139" s="10"/>
      <c r="UIC139" s="10"/>
      <c r="UID139" s="10"/>
      <c r="UIE139" s="10"/>
      <c r="UIF139" s="10"/>
      <c r="UIG139" s="10"/>
      <c r="UIH139" s="10"/>
      <c r="UII139" s="10"/>
      <c r="UIJ139" s="10"/>
      <c r="UIK139" s="10"/>
      <c r="UIL139" s="10"/>
      <c r="UIM139" s="10"/>
      <c r="UIN139" s="10"/>
      <c r="UIO139" s="10"/>
      <c r="UIP139" s="10"/>
      <c r="UIQ139" s="10"/>
      <c r="UIR139" s="10"/>
      <c r="UIS139" s="10"/>
      <c r="UIT139" s="10"/>
      <c r="UIU139" s="10"/>
      <c r="UIV139" s="10"/>
      <c r="UIW139" s="10"/>
      <c r="UIX139" s="10"/>
      <c r="UIY139" s="10"/>
      <c r="UIZ139" s="10"/>
      <c r="UJA139" s="10"/>
      <c r="UJB139" s="10"/>
      <c r="UJC139" s="10"/>
      <c r="UJD139" s="10"/>
      <c r="UJE139" s="10"/>
      <c r="UJF139" s="10"/>
      <c r="UJG139" s="10"/>
      <c r="UJH139" s="10"/>
      <c r="UJI139" s="10"/>
      <c r="UJJ139" s="10"/>
      <c r="UJK139" s="10"/>
      <c r="UJL139" s="10"/>
      <c r="UJM139" s="10"/>
      <c r="UJN139" s="10"/>
      <c r="UJO139" s="10"/>
      <c r="UJP139" s="10"/>
      <c r="UJQ139" s="10"/>
      <c r="UJR139" s="10"/>
      <c r="UJS139" s="10"/>
      <c r="UJT139" s="10"/>
      <c r="UJU139" s="10"/>
      <c r="UJV139" s="10"/>
      <c r="UJW139" s="10"/>
      <c r="UJX139" s="10"/>
      <c r="UJY139" s="10"/>
      <c r="UJZ139" s="10"/>
      <c r="UKA139" s="10"/>
      <c r="UKB139" s="10"/>
      <c r="UKC139" s="10"/>
      <c r="UKD139" s="10"/>
      <c r="UKE139" s="10"/>
      <c r="UKF139" s="10"/>
      <c r="UKG139" s="10"/>
      <c r="UKH139" s="10"/>
      <c r="UKI139" s="10"/>
      <c r="UKJ139" s="10"/>
      <c r="UKK139" s="10"/>
      <c r="UKL139" s="10"/>
      <c r="UKM139" s="10"/>
      <c r="UKN139" s="10"/>
      <c r="UKO139" s="10"/>
      <c r="UKP139" s="10"/>
      <c r="UKQ139" s="10"/>
      <c r="UKR139" s="10"/>
      <c r="UKS139" s="10"/>
      <c r="UKT139" s="10"/>
      <c r="UKU139" s="10"/>
      <c r="UKV139" s="10"/>
      <c r="UKW139" s="10"/>
      <c r="UKX139" s="10"/>
      <c r="UKY139" s="10"/>
      <c r="UKZ139" s="10"/>
      <c r="ULA139" s="10"/>
      <c r="ULB139" s="10"/>
      <c r="ULC139" s="10"/>
      <c r="ULD139" s="10"/>
      <c r="ULE139" s="10"/>
      <c r="ULF139" s="10"/>
      <c r="ULG139" s="10"/>
      <c r="ULH139" s="10"/>
      <c r="ULI139" s="10"/>
      <c r="ULJ139" s="10"/>
      <c r="ULK139" s="10"/>
      <c r="ULL139" s="10"/>
      <c r="ULM139" s="10"/>
      <c r="ULN139" s="10"/>
      <c r="ULO139" s="10"/>
      <c r="ULP139" s="10"/>
      <c r="ULQ139" s="10"/>
      <c r="ULR139" s="10"/>
      <c r="ULS139" s="10"/>
      <c r="ULT139" s="10"/>
      <c r="ULU139" s="10"/>
      <c r="ULV139" s="10"/>
      <c r="ULW139" s="10"/>
      <c r="ULX139" s="10"/>
      <c r="ULY139" s="10"/>
      <c r="ULZ139" s="10"/>
      <c r="UMA139" s="10"/>
      <c r="UMB139" s="10"/>
      <c r="UMC139" s="10"/>
      <c r="UMD139" s="10"/>
      <c r="UME139" s="10"/>
      <c r="UMF139" s="10"/>
      <c r="UMG139" s="10"/>
      <c r="UMH139" s="10"/>
      <c r="UMI139" s="10"/>
      <c r="UMJ139" s="10"/>
      <c r="UMK139" s="10"/>
      <c r="UML139" s="10"/>
      <c r="UMM139" s="10"/>
      <c r="UMN139" s="10"/>
      <c r="UMO139" s="10"/>
      <c r="UMP139" s="10"/>
      <c r="UMQ139" s="10"/>
      <c r="UMR139" s="10"/>
      <c r="UMS139" s="10"/>
      <c r="UMT139" s="10"/>
      <c r="UMU139" s="10"/>
      <c r="UMV139" s="10"/>
      <c r="UMW139" s="10"/>
      <c r="UMX139" s="10"/>
      <c r="UMY139" s="10"/>
      <c r="UMZ139" s="10"/>
      <c r="UNA139" s="10"/>
      <c r="UNB139" s="10"/>
      <c r="UNC139" s="10"/>
      <c r="UND139" s="10"/>
      <c r="UNE139" s="10"/>
      <c r="UNF139" s="10"/>
      <c r="UNG139" s="10"/>
      <c r="UNH139" s="10"/>
      <c r="UNI139" s="10"/>
      <c r="UNJ139" s="10"/>
      <c r="UNK139" s="10"/>
      <c r="UNL139" s="10"/>
      <c r="UNM139" s="10"/>
      <c r="UNN139" s="10"/>
      <c r="UNO139" s="10"/>
      <c r="UNP139" s="10"/>
      <c r="UNQ139" s="10"/>
      <c r="UNR139" s="10"/>
      <c r="UNS139" s="10"/>
      <c r="UNT139" s="10"/>
      <c r="UNU139" s="10"/>
      <c r="UNV139" s="10"/>
      <c r="UNW139" s="10"/>
      <c r="UNX139" s="10"/>
      <c r="UNY139" s="10"/>
      <c r="UNZ139" s="10"/>
      <c r="UOA139" s="10"/>
      <c r="UOB139" s="10"/>
      <c r="UOC139" s="10"/>
      <c r="UOD139" s="10"/>
      <c r="UOE139" s="10"/>
      <c r="UOF139" s="10"/>
      <c r="UOG139" s="10"/>
      <c r="UOH139" s="10"/>
      <c r="UOI139" s="10"/>
      <c r="UOJ139" s="10"/>
      <c r="UOK139" s="10"/>
      <c r="UOL139" s="10"/>
      <c r="UOM139" s="10"/>
      <c r="UON139" s="10"/>
      <c r="UOO139" s="10"/>
      <c r="UOP139" s="10"/>
      <c r="UOQ139" s="10"/>
      <c r="UOR139" s="10"/>
      <c r="UOS139" s="10"/>
      <c r="UOT139" s="10"/>
      <c r="UOU139" s="10"/>
      <c r="UOV139" s="10"/>
      <c r="UOW139" s="10"/>
      <c r="UOX139" s="10"/>
      <c r="UOY139" s="10"/>
      <c r="UOZ139" s="10"/>
      <c r="UPA139" s="10"/>
      <c r="UPB139" s="10"/>
      <c r="UPC139" s="10"/>
      <c r="UPD139" s="10"/>
      <c r="UPE139" s="10"/>
      <c r="UPF139" s="10"/>
      <c r="UPG139" s="10"/>
      <c r="UPH139" s="10"/>
      <c r="UPI139" s="10"/>
      <c r="UPJ139" s="10"/>
      <c r="UPK139" s="10"/>
      <c r="UPL139" s="10"/>
      <c r="UPM139" s="10"/>
      <c r="UPN139" s="10"/>
      <c r="UPO139" s="10"/>
      <c r="UPP139" s="10"/>
      <c r="UPQ139" s="10"/>
      <c r="UPR139" s="10"/>
      <c r="UPS139" s="10"/>
      <c r="UPT139" s="10"/>
      <c r="UPU139" s="10"/>
      <c r="UPV139" s="10"/>
      <c r="UPW139" s="10"/>
      <c r="UPX139" s="10"/>
      <c r="UPY139" s="10"/>
      <c r="UPZ139" s="10"/>
      <c r="UQA139" s="10"/>
      <c r="UQB139" s="10"/>
      <c r="UQC139" s="10"/>
      <c r="UQD139" s="10"/>
      <c r="UQE139" s="10"/>
      <c r="UQF139" s="10"/>
      <c r="UQG139" s="10"/>
      <c r="UQH139" s="10"/>
      <c r="UQI139" s="10"/>
      <c r="UQJ139" s="10"/>
      <c r="UQK139" s="10"/>
      <c r="UQL139" s="10"/>
      <c r="UQM139" s="10"/>
      <c r="UQN139" s="10"/>
      <c r="UQO139" s="10"/>
      <c r="UQP139" s="10"/>
      <c r="UQQ139" s="10"/>
      <c r="UQR139" s="10"/>
      <c r="UQS139" s="10"/>
      <c r="UQT139" s="10"/>
      <c r="UQU139" s="10"/>
      <c r="UQV139" s="10"/>
      <c r="UQW139" s="10"/>
      <c r="UQX139" s="10"/>
      <c r="UQY139" s="10"/>
      <c r="UQZ139" s="10"/>
      <c r="URA139" s="10"/>
      <c r="URB139" s="10"/>
      <c r="URC139" s="10"/>
      <c r="URD139" s="10"/>
      <c r="URE139" s="10"/>
      <c r="URF139" s="10"/>
      <c r="URG139" s="10"/>
      <c r="URH139" s="10"/>
      <c r="URI139" s="10"/>
      <c r="URJ139" s="10"/>
      <c r="URK139" s="10"/>
      <c r="URL139" s="10"/>
      <c r="URM139" s="10"/>
      <c r="URN139" s="10"/>
      <c r="URO139" s="10"/>
      <c r="URP139" s="10"/>
      <c r="URQ139" s="10"/>
      <c r="URR139" s="10"/>
      <c r="URS139" s="10"/>
      <c r="URT139" s="10"/>
      <c r="URU139" s="10"/>
      <c r="URV139" s="10"/>
      <c r="URW139" s="10"/>
      <c r="URX139" s="10"/>
      <c r="URY139" s="10"/>
      <c r="URZ139" s="10"/>
      <c r="USA139" s="10"/>
      <c r="USB139" s="10"/>
      <c r="USC139" s="10"/>
      <c r="USD139" s="10"/>
      <c r="USE139" s="10"/>
      <c r="USF139" s="10"/>
      <c r="USG139" s="10"/>
      <c r="USH139" s="10"/>
      <c r="USI139" s="10"/>
      <c r="USJ139" s="10"/>
      <c r="USK139" s="10"/>
      <c r="USL139" s="10"/>
      <c r="USM139" s="10"/>
      <c r="USN139" s="10"/>
      <c r="USO139" s="10"/>
      <c r="USP139" s="10"/>
      <c r="USQ139" s="10"/>
      <c r="USR139" s="10"/>
      <c r="USS139" s="10"/>
      <c r="UST139" s="10"/>
      <c r="USU139" s="10"/>
      <c r="USV139" s="10"/>
      <c r="USW139" s="10"/>
      <c r="USX139" s="10"/>
      <c r="USY139" s="10"/>
      <c r="USZ139" s="10"/>
      <c r="UTA139" s="10"/>
      <c r="UTB139" s="10"/>
      <c r="UTC139" s="10"/>
      <c r="UTD139" s="10"/>
      <c r="UTE139" s="10"/>
      <c r="UTF139" s="10"/>
      <c r="UTG139" s="10"/>
      <c r="UTH139" s="10"/>
      <c r="UTI139" s="10"/>
      <c r="UTJ139" s="10"/>
      <c r="UTK139" s="10"/>
      <c r="UTL139" s="10"/>
      <c r="UTM139" s="10"/>
      <c r="UTN139" s="10"/>
      <c r="UTO139" s="10"/>
      <c r="UTP139" s="10"/>
      <c r="UTQ139" s="10"/>
      <c r="UTR139" s="10"/>
      <c r="UTS139" s="10"/>
      <c r="UTT139" s="10"/>
      <c r="UTU139" s="10"/>
      <c r="UTV139" s="10"/>
      <c r="UTW139" s="10"/>
      <c r="UTX139" s="10"/>
      <c r="UTY139" s="10"/>
      <c r="UTZ139" s="10"/>
      <c r="UUA139" s="10"/>
      <c r="UUB139" s="10"/>
      <c r="UUC139" s="10"/>
      <c r="UUD139" s="10"/>
      <c r="UUE139" s="10"/>
      <c r="UUF139" s="10"/>
      <c r="UUG139" s="10"/>
      <c r="UUH139" s="10"/>
      <c r="UUI139" s="10"/>
      <c r="UUJ139" s="10"/>
      <c r="UUK139" s="10"/>
      <c r="UUL139" s="10"/>
      <c r="UUM139" s="10"/>
      <c r="UUN139" s="10"/>
      <c r="UUO139" s="10"/>
      <c r="UUP139" s="10"/>
      <c r="UUQ139" s="10"/>
      <c r="UUR139" s="10"/>
      <c r="UUS139" s="10"/>
      <c r="UUT139" s="10"/>
      <c r="UUU139" s="10"/>
      <c r="UUV139" s="10"/>
      <c r="UUW139" s="10"/>
      <c r="UUX139" s="10"/>
      <c r="UUY139" s="10"/>
      <c r="UUZ139" s="10"/>
      <c r="UVA139" s="10"/>
      <c r="UVB139" s="10"/>
      <c r="UVC139" s="10"/>
      <c r="UVD139" s="10"/>
      <c r="UVE139" s="10"/>
      <c r="UVF139" s="10"/>
      <c r="UVG139" s="10"/>
      <c r="UVH139" s="10"/>
      <c r="UVI139" s="10"/>
      <c r="UVJ139" s="10"/>
      <c r="UVK139" s="10"/>
      <c r="UVL139" s="10"/>
      <c r="UVM139" s="10"/>
      <c r="UVN139" s="10"/>
      <c r="UVO139" s="10"/>
      <c r="UVP139" s="10"/>
      <c r="UVQ139" s="10"/>
      <c r="UVR139" s="10"/>
      <c r="UVS139" s="10"/>
      <c r="UVT139" s="10"/>
      <c r="UVU139" s="10"/>
      <c r="UVV139" s="10"/>
      <c r="UVW139" s="10"/>
      <c r="UVX139" s="10"/>
      <c r="UVY139" s="10"/>
      <c r="UVZ139" s="10"/>
      <c r="UWA139" s="10"/>
      <c r="UWB139" s="10"/>
      <c r="UWC139" s="10"/>
      <c r="UWD139" s="10"/>
      <c r="UWE139" s="10"/>
      <c r="UWF139" s="10"/>
      <c r="UWG139" s="10"/>
      <c r="UWH139" s="10"/>
      <c r="UWI139" s="10"/>
      <c r="UWJ139" s="10"/>
      <c r="UWK139" s="10"/>
      <c r="UWL139" s="10"/>
      <c r="UWM139" s="10"/>
      <c r="UWN139" s="10"/>
      <c r="UWO139" s="10"/>
      <c r="UWP139" s="10"/>
      <c r="UWQ139" s="10"/>
      <c r="UWR139" s="10"/>
      <c r="UWS139" s="10"/>
      <c r="UWT139" s="10"/>
      <c r="UWU139" s="10"/>
      <c r="UWV139" s="10"/>
      <c r="UWW139" s="10"/>
      <c r="UWX139" s="10"/>
      <c r="UWY139" s="10"/>
      <c r="UWZ139" s="10"/>
      <c r="UXA139" s="10"/>
      <c r="UXB139" s="10"/>
      <c r="UXC139" s="10"/>
      <c r="UXD139" s="10"/>
      <c r="UXE139" s="10"/>
      <c r="UXF139" s="10"/>
      <c r="UXG139" s="10"/>
      <c r="UXH139" s="10"/>
      <c r="UXI139" s="10"/>
      <c r="UXJ139" s="10"/>
      <c r="UXK139" s="10"/>
      <c r="UXL139" s="10"/>
      <c r="UXM139" s="10"/>
      <c r="UXN139" s="10"/>
      <c r="UXO139" s="10"/>
      <c r="UXP139" s="10"/>
      <c r="UXQ139" s="10"/>
      <c r="UXR139" s="10"/>
      <c r="UXS139" s="10"/>
      <c r="UXT139" s="10"/>
      <c r="UXU139" s="10"/>
      <c r="UXV139" s="10"/>
      <c r="UXW139" s="10"/>
      <c r="UXX139" s="10"/>
      <c r="UXY139" s="10"/>
      <c r="UXZ139" s="10"/>
      <c r="UYA139" s="10"/>
      <c r="UYB139" s="10"/>
      <c r="UYC139" s="10"/>
      <c r="UYD139" s="10"/>
      <c r="UYE139" s="10"/>
      <c r="UYF139" s="10"/>
      <c r="UYG139" s="10"/>
      <c r="UYH139" s="10"/>
      <c r="UYI139" s="10"/>
      <c r="UYJ139" s="10"/>
      <c r="UYK139" s="10"/>
      <c r="UYL139" s="10"/>
      <c r="UYM139" s="10"/>
      <c r="UYN139" s="10"/>
      <c r="UYO139" s="10"/>
      <c r="UYP139" s="10"/>
      <c r="UYQ139" s="10"/>
      <c r="UYR139" s="10"/>
      <c r="UYS139" s="10"/>
      <c r="UYT139" s="10"/>
      <c r="UYU139" s="10"/>
      <c r="UYV139" s="10"/>
      <c r="UYW139" s="10"/>
      <c r="UYX139" s="10"/>
      <c r="UYY139" s="10"/>
      <c r="UYZ139" s="10"/>
      <c r="UZA139" s="10"/>
      <c r="UZB139" s="10"/>
      <c r="UZC139" s="10"/>
      <c r="UZD139" s="10"/>
      <c r="UZE139" s="10"/>
      <c r="UZF139" s="10"/>
      <c r="UZG139" s="10"/>
      <c r="UZH139" s="10"/>
      <c r="UZI139" s="10"/>
      <c r="UZJ139" s="10"/>
      <c r="UZK139" s="10"/>
      <c r="UZL139" s="10"/>
      <c r="UZM139" s="10"/>
      <c r="UZN139" s="10"/>
      <c r="UZO139" s="10"/>
      <c r="UZP139" s="10"/>
      <c r="UZQ139" s="10"/>
      <c r="UZR139" s="10"/>
      <c r="UZS139" s="10"/>
      <c r="UZT139" s="10"/>
      <c r="UZU139" s="10"/>
      <c r="UZV139" s="10"/>
      <c r="UZW139" s="10"/>
      <c r="UZX139" s="10"/>
      <c r="UZY139" s="10"/>
      <c r="UZZ139" s="10"/>
      <c r="VAA139" s="10"/>
      <c r="VAB139" s="10"/>
      <c r="VAC139" s="10"/>
      <c r="VAD139" s="10"/>
      <c r="VAE139" s="10"/>
      <c r="VAF139" s="10"/>
      <c r="VAG139" s="10"/>
      <c r="VAH139" s="10"/>
      <c r="VAI139" s="10"/>
      <c r="VAJ139" s="10"/>
      <c r="VAK139" s="10"/>
      <c r="VAL139" s="10"/>
      <c r="VAM139" s="10"/>
      <c r="VAN139" s="10"/>
      <c r="VAO139" s="10"/>
      <c r="VAP139" s="10"/>
      <c r="VAQ139" s="10"/>
      <c r="VAR139" s="10"/>
      <c r="VAS139" s="10"/>
      <c r="VAT139" s="10"/>
      <c r="VAU139" s="10"/>
      <c r="VAV139" s="10"/>
      <c r="VAW139" s="10"/>
      <c r="VAX139" s="10"/>
      <c r="VAY139" s="10"/>
      <c r="VAZ139" s="10"/>
      <c r="VBA139" s="10"/>
      <c r="VBB139" s="10"/>
      <c r="VBC139" s="10"/>
      <c r="VBD139" s="10"/>
      <c r="VBE139" s="10"/>
      <c r="VBF139" s="10"/>
      <c r="VBG139" s="10"/>
      <c r="VBH139" s="10"/>
      <c r="VBI139" s="10"/>
      <c r="VBJ139" s="10"/>
      <c r="VBK139" s="10"/>
      <c r="VBL139" s="10"/>
      <c r="VBM139" s="10"/>
      <c r="VBN139" s="10"/>
      <c r="VBO139" s="10"/>
      <c r="VBP139" s="10"/>
      <c r="VBQ139" s="10"/>
      <c r="VBR139" s="10"/>
      <c r="VBS139" s="10"/>
      <c r="VBT139" s="10"/>
      <c r="VBU139" s="10"/>
      <c r="VBV139" s="10"/>
      <c r="VBW139" s="10"/>
      <c r="VBX139" s="10"/>
      <c r="VBY139" s="10"/>
      <c r="VBZ139" s="10"/>
      <c r="VCA139" s="10"/>
      <c r="VCB139" s="10"/>
      <c r="VCC139" s="10"/>
      <c r="VCD139" s="10"/>
      <c r="VCE139" s="10"/>
      <c r="VCF139" s="10"/>
      <c r="VCG139" s="10"/>
      <c r="VCH139" s="10"/>
      <c r="VCI139" s="10"/>
      <c r="VCJ139" s="10"/>
      <c r="VCK139" s="10"/>
      <c r="VCL139" s="10"/>
      <c r="VCM139" s="10"/>
      <c r="VCN139" s="10"/>
      <c r="VCO139" s="10"/>
      <c r="VCP139" s="10"/>
      <c r="VCQ139" s="10"/>
      <c r="VCR139" s="10"/>
      <c r="VCS139" s="10"/>
      <c r="VCT139" s="10"/>
      <c r="VCU139" s="10"/>
      <c r="VCV139" s="10"/>
      <c r="VCW139" s="10"/>
      <c r="VCX139" s="10"/>
      <c r="VCY139" s="10"/>
      <c r="VCZ139" s="10"/>
      <c r="VDA139" s="10"/>
      <c r="VDB139" s="10"/>
      <c r="VDC139" s="10"/>
      <c r="VDD139" s="10"/>
      <c r="VDE139" s="10"/>
      <c r="VDF139" s="10"/>
      <c r="VDG139" s="10"/>
      <c r="VDH139" s="10"/>
      <c r="VDI139" s="10"/>
      <c r="VDJ139" s="10"/>
      <c r="VDK139" s="10"/>
      <c r="VDL139" s="10"/>
      <c r="VDM139" s="10"/>
      <c r="VDN139" s="10"/>
      <c r="VDO139" s="10"/>
      <c r="VDP139" s="10"/>
      <c r="VDQ139" s="10"/>
      <c r="VDR139" s="10"/>
      <c r="VDS139" s="10"/>
      <c r="VDT139" s="10"/>
      <c r="VDU139" s="10"/>
      <c r="VDV139" s="10"/>
      <c r="VDW139" s="10"/>
      <c r="VDX139" s="10"/>
      <c r="VDY139" s="10"/>
      <c r="VDZ139" s="10"/>
      <c r="VEA139" s="10"/>
      <c r="VEB139" s="10"/>
      <c r="VEC139" s="10"/>
      <c r="VED139" s="10"/>
      <c r="VEE139" s="10"/>
      <c r="VEF139" s="10"/>
      <c r="VEG139" s="10"/>
      <c r="VEH139" s="10"/>
      <c r="VEI139" s="10"/>
      <c r="VEJ139" s="10"/>
      <c r="VEK139" s="10"/>
      <c r="VEL139" s="10"/>
      <c r="VEM139" s="10"/>
      <c r="VEN139" s="10"/>
      <c r="VEO139" s="10"/>
      <c r="VEP139" s="10"/>
      <c r="VEQ139" s="10"/>
      <c r="VER139" s="10"/>
      <c r="VES139" s="10"/>
      <c r="VET139" s="10"/>
      <c r="VEU139" s="10"/>
      <c r="VEV139" s="10"/>
      <c r="VEW139" s="10"/>
      <c r="VEX139" s="10"/>
      <c r="VEY139" s="10"/>
      <c r="VEZ139" s="10"/>
      <c r="VFA139" s="10"/>
      <c r="VFB139" s="10"/>
      <c r="VFC139" s="10"/>
      <c r="VFD139" s="10"/>
      <c r="VFE139" s="10"/>
      <c r="VFF139" s="10"/>
      <c r="VFG139" s="10"/>
      <c r="VFH139" s="10"/>
      <c r="VFI139" s="10"/>
      <c r="VFJ139" s="10"/>
      <c r="VFK139" s="10"/>
      <c r="VFL139" s="10"/>
      <c r="VFM139" s="10"/>
      <c r="VFN139" s="10"/>
      <c r="VFO139" s="10"/>
      <c r="VFP139" s="10"/>
      <c r="VFQ139" s="10"/>
      <c r="VFR139" s="10"/>
      <c r="VFS139" s="10"/>
      <c r="VFT139" s="10"/>
      <c r="VFU139" s="10"/>
      <c r="VFV139" s="10"/>
      <c r="VFW139" s="10"/>
      <c r="VFX139" s="10"/>
      <c r="VFY139" s="10"/>
      <c r="VFZ139" s="10"/>
      <c r="VGA139" s="10"/>
      <c r="VGB139" s="10"/>
      <c r="VGC139" s="10"/>
      <c r="VGD139" s="10"/>
      <c r="VGE139" s="10"/>
      <c r="VGF139" s="10"/>
      <c r="VGG139" s="10"/>
      <c r="VGH139" s="10"/>
      <c r="VGI139" s="10"/>
      <c r="VGJ139" s="10"/>
      <c r="VGK139" s="10"/>
      <c r="VGL139" s="10"/>
      <c r="VGM139" s="10"/>
      <c r="VGN139" s="10"/>
      <c r="VGO139" s="10"/>
      <c r="VGP139" s="10"/>
      <c r="VGQ139" s="10"/>
      <c r="VGR139" s="10"/>
      <c r="VGS139" s="10"/>
      <c r="VGT139" s="10"/>
      <c r="VGU139" s="10"/>
      <c r="VGV139" s="10"/>
      <c r="VGW139" s="10"/>
      <c r="VGX139" s="10"/>
      <c r="VGY139" s="10"/>
      <c r="VGZ139" s="10"/>
      <c r="VHA139" s="10"/>
      <c r="VHB139" s="10"/>
      <c r="VHC139" s="10"/>
      <c r="VHD139" s="10"/>
      <c r="VHE139" s="10"/>
      <c r="VHF139" s="10"/>
      <c r="VHG139" s="10"/>
      <c r="VHH139" s="10"/>
      <c r="VHI139" s="10"/>
      <c r="VHJ139" s="10"/>
      <c r="VHK139" s="10"/>
      <c r="VHL139" s="10"/>
      <c r="VHM139" s="10"/>
      <c r="VHN139" s="10"/>
      <c r="VHO139" s="10"/>
      <c r="VHP139" s="10"/>
      <c r="VHQ139" s="10"/>
      <c r="VHR139" s="10"/>
      <c r="VHS139" s="10"/>
      <c r="VHT139" s="10"/>
      <c r="VHU139" s="10"/>
      <c r="VHV139" s="10"/>
      <c r="VHW139" s="10"/>
      <c r="VHX139" s="10"/>
      <c r="VHY139" s="10"/>
      <c r="VHZ139" s="10"/>
      <c r="VIA139" s="10"/>
      <c r="VIB139" s="10"/>
      <c r="VIC139" s="10"/>
      <c r="VID139" s="10"/>
      <c r="VIE139" s="10"/>
      <c r="VIF139" s="10"/>
      <c r="VIG139" s="10"/>
      <c r="VIH139" s="10"/>
      <c r="VII139" s="10"/>
      <c r="VIJ139" s="10"/>
      <c r="VIK139" s="10"/>
      <c r="VIL139" s="10"/>
      <c r="VIM139" s="10"/>
      <c r="VIN139" s="10"/>
      <c r="VIO139" s="10"/>
      <c r="VIP139" s="10"/>
      <c r="VIQ139" s="10"/>
      <c r="VIR139" s="10"/>
      <c r="VIS139" s="10"/>
      <c r="VIT139" s="10"/>
      <c r="VIU139" s="10"/>
      <c r="VIV139" s="10"/>
      <c r="VIW139" s="10"/>
      <c r="VIX139" s="10"/>
      <c r="VIY139" s="10"/>
      <c r="VIZ139" s="10"/>
      <c r="VJA139" s="10"/>
      <c r="VJB139" s="10"/>
      <c r="VJC139" s="10"/>
      <c r="VJD139" s="10"/>
      <c r="VJE139" s="10"/>
      <c r="VJF139" s="10"/>
      <c r="VJG139" s="10"/>
      <c r="VJH139" s="10"/>
      <c r="VJI139" s="10"/>
      <c r="VJJ139" s="10"/>
      <c r="VJK139" s="10"/>
      <c r="VJL139" s="10"/>
      <c r="VJM139" s="10"/>
      <c r="VJN139" s="10"/>
      <c r="VJO139" s="10"/>
      <c r="VJP139" s="10"/>
      <c r="VJQ139" s="10"/>
      <c r="VJR139" s="10"/>
      <c r="VJS139" s="10"/>
      <c r="VJT139" s="10"/>
      <c r="VJU139" s="10"/>
      <c r="VJV139" s="10"/>
      <c r="VJW139" s="10"/>
      <c r="VJX139" s="10"/>
      <c r="VJY139" s="10"/>
      <c r="VJZ139" s="10"/>
      <c r="VKA139" s="10"/>
      <c r="VKB139" s="10"/>
      <c r="VKC139" s="10"/>
      <c r="VKD139" s="10"/>
      <c r="VKE139" s="10"/>
      <c r="VKF139" s="10"/>
      <c r="VKG139" s="10"/>
      <c r="VKH139" s="10"/>
      <c r="VKI139" s="10"/>
      <c r="VKJ139" s="10"/>
      <c r="VKK139" s="10"/>
      <c r="VKL139" s="10"/>
      <c r="VKM139" s="10"/>
      <c r="VKN139" s="10"/>
      <c r="VKO139" s="10"/>
      <c r="VKP139" s="10"/>
      <c r="VKQ139" s="10"/>
      <c r="VKR139" s="10"/>
      <c r="VKS139" s="10"/>
      <c r="VKT139" s="10"/>
      <c r="VKU139" s="10"/>
      <c r="VKV139" s="10"/>
      <c r="VKW139" s="10"/>
      <c r="VKX139" s="10"/>
      <c r="VKY139" s="10"/>
      <c r="VKZ139" s="10"/>
      <c r="VLA139" s="10"/>
      <c r="VLB139" s="10"/>
      <c r="VLC139" s="10"/>
      <c r="VLD139" s="10"/>
      <c r="VLE139" s="10"/>
      <c r="VLF139" s="10"/>
      <c r="VLG139" s="10"/>
      <c r="VLH139" s="10"/>
      <c r="VLI139" s="10"/>
      <c r="VLJ139" s="10"/>
      <c r="VLK139" s="10"/>
      <c r="VLL139" s="10"/>
      <c r="VLM139" s="10"/>
      <c r="VLN139" s="10"/>
      <c r="VLO139" s="10"/>
      <c r="VLP139" s="10"/>
      <c r="VLQ139" s="10"/>
      <c r="VLR139" s="10"/>
      <c r="VLS139" s="10"/>
      <c r="VLT139" s="10"/>
      <c r="VLU139" s="10"/>
      <c r="VLV139" s="10"/>
      <c r="VLW139" s="10"/>
      <c r="VLX139" s="10"/>
      <c r="VLY139" s="10"/>
      <c r="VLZ139" s="10"/>
      <c r="VMA139" s="10"/>
      <c r="VMB139" s="10"/>
      <c r="VMC139" s="10"/>
      <c r="VMD139" s="10"/>
      <c r="VME139" s="10"/>
      <c r="VMF139" s="10"/>
      <c r="VMG139" s="10"/>
      <c r="VMH139" s="10"/>
      <c r="VMI139" s="10"/>
      <c r="VMJ139" s="10"/>
      <c r="VMK139" s="10"/>
      <c r="VML139" s="10"/>
      <c r="VMM139" s="10"/>
      <c r="VMN139" s="10"/>
      <c r="VMO139" s="10"/>
      <c r="VMP139" s="10"/>
      <c r="VMQ139" s="10"/>
      <c r="VMR139" s="10"/>
      <c r="VMS139" s="10"/>
      <c r="VMT139" s="10"/>
      <c r="VMU139" s="10"/>
      <c r="VMV139" s="10"/>
      <c r="VMW139" s="10"/>
      <c r="VMX139" s="10"/>
      <c r="VMY139" s="10"/>
      <c r="VMZ139" s="10"/>
      <c r="VNA139" s="10"/>
      <c r="VNB139" s="10"/>
      <c r="VNC139" s="10"/>
      <c r="VND139" s="10"/>
      <c r="VNE139" s="10"/>
      <c r="VNF139" s="10"/>
      <c r="VNG139" s="10"/>
      <c r="VNH139" s="10"/>
      <c r="VNI139" s="10"/>
      <c r="VNJ139" s="10"/>
      <c r="VNK139" s="10"/>
      <c r="VNL139" s="10"/>
      <c r="VNM139" s="10"/>
      <c r="VNN139" s="10"/>
      <c r="VNO139" s="10"/>
      <c r="VNP139" s="10"/>
      <c r="VNQ139" s="10"/>
      <c r="VNR139" s="10"/>
      <c r="VNS139" s="10"/>
      <c r="VNT139" s="10"/>
      <c r="VNU139" s="10"/>
      <c r="VNV139" s="10"/>
      <c r="VNW139" s="10"/>
      <c r="VNX139" s="10"/>
      <c r="VNY139" s="10"/>
      <c r="VNZ139" s="10"/>
      <c r="VOA139" s="10"/>
      <c r="VOB139" s="10"/>
      <c r="VOC139" s="10"/>
      <c r="VOD139" s="10"/>
      <c r="VOE139" s="10"/>
      <c r="VOF139" s="10"/>
      <c r="VOG139" s="10"/>
      <c r="VOH139" s="10"/>
      <c r="VOI139" s="10"/>
      <c r="VOJ139" s="10"/>
      <c r="VOK139" s="10"/>
      <c r="VOL139" s="10"/>
      <c r="VOM139" s="10"/>
      <c r="VON139" s="10"/>
      <c r="VOO139" s="10"/>
      <c r="VOP139" s="10"/>
      <c r="VOQ139" s="10"/>
      <c r="VOR139" s="10"/>
      <c r="VOS139" s="10"/>
      <c r="VOT139" s="10"/>
      <c r="VOU139" s="10"/>
      <c r="VOV139" s="10"/>
      <c r="VOW139" s="10"/>
      <c r="VOX139" s="10"/>
      <c r="VOY139" s="10"/>
      <c r="VOZ139" s="10"/>
      <c r="VPA139" s="10"/>
      <c r="VPB139" s="10"/>
      <c r="VPC139" s="10"/>
      <c r="VPD139" s="10"/>
      <c r="VPE139" s="10"/>
      <c r="VPF139" s="10"/>
      <c r="VPG139" s="10"/>
      <c r="VPH139" s="10"/>
      <c r="VPI139" s="10"/>
      <c r="VPJ139" s="10"/>
      <c r="VPK139" s="10"/>
      <c r="VPL139" s="10"/>
      <c r="VPM139" s="10"/>
      <c r="VPN139" s="10"/>
      <c r="VPO139" s="10"/>
      <c r="VPP139" s="10"/>
      <c r="VPQ139" s="10"/>
      <c r="VPR139" s="10"/>
      <c r="VPS139" s="10"/>
      <c r="VPT139" s="10"/>
      <c r="VPU139" s="10"/>
      <c r="VPV139" s="10"/>
      <c r="VPW139" s="10"/>
      <c r="VPX139" s="10"/>
      <c r="VPY139" s="10"/>
      <c r="VPZ139" s="10"/>
      <c r="VQA139" s="10"/>
      <c r="VQB139" s="10"/>
      <c r="VQC139" s="10"/>
      <c r="VQD139" s="10"/>
      <c r="VQE139" s="10"/>
      <c r="VQF139" s="10"/>
      <c r="VQG139" s="10"/>
      <c r="VQH139" s="10"/>
      <c r="VQI139" s="10"/>
      <c r="VQJ139" s="10"/>
      <c r="VQK139" s="10"/>
      <c r="VQL139" s="10"/>
      <c r="VQM139" s="10"/>
      <c r="VQN139" s="10"/>
      <c r="VQO139" s="10"/>
      <c r="VQP139" s="10"/>
      <c r="VQQ139" s="10"/>
      <c r="VQR139" s="10"/>
      <c r="VQS139" s="10"/>
      <c r="VQT139" s="10"/>
      <c r="VQU139" s="10"/>
      <c r="VQV139" s="10"/>
      <c r="VQW139" s="10"/>
      <c r="VQX139" s="10"/>
      <c r="VQY139" s="10"/>
      <c r="VQZ139" s="10"/>
      <c r="VRA139" s="10"/>
      <c r="VRB139" s="10"/>
      <c r="VRC139" s="10"/>
      <c r="VRD139" s="10"/>
      <c r="VRE139" s="10"/>
      <c r="VRF139" s="10"/>
      <c r="VRG139" s="10"/>
      <c r="VRH139" s="10"/>
      <c r="VRI139" s="10"/>
      <c r="VRJ139" s="10"/>
      <c r="VRK139" s="10"/>
      <c r="VRL139" s="10"/>
      <c r="VRM139" s="10"/>
      <c r="VRN139" s="10"/>
      <c r="VRO139" s="10"/>
      <c r="VRP139" s="10"/>
      <c r="VRQ139" s="10"/>
      <c r="VRR139" s="10"/>
      <c r="VRS139" s="10"/>
      <c r="VRT139" s="10"/>
      <c r="VRU139" s="10"/>
      <c r="VRV139" s="10"/>
      <c r="VRW139" s="10"/>
      <c r="VRX139" s="10"/>
      <c r="VRY139" s="10"/>
      <c r="VRZ139" s="10"/>
      <c r="VSA139" s="10"/>
      <c r="VSB139" s="10"/>
      <c r="VSC139" s="10"/>
      <c r="VSD139" s="10"/>
      <c r="VSE139" s="10"/>
      <c r="VSF139" s="10"/>
      <c r="VSG139" s="10"/>
      <c r="VSH139" s="10"/>
      <c r="VSI139" s="10"/>
      <c r="VSJ139" s="10"/>
      <c r="VSK139" s="10"/>
      <c r="VSL139" s="10"/>
      <c r="VSM139" s="10"/>
      <c r="VSN139" s="10"/>
      <c r="VSO139" s="10"/>
      <c r="VSP139" s="10"/>
      <c r="VSQ139" s="10"/>
      <c r="VSR139" s="10"/>
      <c r="VSS139" s="10"/>
      <c r="VST139" s="10"/>
      <c r="VSU139" s="10"/>
      <c r="VSV139" s="10"/>
      <c r="VSW139" s="10"/>
      <c r="VSX139" s="10"/>
      <c r="VSY139" s="10"/>
      <c r="VSZ139" s="10"/>
      <c r="VTA139" s="10"/>
      <c r="VTB139" s="10"/>
      <c r="VTC139" s="10"/>
      <c r="VTD139" s="10"/>
      <c r="VTE139" s="10"/>
      <c r="VTF139" s="10"/>
      <c r="VTG139" s="10"/>
      <c r="VTH139" s="10"/>
      <c r="VTI139" s="10"/>
      <c r="VTJ139" s="10"/>
      <c r="VTK139" s="10"/>
      <c r="VTL139" s="10"/>
      <c r="VTM139" s="10"/>
      <c r="VTN139" s="10"/>
      <c r="VTO139" s="10"/>
      <c r="VTP139" s="10"/>
      <c r="VTQ139" s="10"/>
      <c r="VTR139" s="10"/>
      <c r="VTS139" s="10"/>
      <c r="VTT139" s="10"/>
      <c r="VTU139" s="10"/>
      <c r="VTV139" s="10"/>
      <c r="VTW139" s="10"/>
      <c r="VTX139" s="10"/>
      <c r="VTY139" s="10"/>
      <c r="VTZ139" s="10"/>
      <c r="VUA139" s="10"/>
      <c r="VUB139" s="10"/>
      <c r="VUC139" s="10"/>
      <c r="VUD139" s="10"/>
      <c r="VUE139" s="10"/>
      <c r="VUF139" s="10"/>
      <c r="VUG139" s="10"/>
      <c r="VUH139" s="10"/>
      <c r="VUI139" s="10"/>
      <c r="VUJ139" s="10"/>
      <c r="VUK139" s="10"/>
      <c r="VUL139" s="10"/>
      <c r="VUM139" s="10"/>
      <c r="VUN139" s="10"/>
      <c r="VUO139" s="10"/>
      <c r="VUP139" s="10"/>
      <c r="VUQ139" s="10"/>
      <c r="VUR139" s="10"/>
      <c r="VUS139" s="10"/>
      <c r="VUT139" s="10"/>
      <c r="VUU139" s="10"/>
      <c r="VUV139" s="10"/>
      <c r="VUW139" s="10"/>
      <c r="VUX139" s="10"/>
      <c r="VUY139" s="10"/>
      <c r="VUZ139" s="10"/>
      <c r="VVA139" s="10"/>
      <c r="VVB139" s="10"/>
      <c r="VVC139" s="10"/>
      <c r="VVD139" s="10"/>
      <c r="VVE139" s="10"/>
      <c r="VVF139" s="10"/>
      <c r="VVG139" s="10"/>
      <c r="VVH139" s="10"/>
      <c r="VVI139" s="10"/>
      <c r="VVJ139" s="10"/>
      <c r="VVK139" s="10"/>
      <c r="VVL139" s="10"/>
      <c r="VVM139" s="10"/>
      <c r="VVN139" s="10"/>
      <c r="VVO139" s="10"/>
      <c r="VVP139" s="10"/>
      <c r="VVQ139" s="10"/>
      <c r="VVR139" s="10"/>
      <c r="VVS139" s="10"/>
      <c r="VVT139" s="10"/>
      <c r="VVU139" s="10"/>
      <c r="VVV139" s="10"/>
      <c r="VVW139" s="10"/>
      <c r="VVX139" s="10"/>
      <c r="VVY139" s="10"/>
      <c r="VVZ139" s="10"/>
      <c r="VWA139" s="10"/>
      <c r="VWB139" s="10"/>
      <c r="VWC139" s="10"/>
      <c r="VWD139" s="10"/>
      <c r="VWE139" s="10"/>
      <c r="VWF139" s="10"/>
      <c r="VWG139" s="10"/>
      <c r="VWH139" s="10"/>
      <c r="VWI139" s="10"/>
      <c r="VWJ139" s="10"/>
      <c r="VWK139" s="10"/>
      <c r="VWL139" s="10"/>
      <c r="VWM139" s="10"/>
      <c r="VWN139" s="10"/>
      <c r="VWO139" s="10"/>
      <c r="VWP139" s="10"/>
      <c r="VWQ139" s="10"/>
      <c r="VWR139" s="10"/>
      <c r="VWS139" s="10"/>
      <c r="VWT139" s="10"/>
      <c r="VWU139" s="10"/>
      <c r="VWV139" s="10"/>
      <c r="VWW139" s="10"/>
      <c r="VWX139" s="10"/>
      <c r="VWY139" s="10"/>
      <c r="VWZ139" s="10"/>
      <c r="VXA139" s="10"/>
      <c r="VXB139" s="10"/>
      <c r="VXC139" s="10"/>
      <c r="VXD139" s="10"/>
      <c r="VXE139" s="10"/>
      <c r="VXF139" s="10"/>
      <c r="VXG139" s="10"/>
      <c r="VXH139" s="10"/>
      <c r="VXI139" s="10"/>
      <c r="VXJ139" s="10"/>
      <c r="VXK139" s="10"/>
      <c r="VXL139" s="10"/>
      <c r="VXM139" s="10"/>
      <c r="VXN139" s="10"/>
      <c r="VXO139" s="10"/>
      <c r="VXP139" s="10"/>
      <c r="VXQ139" s="10"/>
      <c r="VXR139" s="10"/>
      <c r="VXS139" s="10"/>
      <c r="VXT139" s="10"/>
      <c r="VXU139" s="10"/>
      <c r="VXV139" s="10"/>
      <c r="VXW139" s="10"/>
      <c r="VXX139" s="10"/>
      <c r="VXY139" s="10"/>
      <c r="VXZ139" s="10"/>
      <c r="VYA139" s="10"/>
      <c r="VYB139" s="10"/>
      <c r="VYC139" s="10"/>
      <c r="VYD139" s="10"/>
      <c r="VYE139" s="10"/>
      <c r="VYF139" s="10"/>
      <c r="VYG139" s="10"/>
      <c r="VYH139" s="10"/>
      <c r="VYI139" s="10"/>
      <c r="VYJ139" s="10"/>
      <c r="VYK139" s="10"/>
      <c r="VYL139" s="10"/>
      <c r="VYM139" s="10"/>
      <c r="VYN139" s="10"/>
      <c r="VYO139" s="10"/>
      <c r="VYP139" s="10"/>
      <c r="VYQ139" s="10"/>
      <c r="VYR139" s="10"/>
      <c r="VYS139" s="10"/>
      <c r="VYT139" s="10"/>
      <c r="VYU139" s="10"/>
      <c r="VYV139" s="10"/>
      <c r="VYW139" s="10"/>
      <c r="VYX139" s="10"/>
      <c r="VYY139" s="10"/>
      <c r="VYZ139" s="10"/>
      <c r="VZA139" s="10"/>
      <c r="VZB139" s="10"/>
      <c r="VZC139" s="10"/>
      <c r="VZD139" s="10"/>
      <c r="VZE139" s="10"/>
      <c r="VZF139" s="10"/>
      <c r="VZG139" s="10"/>
      <c r="VZH139" s="10"/>
      <c r="VZI139" s="10"/>
      <c r="VZJ139" s="10"/>
      <c r="VZK139" s="10"/>
      <c r="VZL139" s="10"/>
      <c r="VZM139" s="10"/>
      <c r="VZN139" s="10"/>
      <c r="VZO139" s="10"/>
      <c r="VZP139" s="10"/>
      <c r="VZQ139" s="10"/>
      <c r="VZR139" s="10"/>
      <c r="VZS139" s="10"/>
      <c r="VZT139" s="10"/>
      <c r="VZU139" s="10"/>
      <c r="VZV139" s="10"/>
      <c r="VZW139" s="10"/>
      <c r="VZX139" s="10"/>
      <c r="VZY139" s="10"/>
      <c r="VZZ139" s="10"/>
      <c r="WAA139" s="10"/>
      <c r="WAB139" s="10"/>
      <c r="WAC139" s="10"/>
      <c r="WAD139" s="10"/>
      <c r="WAE139" s="10"/>
      <c r="WAF139" s="10"/>
      <c r="WAG139" s="10"/>
      <c r="WAH139" s="10"/>
      <c r="WAI139" s="10"/>
      <c r="WAJ139" s="10"/>
      <c r="WAK139" s="10"/>
      <c r="WAL139" s="10"/>
      <c r="WAM139" s="10"/>
      <c r="WAN139" s="10"/>
      <c r="WAO139" s="10"/>
      <c r="WAP139" s="10"/>
      <c r="WAQ139" s="10"/>
      <c r="WAR139" s="10"/>
      <c r="WAS139" s="10"/>
      <c r="WAT139" s="10"/>
      <c r="WAU139" s="10"/>
      <c r="WAV139" s="10"/>
      <c r="WAW139" s="10"/>
      <c r="WAX139" s="10"/>
      <c r="WAY139" s="10"/>
      <c r="WAZ139" s="10"/>
      <c r="WBA139" s="10"/>
      <c r="WBB139" s="10"/>
      <c r="WBC139" s="10"/>
      <c r="WBD139" s="10"/>
      <c r="WBE139" s="10"/>
      <c r="WBF139" s="10"/>
      <c r="WBG139" s="10"/>
      <c r="WBH139" s="10"/>
      <c r="WBI139" s="10"/>
      <c r="WBJ139" s="10"/>
      <c r="WBK139" s="10"/>
      <c r="WBL139" s="10"/>
      <c r="WBM139" s="10"/>
      <c r="WBN139" s="10"/>
      <c r="WBO139" s="10"/>
      <c r="WBP139" s="10"/>
      <c r="WBQ139" s="10"/>
      <c r="WBR139" s="10"/>
      <c r="WBS139" s="10"/>
      <c r="WBT139" s="10"/>
      <c r="WBU139" s="10"/>
      <c r="WBV139" s="10"/>
      <c r="WBW139" s="10"/>
      <c r="WBX139" s="10"/>
      <c r="WBY139" s="10"/>
      <c r="WBZ139" s="10"/>
      <c r="WCA139" s="10"/>
      <c r="WCB139" s="10"/>
      <c r="WCC139" s="10"/>
      <c r="WCD139" s="10"/>
      <c r="WCE139" s="10"/>
      <c r="WCF139" s="10"/>
      <c r="WCG139" s="10"/>
      <c r="WCH139" s="10"/>
      <c r="WCI139" s="10"/>
      <c r="WCJ139" s="10"/>
      <c r="WCK139" s="10"/>
      <c r="WCL139" s="10"/>
      <c r="WCM139" s="10"/>
      <c r="WCN139" s="10"/>
      <c r="WCO139" s="10"/>
      <c r="WCP139" s="10"/>
      <c r="WCQ139" s="10"/>
      <c r="WCR139" s="10"/>
      <c r="WCS139" s="10"/>
      <c r="WCT139" s="10"/>
      <c r="WCU139" s="10"/>
      <c r="WCV139" s="10"/>
      <c r="WCW139" s="10"/>
      <c r="WCX139" s="10"/>
      <c r="WCY139" s="10"/>
      <c r="WCZ139" s="10"/>
      <c r="WDA139" s="10"/>
      <c r="WDB139" s="10"/>
      <c r="WDC139" s="10"/>
      <c r="WDD139" s="10"/>
      <c r="WDE139" s="10"/>
      <c r="WDF139" s="10"/>
      <c r="WDG139" s="10"/>
      <c r="WDH139" s="10"/>
      <c r="WDI139" s="10"/>
      <c r="WDJ139" s="10"/>
      <c r="WDK139" s="10"/>
      <c r="WDL139" s="10"/>
      <c r="WDM139" s="10"/>
      <c r="WDN139" s="10"/>
      <c r="WDO139" s="10"/>
      <c r="WDP139" s="10"/>
      <c r="WDQ139" s="10"/>
      <c r="WDR139" s="10"/>
      <c r="WDS139" s="10"/>
      <c r="WDT139" s="10"/>
      <c r="WDU139" s="10"/>
      <c r="WDV139" s="10"/>
      <c r="WDW139" s="10"/>
      <c r="WDX139" s="10"/>
      <c r="WDY139" s="10"/>
      <c r="WDZ139" s="10"/>
      <c r="WEA139" s="10"/>
      <c r="WEB139" s="10"/>
      <c r="WEC139" s="10"/>
      <c r="WED139" s="10"/>
      <c r="WEE139" s="10"/>
      <c r="WEF139" s="10"/>
      <c r="WEG139" s="10"/>
      <c r="WEH139" s="10"/>
      <c r="WEI139" s="10"/>
      <c r="WEJ139" s="10"/>
      <c r="WEK139" s="10"/>
      <c r="WEL139" s="10"/>
      <c r="WEM139" s="10"/>
      <c r="WEN139" s="10"/>
      <c r="WEO139" s="10"/>
      <c r="WEP139" s="10"/>
      <c r="WEQ139" s="10"/>
      <c r="WER139" s="10"/>
      <c r="WES139" s="10"/>
      <c r="WET139" s="10"/>
      <c r="WEU139" s="10"/>
      <c r="WEV139" s="10"/>
      <c r="WEW139" s="10"/>
      <c r="WEX139" s="10"/>
      <c r="WEY139" s="10"/>
      <c r="WEZ139" s="10"/>
      <c r="WFA139" s="10"/>
      <c r="WFB139" s="10"/>
      <c r="WFC139" s="10"/>
      <c r="WFD139" s="10"/>
      <c r="WFE139" s="10"/>
      <c r="WFF139" s="10"/>
      <c r="WFG139" s="10"/>
      <c r="WFH139" s="10"/>
      <c r="WFI139" s="10"/>
      <c r="WFJ139" s="10"/>
      <c r="WFK139" s="10"/>
      <c r="WFL139" s="10"/>
      <c r="WFM139" s="10"/>
      <c r="WFN139" s="10"/>
      <c r="WFO139" s="10"/>
      <c r="WFP139" s="10"/>
      <c r="WFQ139" s="10"/>
      <c r="WFR139" s="10"/>
      <c r="WFS139" s="10"/>
      <c r="WFT139" s="10"/>
      <c r="WFU139" s="10"/>
      <c r="WFV139" s="10"/>
      <c r="WFW139" s="10"/>
      <c r="WFX139" s="10"/>
      <c r="WFY139" s="10"/>
      <c r="WFZ139" s="10"/>
      <c r="WGA139" s="10"/>
      <c r="WGB139" s="10"/>
      <c r="WGC139" s="10"/>
      <c r="WGD139" s="10"/>
      <c r="WGE139" s="10"/>
      <c r="WGF139" s="10"/>
      <c r="WGG139" s="10"/>
      <c r="WGH139" s="10"/>
      <c r="WGI139" s="10"/>
      <c r="WGJ139" s="10"/>
      <c r="WGK139" s="10"/>
      <c r="WGL139" s="10"/>
      <c r="WGM139" s="10"/>
      <c r="WGN139" s="10"/>
      <c r="WGO139" s="10"/>
      <c r="WGP139" s="10"/>
      <c r="WGQ139" s="10"/>
      <c r="WGR139" s="10"/>
      <c r="WGS139" s="10"/>
      <c r="WGT139" s="10"/>
      <c r="WGU139" s="10"/>
      <c r="WGV139" s="10"/>
      <c r="WGW139" s="10"/>
      <c r="WGX139" s="10"/>
      <c r="WGY139" s="10"/>
      <c r="WGZ139" s="10"/>
      <c r="WHA139" s="10"/>
      <c r="WHB139" s="10"/>
      <c r="WHC139" s="10"/>
      <c r="WHD139" s="10"/>
      <c r="WHE139" s="10"/>
      <c r="WHF139" s="10"/>
      <c r="WHG139" s="10"/>
      <c r="WHH139" s="10"/>
      <c r="WHI139" s="10"/>
      <c r="WHJ139" s="10"/>
      <c r="WHK139" s="10"/>
      <c r="WHL139" s="10"/>
      <c r="WHM139" s="10"/>
      <c r="WHN139" s="10"/>
      <c r="WHO139" s="10"/>
      <c r="WHP139" s="10"/>
      <c r="WHQ139" s="10"/>
      <c r="WHR139" s="10"/>
      <c r="WHS139" s="10"/>
      <c r="WHT139" s="10"/>
      <c r="WHU139" s="10"/>
      <c r="WHV139" s="10"/>
      <c r="WHW139" s="10"/>
      <c r="WHX139" s="10"/>
      <c r="WHY139" s="10"/>
      <c r="WHZ139" s="10"/>
      <c r="WIA139" s="10"/>
      <c r="WIB139" s="10"/>
      <c r="WIC139" s="10"/>
      <c r="WID139" s="10"/>
      <c r="WIE139" s="10"/>
      <c r="WIF139" s="10"/>
      <c r="WIG139" s="10"/>
      <c r="WIH139" s="10"/>
      <c r="WII139" s="10"/>
      <c r="WIJ139" s="10"/>
      <c r="WIK139" s="10"/>
      <c r="WIL139" s="10"/>
      <c r="WIM139" s="10"/>
      <c r="WIN139" s="10"/>
      <c r="WIO139" s="10"/>
      <c r="WIP139" s="10"/>
      <c r="WIQ139" s="10"/>
      <c r="WIR139" s="10"/>
      <c r="WIS139" s="10"/>
      <c r="WIT139" s="10"/>
      <c r="WIU139" s="10"/>
      <c r="WIV139" s="10"/>
      <c r="WIW139" s="10"/>
      <c r="WIX139" s="10"/>
      <c r="WIY139" s="10"/>
      <c r="WIZ139" s="10"/>
      <c r="WJA139" s="10"/>
      <c r="WJB139" s="10"/>
      <c r="WJC139" s="10"/>
      <c r="WJD139" s="10"/>
      <c r="WJE139" s="10"/>
      <c r="WJF139" s="10"/>
      <c r="WJG139" s="10"/>
      <c r="WJH139" s="10"/>
      <c r="WJI139" s="10"/>
      <c r="WJJ139" s="10"/>
      <c r="WJK139" s="10"/>
      <c r="WJL139" s="10"/>
      <c r="WJM139" s="10"/>
      <c r="WJN139" s="10"/>
      <c r="WJO139" s="10"/>
      <c r="WJP139" s="10"/>
      <c r="WJQ139" s="10"/>
      <c r="WJR139" s="10"/>
      <c r="WJS139" s="10"/>
      <c r="WJT139" s="10"/>
      <c r="WJU139" s="10"/>
      <c r="WJV139" s="10"/>
      <c r="WJW139" s="10"/>
      <c r="WJX139" s="10"/>
      <c r="WJY139" s="10"/>
      <c r="WJZ139" s="10"/>
      <c r="WKA139" s="10"/>
      <c r="WKB139" s="10"/>
      <c r="WKC139" s="10"/>
      <c r="WKD139" s="10"/>
      <c r="WKE139" s="10"/>
      <c r="WKF139" s="10"/>
      <c r="WKG139" s="10"/>
      <c r="WKH139" s="10"/>
      <c r="WKI139" s="10"/>
      <c r="WKJ139" s="10"/>
      <c r="WKK139" s="10"/>
      <c r="WKL139" s="10"/>
      <c r="WKM139" s="10"/>
      <c r="WKN139" s="10"/>
      <c r="WKO139" s="10"/>
      <c r="WKP139" s="10"/>
      <c r="WKQ139" s="10"/>
      <c r="WKR139" s="10"/>
      <c r="WKS139" s="10"/>
      <c r="WKT139" s="10"/>
      <c r="WKU139" s="10"/>
      <c r="WKV139" s="10"/>
      <c r="WKW139" s="10"/>
      <c r="WKX139" s="10"/>
      <c r="WKY139" s="10"/>
      <c r="WKZ139" s="10"/>
      <c r="WLA139" s="10"/>
      <c r="WLB139" s="10"/>
      <c r="WLC139" s="10"/>
      <c r="WLD139" s="10"/>
      <c r="WLE139" s="10"/>
      <c r="WLF139" s="10"/>
      <c r="WLG139" s="10"/>
      <c r="WLH139" s="10"/>
      <c r="WLI139" s="10"/>
      <c r="WLJ139" s="10"/>
      <c r="WLK139" s="10"/>
      <c r="WLL139" s="10"/>
      <c r="WLM139" s="10"/>
      <c r="WLN139" s="10"/>
      <c r="WLO139" s="10"/>
      <c r="WLP139" s="10"/>
      <c r="WLQ139" s="10"/>
      <c r="WLR139" s="10"/>
      <c r="WLS139" s="10"/>
      <c r="WLT139" s="10"/>
      <c r="WLU139" s="10"/>
      <c r="WLV139" s="10"/>
      <c r="WLW139" s="10"/>
      <c r="WLX139" s="10"/>
      <c r="WLY139" s="10"/>
      <c r="WLZ139" s="10"/>
      <c r="WMA139" s="10"/>
      <c r="WMB139" s="10"/>
      <c r="WMC139" s="10"/>
      <c r="WMD139" s="10"/>
      <c r="WME139" s="10"/>
      <c r="WMF139" s="10"/>
      <c r="WMG139" s="10"/>
      <c r="WMH139" s="10"/>
      <c r="WMI139" s="10"/>
      <c r="WMJ139" s="10"/>
      <c r="WMK139" s="10"/>
      <c r="WML139" s="10"/>
      <c r="WMM139" s="10"/>
      <c r="WMN139" s="10"/>
      <c r="WMO139" s="10"/>
      <c r="WMP139" s="10"/>
      <c r="WMQ139" s="10"/>
      <c r="WMR139" s="10"/>
      <c r="WMS139" s="10"/>
      <c r="WMT139" s="10"/>
      <c r="WMU139" s="10"/>
      <c r="WMV139" s="10"/>
      <c r="WMW139" s="10"/>
      <c r="WMX139" s="10"/>
      <c r="WMY139" s="10"/>
      <c r="WMZ139" s="10"/>
      <c r="WNA139" s="10"/>
      <c r="WNB139" s="10"/>
      <c r="WNC139" s="10"/>
      <c r="WND139" s="10"/>
      <c r="WNE139" s="10"/>
      <c r="WNF139" s="10"/>
      <c r="WNG139" s="10"/>
      <c r="WNH139" s="10"/>
      <c r="WNI139" s="10"/>
      <c r="WNJ139" s="10"/>
      <c r="WNK139" s="10"/>
      <c r="WNL139" s="10"/>
      <c r="WNM139" s="10"/>
      <c r="WNN139" s="10"/>
      <c r="WNO139" s="10"/>
      <c r="WNP139" s="10"/>
      <c r="WNQ139" s="10"/>
      <c r="WNR139" s="10"/>
      <c r="WNS139" s="10"/>
      <c r="WNT139" s="10"/>
      <c r="WNU139" s="10"/>
      <c r="WNV139" s="10"/>
      <c r="WNW139" s="10"/>
      <c r="WNX139" s="10"/>
      <c r="WNY139" s="10"/>
      <c r="WNZ139" s="10"/>
      <c r="WOA139" s="10"/>
      <c r="WOB139" s="10"/>
      <c r="WOC139" s="10"/>
      <c r="WOD139" s="10"/>
      <c r="WOE139" s="10"/>
      <c r="WOF139" s="10"/>
      <c r="WOG139" s="10"/>
      <c r="WOH139" s="10"/>
      <c r="WOI139" s="10"/>
      <c r="WOJ139" s="10"/>
      <c r="WOK139" s="10"/>
      <c r="WOL139" s="10"/>
      <c r="WOM139" s="10"/>
      <c r="WON139" s="10"/>
      <c r="WOO139" s="10"/>
      <c r="WOP139" s="10"/>
      <c r="WOQ139" s="10"/>
      <c r="WOR139" s="10"/>
      <c r="WOS139" s="10"/>
      <c r="WOT139" s="10"/>
      <c r="WOU139" s="10"/>
      <c r="WOV139" s="10"/>
      <c r="WOW139" s="10"/>
      <c r="WOX139" s="10"/>
      <c r="WOY139" s="10"/>
      <c r="WOZ139" s="10"/>
      <c r="WPA139" s="10"/>
      <c r="WPB139" s="10"/>
      <c r="WPC139" s="10"/>
      <c r="WPD139" s="10"/>
      <c r="WPE139" s="10"/>
      <c r="WPF139" s="10"/>
      <c r="WPG139" s="10"/>
      <c r="WPH139" s="10"/>
      <c r="WPI139" s="10"/>
      <c r="WPJ139" s="10"/>
      <c r="WPK139" s="10"/>
      <c r="WPL139" s="10"/>
      <c r="WPM139" s="10"/>
      <c r="WPN139" s="10"/>
      <c r="WPO139" s="10"/>
      <c r="WPP139" s="10"/>
      <c r="WPQ139" s="10"/>
      <c r="WPR139" s="10"/>
      <c r="WPS139" s="10"/>
      <c r="WPT139" s="10"/>
      <c r="WPU139" s="10"/>
      <c r="WPV139" s="10"/>
      <c r="WPW139" s="10"/>
      <c r="WPX139" s="10"/>
      <c r="WPY139" s="10"/>
      <c r="WPZ139" s="10"/>
      <c r="WQA139" s="10"/>
      <c r="WQB139" s="10"/>
      <c r="WQC139" s="10"/>
      <c r="WQD139" s="10"/>
      <c r="WQE139" s="10"/>
      <c r="WQF139" s="10"/>
      <c r="WQG139" s="10"/>
      <c r="WQH139" s="10"/>
      <c r="WQI139" s="10"/>
      <c r="WQJ139" s="10"/>
      <c r="WQK139" s="10"/>
      <c r="WQL139" s="10"/>
      <c r="WQM139" s="10"/>
      <c r="WQN139" s="10"/>
      <c r="WQO139" s="10"/>
      <c r="WQP139" s="10"/>
      <c r="WQQ139" s="10"/>
      <c r="WQR139" s="10"/>
      <c r="WQS139" s="10"/>
      <c r="WQT139" s="10"/>
      <c r="WQU139" s="10"/>
      <c r="WQV139" s="10"/>
      <c r="WQW139" s="10"/>
      <c r="WQX139" s="10"/>
      <c r="WQY139" s="10"/>
      <c r="WQZ139" s="10"/>
      <c r="WRA139" s="10"/>
      <c r="WRB139" s="10"/>
      <c r="WRC139" s="10"/>
      <c r="WRD139" s="10"/>
      <c r="WRE139" s="10"/>
      <c r="WRF139" s="10"/>
      <c r="WRG139" s="10"/>
      <c r="WRH139" s="10"/>
      <c r="WRI139" s="10"/>
      <c r="WRJ139" s="10"/>
      <c r="WRK139" s="10"/>
      <c r="WRL139" s="10"/>
      <c r="WRM139" s="10"/>
      <c r="WRN139" s="10"/>
      <c r="WRO139" s="10"/>
      <c r="WRP139" s="10"/>
      <c r="WRQ139" s="10"/>
      <c r="WRR139" s="10"/>
      <c r="WRS139" s="10"/>
      <c r="WRT139" s="10"/>
      <c r="WRU139" s="10"/>
      <c r="WRV139" s="10"/>
      <c r="WRW139" s="10"/>
      <c r="WRX139" s="10"/>
      <c r="WRY139" s="10"/>
      <c r="WRZ139" s="10"/>
      <c r="WSA139" s="10"/>
      <c r="WSB139" s="10"/>
      <c r="WSC139" s="10"/>
      <c r="WSD139" s="10"/>
      <c r="WSE139" s="10"/>
      <c r="WSF139" s="10"/>
      <c r="WSG139" s="10"/>
      <c r="WSH139" s="10"/>
      <c r="WSI139" s="10"/>
      <c r="WSJ139" s="10"/>
      <c r="WSK139" s="10"/>
      <c r="WSL139" s="10"/>
      <c r="WSM139" s="10"/>
      <c r="WSN139" s="10"/>
      <c r="WSO139" s="10"/>
      <c r="WSP139" s="10"/>
      <c r="WSQ139" s="10"/>
      <c r="WSR139" s="10"/>
      <c r="WSS139" s="10"/>
      <c r="WST139" s="10"/>
      <c r="WSU139" s="10"/>
      <c r="WSV139" s="10"/>
      <c r="WSW139" s="10"/>
      <c r="WSX139" s="10"/>
      <c r="WSY139" s="10"/>
      <c r="WSZ139" s="10"/>
      <c r="WTA139" s="10"/>
      <c r="WTB139" s="10"/>
      <c r="WTC139" s="10"/>
      <c r="WTD139" s="10"/>
      <c r="WTE139" s="10"/>
      <c r="WTF139" s="10"/>
      <c r="WTG139" s="10"/>
      <c r="WTH139" s="10"/>
      <c r="WTI139" s="10"/>
      <c r="WTJ139" s="10"/>
      <c r="WTK139" s="10"/>
      <c r="WTL139" s="10"/>
      <c r="WTM139" s="10"/>
      <c r="WTN139" s="10"/>
      <c r="WTO139" s="10"/>
      <c r="WTP139" s="10"/>
      <c r="WTQ139" s="10"/>
      <c r="WTR139" s="10"/>
      <c r="WTS139" s="10"/>
      <c r="WTT139" s="10"/>
      <c r="WTU139" s="10"/>
      <c r="WTV139" s="10"/>
      <c r="WTW139" s="10"/>
      <c r="WTX139" s="10"/>
      <c r="WTY139" s="10"/>
      <c r="WTZ139" s="10"/>
      <c r="WUA139" s="10"/>
      <c r="WUB139" s="10"/>
      <c r="WUC139" s="10"/>
    </row>
    <row r="140" spans="1:16097" s="23" customFormat="1" ht="33" customHeight="1">
      <c r="A140" s="46" t="s">
        <v>370</v>
      </c>
      <c r="B140" s="47" t="s">
        <v>81</v>
      </c>
      <c r="C140" s="46" t="s">
        <v>82</v>
      </c>
      <c r="D140" s="46" t="s">
        <v>83</v>
      </c>
      <c r="E140" s="46" t="s">
        <v>84</v>
      </c>
      <c r="F140" s="73" t="s">
        <v>85</v>
      </c>
      <c r="G140" s="73">
        <v>136596</v>
      </c>
      <c r="H140" s="46">
        <v>97569</v>
      </c>
      <c r="I140" s="46">
        <v>102924</v>
      </c>
      <c r="J140" s="46">
        <v>31500</v>
      </c>
      <c r="K140" s="43">
        <f t="shared" si="62"/>
        <v>16529</v>
      </c>
      <c r="L140" s="46">
        <v>16529</v>
      </c>
      <c r="M140" s="46"/>
      <c r="N140" s="46"/>
      <c r="O140" s="46"/>
    </row>
    <row r="141" spans="1:16097" s="12" customFormat="1" ht="33" customHeight="1">
      <c r="A141" s="69">
        <v>2</v>
      </c>
      <c r="B141" s="70" t="s">
        <v>87</v>
      </c>
      <c r="C141" s="40"/>
      <c r="D141" s="69"/>
      <c r="E141" s="69"/>
      <c r="F141" s="71"/>
      <c r="G141" s="71">
        <f t="shared" ref="G141:N141" si="63">SUM(G142:G143)</f>
        <v>128567.68100000001</v>
      </c>
      <c r="H141" s="71">
        <f t="shared" si="63"/>
        <v>128567.68100000001</v>
      </c>
      <c r="I141" s="71">
        <f t="shared" si="63"/>
        <v>64968</v>
      </c>
      <c r="J141" s="71">
        <f t="shared" si="63"/>
        <v>53570</v>
      </c>
      <c r="K141" s="71">
        <f t="shared" si="63"/>
        <v>20706</v>
      </c>
      <c r="L141" s="71">
        <f t="shared" si="63"/>
        <v>20706</v>
      </c>
      <c r="M141" s="71">
        <f t="shared" si="63"/>
        <v>0</v>
      </c>
      <c r="N141" s="71">
        <f t="shared" si="63"/>
        <v>0</v>
      </c>
      <c r="O141" s="71"/>
    </row>
    <row r="142" spans="1:16097" s="23" customFormat="1" ht="33" customHeight="1">
      <c r="A142" s="46" t="s">
        <v>393</v>
      </c>
      <c r="B142" s="47" t="s">
        <v>88</v>
      </c>
      <c r="C142" s="46" t="s">
        <v>77</v>
      </c>
      <c r="D142" s="46" t="s">
        <v>89</v>
      </c>
      <c r="E142" s="46" t="s">
        <v>84</v>
      </c>
      <c r="F142" s="46" t="s">
        <v>90</v>
      </c>
      <c r="G142" s="46">
        <v>91462.035000000003</v>
      </c>
      <c r="H142" s="46">
        <v>91462.035000000003</v>
      </c>
      <c r="I142" s="46">
        <v>31570</v>
      </c>
      <c r="J142" s="46">
        <v>31570</v>
      </c>
      <c r="K142" s="43">
        <f t="shared" si="62"/>
        <v>18706</v>
      </c>
      <c r="L142" s="46">
        <v>18706</v>
      </c>
      <c r="M142" s="46"/>
      <c r="N142" s="46"/>
      <c r="O142" s="46"/>
    </row>
    <row r="143" spans="1:16097" s="23" customFormat="1" ht="33" customHeight="1">
      <c r="A143" s="46" t="s">
        <v>398</v>
      </c>
      <c r="B143" s="47" t="s">
        <v>91</v>
      </c>
      <c r="C143" s="46" t="s">
        <v>92</v>
      </c>
      <c r="D143" s="46" t="s">
        <v>93</v>
      </c>
      <c r="E143" s="46" t="s">
        <v>55</v>
      </c>
      <c r="F143" s="46" t="s">
        <v>94</v>
      </c>
      <c r="G143" s="46">
        <v>37105.646000000001</v>
      </c>
      <c r="H143" s="46">
        <v>37105.646000000001</v>
      </c>
      <c r="I143" s="46">
        <v>33398</v>
      </c>
      <c r="J143" s="46">
        <v>22000</v>
      </c>
      <c r="K143" s="43">
        <f t="shared" si="62"/>
        <v>2000</v>
      </c>
      <c r="L143" s="46">
        <v>2000</v>
      </c>
      <c r="M143" s="46"/>
      <c r="N143" s="46"/>
      <c r="O143" s="46"/>
    </row>
    <row r="144" spans="1:16097" s="32" customFormat="1" ht="33" customHeight="1">
      <c r="A144" s="40" t="s">
        <v>28</v>
      </c>
      <c r="B144" s="41" t="s">
        <v>243</v>
      </c>
      <c r="C144" s="50">
        <f>SUM(C145+C146)</f>
        <v>36312</v>
      </c>
      <c r="D144" s="50"/>
      <c r="E144" s="51"/>
      <c r="F144" s="51"/>
      <c r="G144" s="51"/>
      <c r="H144" s="51"/>
      <c r="I144" s="51"/>
      <c r="J144" s="51"/>
      <c r="K144" s="43">
        <f t="shared" si="62"/>
        <v>36312</v>
      </c>
      <c r="L144" s="50">
        <f>SUM(L145+L146)</f>
        <v>36312</v>
      </c>
      <c r="M144" s="50"/>
      <c r="N144" s="50"/>
      <c r="O144" s="51"/>
    </row>
    <row r="145" spans="1:15" s="33" customFormat="1" ht="33" customHeight="1">
      <c r="A145" s="46">
        <v>1</v>
      </c>
      <c r="B145" s="68" t="s">
        <v>240</v>
      </c>
      <c r="C145" s="53">
        <v>24539</v>
      </c>
      <c r="D145" s="54"/>
      <c r="E145" s="46"/>
      <c r="F145" s="46"/>
      <c r="G145" s="46"/>
      <c r="H145" s="46"/>
      <c r="I145" s="46"/>
      <c r="J145" s="46"/>
      <c r="K145" s="43">
        <f t="shared" si="62"/>
        <v>24539</v>
      </c>
      <c r="L145" s="53">
        <v>24539</v>
      </c>
      <c r="M145" s="53"/>
      <c r="N145" s="53"/>
      <c r="O145" s="46"/>
    </row>
    <row r="146" spans="1:15" s="33" customFormat="1" ht="33" customHeight="1">
      <c r="A146" s="46">
        <v>2</v>
      </c>
      <c r="B146" s="68" t="s">
        <v>241</v>
      </c>
      <c r="C146" s="53">
        <v>11773</v>
      </c>
      <c r="D146" s="54"/>
      <c r="E146" s="46"/>
      <c r="F146" s="46"/>
      <c r="G146" s="46"/>
      <c r="H146" s="46"/>
      <c r="I146" s="46"/>
      <c r="J146" s="46"/>
      <c r="K146" s="43">
        <f t="shared" si="62"/>
        <v>11773</v>
      </c>
      <c r="L146" s="53">
        <v>11773</v>
      </c>
      <c r="M146" s="53"/>
      <c r="N146" s="53"/>
      <c r="O146" s="46"/>
    </row>
    <row r="147" spans="1:15" s="26" customFormat="1" ht="33" customHeight="1">
      <c r="A147" s="55" t="s">
        <v>106</v>
      </c>
      <c r="B147" s="56" t="s">
        <v>248</v>
      </c>
      <c r="C147" s="57" t="s">
        <v>256</v>
      </c>
      <c r="D147" s="57"/>
      <c r="E147" s="57"/>
      <c r="F147" s="57"/>
      <c r="G147" s="57"/>
      <c r="H147" s="57"/>
      <c r="I147" s="57"/>
      <c r="J147" s="57"/>
      <c r="K147" s="42">
        <f t="shared" si="62"/>
        <v>100890</v>
      </c>
      <c r="L147" s="55">
        <v>100890</v>
      </c>
      <c r="M147" s="55"/>
      <c r="N147" s="55"/>
      <c r="O147" s="57"/>
    </row>
    <row r="148" spans="1:15" s="21" customFormat="1" ht="30" customHeight="1">
      <c r="A148" s="40" t="s">
        <v>1123</v>
      </c>
      <c r="B148" s="41" t="s">
        <v>268</v>
      </c>
      <c r="C148" s="40"/>
      <c r="D148" s="45"/>
      <c r="E148" s="45"/>
      <c r="F148" s="45"/>
      <c r="G148" s="45">
        <f>G149</f>
        <v>19822.96</v>
      </c>
      <c r="H148" s="45">
        <f t="shared" ref="H148:N148" si="64">H149</f>
        <v>18186.559999999998</v>
      </c>
      <c r="I148" s="45">
        <f t="shared" si="64"/>
        <v>11562</v>
      </c>
      <c r="J148" s="45">
        <f t="shared" si="64"/>
        <v>10348.9</v>
      </c>
      <c r="K148" s="45">
        <f t="shared" si="64"/>
        <v>4500</v>
      </c>
      <c r="L148" s="45">
        <f t="shared" si="64"/>
        <v>4500</v>
      </c>
      <c r="M148" s="45">
        <f t="shared" si="64"/>
        <v>0</v>
      </c>
      <c r="N148" s="45">
        <f t="shared" si="64"/>
        <v>0</v>
      </c>
      <c r="O148" s="45"/>
    </row>
    <row r="149" spans="1:15" s="22" customFormat="1" ht="34.5" customHeight="1">
      <c r="A149" s="40">
        <v>1</v>
      </c>
      <c r="B149" s="41" t="s">
        <v>216</v>
      </c>
      <c r="C149" s="46"/>
      <c r="D149" s="46"/>
      <c r="E149" s="46"/>
      <c r="F149" s="46"/>
      <c r="G149" s="45">
        <f>SUM(G150:G150)</f>
        <v>19822.96</v>
      </c>
      <c r="H149" s="45">
        <f t="shared" ref="H149:N149" si="65">SUM(H150:H150)</f>
        <v>18186.559999999998</v>
      </c>
      <c r="I149" s="45">
        <f t="shared" si="65"/>
        <v>11562</v>
      </c>
      <c r="J149" s="45">
        <f t="shared" si="65"/>
        <v>10348.9</v>
      </c>
      <c r="K149" s="45">
        <f t="shared" si="65"/>
        <v>4500</v>
      </c>
      <c r="L149" s="45">
        <f t="shared" si="65"/>
        <v>4500</v>
      </c>
      <c r="M149" s="45">
        <f t="shared" si="65"/>
        <v>0</v>
      </c>
      <c r="N149" s="45">
        <f t="shared" si="65"/>
        <v>0</v>
      </c>
      <c r="O149" s="45"/>
    </row>
    <row r="150" spans="1:15" s="22" customFormat="1" ht="44.25" customHeight="1">
      <c r="A150" s="46" t="s">
        <v>336</v>
      </c>
      <c r="B150" s="47" t="s">
        <v>276</v>
      </c>
      <c r="C150" s="46" t="s">
        <v>277</v>
      </c>
      <c r="D150" s="46">
        <v>103</v>
      </c>
      <c r="E150" s="46" t="s">
        <v>274</v>
      </c>
      <c r="F150" s="63" t="s">
        <v>278</v>
      </c>
      <c r="G150" s="46">
        <v>19822.96</v>
      </c>
      <c r="H150" s="46">
        <v>18186.559999999998</v>
      </c>
      <c r="I150" s="46">
        <v>11562</v>
      </c>
      <c r="J150" s="46">
        <v>10348.9</v>
      </c>
      <c r="K150" s="43">
        <f t="shared" si="62"/>
        <v>4500</v>
      </c>
      <c r="L150" s="46">
        <v>4500</v>
      </c>
      <c r="M150" s="46"/>
      <c r="N150" s="46"/>
      <c r="O150" s="46"/>
    </row>
    <row r="151" spans="1:15" s="35" customFormat="1" ht="44.25" customHeight="1">
      <c r="A151" s="46" t="s">
        <v>345</v>
      </c>
      <c r="B151" s="47" t="s">
        <v>296</v>
      </c>
      <c r="C151" s="46" t="s">
        <v>299</v>
      </c>
      <c r="D151" s="46"/>
      <c r="E151" s="46"/>
      <c r="F151" s="46"/>
      <c r="G151" s="46"/>
      <c r="H151" s="46"/>
      <c r="I151" s="46"/>
      <c r="J151" s="46"/>
      <c r="K151" s="43">
        <f t="shared" si="62"/>
        <v>4333</v>
      </c>
      <c r="L151" s="53">
        <v>4333</v>
      </c>
      <c r="M151" s="53"/>
      <c r="N151" s="53"/>
      <c r="O151" s="74"/>
    </row>
    <row r="152" spans="1:15" s="20" customFormat="1" ht="31.5" customHeight="1">
      <c r="A152" s="40" t="s">
        <v>1125</v>
      </c>
      <c r="B152" s="41" t="s">
        <v>303</v>
      </c>
      <c r="C152" s="40"/>
      <c r="D152" s="40"/>
      <c r="E152" s="40"/>
      <c r="F152" s="40"/>
      <c r="G152" s="40">
        <f>G153+G155</f>
        <v>978705.15317299997</v>
      </c>
      <c r="H152" s="40">
        <f t="shared" ref="H152:N152" si="66">H153+H155</f>
        <v>978705.15317299997</v>
      </c>
      <c r="I152" s="40">
        <f t="shared" si="66"/>
        <v>733843.281173</v>
      </c>
      <c r="J152" s="40">
        <f t="shared" si="66"/>
        <v>0</v>
      </c>
      <c r="K152" s="40">
        <f t="shared" si="66"/>
        <v>55635</v>
      </c>
      <c r="L152" s="40">
        <f t="shared" si="66"/>
        <v>0</v>
      </c>
      <c r="M152" s="40">
        <f t="shared" si="66"/>
        <v>55635</v>
      </c>
      <c r="N152" s="40">
        <f t="shared" si="66"/>
        <v>0</v>
      </c>
      <c r="O152" s="40"/>
    </row>
    <row r="153" spans="1:15" s="20" customFormat="1" ht="33" customHeight="1">
      <c r="A153" s="40" t="s">
        <v>21</v>
      </c>
      <c r="B153" s="41" t="s">
        <v>304</v>
      </c>
      <c r="C153" s="40"/>
      <c r="D153" s="40"/>
      <c r="E153" s="40"/>
      <c r="F153" s="40"/>
      <c r="G153" s="40"/>
      <c r="H153" s="40"/>
      <c r="I153" s="40"/>
      <c r="J153" s="40"/>
      <c r="K153" s="43">
        <f t="shared" si="62"/>
        <v>5600</v>
      </c>
      <c r="L153" s="40"/>
      <c r="M153" s="40">
        <f t="shared" ref="M153" si="67">M154</f>
        <v>5600</v>
      </c>
      <c r="N153" s="40"/>
      <c r="O153" s="40"/>
    </row>
    <row r="154" spans="1:15" s="20" customFormat="1" ht="33" customHeight="1">
      <c r="A154" s="58">
        <v>1</v>
      </c>
      <c r="B154" s="59" t="s">
        <v>465</v>
      </c>
      <c r="C154" s="40"/>
      <c r="D154" s="40"/>
      <c r="E154" s="40"/>
      <c r="F154" s="40"/>
      <c r="G154" s="40"/>
      <c r="H154" s="40"/>
      <c r="I154" s="40"/>
      <c r="J154" s="40"/>
      <c r="K154" s="43">
        <f t="shared" si="62"/>
        <v>5600</v>
      </c>
      <c r="L154" s="40"/>
      <c r="M154" s="46">
        <v>5600</v>
      </c>
      <c r="N154" s="46"/>
      <c r="O154" s="40"/>
    </row>
    <row r="155" spans="1:15" s="20" customFormat="1" ht="33" customHeight="1">
      <c r="A155" s="40" t="s">
        <v>86</v>
      </c>
      <c r="B155" s="41" t="s">
        <v>306</v>
      </c>
      <c r="C155" s="40"/>
      <c r="D155" s="40"/>
      <c r="E155" s="40"/>
      <c r="F155" s="40"/>
      <c r="G155" s="40">
        <f>G156+G176</f>
        <v>978705.15317299997</v>
      </c>
      <c r="H155" s="40">
        <f t="shared" ref="H155:N155" si="68">H156+H176</f>
        <v>978705.15317299997</v>
      </c>
      <c r="I155" s="40">
        <f t="shared" si="68"/>
        <v>733843.281173</v>
      </c>
      <c r="J155" s="40">
        <f t="shared" si="68"/>
        <v>0</v>
      </c>
      <c r="K155" s="40">
        <f t="shared" si="68"/>
        <v>50035</v>
      </c>
      <c r="L155" s="40">
        <f t="shared" si="68"/>
        <v>0</v>
      </c>
      <c r="M155" s="40">
        <f t="shared" si="68"/>
        <v>50035</v>
      </c>
      <c r="N155" s="40">
        <f t="shared" si="68"/>
        <v>0</v>
      </c>
      <c r="O155" s="40"/>
    </row>
    <row r="156" spans="1:15" s="20" customFormat="1" ht="33" customHeight="1">
      <c r="A156" s="40" t="s">
        <v>19</v>
      </c>
      <c r="B156" s="41" t="s">
        <v>340</v>
      </c>
      <c r="C156" s="40"/>
      <c r="D156" s="40"/>
      <c r="E156" s="40"/>
      <c r="F156" s="40"/>
      <c r="G156" s="40">
        <f t="shared" ref="G156" si="69">G157+G167+G172</f>
        <v>939177.56417299993</v>
      </c>
      <c r="H156" s="40">
        <f t="shared" ref="H156:N156" si="70">H157+H167+H172</f>
        <v>939177.56417299993</v>
      </c>
      <c r="I156" s="40">
        <f t="shared" si="70"/>
        <v>712311.69217299996</v>
      </c>
      <c r="J156" s="40">
        <f t="shared" si="70"/>
        <v>0</v>
      </c>
      <c r="K156" s="40">
        <f t="shared" si="70"/>
        <v>44035</v>
      </c>
      <c r="L156" s="40">
        <f t="shared" si="70"/>
        <v>0</v>
      </c>
      <c r="M156" s="40">
        <f t="shared" si="70"/>
        <v>44035</v>
      </c>
      <c r="N156" s="40">
        <f t="shared" si="70"/>
        <v>0</v>
      </c>
      <c r="O156" s="40"/>
    </row>
    <row r="157" spans="1:15" s="20" customFormat="1" ht="33" customHeight="1">
      <c r="A157" s="40">
        <v>1</v>
      </c>
      <c r="B157" s="41" t="s">
        <v>223</v>
      </c>
      <c r="C157" s="40"/>
      <c r="D157" s="40"/>
      <c r="E157" s="40"/>
      <c r="F157" s="40"/>
      <c r="G157" s="40">
        <f t="shared" ref="G157" si="71">SUM(G158:G166)</f>
        <v>624374.39217299991</v>
      </c>
      <c r="H157" s="40">
        <f t="shared" ref="H157:N157" si="72">SUM(H158:H166)</f>
        <v>624374.39217299991</v>
      </c>
      <c r="I157" s="40">
        <f t="shared" si="72"/>
        <v>506343.69217299996</v>
      </c>
      <c r="J157" s="40">
        <f t="shared" si="72"/>
        <v>0</v>
      </c>
      <c r="K157" s="40">
        <f t="shared" si="72"/>
        <v>25831</v>
      </c>
      <c r="L157" s="40">
        <f t="shared" si="72"/>
        <v>0</v>
      </c>
      <c r="M157" s="40">
        <f t="shared" si="72"/>
        <v>25831</v>
      </c>
      <c r="N157" s="40">
        <f t="shared" si="72"/>
        <v>0</v>
      </c>
      <c r="O157" s="40"/>
    </row>
    <row r="158" spans="1:15" s="14" customFormat="1" ht="33" customHeight="1">
      <c r="A158" s="46" t="s">
        <v>336</v>
      </c>
      <c r="B158" s="47" t="s">
        <v>81</v>
      </c>
      <c r="C158" s="46" t="s">
        <v>82</v>
      </c>
      <c r="D158" s="46" t="s">
        <v>83</v>
      </c>
      <c r="E158" s="46" t="s">
        <v>84</v>
      </c>
      <c r="F158" s="46" t="s">
        <v>466</v>
      </c>
      <c r="G158" s="46">
        <v>133695</v>
      </c>
      <c r="H158" s="46">
        <v>133695</v>
      </c>
      <c r="I158" s="46">
        <v>102924</v>
      </c>
      <c r="J158" s="46"/>
      <c r="K158" s="43">
        <f t="shared" si="62"/>
        <v>10000</v>
      </c>
      <c r="L158" s="46"/>
      <c r="M158" s="46">
        <v>10000</v>
      </c>
      <c r="N158" s="46"/>
      <c r="O158" s="46"/>
    </row>
    <row r="159" spans="1:15" s="14" customFormat="1" ht="33" customHeight="1">
      <c r="A159" s="46" t="s">
        <v>345</v>
      </c>
      <c r="B159" s="47" t="s">
        <v>67</v>
      </c>
      <c r="C159" s="46" t="s">
        <v>68</v>
      </c>
      <c r="D159" s="46" t="s">
        <v>69</v>
      </c>
      <c r="E159" s="46" t="s">
        <v>69</v>
      </c>
      <c r="F159" s="46" t="s">
        <v>467</v>
      </c>
      <c r="G159" s="46">
        <v>53668.078999999998</v>
      </c>
      <c r="H159" s="46">
        <v>53668.078999999998</v>
      </c>
      <c r="I159" s="46">
        <v>36178.078999999998</v>
      </c>
      <c r="J159" s="46"/>
      <c r="K159" s="43">
        <f t="shared" si="62"/>
        <v>2500</v>
      </c>
      <c r="L159" s="46"/>
      <c r="M159" s="46">
        <v>2500</v>
      </c>
      <c r="N159" s="46"/>
      <c r="O159" s="46"/>
    </row>
    <row r="160" spans="1:15" s="14" customFormat="1" ht="33" customHeight="1">
      <c r="A160" s="46" t="s">
        <v>348</v>
      </c>
      <c r="B160" s="47" t="s">
        <v>57</v>
      </c>
      <c r="C160" s="46" t="s">
        <v>58</v>
      </c>
      <c r="D160" s="46" t="s">
        <v>59</v>
      </c>
      <c r="E160" s="46" t="s">
        <v>60</v>
      </c>
      <c r="F160" s="46" t="s">
        <v>468</v>
      </c>
      <c r="G160" s="46">
        <v>154584.995926</v>
      </c>
      <c r="H160" s="46">
        <v>154584.995926</v>
      </c>
      <c r="I160" s="46">
        <v>138172.995926</v>
      </c>
      <c r="J160" s="46"/>
      <c r="K160" s="43">
        <f t="shared" si="62"/>
        <v>2000</v>
      </c>
      <c r="L160" s="46"/>
      <c r="M160" s="46">
        <v>2000</v>
      </c>
      <c r="N160" s="46"/>
      <c r="O160" s="46"/>
    </row>
    <row r="161" spans="1:15" s="14" customFormat="1" ht="33" customHeight="1">
      <c r="A161" s="46" t="s">
        <v>353</v>
      </c>
      <c r="B161" s="47" t="s">
        <v>52</v>
      </c>
      <c r="C161" s="46" t="s">
        <v>53</v>
      </c>
      <c r="D161" s="46" t="s">
        <v>54</v>
      </c>
      <c r="E161" s="46" t="s">
        <v>55</v>
      </c>
      <c r="F161" s="46" t="s">
        <v>469</v>
      </c>
      <c r="G161" s="46">
        <v>41096.921600000001</v>
      </c>
      <c r="H161" s="46">
        <v>41096.921600000001</v>
      </c>
      <c r="I161" s="46">
        <v>24299.921600000001</v>
      </c>
      <c r="J161" s="46"/>
      <c r="K161" s="43">
        <f t="shared" si="62"/>
        <v>2500</v>
      </c>
      <c r="L161" s="46"/>
      <c r="M161" s="46">
        <v>2500</v>
      </c>
      <c r="N161" s="46"/>
      <c r="O161" s="46"/>
    </row>
    <row r="162" spans="1:15" s="14" customFormat="1" ht="35.25" customHeight="1">
      <c r="A162" s="46" t="s">
        <v>359</v>
      </c>
      <c r="B162" s="47" t="s">
        <v>62</v>
      </c>
      <c r="C162" s="46" t="s">
        <v>63</v>
      </c>
      <c r="D162" s="46" t="s">
        <v>64</v>
      </c>
      <c r="E162" s="46" t="s">
        <v>65</v>
      </c>
      <c r="F162" s="46" t="s">
        <v>470</v>
      </c>
      <c r="G162" s="46">
        <v>94764.407999999996</v>
      </c>
      <c r="H162" s="46">
        <v>94764.407999999996</v>
      </c>
      <c r="I162" s="46">
        <v>78866.407999999996</v>
      </c>
      <c r="J162" s="46"/>
      <c r="K162" s="43">
        <f t="shared" si="62"/>
        <v>3000</v>
      </c>
      <c r="L162" s="46"/>
      <c r="M162" s="46">
        <v>3000</v>
      </c>
      <c r="N162" s="46"/>
      <c r="O162" s="46"/>
    </row>
    <row r="163" spans="1:15" s="14" customFormat="1" ht="32.25" customHeight="1">
      <c r="A163" s="46" t="s">
        <v>365</v>
      </c>
      <c r="B163" s="47" t="s">
        <v>471</v>
      </c>
      <c r="C163" s="46" t="s">
        <v>472</v>
      </c>
      <c r="D163" s="46" t="s">
        <v>473</v>
      </c>
      <c r="E163" s="43" t="s">
        <v>363</v>
      </c>
      <c r="F163" s="46" t="s">
        <v>474</v>
      </c>
      <c r="G163" s="46">
        <v>57717.287646999997</v>
      </c>
      <c r="H163" s="46">
        <v>57717.287646999997</v>
      </c>
      <c r="I163" s="46">
        <v>54610.287646999997</v>
      </c>
      <c r="J163" s="46"/>
      <c r="K163" s="43">
        <f t="shared" si="62"/>
        <v>1500</v>
      </c>
      <c r="L163" s="46"/>
      <c r="M163" s="46">
        <v>1500</v>
      </c>
      <c r="N163" s="46"/>
      <c r="O163" s="46"/>
    </row>
    <row r="164" spans="1:15" s="14" customFormat="1" ht="32.25" customHeight="1">
      <c r="A164" s="46" t="s">
        <v>370</v>
      </c>
      <c r="B164" s="47" t="s">
        <v>475</v>
      </c>
      <c r="C164" s="46" t="s">
        <v>476</v>
      </c>
      <c r="D164" s="46" t="s">
        <v>477</v>
      </c>
      <c r="E164" s="46" t="s">
        <v>478</v>
      </c>
      <c r="F164" s="46" t="s">
        <v>479</v>
      </c>
      <c r="G164" s="46">
        <v>61450</v>
      </c>
      <c r="H164" s="46">
        <v>61450</v>
      </c>
      <c r="I164" s="46">
        <v>57000</v>
      </c>
      <c r="J164" s="46"/>
      <c r="K164" s="43">
        <f t="shared" si="62"/>
        <v>1000</v>
      </c>
      <c r="L164" s="46"/>
      <c r="M164" s="46">
        <v>1000</v>
      </c>
      <c r="N164" s="46"/>
      <c r="O164" s="46"/>
    </row>
    <row r="165" spans="1:15" s="14" customFormat="1" ht="32.25" customHeight="1">
      <c r="A165" s="46" t="s">
        <v>375</v>
      </c>
      <c r="B165" s="47" t="s">
        <v>480</v>
      </c>
      <c r="C165" s="46" t="s">
        <v>481</v>
      </c>
      <c r="D165" s="46" t="s">
        <v>482</v>
      </c>
      <c r="E165" s="46" t="s">
        <v>483</v>
      </c>
      <c r="F165" s="46" t="s">
        <v>484</v>
      </c>
      <c r="G165" s="46">
        <v>12519</v>
      </c>
      <c r="H165" s="46">
        <v>12519</v>
      </c>
      <c r="I165" s="46">
        <v>4992</v>
      </c>
      <c r="J165" s="46"/>
      <c r="K165" s="43">
        <f t="shared" si="62"/>
        <v>1000</v>
      </c>
      <c r="L165" s="46"/>
      <c r="M165" s="46">
        <v>1000</v>
      </c>
      <c r="N165" s="46"/>
      <c r="O165" s="46"/>
    </row>
    <row r="166" spans="1:15" s="14" customFormat="1" ht="32.25" customHeight="1">
      <c r="A166" s="46" t="s">
        <v>380</v>
      </c>
      <c r="B166" s="47" t="s">
        <v>485</v>
      </c>
      <c r="C166" s="46" t="s">
        <v>486</v>
      </c>
      <c r="D166" s="46" t="s">
        <v>487</v>
      </c>
      <c r="E166" s="43" t="s">
        <v>26</v>
      </c>
      <c r="F166" s="72" t="s">
        <v>488</v>
      </c>
      <c r="G166" s="75">
        <v>14878.7</v>
      </c>
      <c r="H166" s="75">
        <v>14878.7</v>
      </c>
      <c r="I166" s="46">
        <v>9300</v>
      </c>
      <c r="J166" s="46"/>
      <c r="K166" s="43">
        <f t="shared" si="62"/>
        <v>2331</v>
      </c>
      <c r="L166" s="46"/>
      <c r="M166" s="46">
        <v>2331</v>
      </c>
      <c r="N166" s="46"/>
      <c r="O166" s="46"/>
    </row>
    <row r="167" spans="1:15" s="20" customFormat="1" ht="32.25" customHeight="1">
      <c r="A167" s="40">
        <v>2</v>
      </c>
      <c r="B167" s="41" t="s">
        <v>154</v>
      </c>
      <c r="C167" s="40"/>
      <c r="D167" s="40"/>
      <c r="E167" s="40"/>
      <c r="F167" s="40"/>
      <c r="G167" s="40">
        <f t="shared" ref="G167:N167" si="73">SUM(G168:G171)</f>
        <v>147519.17200000002</v>
      </c>
      <c r="H167" s="40">
        <f t="shared" si="73"/>
        <v>147519.17200000002</v>
      </c>
      <c r="I167" s="40">
        <f t="shared" si="73"/>
        <v>110388</v>
      </c>
      <c r="J167" s="40">
        <f t="shared" si="73"/>
        <v>0</v>
      </c>
      <c r="K167" s="40">
        <f t="shared" si="73"/>
        <v>12204</v>
      </c>
      <c r="L167" s="40">
        <f t="shared" si="73"/>
        <v>0</v>
      </c>
      <c r="M167" s="40">
        <f t="shared" si="73"/>
        <v>12204</v>
      </c>
      <c r="N167" s="40">
        <f t="shared" si="73"/>
        <v>0</v>
      </c>
      <c r="O167" s="40"/>
    </row>
    <row r="168" spans="1:15" s="14" customFormat="1" ht="32.25" customHeight="1">
      <c r="A168" s="46" t="s">
        <v>393</v>
      </c>
      <c r="B168" s="47" t="s">
        <v>489</v>
      </c>
      <c r="C168" s="46" t="s">
        <v>92</v>
      </c>
      <c r="D168" s="76" t="s">
        <v>93</v>
      </c>
      <c r="E168" s="76" t="s">
        <v>490</v>
      </c>
      <c r="F168" s="46" t="s">
        <v>491</v>
      </c>
      <c r="G168" s="46">
        <v>56238</v>
      </c>
      <c r="H168" s="46">
        <v>56238</v>
      </c>
      <c r="I168" s="46">
        <v>33398</v>
      </c>
      <c r="J168" s="46"/>
      <c r="K168" s="43">
        <f t="shared" si="62"/>
        <v>7000</v>
      </c>
      <c r="L168" s="46"/>
      <c r="M168" s="46">
        <v>7000</v>
      </c>
      <c r="N168" s="46"/>
      <c r="O168" s="46"/>
    </row>
    <row r="169" spans="1:15" s="14" customFormat="1" ht="32.25" customHeight="1">
      <c r="A169" s="46" t="s">
        <v>398</v>
      </c>
      <c r="B169" s="47" t="s">
        <v>91</v>
      </c>
      <c r="C169" s="46" t="s">
        <v>92</v>
      </c>
      <c r="D169" s="46" t="s">
        <v>93</v>
      </c>
      <c r="E169" s="46" t="s">
        <v>55</v>
      </c>
      <c r="F169" s="46" t="s">
        <v>94</v>
      </c>
      <c r="G169" s="46">
        <v>37105.646000000001</v>
      </c>
      <c r="H169" s="46">
        <v>37105.646000000001</v>
      </c>
      <c r="I169" s="46">
        <v>33398</v>
      </c>
      <c r="J169" s="46"/>
      <c r="K169" s="43">
        <f t="shared" si="62"/>
        <v>1500</v>
      </c>
      <c r="L169" s="46"/>
      <c r="M169" s="46">
        <v>1500</v>
      </c>
      <c r="N169" s="46"/>
      <c r="O169" s="46"/>
    </row>
    <row r="170" spans="1:15" s="14" customFormat="1" ht="32.25" customHeight="1">
      <c r="A170" s="46" t="s">
        <v>404</v>
      </c>
      <c r="B170" s="47" t="s">
        <v>492</v>
      </c>
      <c r="C170" s="46" t="s">
        <v>476</v>
      </c>
      <c r="D170" s="46" t="s">
        <v>493</v>
      </c>
      <c r="E170" s="77" t="s">
        <v>494</v>
      </c>
      <c r="F170" s="46" t="s">
        <v>495</v>
      </c>
      <c r="G170" s="46">
        <v>3806</v>
      </c>
      <c r="H170" s="46">
        <v>3806</v>
      </c>
      <c r="I170" s="46">
        <v>1700</v>
      </c>
      <c r="J170" s="46"/>
      <c r="K170" s="43">
        <f t="shared" si="62"/>
        <v>704</v>
      </c>
      <c r="L170" s="46"/>
      <c r="M170" s="46">
        <v>704</v>
      </c>
      <c r="N170" s="46"/>
      <c r="O170" s="46"/>
    </row>
    <row r="171" spans="1:15" s="14" customFormat="1" ht="32.25" customHeight="1">
      <c r="A171" s="46" t="s">
        <v>406</v>
      </c>
      <c r="B171" s="78" t="s">
        <v>496</v>
      </c>
      <c r="C171" s="46" t="s">
        <v>497</v>
      </c>
      <c r="D171" s="46" t="s">
        <v>498</v>
      </c>
      <c r="E171" s="46" t="s">
        <v>499</v>
      </c>
      <c r="F171" s="46" t="s">
        <v>500</v>
      </c>
      <c r="G171" s="46">
        <v>50369.525999999998</v>
      </c>
      <c r="H171" s="46">
        <v>50369.525999999998</v>
      </c>
      <c r="I171" s="46">
        <v>41892</v>
      </c>
      <c r="J171" s="46"/>
      <c r="K171" s="43">
        <f t="shared" si="62"/>
        <v>3000</v>
      </c>
      <c r="L171" s="46"/>
      <c r="M171" s="46">
        <v>3000</v>
      </c>
      <c r="N171" s="46"/>
      <c r="O171" s="46"/>
    </row>
    <row r="172" spans="1:15" s="20" customFormat="1" ht="32.25" customHeight="1">
      <c r="A172" s="40">
        <v>3</v>
      </c>
      <c r="B172" s="41" t="s">
        <v>216</v>
      </c>
      <c r="C172" s="40"/>
      <c r="D172" s="40"/>
      <c r="E172" s="40"/>
      <c r="F172" s="40"/>
      <c r="G172" s="40">
        <f t="shared" ref="G172:N172" si="74">SUM(G173:G175)</f>
        <v>167284</v>
      </c>
      <c r="H172" s="40">
        <f t="shared" si="74"/>
        <v>167284</v>
      </c>
      <c r="I172" s="40">
        <f t="shared" si="74"/>
        <v>95580</v>
      </c>
      <c r="J172" s="40">
        <f t="shared" si="74"/>
        <v>0</v>
      </c>
      <c r="K172" s="40">
        <f t="shared" si="74"/>
        <v>6000</v>
      </c>
      <c r="L172" s="40">
        <f t="shared" si="74"/>
        <v>0</v>
      </c>
      <c r="M172" s="40">
        <f t="shared" si="74"/>
        <v>6000</v>
      </c>
      <c r="N172" s="40">
        <f t="shared" si="74"/>
        <v>0</v>
      </c>
      <c r="O172" s="40"/>
    </row>
    <row r="173" spans="1:15" s="14" customFormat="1" ht="32.25" customHeight="1">
      <c r="A173" s="46" t="s">
        <v>411</v>
      </c>
      <c r="B173" s="47" t="s">
        <v>501</v>
      </c>
      <c r="C173" s="46" t="s">
        <v>502</v>
      </c>
      <c r="D173" s="46" t="s">
        <v>503</v>
      </c>
      <c r="E173" s="46" t="s">
        <v>135</v>
      </c>
      <c r="F173" s="46" t="s">
        <v>504</v>
      </c>
      <c r="G173" s="46">
        <v>57912</v>
      </c>
      <c r="H173" s="46">
        <v>57912</v>
      </c>
      <c r="I173" s="46">
        <v>42093</v>
      </c>
      <c r="J173" s="46"/>
      <c r="K173" s="43">
        <f t="shared" si="62"/>
        <v>2000</v>
      </c>
      <c r="L173" s="46"/>
      <c r="M173" s="46">
        <v>2000</v>
      </c>
      <c r="N173" s="46"/>
      <c r="O173" s="46"/>
    </row>
    <row r="174" spans="1:15" s="14" customFormat="1" ht="32.25" customHeight="1">
      <c r="A174" s="46" t="s">
        <v>416</v>
      </c>
      <c r="B174" s="47" t="s">
        <v>505</v>
      </c>
      <c r="C174" s="46" t="s">
        <v>77</v>
      </c>
      <c r="D174" s="46" t="s">
        <v>506</v>
      </c>
      <c r="E174" s="46" t="s">
        <v>507</v>
      </c>
      <c r="F174" s="46" t="s">
        <v>508</v>
      </c>
      <c r="G174" s="46">
        <v>55638</v>
      </c>
      <c r="H174" s="46">
        <v>55638</v>
      </c>
      <c r="I174" s="46">
        <v>21209</v>
      </c>
      <c r="J174" s="46"/>
      <c r="K174" s="43">
        <f t="shared" si="62"/>
        <v>2000</v>
      </c>
      <c r="L174" s="46"/>
      <c r="M174" s="46">
        <v>2000</v>
      </c>
      <c r="N174" s="46"/>
      <c r="O174" s="46"/>
    </row>
    <row r="175" spans="1:15" s="14" customFormat="1" ht="32.25" customHeight="1">
      <c r="A175" s="46" t="s">
        <v>421</v>
      </c>
      <c r="B175" s="47" t="s">
        <v>509</v>
      </c>
      <c r="C175" s="46" t="s">
        <v>510</v>
      </c>
      <c r="D175" s="46" t="s">
        <v>511</v>
      </c>
      <c r="E175" s="46" t="s">
        <v>363</v>
      </c>
      <c r="F175" s="46" t="s">
        <v>512</v>
      </c>
      <c r="G175" s="46">
        <v>53734</v>
      </c>
      <c r="H175" s="46">
        <v>53734</v>
      </c>
      <c r="I175" s="46">
        <v>32278</v>
      </c>
      <c r="J175" s="46"/>
      <c r="K175" s="43">
        <f t="shared" si="62"/>
        <v>2000</v>
      </c>
      <c r="L175" s="46"/>
      <c r="M175" s="46">
        <v>2000</v>
      </c>
      <c r="N175" s="46"/>
      <c r="O175" s="46"/>
    </row>
    <row r="176" spans="1:15" s="20" customFormat="1" ht="32.25" customHeight="1">
      <c r="A176" s="40" t="s">
        <v>1134</v>
      </c>
      <c r="B176" s="41" t="s">
        <v>334</v>
      </c>
      <c r="C176" s="40"/>
      <c r="D176" s="40"/>
      <c r="E176" s="40"/>
      <c r="F176" s="40"/>
      <c r="G176" s="40">
        <f>G177+G180</f>
        <v>39527.589</v>
      </c>
      <c r="H176" s="40">
        <f t="shared" ref="H176:N176" si="75">H177+H180</f>
        <v>39527.589</v>
      </c>
      <c r="I176" s="40">
        <f t="shared" si="75"/>
        <v>21531.589</v>
      </c>
      <c r="J176" s="40">
        <f t="shared" si="75"/>
        <v>0</v>
      </c>
      <c r="K176" s="40">
        <f t="shared" si="75"/>
        <v>6000</v>
      </c>
      <c r="L176" s="40">
        <f t="shared" si="75"/>
        <v>0</v>
      </c>
      <c r="M176" s="40">
        <f t="shared" si="75"/>
        <v>6000</v>
      </c>
      <c r="N176" s="40">
        <f t="shared" si="75"/>
        <v>0</v>
      </c>
      <c r="O176" s="40"/>
    </row>
    <row r="177" spans="1:15" s="20" customFormat="1" ht="32.25" customHeight="1">
      <c r="A177" s="40" t="s">
        <v>19</v>
      </c>
      <c r="B177" s="41" t="s">
        <v>335</v>
      </c>
      <c r="C177" s="40"/>
      <c r="D177" s="40"/>
      <c r="E177" s="40"/>
      <c r="F177" s="40"/>
      <c r="G177" s="40">
        <f>G178</f>
        <v>22562.589</v>
      </c>
      <c r="H177" s="40">
        <f t="shared" ref="H177:N177" si="76">H178</f>
        <v>22562.589</v>
      </c>
      <c r="I177" s="40">
        <f t="shared" si="76"/>
        <v>8719.5889999999999</v>
      </c>
      <c r="J177" s="40">
        <f t="shared" si="76"/>
        <v>0</v>
      </c>
      <c r="K177" s="40">
        <f t="shared" si="76"/>
        <v>5000</v>
      </c>
      <c r="L177" s="40">
        <f t="shared" si="76"/>
        <v>0</v>
      </c>
      <c r="M177" s="40">
        <f t="shared" si="76"/>
        <v>5000</v>
      </c>
      <c r="N177" s="40">
        <f t="shared" si="76"/>
        <v>0</v>
      </c>
      <c r="O177" s="40"/>
    </row>
    <row r="178" spans="1:15" s="20" customFormat="1" ht="32.25" customHeight="1">
      <c r="A178" s="42">
        <v>1</v>
      </c>
      <c r="B178" s="41" t="s">
        <v>223</v>
      </c>
      <c r="C178" s="40"/>
      <c r="D178" s="40"/>
      <c r="E178" s="40"/>
      <c r="F178" s="40"/>
      <c r="G178" s="40">
        <f t="shared" ref="G178:N178" si="77">SUM(G179:G179)</f>
        <v>22562.589</v>
      </c>
      <c r="H178" s="40">
        <f t="shared" si="77"/>
        <v>22562.589</v>
      </c>
      <c r="I178" s="40">
        <f t="shared" si="77"/>
        <v>8719.5889999999999</v>
      </c>
      <c r="J178" s="40">
        <f t="shared" si="77"/>
        <v>0</v>
      </c>
      <c r="K178" s="40">
        <f t="shared" si="77"/>
        <v>5000</v>
      </c>
      <c r="L178" s="40">
        <f t="shared" si="77"/>
        <v>0</v>
      </c>
      <c r="M178" s="40">
        <f t="shared" si="77"/>
        <v>5000</v>
      </c>
      <c r="N178" s="40">
        <f t="shared" si="77"/>
        <v>0</v>
      </c>
      <c r="O178" s="40"/>
    </row>
    <row r="179" spans="1:15" s="14" customFormat="1" ht="32.25" customHeight="1">
      <c r="A179" s="46" t="s">
        <v>336</v>
      </c>
      <c r="B179" s="47" t="s">
        <v>513</v>
      </c>
      <c r="C179" s="46" t="s">
        <v>514</v>
      </c>
      <c r="D179" s="76" t="s">
        <v>477</v>
      </c>
      <c r="E179" s="46" t="s">
        <v>515</v>
      </c>
      <c r="F179" s="79" t="s">
        <v>516</v>
      </c>
      <c r="G179" s="79">
        <v>22562.589</v>
      </c>
      <c r="H179" s="79">
        <v>22562.589</v>
      </c>
      <c r="I179" s="46">
        <v>8719.5889999999999</v>
      </c>
      <c r="J179" s="46"/>
      <c r="K179" s="43">
        <f t="shared" si="62"/>
        <v>5000</v>
      </c>
      <c r="L179" s="46"/>
      <c r="M179" s="46">
        <v>5000</v>
      </c>
      <c r="N179" s="46"/>
      <c r="O179" s="46"/>
    </row>
    <row r="180" spans="1:15" s="20" customFormat="1" ht="32.25" customHeight="1">
      <c r="A180" s="40" t="s">
        <v>28</v>
      </c>
      <c r="B180" s="41" t="s">
        <v>517</v>
      </c>
      <c r="C180" s="40"/>
      <c r="D180" s="40"/>
      <c r="E180" s="40"/>
      <c r="F180" s="40"/>
      <c r="G180" s="40">
        <f>G181</f>
        <v>16965</v>
      </c>
      <c r="H180" s="40">
        <f t="shared" ref="H180:N180" si="78">H181</f>
        <v>16965</v>
      </c>
      <c r="I180" s="40">
        <f t="shared" si="78"/>
        <v>12812</v>
      </c>
      <c r="J180" s="40">
        <f t="shared" si="78"/>
        <v>0</v>
      </c>
      <c r="K180" s="40">
        <f t="shared" si="78"/>
        <v>1000</v>
      </c>
      <c r="L180" s="40">
        <f t="shared" si="78"/>
        <v>0</v>
      </c>
      <c r="M180" s="40">
        <f t="shared" si="78"/>
        <v>1000</v>
      </c>
      <c r="N180" s="40">
        <f t="shared" si="78"/>
        <v>0</v>
      </c>
      <c r="O180" s="40"/>
    </row>
    <row r="181" spans="1:15" s="20" customFormat="1" ht="32.25" customHeight="1">
      <c r="A181" s="40">
        <v>1</v>
      </c>
      <c r="B181" s="41" t="s">
        <v>154</v>
      </c>
      <c r="C181" s="40"/>
      <c r="D181" s="40"/>
      <c r="E181" s="40"/>
      <c r="F181" s="40"/>
      <c r="G181" s="40">
        <f>SUM(G182)</f>
        <v>16965</v>
      </c>
      <c r="H181" s="40">
        <f t="shared" ref="H181:N181" si="79">SUM(H182)</f>
        <v>16965</v>
      </c>
      <c r="I181" s="40">
        <f t="shared" si="79"/>
        <v>12812</v>
      </c>
      <c r="J181" s="40">
        <f t="shared" si="79"/>
        <v>0</v>
      </c>
      <c r="K181" s="40">
        <f t="shared" si="79"/>
        <v>1000</v>
      </c>
      <c r="L181" s="40">
        <f t="shared" si="79"/>
        <v>0</v>
      </c>
      <c r="M181" s="40">
        <f t="shared" si="79"/>
        <v>1000</v>
      </c>
      <c r="N181" s="40">
        <f t="shared" si="79"/>
        <v>0</v>
      </c>
      <c r="O181" s="40"/>
    </row>
    <row r="182" spans="1:15" s="14" customFormat="1" ht="32.25" customHeight="1">
      <c r="A182" s="46" t="s">
        <v>336</v>
      </c>
      <c r="B182" s="47" t="s">
        <v>518</v>
      </c>
      <c r="C182" s="46" t="s">
        <v>519</v>
      </c>
      <c r="D182" s="46" t="s">
        <v>520</v>
      </c>
      <c r="E182" s="46" t="s">
        <v>521</v>
      </c>
      <c r="F182" s="46" t="s">
        <v>522</v>
      </c>
      <c r="G182" s="46">
        <v>16965</v>
      </c>
      <c r="H182" s="46">
        <v>16965</v>
      </c>
      <c r="I182" s="46">
        <v>12812</v>
      </c>
      <c r="J182" s="46"/>
      <c r="K182" s="43">
        <f t="shared" si="62"/>
        <v>1000</v>
      </c>
      <c r="L182" s="46"/>
      <c r="M182" s="46">
        <v>1000</v>
      </c>
      <c r="N182" s="46"/>
      <c r="O182" s="46"/>
    </row>
    <row r="183" spans="1:15" s="8" customFormat="1" ht="33" customHeight="1">
      <c r="A183" s="40" t="s">
        <v>1135</v>
      </c>
      <c r="B183" s="41" t="s">
        <v>95</v>
      </c>
      <c r="C183" s="42"/>
      <c r="D183" s="43"/>
      <c r="E183" s="43"/>
      <c r="F183" s="43"/>
      <c r="G183" s="42">
        <f>G184+G191+G194+G197+G198+G199</f>
        <v>929368.30700000003</v>
      </c>
      <c r="H183" s="42">
        <f t="shared" ref="H183:N183" si="80">H184+H191+H194+H197+H198+H199</f>
        <v>789805.30700000003</v>
      </c>
      <c r="I183" s="42">
        <f t="shared" si="80"/>
        <v>400422.94700000004</v>
      </c>
      <c r="J183" s="42">
        <f t="shared" si="80"/>
        <v>214454.64</v>
      </c>
      <c r="K183" s="42">
        <f t="shared" si="80"/>
        <v>159837</v>
      </c>
      <c r="L183" s="42">
        <f t="shared" si="80"/>
        <v>148280</v>
      </c>
      <c r="M183" s="42">
        <f t="shared" si="80"/>
        <v>11557</v>
      </c>
      <c r="N183" s="42">
        <f t="shared" si="80"/>
        <v>0</v>
      </c>
      <c r="O183" s="42"/>
    </row>
    <row r="184" spans="1:15" s="13" customFormat="1" ht="33" customHeight="1">
      <c r="A184" s="40" t="s">
        <v>19</v>
      </c>
      <c r="B184" s="44" t="s">
        <v>18</v>
      </c>
      <c r="C184" s="45"/>
      <c r="D184" s="40"/>
      <c r="E184" s="40"/>
      <c r="F184" s="40"/>
      <c r="G184" s="45">
        <f>G185+G187+G189</f>
        <v>460786</v>
      </c>
      <c r="H184" s="45">
        <f t="shared" ref="H184:N184" si="81">H185+H187+H189</f>
        <v>372217</v>
      </c>
      <c r="I184" s="45">
        <f t="shared" si="81"/>
        <v>181385.64</v>
      </c>
      <c r="J184" s="45">
        <f t="shared" si="81"/>
        <v>169454.64</v>
      </c>
      <c r="K184" s="45">
        <f t="shared" si="81"/>
        <v>39021</v>
      </c>
      <c r="L184" s="45">
        <f t="shared" si="81"/>
        <v>39021</v>
      </c>
      <c r="M184" s="45">
        <f t="shared" si="81"/>
        <v>0</v>
      </c>
      <c r="N184" s="45">
        <f t="shared" si="81"/>
        <v>0</v>
      </c>
      <c r="O184" s="45"/>
    </row>
    <row r="185" spans="1:15" s="12" customFormat="1" ht="33" customHeight="1">
      <c r="A185" s="69">
        <v>1</v>
      </c>
      <c r="B185" s="70" t="s">
        <v>22</v>
      </c>
      <c r="C185" s="40"/>
      <c r="D185" s="69"/>
      <c r="E185" s="69"/>
      <c r="F185" s="69"/>
      <c r="G185" s="71">
        <f>SUM(G186:G186)</f>
        <v>174085</v>
      </c>
      <c r="H185" s="71">
        <f t="shared" ref="H185:N185" si="82">SUM(H186:H186)</f>
        <v>129299</v>
      </c>
      <c r="I185" s="71">
        <f t="shared" si="82"/>
        <v>120454.64000000001</v>
      </c>
      <c r="J185" s="71">
        <f t="shared" si="82"/>
        <v>120454.64000000001</v>
      </c>
      <c r="K185" s="71">
        <f t="shared" si="82"/>
        <v>5139</v>
      </c>
      <c r="L185" s="71">
        <f t="shared" si="82"/>
        <v>5139</v>
      </c>
      <c r="M185" s="71">
        <f t="shared" si="82"/>
        <v>0</v>
      </c>
      <c r="N185" s="71">
        <f t="shared" si="82"/>
        <v>0</v>
      </c>
      <c r="O185" s="71"/>
    </row>
    <row r="186" spans="1:15" ht="33" customHeight="1">
      <c r="A186" s="46" t="s">
        <v>336</v>
      </c>
      <c r="B186" s="67" t="s">
        <v>96</v>
      </c>
      <c r="C186" s="61" t="s">
        <v>97</v>
      </c>
      <c r="D186" s="61" t="s">
        <v>98</v>
      </c>
      <c r="E186" s="46" t="s">
        <v>99</v>
      </c>
      <c r="F186" s="46" t="s">
        <v>100</v>
      </c>
      <c r="G186" s="73">
        <v>174085</v>
      </c>
      <c r="H186" s="46">
        <v>129299</v>
      </c>
      <c r="I186" s="46">
        <v>120454.64000000001</v>
      </c>
      <c r="J186" s="46">
        <v>120454.64000000001</v>
      </c>
      <c r="K186" s="43">
        <f t="shared" si="62"/>
        <v>5139</v>
      </c>
      <c r="L186" s="46">
        <v>5139</v>
      </c>
      <c r="M186" s="46"/>
      <c r="N186" s="46"/>
      <c r="O186" s="46"/>
    </row>
    <row r="187" spans="1:15" s="13" customFormat="1" ht="33" customHeight="1">
      <c r="A187" s="40">
        <v>2</v>
      </c>
      <c r="B187" s="41" t="s">
        <v>29</v>
      </c>
      <c r="C187" s="45"/>
      <c r="D187" s="40"/>
      <c r="E187" s="40"/>
      <c r="F187" s="40"/>
      <c r="G187" s="45">
        <f>SUM(G188:G188)</f>
        <v>68918</v>
      </c>
      <c r="H187" s="45">
        <f t="shared" ref="H187:N187" si="83">SUM(H188:H188)</f>
        <v>68918</v>
      </c>
      <c r="I187" s="45">
        <f t="shared" si="83"/>
        <v>29000</v>
      </c>
      <c r="J187" s="45">
        <f t="shared" si="83"/>
        <v>29000</v>
      </c>
      <c r="K187" s="45">
        <f t="shared" si="83"/>
        <v>10000</v>
      </c>
      <c r="L187" s="45">
        <f t="shared" si="83"/>
        <v>10000</v>
      </c>
      <c r="M187" s="45">
        <f t="shared" si="83"/>
        <v>0</v>
      </c>
      <c r="N187" s="45">
        <f t="shared" si="83"/>
        <v>0</v>
      </c>
      <c r="O187" s="45"/>
    </row>
    <row r="188" spans="1:15" s="11" customFormat="1" ht="33" customHeight="1">
      <c r="A188" s="46" t="s">
        <v>393</v>
      </c>
      <c r="B188" s="47" t="s">
        <v>101</v>
      </c>
      <c r="C188" s="46" t="s">
        <v>102</v>
      </c>
      <c r="D188" s="46" t="s">
        <v>103</v>
      </c>
      <c r="E188" s="43" t="s">
        <v>104</v>
      </c>
      <c r="F188" s="46" t="s">
        <v>105</v>
      </c>
      <c r="G188" s="46">
        <v>68918</v>
      </c>
      <c r="H188" s="46">
        <v>68918</v>
      </c>
      <c r="I188" s="46">
        <v>29000</v>
      </c>
      <c r="J188" s="46">
        <v>29000</v>
      </c>
      <c r="K188" s="43">
        <f t="shared" si="62"/>
        <v>10000</v>
      </c>
      <c r="L188" s="46">
        <v>10000</v>
      </c>
      <c r="M188" s="46"/>
      <c r="N188" s="46"/>
      <c r="O188" s="46"/>
    </row>
    <row r="189" spans="1:15" s="12" customFormat="1" ht="33" customHeight="1">
      <c r="A189" s="40">
        <v>3</v>
      </c>
      <c r="B189" s="41" t="s">
        <v>107</v>
      </c>
      <c r="C189" s="40"/>
      <c r="D189" s="40"/>
      <c r="E189" s="42"/>
      <c r="F189" s="69"/>
      <c r="G189" s="40">
        <f t="shared" ref="G189:N189" si="84">SUM(G190:G190)</f>
        <v>217783</v>
      </c>
      <c r="H189" s="40">
        <f t="shared" si="84"/>
        <v>174000</v>
      </c>
      <c r="I189" s="40">
        <f t="shared" si="84"/>
        <v>31931</v>
      </c>
      <c r="J189" s="40">
        <f t="shared" si="84"/>
        <v>20000</v>
      </c>
      <c r="K189" s="40">
        <f t="shared" si="84"/>
        <v>23882</v>
      </c>
      <c r="L189" s="40">
        <f t="shared" si="84"/>
        <v>23882</v>
      </c>
      <c r="M189" s="40">
        <f t="shared" si="84"/>
        <v>0</v>
      </c>
      <c r="N189" s="40">
        <f t="shared" si="84"/>
        <v>0</v>
      </c>
      <c r="O189" s="40"/>
    </row>
    <row r="190" spans="1:15" s="11" customFormat="1" ht="33" customHeight="1">
      <c r="A190" s="46" t="s">
        <v>411</v>
      </c>
      <c r="B190" s="47" t="s">
        <v>108</v>
      </c>
      <c r="C190" s="46" t="s">
        <v>109</v>
      </c>
      <c r="D190" s="46"/>
      <c r="E190" s="46" t="s">
        <v>110</v>
      </c>
      <c r="F190" s="46" t="s">
        <v>111</v>
      </c>
      <c r="G190" s="61">
        <v>217783</v>
      </c>
      <c r="H190" s="61">
        <v>174000</v>
      </c>
      <c r="I190" s="46">
        <v>31931</v>
      </c>
      <c r="J190" s="46">
        <v>20000</v>
      </c>
      <c r="K190" s="43">
        <f t="shared" si="62"/>
        <v>23882</v>
      </c>
      <c r="L190" s="46">
        <v>23882</v>
      </c>
      <c r="M190" s="46"/>
      <c r="N190" s="46"/>
      <c r="O190" s="46"/>
    </row>
    <row r="191" spans="1:15" s="13" customFormat="1" ht="33" customHeight="1">
      <c r="A191" s="40" t="s">
        <v>28</v>
      </c>
      <c r="B191" s="41" t="s">
        <v>113</v>
      </c>
      <c r="C191" s="80"/>
      <c r="D191" s="40"/>
      <c r="E191" s="40"/>
      <c r="F191" s="40"/>
      <c r="G191" s="80">
        <f>G192</f>
        <v>276994</v>
      </c>
      <c r="H191" s="80">
        <f t="shared" ref="H191:N191" si="85">H192</f>
        <v>226000</v>
      </c>
      <c r="I191" s="80">
        <f t="shared" si="85"/>
        <v>45546</v>
      </c>
      <c r="J191" s="80">
        <f t="shared" si="85"/>
        <v>45000</v>
      </c>
      <c r="K191" s="80">
        <f t="shared" si="85"/>
        <v>10000</v>
      </c>
      <c r="L191" s="80">
        <f t="shared" si="85"/>
        <v>10000</v>
      </c>
      <c r="M191" s="80">
        <f t="shared" si="85"/>
        <v>0</v>
      </c>
      <c r="N191" s="80">
        <f t="shared" si="85"/>
        <v>0</v>
      </c>
      <c r="O191" s="80"/>
    </row>
    <row r="192" spans="1:15" s="12" customFormat="1" ht="33" customHeight="1">
      <c r="A192" s="40">
        <v>1</v>
      </c>
      <c r="B192" s="41" t="s">
        <v>46</v>
      </c>
      <c r="C192" s="40"/>
      <c r="D192" s="40"/>
      <c r="E192" s="42"/>
      <c r="F192" s="69"/>
      <c r="G192" s="40">
        <f>SUM(G193)</f>
        <v>276994</v>
      </c>
      <c r="H192" s="40">
        <f t="shared" ref="H192:N192" si="86">SUM(H193)</f>
        <v>226000</v>
      </c>
      <c r="I192" s="40">
        <f t="shared" si="86"/>
        <v>45546</v>
      </c>
      <c r="J192" s="40">
        <f t="shared" si="86"/>
        <v>45000</v>
      </c>
      <c r="K192" s="40">
        <f t="shared" si="86"/>
        <v>10000</v>
      </c>
      <c r="L192" s="40">
        <f t="shared" si="86"/>
        <v>10000</v>
      </c>
      <c r="M192" s="40">
        <f t="shared" si="86"/>
        <v>0</v>
      </c>
      <c r="N192" s="40">
        <f t="shared" si="86"/>
        <v>0</v>
      </c>
      <c r="O192" s="40"/>
    </row>
    <row r="193" spans="1:15" s="11" customFormat="1" ht="33" customHeight="1">
      <c r="A193" s="46" t="s">
        <v>336</v>
      </c>
      <c r="B193" s="47" t="s">
        <v>114</v>
      </c>
      <c r="C193" s="46" t="s">
        <v>115</v>
      </c>
      <c r="D193" s="46"/>
      <c r="E193" s="46" t="s">
        <v>110</v>
      </c>
      <c r="F193" s="46" t="s">
        <v>116</v>
      </c>
      <c r="G193" s="46">
        <v>276994</v>
      </c>
      <c r="H193" s="46">
        <v>226000</v>
      </c>
      <c r="I193" s="46">
        <v>45546</v>
      </c>
      <c r="J193" s="46">
        <v>45000</v>
      </c>
      <c r="K193" s="43">
        <f t="shared" si="62"/>
        <v>10000</v>
      </c>
      <c r="L193" s="46">
        <v>10000</v>
      </c>
      <c r="M193" s="46"/>
      <c r="N193" s="46"/>
      <c r="O193" s="46"/>
    </row>
    <row r="194" spans="1:15" s="32" customFormat="1" ht="33" customHeight="1">
      <c r="A194" s="40" t="s">
        <v>106</v>
      </c>
      <c r="B194" s="41" t="s">
        <v>243</v>
      </c>
      <c r="C194" s="50">
        <f>SUM(C195+C196)</f>
        <v>29946</v>
      </c>
      <c r="D194" s="50"/>
      <c r="E194" s="51"/>
      <c r="F194" s="51"/>
      <c r="G194" s="51"/>
      <c r="H194" s="51"/>
      <c r="I194" s="51"/>
      <c r="J194" s="51"/>
      <c r="K194" s="42">
        <f t="shared" si="62"/>
        <v>29946</v>
      </c>
      <c r="L194" s="50">
        <f>SUM(L195+L196)</f>
        <v>29946</v>
      </c>
      <c r="M194" s="50"/>
      <c r="N194" s="50"/>
      <c r="O194" s="51"/>
    </row>
    <row r="195" spans="1:15" s="33" customFormat="1" ht="33" customHeight="1">
      <c r="A195" s="46">
        <v>1</v>
      </c>
      <c r="B195" s="68" t="s">
        <v>240</v>
      </c>
      <c r="C195" s="53">
        <v>23721</v>
      </c>
      <c r="D195" s="54"/>
      <c r="E195" s="46"/>
      <c r="F195" s="46"/>
      <c r="G195" s="46"/>
      <c r="H195" s="46"/>
      <c r="I195" s="46"/>
      <c r="J195" s="46"/>
      <c r="K195" s="43">
        <f t="shared" si="62"/>
        <v>23721</v>
      </c>
      <c r="L195" s="53">
        <v>23721</v>
      </c>
      <c r="M195" s="53"/>
      <c r="N195" s="53"/>
      <c r="O195" s="46"/>
    </row>
    <row r="196" spans="1:15" s="33" customFormat="1" ht="33" customHeight="1">
      <c r="A196" s="46">
        <v>2</v>
      </c>
      <c r="B196" s="68" t="s">
        <v>241</v>
      </c>
      <c r="C196" s="53">
        <v>6225</v>
      </c>
      <c r="D196" s="54"/>
      <c r="E196" s="46"/>
      <c r="F196" s="46"/>
      <c r="G196" s="46"/>
      <c r="H196" s="46"/>
      <c r="I196" s="46"/>
      <c r="J196" s="46"/>
      <c r="K196" s="43">
        <f t="shared" si="62"/>
        <v>6225</v>
      </c>
      <c r="L196" s="53">
        <v>6225</v>
      </c>
      <c r="M196" s="53"/>
      <c r="N196" s="53"/>
      <c r="O196" s="46"/>
    </row>
    <row r="197" spans="1:15" s="26" customFormat="1" ht="33" customHeight="1">
      <c r="A197" s="57" t="s">
        <v>1123</v>
      </c>
      <c r="B197" s="56" t="s">
        <v>248</v>
      </c>
      <c r="C197" s="57" t="s">
        <v>251</v>
      </c>
      <c r="D197" s="57"/>
      <c r="E197" s="57"/>
      <c r="F197" s="57"/>
      <c r="G197" s="57"/>
      <c r="H197" s="57"/>
      <c r="I197" s="57"/>
      <c r="J197" s="57"/>
      <c r="K197" s="42">
        <f t="shared" si="62"/>
        <v>58250</v>
      </c>
      <c r="L197" s="55">
        <v>58250</v>
      </c>
      <c r="M197" s="55"/>
      <c r="N197" s="55"/>
      <c r="O197" s="57"/>
    </row>
    <row r="198" spans="1:15" s="32" customFormat="1" ht="33" customHeight="1">
      <c r="A198" s="40" t="s">
        <v>1125</v>
      </c>
      <c r="B198" s="41" t="s">
        <v>296</v>
      </c>
      <c r="C198" s="40" t="s">
        <v>212</v>
      </c>
      <c r="D198" s="40"/>
      <c r="E198" s="40"/>
      <c r="F198" s="40"/>
      <c r="G198" s="40"/>
      <c r="H198" s="40"/>
      <c r="I198" s="40"/>
      <c r="J198" s="40"/>
      <c r="K198" s="42">
        <f t="shared" si="62"/>
        <v>11063</v>
      </c>
      <c r="L198" s="50">
        <v>11063</v>
      </c>
      <c r="M198" s="50"/>
      <c r="N198" s="50"/>
      <c r="O198" s="51"/>
    </row>
    <row r="199" spans="1:15" s="20" customFormat="1" ht="31.5" customHeight="1">
      <c r="A199" s="40" t="s">
        <v>1132</v>
      </c>
      <c r="B199" s="41" t="s">
        <v>303</v>
      </c>
      <c r="C199" s="40"/>
      <c r="D199" s="40"/>
      <c r="E199" s="40"/>
      <c r="F199" s="40"/>
      <c r="G199" s="40">
        <f>G200+G202</f>
        <v>191588.307</v>
      </c>
      <c r="H199" s="40">
        <f t="shared" ref="H199:N199" si="87">H200+H202</f>
        <v>191588.307</v>
      </c>
      <c r="I199" s="40">
        <f t="shared" si="87"/>
        <v>173491.307</v>
      </c>
      <c r="J199" s="40">
        <f t="shared" si="87"/>
        <v>0</v>
      </c>
      <c r="K199" s="40">
        <f t="shared" si="87"/>
        <v>11557</v>
      </c>
      <c r="L199" s="40">
        <f t="shared" si="87"/>
        <v>0</v>
      </c>
      <c r="M199" s="40">
        <f t="shared" si="87"/>
        <v>11557</v>
      </c>
      <c r="N199" s="40">
        <f t="shared" si="87"/>
        <v>0</v>
      </c>
      <c r="O199" s="40"/>
    </row>
    <row r="200" spans="1:15" s="20" customFormat="1" ht="31.5" customHeight="1">
      <c r="A200" s="40" t="s">
        <v>21</v>
      </c>
      <c r="B200" s="41" t="s">
        <v>304</v>
      </c>
      <c r="C200" s="40"/>
      <c r="D200" s="40"/>
      <c r="E200" s="40"/>
      <c r="F200" s="40"/>
      <c r="G200" s="40"/>
      <c r="H200" s="40"/>
      <c r="I200" s="40"/>
      <c r="J200" s="40"/>
      <c r="K200" s="43">
        <f t="shared" ref="K200:K262" si="88">SUM(L200:N200)</f>
        <v>4060</v>
      </c>
      <c r="L200" s="40"/>
      <c r="M200" s="40">
        <f t="shared" ref="M200" si="89">M201</f>
        <v>4060</v>
      </c>
      <c r="N200" s="40"/>
      <c r="O200" s="40"/>
    </row>
    <row r="201" spans="1:15" s="20" customFormat="1" ht="31.5" customHeight="1">
      <c r="A201" s="58">
        <v>1</v>
      </c>
      <c r="B201" s="59" t="s">
        <v>537</v>
      </c>
      <c r="C201" s="40"/>
      <c r="D201" s="40"/>
      <c r="E201" s="40"/>
      <c r="F201" s="40"/>
      <c r="G201" s="40"/>
      <c r="H201" s="40"/>
      <c r="I201" s="40"/>
      <c r="J201" s="40"/>
      <c r="K201" s="43">
        <f t="shared" si="88"/>
        <v>4060</v>
      </c>
      <c r="L201" s="40"/>
      <c r="M201" s="46">
        <v>4060</v>
      </c>
      <c r="N201" s="46"/>
      <c r="O201" s="40"/>
    </row>
    <row r="202" spans="1:15" s="20" customFormat="1" ht="31.5" customHeight="1">
      <c r="A202" s="40" t="s">
        <v>86</v>
      </c>
      <c r="B202" s="41" t="s">
        <v>306</v>
      </c>
      <c r="C202" s="40"/>
      <c r="D202" s="40"/>
      <c r="E202" s="40"/>
      <c r="F202" s="40"/>
      <c r="G202" s="40">
        <f>G203+G206</f>
        <v>191588.307</v>
      </c>
      <c r="H202" s="40">
        <f t="shared" ref="H202:N202" si="90">H203+H206</f>
        <v>191588.307</v>
      </c>
      <c r="I202" s="40">
        <f t="shared" si="90"/>
        <v>173491.307</v>
      </c>
      <c r="J202" s="40">
        <f t="shared" si="90"/>
        <v>0</v>
      </c>
      <c r="K202" s="40">
        <f t="shared" si="90"/>
        <v>7497</v>
      </c>
      <c r="L202" s="40">
        <f t="shared" si="90"/>
        <v>0</v>
      </c>
      <c r="M202" s="40">
        <f t="shared" si="90"/>
        <v>7497</v>
      </c>
      <c r="N202" s="40">
        <f t="shared" si="90"/>
        <v>0</v>
      </c>
      <c r="O202" s="40"/>
    </row>
    <row r="203" spans="1:15" s="20" customFormat="1" ht="38.25" hidden="1" customHeight="1">
      <c r="A203" s="40" t="s">
        <v>21</v>
      </c>
      <c r="B203" s="41" t="s">
        <v>340</v>
      </c>
      <c r="C203" s="40"/>
      <c r="D203" s="40"/>
      <c r="E203" s="40"/>
      <c r="F203" s="40"/>
      <c r="G203" s="40">
        <f>G204</f>
        <v>178936.307</v>
      </c>
      <c r="H203" s="40">
        <f t="shared" ref="H203:M203" si="91">H204</f>
        <v>178936.307</v>
      </c>
      <c r="I203" s="40">
        <f t="shared" si="91"/>
        <v>163336.307</v>
      </c>
      <c r="J203" s="40"/>
      <c r="K203" s="43">
        <f t="shared" si="88"/>
        <v>5000</v>
      </c>
      <c r="L203" s="40"/>
      <c r="M203" s="40">
        <f t="shared" si="91"/>
        <v>5000</v>
      </c>
      <c r="N203" s="40"/>
      <c r="O203" s="40"/>
    </row>
    <row r="204" spans="1:15" s="20" customFormat="1" ht="32.25" customHeight="1">
      <c r="A204" s="40" t="s">
        <v>19</v>
      </c>
      <c r="B204" s="41" t="s">
        <v>223</v>
      </c>
      <c r="C204" s="40"/>
      <c r="D204" s="40"/>
      <c r="E204" s="40"/>
      <c r="F204" s="40"/>
      <c r="G204" s="40">
        <f t="shared" ref="G204:N204" si="92">SUM(G205:G205)</f>
        <v>178936.307</v>
      </c>
      <c r="H204" s="40">
        <f t="shared" si="92"/>
        <v>178936.307</v>
      </c>
      <c r="I204" s="40">
        <f t="shared" si="92"/>
        <v>163336.307</v>
      </c>
      <c r="J204" s="40">
        <f t="shared" si="92"/>
        <v>0</v>
      </c>
      <c r="K204" s="40">
        <f t="shared" si="92"/>
        <v>5000</v>
      </c>
      <c r="L204" s="40">
        <f t="shared" si="92"/>
        <v>0</v>
      </c>
      <c r="M204" s="40">
        <f t="shared" si="92"/>
        <v>5000</v>
      </c>
      <c r="N204" s="40">
        <f t="shared" si="92"/>
        <v>0</v>
      </c>
      <c r="O204" s="40"/>
    </row>
    <row r="205" spans="1:15" s="14" customFormat="1" ht="34.5" customHeight="1">
      <c r="A205" s="46">
        <v>1</v>
      </c>
      <c r="B205" s="47" t="s">
        <v>538</v>
      </c>
      <c r="C205" s="46" t="s">
        <v>539</v>
      </c>
      <c r="D205" s="46" t="s">
        <v>540</v>
      </c>
      <c r="E205" s="46" t="s">
        <v>541</v>
      </c>
      <c r="F205" s="46" t="s">
        <v>542</v>
      </c>
      <c r="G205" s="46">
        <v>178936.307</v>
      </c>
      <c r="H205" s="46">
        <v>178936.307</v>
      </c>
      <c r="I205" s="46">
        <v>163336.307</v>
      </c>
      <c r="J205" s="46"/>
      <c r="K205" s="43">
        <f t="shared" si="88"/>
        <v>5000</v>
      </c>
      <c r="L205" s="46"/>
      <c r="M205" s="46">
        <v>5000</v>
      </c>
      <c r="N205" s="46"/>
      <c r="O205" s="46"/>
    </row>
    <row r="206" spans="1:15" s="20" customFormat="1" ht="33.75" customHeight="1">
      <c r="A206" s="40" t="s">
        <v>28</v>
      </c>
      <c r="B206" s="41" t="s">
        <v>334</v>
      </c>
      <c r="C206" s="40"/>
      <c r="D206" s="40"/>
      <c r="E206" s="40"/>
      <c r="F206" s="40"/>
      <c r="G206" s="40">
        <f>G207</f>
        <v>12652</v>
      </c>
      <c r="H206" s="40">
        <f t="shared" ref="H206:N206" si="93">H207</f>
        <v>12652</v>
      </c>
      <c r="I206" s="40">
        <f t="shared" si="93"/>
        <v>10155</v>
      </c>
      <c r="J206" s="40">
        <f t="shared" si="93"/>
        <v>0</v>
      </c>
      <c r="K206" s="40">
        <f t="shared" si="93"/>
        <v>2497</v>
      </c>
      <c r="L206" s="40">
        <f t="shared" si="93"/>
        <v>0</v>
      </c>
      <c r="M206" s="40">
        <f t="shared" si="93"/>
        <v>2497</v>
      </c>
      <c r="N206" s="40">
        <f t="shared" si="93"/>
        <v>0</v>
      </c>
      <c r="O206" s="40"/>
    </row>
    <row r="207" spans="1:15" s="20" customFormat="1" ht="33.75" customHeight="1">
      <c r="A207" s="40" t="s">
        <v>21</v>
      </c>
      <c r="B207" s="41" t="s">
        <v>543</v>
      </c>
      <c r="C207" s="40"/>
      <c r="D207" s="40"/>
      <c r="E207" s="40"/>
      <c r="F207" s="40"/>
      <c r="G207" s="40">
        <f>SUM(G208)</f>
        <v>12652</v>
      </c>
      <c r="H207" s="40">
        <f t="shared" ref="H207:N207" si="94">SUM(H208)</f>
        <v>12652</v>
      </c>
      <c r="I207" s="40">
        <f t="shared" si="94"/>
        <v>10155</v>
      </c>
      <c r="J207" s="40">
        <f t="shared" si="94"/>
        <v>0</v>
      </c>
      <c r="K207" s="40">
        <f t="shared" si="94"/>
        <v>2497</v>
      </c>
      <c r="L207" s="40">
        <f t="shared" si="94"/>
        <v>0</v>
      </c>
      <c r="M207" s="40">
        <f t="shared" si="94"/>
        <v>2497</v>
      </c>
      <c r="N207" s="40">
        <f t="shared" si="94"/>
        <v>0</v>
      </c>
      <c r="O207" s="40"/>
    </row>
    <row r="208" spans="1:15" s="20" customFormat="1" ht="33.75" customHeight="1">
      <c r="A208" s="40">
        <v>1</v>
      </c>
      <c r="B208" s="41" t="s">
        <v>223</v>
      </c>
      <c r="C208" s="40"/>
      <c r="D208" s="40"/>
      <c r="E208" s="40"/>
      <c r="F208" s="40"/>
      <c r="G208" s="40">
        <f>SUM(G209:G210)</f>
        <v>12652</v>
      </c>
      <c r="H208" s="40">
        <f t="shared" ref="H208:N208" si="95">SUM(H209:H210)</f>
        <v>12652</v>
      </c>
      <c r="I208" s="40">
        <f t="shared" si="95"/>
        <v>10155</v>
      </c>
      <c r="J208" s="40">
        <f t="shared" si="95"/>
        <v>0</v>
      </c>
      <c r="K208" s="40">
        <f t="shared" si="95"/>
        <v>2497</v>
      </c>
      <c r="L208" s="40">
        <f t="shared" si="95"/>
        <v>0</v>
      </c>
      <c r="M208" s="40">
        <f t="shared" si="95"/>
        <v>2497</v>
      </c>
      <c r="N208" s="40">
        <f t="shared" si="95"/>
        <v>0</v>
      </c>
      <c r="O208" s="40"/>
    </row>
    <row r="209" spans="1:15" s="14" customFormat="1" ht="40.5" customHeight="1">
      <c r="A209" s="46" t="s">
        <v>336</v>
      </c>
      <c r="B209" s="47" t="s">
        <v>544</v>
      </c>
      <c r="C209" s="46" t="s">
        <v>545</v>
      </c>
      <c r="D209" s="46" t="s">
        <v>546</v>
      </c>
      <c r="E209" s="46" t="s">
        <v>547</v>
      </c>
      <c r="F209" s="46" t="s">
        <v>548</v>
      </c>
      <c r="G209" s="46">
        <v>8381</v>
      </c>
      <c r="H209" s="46">
        <v>8381</v>
      </c>
      <c r="I209" s="46">
        <v>7035</v>
      </c>
      <c r="J209" s="46"/>
      <c r="K209" s="43">
        <f t="shared" si="88"/>
        <v>1346</v>
      </c>
      <c r="L209" s="46"/>
      <c r="M209" s="46">
        <v>1346</v>
      </c>
      <c r="N209" s="46"/>
      <c r="O209" s="46"/>
    </row>
    <row r="210" spans="1:15" s="14" customFormat="1" ht="40.5" customHeight="1">
      <c r="A210" s="46" t="s">
        <v>345</v>
      </c>
      <c r="B210" s="47" t="s">
        <v>549</v>
      </c>
      <c r="C210" s="46" t="s">
        <v>539</v>
      </c>
      <c r="D210" s="46" t="s">
        <v>550</v>
      </c>
      <c r="E210" s="46" t="s">
        <v>551</v>
      </c>
      <c r="F210" s="46" t="s">
        <v>552</v>
      </c>
      <c r="G210" s="46">
        <v>4271</v>
      </c>
      <c r="H210" s="46">
        <v>4271</v>
      </c>
      <c r="I210" s="46">
        <v>3120</v>
      </c>
      <c r="J210" s="46"/>
      <c r="K210" s="43">
        <f t="shared" si="88"/>
        <v>1151</v>
      </c>
      <c r="L210" s="46"/>
      <c r="M210" s="46">
        <v>1151</v>
      </c>
      <c r="N210" s="46"/>
      <c r="O210" s="46"/>
    </row>
    <row r="211" spans="1:15" s="8" customFormat="1" ht="33" customHeight="1">
      <c r="A211" s="40" t="s">
        <v>1136</v>
      </c>
      <c r="B211" s="41" t="s">
        <v>117</v>
      </c>
      <c r="C211" s="42"/>
      <c r="D211" s="43"/>
      <c r="E211" s="43"/>
      <c r="F211" s="43"/>
      <c r="G211" s="42">
        <f>G212+G215+G217+G218+G219</f>
        <v>637383</v>
      </c>
      <c r="H211" s="42">
        <f t="shared" ref="H211:N211" si="96">H212+H215+H217+H218+H219</f>
        <v>637383</v>
      </c>
      <c r="I211" s="42">
        <f t="shared" si="96"/>
        <v>359966.5</v>
      </c>
      <c r="J211" s="42">
        <f t="shared" si="96"/>
        <v>11717</v>
      </c>
      <c r="K211" s="42">
        <f t="shared" si="96"/>
        <v>121960</v>
      </c>
      <c r="L211" s="42">
        <f t="shared" si="96"/>
        <v>62948</v>
      </c>
      <c r="M211" s="42">
        <f t="shared" si="96"/>
        <v>59012</v>
      </c>
      <c r="N211" s="42">
        <f t="shared" si="96"/>
        <v>0</v>
      </c>
      <c r="O211" s="42"/>
    </row>
    <row r="212" spans="1:15" s="13" customFormat="1" ht="33" customHeight="1">
      <c r="A212" s="40" t="s">
        <v>19</v>
      </c>
      <c r="B212" s="44" t="s">
        <v>18</v>
      </c>
      <c r="C212" s="45"/>
      <c r="D212" s="40"/>
      <c r="E212" s="40"/>
      <c r="F212" s="40"/>
      <c r="G212" s="45">
        <f>G213</f>
        <v>25287</v>
      </c>
      <c r="H212" s="45">
        <f t="shared" ref="H212:N212" si="97">H213</f>
        <v>25287</v>
      </c>
      <c r="I212" s="45">
        <f t="shared" si="97"/>
        <v>12347</v>
      </c>
      <c r="J212" s="45">
        <f t="shared" si="97"/>
        <v>11717</v>
      </c>
      <c r="K212" s="45">
        <f t="shared" si="97"/>
        <v>2685</v>
      </c>
      <c r="L212" s="45">
        <f t="shared" si="97"/>
        <v>2685</v>
      </c>
      <c r="M212" s="45">
        <f t="shared" si="97"/>
        <v>0</v>
      </c>
      <c r="N212" s="45">
        <f t="shared" si="97"/>
        <v>0</v>
      </c>
      <c r="O212" s="45"/>
    </row>
    <row r="213" spans="1:15" s="13" customFormat="1" ht="33" customHeight="1">
      <c r="A213" s="40">
        <v>1</v>
      </c>
      <c r="B213" s="41" t="s">
        <v>29</v>
      </c>
      <c r="C213" s="45"/>
      <c r="D213" s="40"/>
      <c r="E213" s="40"/>
      <c r="F213" s="40"/>
      <c r="G213" s="45">
        <f>SUM(G214:G214)</f>
        <v>25287</v>
      </c>
      <c r="H213" s="45">
        <f t="shared" ref="H213:N213" si="98">SUM(H214:H214)</f>
        <v>25287</v>
      </c>
      <c r="I213" s="45">
        <f t="shared" si="98"/>
        <v>12347</v>
      </c>
      <c r="J213" s="45">
        <f t="shared" si="98"/>
        <v>11717</v>
      </c>
      <c r="K213" s="45">
        <f t="shared" si="98"/>
        <v>2685</v>
      </c>
      <c r="L213" s="45">
        <f t="shared" si="98"/>
        <v>2685</v>
      </c>
      <c r="M213" s="45">
        <f t="shared" si="98"/>
        <v>0</v>
      </c>
      <c r="N213" s="45">
        <f t="shared" si="98"/>
        <v>0</v>
      </c>
      <c r="O213" s="45"/>
    </row>
    <row r="214" spans="1:15" ht="33" customHeight="1">
      <c r="A214" s="46" t="s">
        <v>336</v>
      </c>
      <c r="B214" s="47" t="s">
        <v>118</v>
      </c>
      <c r="C214" s="46" t="s">
        <v>119</v>
      </c>
      <c r="D214" s="46" t="s">
        <v>120</v>
      </c>
      <c r="E214" s="46" t="s">
        <v>55</v>
      </c>
      <c r="F214" s="46" t="s">
        <v>121</v>
      </c>
      <c r="G214" s="61">
        <v>25287</v>
      </c>
      <c r="H214" s="61">
        <v>25287</v>
      </c>
      <c r="I214" s="46">
        <v>12347</v>
      </c>
      <c r="J214" s="46">
        <v>11717</v>
      </c>
      <c r="K214" s="43">
        <f t="shared" si="88"/>
        <v>2685</v>
      </c>
      <c r="L214" s="46">
        <v>2685</v>
      </c>
      <c r="M214" s="46"/>
      <c r="N214" s="46"/>
      <c r="O214" s="46"/>
    </row>
    <row r="215" spans="1:15" s="32" customFormat="1" ht="33" customHeight="1">
      <c r="A215" s="40" t="s">
        <v>28</v>
      </c>
      <c r="B215" s="41" t="s">
        <v>243</v>
      </c>
      <c r="C215" s="50"/>
      <c r="D215" s="50"/>
      <c r="E215" s="51"/>
      <c r="F215" s="51"/>
      <c r="G215" s="51"/>
      <c r="H215" s="51"/>
      <c r="I215" s="51"/>
      <c r="J215" s="51"/>
      <c r="K215" s="42">
        <f t="shared" si="88"/>
        <v>6025</v>
      </c>
      <c r="L215" s="50">
        <f>SUM(L216)</f>
        <v>6025</v>
      </c>
      <c r="M215" s="50"/>
      <c r="N215" s="50"/>
      <c r="O215" s="51"/>
    </row>
    <row r="216" spans="1:15" s="33" customFormat="1" ht="33" customHeight="1">
      <c r="A216" s="46">
        <v>1</v>
      </c>
      <c r="B216" s="52" t="s">
        <v>241</v>
      </c>
      <c r="C216" s="53"/>
      <c r="D216" s="54"/>
      <c r="E216" s="54"/>
      <c r="F216" s="46"/>
      <c r="G216" s="46"/>
      <c r="H216" s="46"/>
      <c r="I216" s="46"/>
      <c r="J216" s="46"/>
      <c r="K216" s="43">
        <f t="shared" si="88"/>
        <v>6025</v>
      </c>
      <c r="L216" s="53">
        <v>6025</v>
      </c>
      <c r="M216" s="53"/>
      <c r="N216" s="53"/>
      <c r="O216" s="46"/>
    </row>
    <row r="217" spans="1:15" s="26" customFormat="1" ht="33" customHeight="1">
      <c r="A217" s="57" t="s">
        <v>106</v>
      </c>
      <c r="B217" s="56" t="s">
        <v>248</v>
      </c>
      <c r="C217" s="57" t="s">
        <v>255</v>
      </c>
      <c r="D217" s="57"/>
      <c r="E217" s="57"/>
      <c r="F217" s="57"/>
      <c r="G217" s="57"/>
      <c r="H217" s="57"/>
      <c r="I217" s="57"/>
      <c r="J217" s="57"/>
      <c r="K217" s="42">
        <f t="shared" si="88"/>
        <v>20100</v>
      </c>
      <c r="L217" s="55">
        <v>20100</v>
      </c>
      <c r="M217" s="55"/>
      <c r="N217" s="55"/>
      <c r="O217" s="57"/>
    </row>
    <row r="218" spans="1:15" s="32" customFormat="1" ht="33" customHeight="1">
      <c r="A218" s="40" t="s">
        <v>1123</v>
      </c>
      <c r="B218" s="41" t="s">
        <v>296</v>
      </c>
      <c r="C218" s="40" t="s">
        <v>302</v>
      </c>
      <c r="D218" s="40"/>
      <c r="E218" s="40"/>
      <c r="F218" s="40"/>
      <c r="G218" s="40"/>
      <c r="H218" s="40"/>
      <c r="I218" s="40"/>
      <c r="J218" s="40"/>
      <c r="K218" s="42">
        <f t="shared" si="88"/>
        <v>34138</v>
      </c>
      <c r="L218" s="50">
        <v>34138</v>
      </c>
      <c r="M218" s="50"/>
      <c r="N218" s="50"/>
      <c r="O218" s="51"/>
    </row>
    <row r="219" spans="1:15" s="20" customFormat="1" ht="31.5" customHeight="1">
      <c r="A219" s="40" t="s">
        <v>1125</v>
      </c>
      <c r="B219" s="41" t="s">
        <v>303</v>
      </c>
      <c r="C219" s="40"/>
      <c r="D219" s="40"/>
      <c r="E219" s="40"/>
      <c r="F219" s="40"/>
      <c r="G219" s="40">
        <f>G220+G222</f>
        <v>612096</v>
      </c>
      <c r="H219" s="40">
        <f t="shared" ref="H219:N219" si="99">H220+H222</f>
        <v>612096</v>
      </c>
      <c r="I219" s="40">
        <f t="shared" si="99"/>
        <v>347619.5</v>
      </c>
      <c r="J219" s="40">
        <f t="shared" si="99"/>
        <v>0</v>
      </c>
      <c r="K219" s="40">
        <f t="shared" si="99"/>
        <v>59012</v>
      </c>
      <c r="L219" s="40">
        <f t="shared" si="99"/>
        <v>0</v>
      </c>
      <c r="M219" s="40">
        <f t="shared" si="99"/>
        <v>59012</v>
      </c>
      <c r="N219" s="40">
        <f t="shared" si="99"/>
        <v>0</v>
      </c>
      <c r="O219" s="40"/>
    </row>
    <row r="220" spans="1:15" s="20" customFormat="1" ht="32.25" customHeight="1">
      <c r="A220" s="40" t="s">
        <v>21</v>
      </c>
      <c r="B220" s="41" t="s">
        <v>304</v>
      </c>
      <c r="C220" s="40"/>
      <c r="D220" s="40"/>
      <c r="E220" s="40"/>
      <c r="F220" s="40"/>
      <c r="G220" s="40"/>
      <c r="H220" s="40"/>
      <c r="I220" s="40"/>
      <c r="J220" s="40"/>
      <c r="K220" s="43">
        <f t="shared" si="88"/>
        <v>4730</v>
      </c>
      <c r="L220" s="40"/>
      <c r="M220" s="40">
        <f t="shared" ref="M220" si="100">M221</f>
        <v>4730</v>
      </c>
      <c r="N220" s="40"/>
      <c r="O220" s="40"/>
    </row>
    <row r="221" spans="1:15" s="20" customFormat="1" ht="32.25" customHeight="1">
      <c r="A221" s="58">
        <v>1</v>
      </c>
      <c r="B221" s="59" t="s">
        <v>553</v>
      </c>
      <c r="C221" s="40"/>
      <c r="D221" s="40"/>
      <c r="E221" s="40"/>
      <c r="F221" s="40"/>
      <c r="G221" s="40"/>
      <c r="H221" s="40"/>
      <c r="I221" s="40"/>
      <c r="J221" s="40"/>
      <c r="K221" s="43">
        <f t="shared" si="88"/>
        <v>4730</v>
      </c>
      <c r="L221" s="40"/>
      <c r="M221" s="46">
        <v>4730</v>
      </c>
      <c r="N221" s="46"/>
      <c r="O221" s="40"/>
    </row>
    <row r="222" spans="1:15" s="20" customFormat="1" ht="32.25" customHeight="1">
      <c r="A222" s="40" t="s">
        <v>86</v>
      </c>
      <c r="B222" s="41" t="s">
        <v>306</v>
      </c>
      <c r="C222" s="40"/>
      <c r="D222" s="40"/>
      <c r="E222" s="40"/>
      <c r="F222" s="40"/>
      <c r="G222" s="40">
        <f>G223+G250</f>
        <v>612096</v>
      </c>
      <c r="H222" s="40">
        <f t="shared" ref="H222:N222" si="101">H223+H250</f>
        <v>612096</v>
      </c>
      <c r="I222" s="40">
        <f t="shared" si="101"/>
        <v>347619.5</v>
      </c>
      <c r="J222" s="40">
        <f t="shared" si="101"/>
        <v>0</v>
      </c>
      <c r="K222" s="40">
        <f t="shared" si="101"/>
        <v>54282</v>
      </c>
      <c r="L222" s="40">
        <f t="shared" si="101"/>
        <v>0</v>
      </c>
      <c r="M222" s="40">
        <f t="shared" si="101"/>
        <v>54282</v>
      </c>
      <c r="N222" s="40">
        <f t="shared" si="101"/>
        <v>0</v>
      </c>
      <c r="O222" s="40"/>
    </row>
    <row r="223" spans="1:15" s="20" customFormat="1" ht="32.25" customHeight="1">
      <c r="A223" s="40" t="s">
        <v>19</v>
      </c>
      <c r="B223" s="41" t="s">
        <v>340</v>
      </c>
      <c r="C223" s="40"/>
      <c r="D223" s="40"/>
      <c r="E223" s="40"/>
      <c r="F223" s="40"/>
      <c r="G223" s="40">
        <f t="shared" ref="G223" si="102">G224+G241+G244</f>
        <v>530656</v>
      </c>
      <c r="H223" s="40">
        <f t="shared" ref="H223:N223" si="103">H224+H241+H244</f>
        <v>530656</v>
      </c>
      <c r="I223" s="40">
        <f t="shared" si="103"/>
        <v>296687.5</v>
      </c>
      <c r="J223" s="40">
        <f t="shared" si="103"/>
        <v>0</v>
      </c>
      <c r="K223" s="40">
        <f t="shared" si="103"/>
        <v>48282</v>
      </c>
      <c r="L223" s="40">
        <f t="shared" si="103"/>
        <v>0</v>
      </c>
      <c r="M223" s="40">
        <f t="shared" si="103"/>
        <v>48282</v>
      </c>
      <c r="N223" s="40">
        <f t="shared" si="103"/>
        <v>0</v>
      </c>
      <c r="O223" s="40"/>
    </row>
    <row r="224" spans="1:15" s="20" customFormat="1" ht="32.25" customHeight="1">
      <c r="A224" s="40">
        <v>1</v>
      </c>
      <c r="B224" s="41" t="s">
        <v>223</v>
      </c>
      <c r="C224" s="40"/>
      <c r="D224" s="40"/>
      <c r="E224" s="40"/>
      <c r="F224" s="40"/>
      <c r="G224" s="40">
        <f t="shared" ref="G224" si="104">SUM(G225:G240)</f>
        <v>139119.5</v>
      </c>
      <c r="H224" s="40">
        <f t="shared" ref="H224:N224" si="105">SUM(H225:H240)</f>
        <v>139119.5</v>
      </c>
      <c r="I224" s="40">
        <f t="shared" si="105"/>
        <v>106817.5</v>
      </c>
      <c r="J224" s="40">
        <f t="shared" si="105"/>
        <v>0</v>
      </c>
      <c r="K224" s="40">
        <f t="shared" si="105"/>
        <v>20282</v>
      </c>
      <c r="L224" s="40">
        <f t="shared" si="105"/>
        <v>0</v>
      </c>
      <c r="M224" s="40">
        <f t="shared" si="105"/>
        <v>20282</v>
      </c>
      <c r="N224" s="40">
        <f t="shared" si="105"/>
        <v>0</v>
      </c>
      <c r="O224" s="40"/>
    </row>
    <row r="225" spans="1:15" s="14" customFormat="1" ht="33" customHeight="1">
      <c r="A225" s="46" t="s">
        <v>336</v>
      </c>
      <c r="B225" s="47" t="s">
        <v>554</v>
      </c>
      <c r="C225" s="46" t="s">
        <v>555</v>
      </c>
      <c r="D225" s="46" t="s">
        <v>556</v>
      </c>
      <c r="E225" s="46">
        <v>2014</v>
      </c>
      <c r="F225" s="46" t="s">
        <v>557</v>
      </c>
      <c r="G225" s="46">
        <v>4952</v>
      </c>
      <c r="H225" s="46">
        <v>4952</v>
      </c>
      <c r="I225" s="46">
        <v>2983</v>
      </c>
      <c r="J225" s="46"/>
      <c r="K225" s="43">
        <f t="shared" si="88"/>
        <v>1969</v>
      </c>
      <c r="L225" s="46"/>
      <c r="M225" s="46">
        <v>1969</v>
      </c>
      <c r="N225" s="46"/>
      <c r="O225" s="46"/>
    </row>
    <row r="226" spans="1:15" s="14" customFormat="1" ht="33" customHeight="1">
      <c r="A226" s="46" t="s">
        <v>345</v>
      </c>
      <c r="B226" s="47" t="s">
        <v>558</v>
      </c>
      <c r="C226" s="46" t="s">
        <v>559</v>
      </c>
      <c r="D226" s="46" t="s">
        <v>314</v>
      </c>
      <c r="E226" s="46" t="s">
        <v>126</v>
      </c>
      <c r="F226" s="46" t="s">
        <v>560</v>
      </c>
      <c r="G226" s="46">
        <v>5423</v>
      </c>
      <c r="H226" s="46">
        <v>5423</v>
      </c>
      <c r="I226" s="46">
        <v>3489</v>
      </c>
      <c r="J226" s="46"/>
      <c r="K226" s="43">
        <f t="shared" si="88"/>
        <v>1934</v>
      </c>
      <c r="L226" s="46"/>
      <c r="M226" s="46">
        <v>1934</v>
      </c>
      <c r="N226" s="46"/>
      <c r="O226" s="46"/>
    </row>
    <row r="227" spans="1:15" s="14" customFormat="1" ht="33" customHeight="1">
      <c r="A227" s="46" t="s">
        <v>348</v>
      </c>
      <c r="B227" s="47" t="s">
        <v>561</v>
      </c>
      <c r="C227" s="46" t="s">
        <v>562</v>
      </c>
      <c r="D227" s="46" t="s">
        <v>314</v>
      </c>
      <c r="E227" s="46" t="s">
        <v>563</v>
      </c>
      <c r="F227" s="46" t="s">
        <v>564</v>
      </c>
      <c r="G227" s="46">
        <v>2101</v>
      </c>
      <c r="H227" s="46">
        <v>2101</v>
      </c>
      <c r="I227" s="46">
        <v>1226</v>
      </c>
      <c r="J227" s="46"/>
      <c r="K227" s="43">
        <f t="shared" si="88"/>
        <v>875</v>
      </c>
      <c r="L227" s="46"/>
      <c r="M227" s="46">
        <v>875</v>
      </c>
      <c r="N227" s="46"/>
      <c r="O227" s="46"/>
    </row>
    <row r="228" spans="1:15" s="14" customFormat="1" ht="33" customHeight="1">
      <c r="A228" s="46" t="s">
        <v>353</v>
      </c>
      <c r="B228" s="47" t="s">
        <v>565</v>
      </c>
      <c r="C228" s="46" t="s">
        <v>566</v>
      </c>
      <c r="D228" s="46" t="s">
        <v>314</v>
      </c>
      <c r="E228" s="46" t="s">
        <v>563</v>
      </c>
      <c r="F228" s="46" t="s">
        <v>567</v>
      </c>
      <c r="G228" s="46">
        <v>2768</v>
      </c>
      <c r="H228" s="46">
        <v>2768</v>
      </c>
      <c r="I228" s="46">
        <v>2184</v>
      </c>
      <c r="J228" s="46"/>
      <c r="K228" s="43">
        <f t="shared" si="88"/>
        <v>584</v>
      </c>
      <c r="L228" s="46"/>
      <c r="M228" s="46">
        <v>584</v>
      </c>
      <c r="N228" s="46"/>
      <c r="O228" s="46"/>
    </row>
    <row r="229" spans="1:15" s="14" customFormat="1" ht="33" customHeight="1">
      <c r="A229" s="46" t="s">
        <v>359</v>
      </c>
      <c r="B229" s="47" t="s">
        <v>568</v>
      </c>
      <c r="C229" s="46" t="s">
        <v>569</v>
      </c>
      <c r="D229" s="46" t="s">
        <v>314</v>
      </c>
      <c r="E229" s="46" t="s">
        <v>570</v>
      </c>
      <c r="F229" s="46" t="s">
        <v>571</v>
      </c>
      <c r="G229" s="46">
        <v>2695</v>
      </c>
      <c r="H229" s="46">
        <v>2695</v>
      </c>
      <c r="I229" s="46">
        <v>80</v>
      </c>
      <c r="J229" s="46"/>
      <c r="K229" s="43">
        <f t="shared" si="88"/>
        <v>1000</v>
      </c>
      <c r="L229" s="46"/>
      <c r="M229" s="46">
        <v>1000</v>
      </c>
      <c r="N229" s="46"/>
      <c r="O229" s="46"/>
    </row>
    <row r="230" spans="1:15" s="14" customFormat="1" ht="33" customHeight="1">
      <c r="A230" s="46" t="s">
        <v>365</v>
      </c>
      <c r="B230" s="47" t="s">
        <v>572</v>
      </c>
      <c r="C230" s="46" t="s">
        <v>559</v>
      </c>
      <c r="D230" s="46"/>
      <c r="E230" s="46" t="s">
        <v>573</v>
      </c>
      <c r="F230" s="46" t="s">
        <v>574</v>
      </c>
      <c r="G230" s="46">
        <v>2107</v>
      </c>
      <c r="H230" s="46">
        <v>2107</v>
      </c>
      <c r="I230" s="46">
        <v>1100</v>
      </c>
      <c r="J230" s="46"/>
      <c r="K230" s="43">
        <f t="shared" si="88"/>
        <v>1007</v>
      </c>
      <c r="L230" s="46"/>
      <c r="M230" s="46">
        <v>1007</v>
      </c>
      <c r="N230" s="46"/>
      <c r="O230" s="46"/>
    </row>
    <row r="231" spans="1:15" s="14" customFormat="1" ht="33" customHeight="1">
      <c r="A231" s="46" t="s">
        <v>370</v>
      </c>
      <c r="B231" s="47" t="s">
        <v>575</v>
      </c>
      <c r="C231" s="46" t="s">
        <v>559</v>
      </c>
      <c r="D231" s="46" t="s">
        <v>314</v>
      </c>
      <c r="E231" s="46" t="s">
        <v>576</v>
      </c>
      <c r="F231" s="46" t="s">
        <v>577</v>
      </c>
      <c r="G231" s="46">
        <v>1740.5</v>
      </c>
      <c r="H231" s="46">
        <v>1740.5</v>
      </c>
      <c r="I231" s="46">
        <v>702.5</v>
      </c>
      <c r="J231" s="46"/>
      <c r="K231" s="43">
        <f t="shared" si="88"/>
        <v>1038</v>
      </c>
      <c r="L231" s="46"/>
      <c r="M231" s="46">
        <v>1038</v>
      </c>
      <c r="N231" s="46"/>
      <c r="O231" s="46"/>
    </row>
    <row r="232" spans="1:15" s="14" customFormat="1" ht="33" customHeight="1">
      <c r="A232" s="46" t="s">
        <v>375</v>
      </c>
      <c r="B232" s="47" t="s">
        <v>578</v>
      </c>
      <c r="C232" s="46" t="s">
        <v>579</v>
      </c>
      <c r="D232" s="46"/>
      <c r="E232" s="46" t="s">
        <v>143</v>
      </c>
      <c r="F232" s="46" t="s">
        <v>580</v>
      </c>
      <c r="G232" s="46">
        <v>86400</v>
      </c>
      <c r="H232" s="46">
        <v>86400</v>
      </c>
      <c r="I232" s="46">
        <v>78600</v>
      </c>
      <c r="J232" s="46"/>
      <c r="K232" s="43">
        <f t="shared" si="88"/>
        <v>2000</v>
      </c>
      <c r="L232" s="46"/>
      <c r="M232" s="46">
        <v>2000</v>
      </c>
      <c r="N232" s="46"/>
      <c r="O232" s="46"/>
    </row>
    <row r="233" spans="1:15" s="14" customFormat="1" ht="33" customHeight="1">
      <c r="A233" s="46" t="s">
        <v>380</v>
      </c>
      <c r="B233" s="47" t="s">
        <v>581</v>
      </c>
      <c r="C233" s="46" t="s">
        <v>559</v>
      </c>
      <c r="D233" s="46" t="s">
        <v>314</v>
      </c>
      <c r="E233" s="46" t="s">
        <v>563</v>
      </c>
      <c r="F233" s="46" t="s">
        <v>582</v>
      </c>
      <c r="G233" s="46">
        <v>1061</v>
      </c>
      <c r="H233" s="46">
        <v>1061</v>
      </c>
      <c r="I233" s="46">
        <v>180</v>
      </c>
      <c r="J233" s="46"/>
      <c r="K233" s="43">
        <f t="shared" si="88"/>
        <v>881</v>
      </c>
      <c r="L233" s="46"/>
      <c r="M233" s="46">
        <v>881</v>
      </c>
      <c r="N233" s="46"/>
      <c r="O233" s="46"/>
    </row>
    <row r="234" spans="1:15" s="14" customFormat="1" ht="33" customHeight="1">
      <c r="A234" s="46" t="s">
        <v>384</v>
      </c>
      <c r="B234" s="47" t="s">
        <v>583</v>
      </c>
      <c r="C234" s="65" t="s">
        <v>584</v>
      </c>
      <c r="D234" s="65"/>
      <c r="E234" s="65" t="s">
        <v>563</v>
      </c>
      <c r="F234" s="46" t="s">
        <v>585</v>
      </c>
      <c r="G234" s="46">
        <v>2201</v>
      </c>
      <c r="H234" s="46">
        <v>2201</v>
      </c>
      <c r="I234" s="46">
        <v>224</v>
      </c>
      <c r="J234" s="46"/>
      <c r="K234" s="43">
        <f t="shared" si="88"/>
        <v>1977</v>
      </c>
      <c r="L234" s="46"/>
      <c r="M234" s="46">
        <v>1977</v>
      </c>
      <c r="N234" s="46"/>
      <c r="O234" s="46"/>
    </row>
    <row r="235" spans="1:15" s="14" customFormat="1" ht="33" customHeight="1">
      <c r="A235" s="46" t="s">
        <v>388</v>
      </c>
      <c r="B235" s="47" t="s">
        <v>586</v>
      </c>
      <c r="C235" s="65" t="s">
        <v>587</v>
      </c>
      <c r="D235" s="46" t="s">
        <v>314</v>
      </c>
      <c r="E235" s="65" t="s">
        <v>588</v>
      </c>
      <c r="F235" s="46" t="s">
        <v>589</v>
      </c>
      <c r="G235" s="46">
        <v>3279</v>
      </c>
      <c r="H235" s="46">
        <v>3279</v>
      </c>
      <c r="I235" s="46">
        <v>1710</v>
      </c>
      <c r="J235" s="46"/>
      <c r="K235" s="43">
        <f t="shared" si="88"/>
        <v>1569</v>
      </c>
      <c r="L235" s="46"/>
      <c r="M235" s="46">
        <v>1569</v>
      </c>
      <c r="N235" s="46"/>
      <c r="O235" s="46"/>
    </row>
    <row r="236" spans="1:15" s="14" customFormat="1" ht="33" customHeight="1">
      <c r="A236" s="46" t="s">
        <v>590</v>
      </c>
      <c r="B236" s="47" t="s">
        <v>591</v>
      </c>
      <c r="C236" s="65" t="s">
        <v>592</v>
      </c>
      <c r="D236" s="65"/>
      <c r="E236" s="65" t="s">
        <v>576</v>
      </c>
      <c r="F236" s="46" t="s">
        <v>593</v>
      </c>
      <c r="G236" s="46">
        <v>4999</v>
      </c>
      <c r="H236" s="46">
        <v>4999</v>
      </c>
      <c r="I236" s="46">
        <v>2550</v>
      </c>
      <c r="J236" s="46"/>
      <c r="K236" s="43">
        <f t="shared" si="88"/>
        <v>1000</v>
      </c>
      <c r="L236" s="46"/>
      <c r="M236" s="46">
        <v>1000</v>
      </c>
      <c r="N236" s="46"/>
      <c r="O236" s="46"/>
    </row>
    <row r="237" spans="1:15" s="14" customFormat="1" ht="33" customHeight="1">
      <c r="A237" s="46" t="s">
        <v>594</v>
      </c>
      <c r="B237" s="47" t="s">
        <v>595</v>
      </c>
      <c r="C237" s="65" t="s">
        <v>596</v>
      </c>
      <c r="D237" s="65" t="s">
        <v>597</v>
      </c>
      <c r="E237" s="65" t="s">
        <v>598</v>
      </c>
      <c r="F237" s="46" t="s">
        <v>599</v>
      </c>
      <c r="G237" s="46">
        <v>2933</v>
      </c>
      <c r="H237" s="46">
        <v>2933</v>
      </c>
      <c r="I237" s="46">
        <v>650</v>
      </c>
      <c r="J237" s="46"/>
      <c r="K237" s="43">
        <f t="shared" si="88"/>
        <v>1000</v>
      </c>
      <c r="L237" s="46"/>
      <c r="M237" s="46">
        <v>1000</v>
      </c>
      <c r="N237" s="46"/>
      <c r="O237" s="46"/>
    </row>
    <row r="238" spans="1:15" s="14" customFormat="1" ht="33" customHeight="1">
      <c r="A238" s="46" t="s">
        <v>600</v>
      </c>
      <c r="B238" s="47" t="s">
        <v>601</v>
      </c>
      <c r="C238" s="65" t="s">
        <v>302</v>
      </c>
      <c r="D238" s="46" t="s">
        <v>314</v>
      </c>
      <c r="E238" s="65" t="s">
        <v>602</v>
      </c>
      <c r="F238" s="46" t="s">
        <v>603</v>
      </c>
      <c r="G238" s="46">
        <v>9922</v>
      </c>
      <c r="H238" s="46">
        <v>9922</v>
      </c>
      <c r="I238" s="46">
        <v>7049</v>
      </c>
      <c r="J238" s="46"/>
      <c r="K238" s="43">
        <f t="shared" si="88"/>
        <v>1000</v>
      </c>
      <c r="L238" s="46"/>
      <c r="M238" s="46">
        <v>1000</v>
      </c>
      <c r="N238" s="46"/>
      <c r="O238" s="46"/>
    </row>
    <row r="239" spans="1:15" s="14" customFormat="1" ht="33" customHeight="1">
      <c r="A239" s="46" t="s">
        <v>604</v>
      </c>
      <c r="B239" s="47" t="s">
        <v>605</v>
      </c>
      <c r="C239" s="65" t="s">
        <v>302</v>
      </c>
      <c r="D239" s="46" t="s">
        <v>314</v>
      </c>
      <c r="E239" s="65" t="s">
        <v>576</v>
      </c>
      <c r="F239" s="46" t="s">
        <v>606</v>
      </c>
      <c r="G239" s="46">
        <v>1325</v>
      </c>
      <c r="H239" s="46">
        <v>1325</v>
      </c>
      <c r="I239" s="46">
        <v>350</v>
      </c>
      <c r="J239" s="46"/>
      <c r="K239" s="43">
        <f t="shared" si="88"/>
        <v>975</v>
      </c>
      <c r="L239" s="46"/>
      <c r="M239" s="46">
        <v>975</v>
      </c>
      <c r="N239" s="46"/>
      <c r="O239" s="46"/>
    </row>
    <row r="240" spans="1:15" s="14" customFormat="1" ht="33" customHeight="1">
      <c r="A240" s="46" t="s">
        <v>607</v>
      </c>
      <c r="B240" s="47" t="s">
        <v>608</v>
      </c>
      <c r="C240" s="46" t="s">
        <v>559</v>
      </c>
      <c r="D240" s="46" t="s">
        <v>314</v>
      </c>
      <c r="E240" s="46" t="s">
        <v>609</v>
      </c>
      <c r="F240" s="46" t="s">
        <v>610</v>
      </c>
      <c r="G240" s="46">
        <v>5213</v>
      </c>
      <c r="H240" s="46">
        <v>5213</v>
      </c>
      <c r="I240" s="46">
        <v>3740</v>
      </c>
      <c r="J240" s="46"/>
      <c r="K240" s="43">
        <f t="shared" si="88"/>
        <v>1473</v>
      </c>
      <c r="L240" s="46"/>
      <c r="M240" s="46">
        <v>1473</v>
      </c>
      <c r="N240" s="46"/>
      <c r="O240" s="46"/>
    </row>
    <row r="241" spans="1:15" s="20" customFormat="1" ht="30.75" customHeight="1">
      <c r="A241" s="40">
        <v>2</v>
      </c>
      <c r="B241" s="41" t="s">
        <v>154</v>
      </c>
      <c r="C241" s="40"/>
      <c r="D241" s="40"/>
      <c r="E241" s="40"/>
      <c r="F241" s="40"/>
      <c r="G241" s="40">
        <f t="shared" ref="G241:N241" si="106">SUM(G242:G243)</f>
        <v>76109</v>
      </c>
      <c r="H241" s="40">
        <f t="shared" si="106"/>
        <v>76109</v>
      </c>
      <c r="I241" s="40">
        <f t="shared" si="106"/>
        <v>60396</v>
      </c>
      <c r="J241" s="40">
        <f t="shared" si="106"/>
        <v>0</v>
      </c>
      <c r="K241" s="40">
        <f t="shared" si="106"/>
        <v>4000</v>
      </c>
      <c r="L241" s="40">
        <f t="shared" si="106"/>
        <v>0</v>
      </c>
      <c r="M241" s="40">
        <f t="shared" si="106"/>
        <v>4000</v>
      </c>
      <c r="N241" s="40">
        <f t="shared" si="106"/>
        <v>0</v>
      </c>
      <c r="O241" s="40"/>
    </row>
    <row r="242" spans="1:15" s="14" customFormat="1" ht="45" customHeight="1">
      <c r="A242" s="46" t="s">
        <v>393</v>
      </c>
      <c r="B242" s="47" t="s">
        <v>611</v>
      </c>
      <c r="C242" s="46" t="s">
        <v>553</v>
      </c>
      <c r="D242" s="46" t="s">
        <v>612</v>
      </c>
      <c r="E242" s="46" t="s">
        <v>613</v>
      </c>
      <c r="F242" s="46" t="s">
        <v>614</v>
      </c>
      <c r="G242" s="46">
        <v>56155</v>
      </c>
      <c r="H242" s="46">
        <v>56155</v>
      </c>
      <c r="I242" s="46">
        <v>47347</v>
      </c>
      <c r="J242" s="46"/>
      <c r="K242" s="43">
        <f t="shared" si="88"/>
        <v>2000</v>
      </c>
      <c r="L242" s="46"/>
      <c r="M242" s="46">
        <v>2000</v>
      </c>
      <c r="N242" s="46"/>
      <c r="O242" s="46"/>
    </row>
    <row r="243" spans="1:15" s="14" customFormat="1" ht="37.5" customHeight="1">
      <c r="A243" s="46" t="s">
        <v>398</v>
      </c>
      <c r="B243" s="47" t="s">
        <v>615</v>
      </c>
      <c r="C243" s="46" t="s">
        <v>559</v>
      </c>
      <c r="D243" s="46" t="s">
        <v>616</v>
      </c>
      <c r="E243" s="46" t="s">
        <v>110</v>
      </c>
      <c r="F243" s="46" t="s">
        <v>617</v>
      </c>
      <c r="G243" s="46">
        <v>19954</v>
      </c>
      <c r="H243" s="46">
        <v>19954</v>
      </c>
      <c r="I243" s="46">
        <v>13049</v>
      </c>
      <c r="J243" s="46"/>
      <c r="K243" s="43">
        <f t="shared" si="88"/>
        <v>2000</v>
      </c>
      <c r="L243" s="46"/>
      <c r="M243" s="46">
        <v>2000</v>
      </c>
      <c r="N243" s="46"/>
      <c r="O243" s="46"/>
    </row>
    <row r="244" spans="1:15" s="20" customFormat="1" ht="36" customHeight="1">
      <c r="A244" s="40">
        <v>3</v>
      </c>
      <c r="B244" s="41" t="s">
        <v>216</v>
      </c>
      <c r="C244" s="40"/>
      <c r="D244" s="40"/>
      <c r="E244" s="40"/>
      <c r="F244" s="40"/>
      <c r="G244" s="40">
        <f t="shared" ref="G244:N244" si="107">SUM(G245:G249)</f>
        <v>315427.5</v>
      </c>
      <c r="H244" s="40">
        <f t="shared" si="107"/>
        <v>315427.5</v>
      </c>
      <c r="I244" s="40">
        <f t="shared" si="107"/>
        <v>129474</v>
      </c>
      <c r="J244" s="40">
        <f t="shared" si="107"/>
        <v>0</v>
      </c>
      <c r="K244" s="40">
        <f t="shared" si="107"/>
        <v>24000</v>
      </c>
      <c r="L244" s="40">
        <f t="shared" si="107"/>
        <v>0</v>
      </c>
      <c r="M244" s="40">
        <f t="shared" si="107"/>
        <v>24000</v>
      </c>
      <c r="N244" s="40">
        <f t="shared" si="107"/>
        <v>0</v>
      </c>
      <c r="O244" s="40"/>
    </row>
    <row r="245" spans="1:15" s="14" customFormat="1" ht="36" customHeight="1">
      <c r="A245" s="46" t="s">
        <v>411</v>
      </c>
      <c r="B245" s="47" t="s">
        <v>618</v>
      </c>
      <c r="C245" s="46" t="s">
        <v>302</v>
      </c>
      <c r="D245" s="46" t="s">
        <v>314</v>
      </c>
      <c r="E245" s="46" t="s">
        <v>602</v>
      </c>
      <c r="F245" s="46" t="s">
        <v>619</v>
      </c>
      <c r="G245" s="46">
        <v>54905</v>
      </c>
      <c r="H245" s="46">
        <v>54905</v>
      </c>
      <c r="I245" s="46">
        <v>33172</v>
      </c>
      <c r="J245" s="46"/>
      <c r="K245" s="43">
        <f t="shared" si="88"/>
        <v>2500</v>
      </c>
      <c r="L245" s="46"/>
      <c r="M245" s="46">
        <v>2500</v>
      </c>
      <c r="N245" s="46"/>
      <c r="O245" s="46"/>
    </row>
    <row r="246" spans="1:15" s="14" customFormat="1" ht="36" customHeight="1">
      <c r="A246" s="46" t="s">
        <v>416</v>
      </c>
      <c r="B246" s="47" t="s">
        <v>620</v>
      </c>
      <c r="C246" s="46" t="s">
        <v>621</v>
      </c>
      <c r="D246" s="46" t="s">
        <v>314</v>
      </c>
      <c r="E246" s="46" t="s">
        <v>42</v>
      </c>
      <c r="F246" s="46" t="s">
        <v>622</v>
      </c>
      <c r="G246" s="46">
        <v>41056</v>
      </c>
      <c r="H246" s="46">
        <v>41056</v>
      </c>
      <c r="I246" s="46">
        <v>22712</v>
      </c>
      <c r="J246" s="46"/>
      <c r="K246" s="43">
        <f t="shared" si="88"/>
        <v>2000</v>
      </c>
      <c r="L246" s="46"/>
      <c r="M246" s="46">
        <v>2000</v>
      </c>
      <c r="N246" s="46"/>
      <c r="O246" s="46"/>
    </row>
    <row r="247" spans="1:15" s="14" customFormat="1" ht="36" customHeight="1">
      <c r="A247" s="46" t="s">
        <v>421</v>
      </c>
      <c r="B247" s="47" t="s">
        <v>623</v>
      </c>
      <c r="C247" s="46" t="s">
        <v>302</v>
      </c>
      <c r="D247" s="46"/>
      <c r="E247" s="46" t="s">
        <v>624</v>
      </c>
      <c r="F247" s="46" t="s">
        <v>625</v>
      </c>
      <c r="G247" s="46">
        <v>126063</v>
      </c>
      <c r="H247" s="46">
        <v>126063</v>
      </c>
      <c r="I247" s="46">
        <v>48789</v>
      </c>
      <c r="J247" s="46"/>
      <c r="K247" s="43">
        <f t="shared" si="88"/>
        <v>15000</v>
      </c>
      <c r="L247" s="46"/>
      <c r="M247" s="46">
        <v>15000</v>
      </c>
      <c r="N247" s="46"/>
      <c r="O247" s="46"/>
    </row>
    <row r="248" spans="1:15" s="14" customFormat="1" ht="36" customHeight="1">
      <c r="A248" s="46" t="s">
        <v>427</v>
      </c>
      <c r="B248" s="47" t="s">
        <v>626</v>
      </c>
      <c r="C248" s="46" t="s">
        <v>566</v>
      </c>
      <c r="D248" s="46" t="s">
        <v>627</v>
      </c>
      <c r="E248" s="46" t="s">
        <v>628</v>
      </c>
      <c r="F248" s="46" t="s">
        <v>629</v>
      </c>
      <c r="G248" s="46">
        <v>83090</v>
      </c>
      <c r="H248" s="46">
        <v>83090</v>
      </c>
      <c r="I248" s="46">
        <v>21301</v>
      </c>
      <c r="J248" s="46"/>
      <c r="K248" s="43">
        <f t="shared" si="88"/>
        <v>2000</v>
      </c>
      <c r="L248" s="46"/>
      <c r="M248" s="46">
        <v>2000</v>
      </c>
      <c r="N248" s="46"/>
      <c r="O248" s="46"/>
    </row>
    <row r="249" spans="1:15" s="14" customFormat="1" ht="36" customHeight="1">
      <c r="A249" s="46" t="s">
        <v>428</v>
      </c>
      <c r="B249" s="47" t="s">
        <v>630</v>
      </c>
      <c r="C249" s="46" t="s">
        <v>559</v>
      </c>
      <c r="D249" s="46" t="s">
        <v>631</v>
      </c>
      <c r="E249" s="46" t="s">
        <v>442</v>
      </c>
      <c r="F249" s="46" t="s">
        <v>632</v>
      </c>
      <c r="G249" s="46">
        <v>10313.5</v>
      </c>
      <c r="H249" s="46">
        <v>10313.5</v>
      </c>
      <c r="I249" s="46">
        <v>3500</v>
      </c>
      <c r="J249" s="46"/>
      <c r="K249" s="43">
        <f t="shared" si="88"/>
        <v>2500</v>
      </c>
      <c r="L249" s="46"/>
      <c r="M249" s="46">
        <v>2500</v>
      </c>
      <c r="N249" s="46"/>
      <c r="O249" s="46"/>
    </row>
    <row r="250" spans="1:15" s="20" customFormat="1" ht="29.25" customHeight="1">
      <c r="A250" s="40" t="s">
        <v>28</v>
      </c>
      <c r="B250" s="41" t="s">
        <v>633</v>
      </c>
      <c r="C250" s="40"/>
      <c r="D250" s="40"/>
      <c r="E250" s="40"/>
      <c r="F250" s="40"/>
      <c r="G250" s="40">
        <f>G251</f>
        <v>81440</v>
      </c>
      <c r="H250" s="40">
        <f t="shared" ref="H250:N251" si="108">H251</f>
        <v>81440</v>
      </c>
      <c r="I250" s="40">
        <f t="shared" si="108"/>
        <v>50932</v>
      </c>
      <c r="J250" s="40">
        <f t="shared" si="108"/>
        <v>0</v>
      </c>
      <c r="K250" s="40">
        <f t="shared" si="108"/>
        <v>6000</v>
      </c>
      <c r="L250" s="40">
        <f t="shared" si="108"/>
        <v>0</v>
      </c>
      <c r="M250" s="40">
        <f t="shared" si="108"/>
        <v>6000</v>
      </c>
      <c r="N250" s="40">
        <f t="shared" si="108"/>
        <v>0</v>
      </c>
      <c r="O250" s="40"/>
    </row>
    <row r="251" spans="1:15" s="20" customFormat="1" ht="29.25" customHeight="1">
      <c r="A251" s="40" t="s">
        <v>21</v>
      </c>
      <c r="B251" s="41" t="s">
        <v>634</v>
      </c>
      <c r="C251" s="40"/>
      <c r="D251" s="40"/>
      <c r="E251" s="40"/>
      <c r="F251" s="40"/>
      <c r="G251" s="40">
        <f>G252</f>
        <v>81440</v>
      </c>
      <c r="H251" s="40">
        <f t="shared" si="108"/>
        <v>81440</v>
      </c>
      <c r="I251" s="40">
        <f t="shared" si="108"/>
        <v>50932</v>
      </c>
      <c r="J251" s="40">
        <f t="shared" si="108"/>
        <v>0</v>
      </c>
      <c r="K251" s="40">
        <f t="shared" si="108"/>
        <v>6000</v>
      </c>
      <c r="L251" s="40">
        <f t="shared" si="108"/>
        <v>0</v>
      </c>
      <c r="M251" s="40">
        <f t="shared" si="108"/>
        <v>6000</v>
      </c>
      <c r="N251" s="40">
        <f t="shared" si="108"/>
        <v>0</v>
      </c>
      <c r="O251" s="40"/>
    </row>
    <row r="252" spans="1:15" s="20" customFormat="1" ht="29.25" customHeight="1">
      <c r="A252" s="40">
        <v>1</v>
      </c>
      <c r="B252" s="41" t="s">
        <v>635</v>
      </c>
      <c r="C252" s="40"/>
      <c r="D252" s="40"/>
      <c r="E252" s="40"/>
      <c r="F252" s="40"/>
      <c r="G252" s="40">
        <f>SUM(G253)</f>
        <v>81440</v>
      </c>
      <c r="H252" s="40">
        <f t="shared" ref="H252:N252" si="109">SUM(H253)</f>
        <v>81440</v>
      </c>
      <c r="I252" s="40">
        <f t="shared" si="109"/>
        <v>50932</v>
      </c>
      <c r="J252" s="40">
        <f t="shared" si="109"/>
        <v>0</v>
      </c>
      <c r="K252" s="40">
        <f t="shared" si="109"/>
        <v>6000</v>
      </c>
      <c r="L252" s="40">
        <f t="shared" si="109"/>
        <v>0</v>
      </c>
      <c r="M252" s="40">
        <f t="shared" si="109"/>
        <v>6000</v>
      </c>
      <c r="N252" s="40">
        <f t="shared" si="109"/>
        <v>0</v>
      </c>
      <c r="O252" s="40"/>
    </row>
    <row r="253" spans="1:15" s="14" customFormat="1" ht="56.25" customHeight="1">
      <c r="A253" s="46" t="s">
        <v>336</v>
      </c>
      <c r="B253" s="47" t="s">
        <v>636</v>
      </c>
      <c r="C253" s="46" t="s">
        <v>637</v>
      </c>
      <c r="D253" s="46" t="s">
        <v>638</v>
      </c>
      <c r="E253" s="46" t="s">
        <v>26</v>
      </c>
      <c r="F253" s="46" t="s">
        <v>639</v>
      </c>
      <c r="G253" s="46">
        <v>81440</v>
      </c>
      <c r="H253" s="46">
        <v>81440</v>
      </c>
      <c r="I253" s="46">
        <v>50932</v>
      </c>
      <c r="J253" s="46"/>
      <c r="K253" s="43">
        <f t="shared" si="88"/>
        <v>6000</v>
      </c>
      <c r="L253" s="46"/>
      <c r="M253" s="46">
        <v>6000</v>
      </c>
      <c r="N253" s="46"/>
      <c r="O253" s="46"/>
    </row>
    <row r="254" spans="1:15" s="8" customFormat="1" ht="33" customHeight="1">
      <c r="A254" s="40" t="s">
        <v>1137</v>
      </c>
      <c r="B254" s="41" t="s">
        <v>122</v>
      </c>
      <c r="C254" s="42"/>
      <c r="D254" s="43"/>
      <c r="E254" s="43"/>
      <c r="F254" s="43"/>
      <c r="G254" s="42">
        <f>G255+G265+G270+G272+G273+G274</f>
        <v>1997372.236</v>
      </c>
      <c r="H254" s="42">
        <f t="shared" ref="H254:N254" si="110">H255+H265+H270+H272+H273+H274</f>
        <v>1918610.6640000001</v>
      </c>
      <c r="I254" s="42">
        <f t="shared" si="110"/>
        <v>1333836.298</v>
      </c>
      <c r="J254" s="42">
        <f t="shared" si="110"/>
        <v>137394</v>
      </c>
      <c r="K254" s="42">
        <f t="shared" si="110"/>
        <v>213760</v>
      </c>
      <c r="L254" s="42">
        <f t="shared" si="110"/>
        <v>131445</v>
      </c>
      <c r="M254" s="42">
        <f t="shared" si="110"/>
        <v>82315</v>
      </c>
      <c r="N254" s="42">
        <f t="shared" si="110"/>
        <v>0</v>
      </c>
      <c r="O254" s="42"/>
    </row>
    <row r="255" spans="1:15" s="13" customFormat="1" ht="33" customHeight="1">
      <c r="A255" s="40" t="s">
        <v>19</v>
      </c>
      <c r="B255" s="44" t="s">
        <v>18</v>
      </c>
      <c r="C255" s="45"/>
      <c r="D255" s="40"/>
      <c r="E255" s="40"/>
      <c r="F255" s="40"/>
      <c r="G255" s="45">
        <f>G256+G260</f>
        <v>944322.83799999999</v>
      </c>
      <c r="H255" s="45">
        <f t="shared" ref="H255:N255" si="111">H256+H260</f>
        <v>878195.26600000006</v>
      </c>
      <c r="I255" s="45">
        <f t="shared" si="111"/>
        <v>645213</v>
      </c>
      <c r="J255" s="45">
        <f t="shared" si="111"/>
        <v>77789</v>
      </c>
      <c r="K255" s="45">
        <f t="shared" si="111"/>
        <v>50232</v>
      </c>
      <c r="L255" s="45">
        <f t="shared" si="111"/>
        <v>50232</v>
      </c>
      <c r="M255" s="45">
        <f t="shared" si="111"/>
        <v>0</v>
      </c>
      <c r="N255" s="45">
        <f t="shared" si="111"/>
        <v>0</v>
      </c>
      <c r="O255" s="45"/>
    </row>
    <row r="256" spans="1:15" s="12" customFormat="1" ht="33" customHeight="1">
      <c r="A256" s="69" t="s">
        <v>21</v>
      </c>
      <c r="B256" s="70" t="s">
        <v>22</v>
      </c>
      <c r="C256" s="40"/>
      <c r="D256" s="69"/>
      <c r="E256" s="69"/>
      <c r="F256" s="69"/>
      <c r="G256" s="71">
        <f>SUM(G257:G259)</f>
        <v>508718</v>
      </c>
      <c r="H256" s="71">
        <f>SUM(H257:H259)</f>
        <v>467498</v>
      </c>
      <c r="I256" s="71">
        <f t="shared" ref="I256:L256" si="112">SUM(I257:I259)</f>
        <v>446740</v>
      </c>
      <c r="J256" s="71">
        <f t="shared" si="112"/>
        <v>50055</v>
      </c>
      <c r="K256" s="43">
        <f t="shared" si="88"/>
        <v>10287</v>
      </c>
      <c r="L256" s="71">
        <f t="shared" si="112"/>
        <v>10287</v>
      </c>
      <c r="M256" s="71"/>
      <c r="N256" s="71"/>
      <c r="O256" s="71"/>
    </row>
    <row r="257" spans="1:15" s="14" customFormat="1" ht="33" customHeight="1">
      <c r="A257" s="46">
        <v>1</v>
      </c>
      <c r="B257" s="47" t="s">
        <v>123</v>
      </c>
      <c r="C257" s="46" t="s">
        <v>124</v>
      </c>
      <c r="D257" s="46" t="s">
        <v>125</v>
      </c>
      <c r="E257" s="46" t="s">
        <v>126</v>
      </c>
      <c r="F257" s="46" t="s">
        <v>127</v>
      </c>
      <c r="G257" s="46">
        <v>30037</v>
      </c>
      <c r="H257" s="46">
        <v>30037</v>
      </c>
      <c r="I257" s="46">
        <v>18100</v>
      </c>
      <c r="J257" s="46">
        <v>10000</v>
      </c>
      <c r="K257" s="43">
        <f t="shared" si="88"/>
        <v>3000</v>
      </c>
      <c r="L257" s="46">
        <v>3000</v>
      </c>
      <c r="M257" s="46"/>
      <c r="N257" s="46"/>
      <c r="O257" s="46"/>
    </row>
    <row r="258" spans="1:15" ht="33" customHeight="1">
      <c r="A258" s="46">
        <v>2</v>
      </c>
      <c r="B258" s="47" t="s">
        <v>128</v>
      </c>
      <c r="C258" s="46" t="s">
        <v>129</v>
      </c>
      <c r="D258" s="46" t="s">
        <v>130</v>
      </c>
      <c r="E258" s="46" t="s">
        <v>131</v>
      </c>
      <c r="F258" s="81" t="s">
        <v>132</v>
      </c>
      <c r="G258" s="81">
        <v>282007</v>
      </c>
      <c r="H258" s="46">
        <v>240787</v>
      </c>
      <c r="I258" s="46">
        <v>270584</v>
      </c>
      <c r="J258" s="46">
        <v>18628</v>
      </c>
      <c r="K258" s="43">
        <f t="shared" si="88"/>
        <v>4287</v>
      </c>
      <c r="L258" s="46">
        <v>4287</v>
      </c>
      <c r="M258" s="46"/>
      <c r="N258" s="46"/>
      <c r="O258" s="46"/>
    </row>
    <row r="259" spans="1:15" ht="33" customHeight="1">
      <c r="A259" s="46">
        <v>3</v>
      </c>
      <c r="B259" s="47" t="s">
        <v>133</v>
      </c>
      <c r="C259" s="46" t="s">
        <v>134</v>
      </c>
      <c r="D259" s="46"/>
      <c r="E259" s="46" t="s">
        <v>135</v>
      </c>
      <c r="F259" s="81" t="s">
        <v>136</v>
      </c>
      <c r="G259" s="81">
        <v>196674</v>
      </c>
      <c r="H259" s="81">
        <v>196674</v>
      </c>
      <c r="I259" s="46">
        <v>158056</v>
      </c>
      <c r="J259" s="46">
        <v>21427</v>
      </c>
      <c r="K259" s="43">
        <f t="shared" si="88"/>
        <v>3000</v>
      </c>
      <c r="L259" s="46">
        <v>3000</v>
      </c>
      <c r="M259" s="46"/>
      <c r="N259" s="46"/>
      <c r="O259" s="46"/>
    </row>
    <row r="260" spans="1:15" s="12" customFormat="1" ht="33" customHeight="1">
      <c r="A260" s="69" t="s">
        <v>86</v>
      </c>
      <c r="B260" s="70" t="s">
        <v>87</v>
      </c>
      <c r="C260" s="40"/>
      <c r="D260" s="69"/>
      <c r="E260" s="69"/>
      <c r="F260" s="71"/>
      <c r="G260" s="71">
        <f t="shared" ref="G260:N260" si="113">SUM(G261:G264)</f>
        <v>435604.83799999999</v>
      </c>
      <c r="H260" s="71">
        <f t="shared" si="113"/>
        <v>410697.266</v>
      </c>
      <c r="I260" s="71">
        <f t="shared" si="113"/>
        <v>198473</v>
      </c>
      <c r="J260" s="71">
        <f t="shared" si="113"/>
        <v>27734</v>
      </c>
      <c r="K260" s="71">
        <f t="shared" si="113"/>
        <v>39945</v>
      </c>
      <c r="L260" s="71">
        <f t="shared" si="113"/>
        <v>39945</v>
      </c>
      <c r="M260" s="71">
        <f t="shared" si="113"/>
        <v>0</v>
      </c>
      <c r="N260" s="71">
        <f t="shared" si="113"/>
        <v>0</v>
      </c>
      <c r="O260" s="71"/>
    </row>
    <row r="261" spans="1:15" s="14" customFormat="1" ht="33" customHeight="1">
      <c r="A261" s="46">
        <v>1</v>
      </c>
      <c r="B261" s="47" t="s">
        <v>137</v>
      </c>
      <c r="C261" s="46" t="s">
        <v>138</v>
      </c>
      <c r="D261" s="46"/>
      <c r="E261" s="46" t="s">
        <v>55</v>
      </c>
      <c r="F261" s="46" t="s">
        <v>139</v>
      </c>
      <c r="G261" s="46">
        <v>45192.572</v>
      </c>
      <c r="H261" s="46">
        <v>23893</v>
      </c>
      <c r="I261" s="46">
        <v>41100</v>
      </c>
      <c r="J261" s="46">
        <v>9734</v>
      </c>
      <c r="K261" s="43">
        <f t="shared" si="88"/>
        <v>1000</v>
      </c>
      <c r="L261" s="46">
        <v>1000</v>
      </c>
      <c r="M261" s="46"/>
      <c r="N261" s="46"/>
      <c r="O261" s="46"/>
    </row>
    <row r="262" spans="1:15" s="14" customFormat="1" ht="33" customHeight="1">
      <c r="A262" s="46">
        <v>2</v>
      </c>
      <c r="B262" s="47" t="s">
        <v>140</v>
      </c>
      <c r="C262" s="46" t="s">
        <v>141</v>
      </c>
      <c r="D262" s="46" t="s">
        <v>142</v>
      </c>
      <c r="E262" s="46" t="s">
        <v>143</v>
      </c>
      <c r="F262" s="46" t="s">
        <v>144</v>
      </c>
      <c r="G262" s="46">
        <v>148685</v>
      </c>
      <c r="H262" s="46">
        <v>148685</v>
      </c>
      <c r="I262" s="46">
        <v>19500</v>
      </c>
      <c r="J262" s="46">
        <v>16500</v>
      </c>
      <c r="K262" s="43">
        <f t="shared" si="88"/>
        <v>7700</v>
      </c>
      <c r="L262" s="46">
        <v>7700</v>
      </c>
      <c r="M262" s="46"/>
      <c r="N262" s="46"/>
      <c r="O262" s="46"/>
    </row>
    <row r="263" spans="1:15" ht="33" customHeight="1">
      <c r="A263" s="46">
        <v>3</v>
      </c>
      <c r="B263" s="47" t="s">
        <v>145</v>
      </c>
      <c r="C263" s="46" t="s">
        <v>146</v>
      </c>
      <c r="D263" s="46" t="s">
        <v>147</v>
      </c>
      <c r="E263" s="46" t="s">
        <v>110</v>
      </c>
      <c r="F263" s="46" t="s">
        <v>148</v>
      </c>
      <c r="G263" s="46">
        <v>205719.266</v>
      </c>
      <c r="H263" s="46">
        <v>205719.266</v>
      </c>
      <c r="I263" s="46">
        <v>125073</v>
      </c>
      <c r="J263" s="46">
        <v>0</v>
      </c>
      <c r="K263" s="43">
        <f t="shared" ref="K263:K325" si="114">SUM(L263:N263)</f>
        <v>25245</v>
      </c>
      <c r="L263" s="46">
        <f>20000+5245</f>
        <v>25245</v>
      </c>
      <c r="M263" s="46"/>
      <c r="N263" s="46"/>
      <c r="O263" s="46"/>
    </row>
    <row r="264" spans="1:15" ht="33" customHeight="1">
      <c r="A264" s="46">
        <v>4</v>
      </c>
      <c r="B264" s="47" t="s">
        <v>149</v>
      </c>
      <c r="C264" s="46" t="s">
        <v>150</v>
      </c>
      <c r="D264" s="46" t="s">
        <v>151</v>
      </c>
      <c r="E264" s="46" t="s">
        <v>126</v>
      </c>
      <c r="F264" s="46" t="s">
        <v>152</v>
      </c>
      <c r="G264" s="81">
        <v>36008</v>
      </c>
      <c r="H264" s="81">
        <v>32400</v>
      </c>
      <c r="I264" s="46">
        <v>12800</v>
      </c>
      <c r="J264" s="46">
        <v>1500</v>
      </c>
      <c r="K264" s="43">
        <f t="shared" si="114"/>
        <v>6000</v>
      </c>
      <c r="L264" s="46">
        <v>6000</v>
      </c>
      <c r="M264" s="46"/>
      <c r="N264" s="46"/>
      <c r="O264" s="46"/>
    </row>
    <row r="265" spans="1:15" s="23" customFormat="1" ht="33" customHeight="1">
      <c r="A265" s="40" t="s">
        <v>28</v>
      </c>
      <c r="B265" s="41" t="s">
        <v>45</v>
      </c>
      <c r="C265" s="42"/>
      <c r="D265" s="42"/>
      <c r="E265" s="42"/>
      <c r="F265" s="42"/>
      <c r="G265" s="42">
        <f>G266+G268</f>
        <v>126333</v>
      </c>
      <c r="H265" s="42">
        <f t="shared" ref="H265:N265" si="115">H266+H268</f>
        <v>113699</v>
      </c>
      <c r="I265" s="42">
        <f t="shared" si="115"/>
        <v>101459</v>
      </c>
      <c r="J265" s="42">
        <f t="shared" si="115"/>
        <v>59605</v>
      </c>
      <c r="K265" s="42">
        <f t="shared" si="115"/>
        <v>13000</v>
      </c>
      <c r="L265" s="42">
        <f t="shared" si="115"/>
        <v>13000</v>
      </c>
      <c r="M265" s="42">
        <f t="shared" si="115"/>
        <v>0</v>
      </c>
      <c r="N265" s="42">
        <f t="shared" si="115"/>
        <v>0</v>
      </c>
      <c r="O265" s="42"/>
    </row>
    <row r="266" spans="1:15" s="24" customFormat="1" ht="33" customHeight="1">
      <c r="A266" s="40" t="s">
        <v>21</v>
      </c>
      <c r="B266" s="44" t="s">
        <v>154</v>
      </c>
      <c r="C266" s="45"/>
      <c r="D266" s="45"/>
      <c r="E266" s="45"/>
      <c r="F266" s="45"/>
      <c r="G266" s="45">
        <f t="shared" ref="G266:N266" si="116">SUM(G267:G267)</f>
        <v>59110</v>
      </c>
      <c r="H266" s="45">
        <f t="shared" si="116"/>
        <v>53199</v>
      </c>
      <c r="I266" s="45">
        <f t="shared" si="116"/>
        <v>48800</v>
      </c>
      <c r="J266" s="45">
        <f t="shared" si="116"/>
        <v>48800</v>
      </c>
      <c r="K266" s="45">
        <f t="shared" si="116"/>
        <v>7000</v>
      </c>
      <c r="L266" s="45">
        <f t="shared" si="116"/>
        <v>7000</v>
      </c>
      <c r="M266" s="45">
        <f t="shared" si="116"/>
        <v>0</v>
      </c>
      <c r="N266" s="45">
        <f t="shared" si="116"/>
        <v>0</v>
      </c>
      <c r="O266" s="45"/>
    </row>
    <row r="267" spans="1:15" s="14" customFormat="1" ht="33" customHeight="1">
      <c r="A267" s="46">
        <v>1</v>
      </c>
      <c r="B267" s="47" t="s">
        <v>155</v>
      </c>
      <c r="C267" s="46" t="s">
        <v>156</v>
      </c>
      <c r="D267" s="46"/>
      <c r="E267" s="46" t="s">
        <v>157</v>
      </c>
      <c r="F267" s="46" t="s">
        <v>158</v>
      </c>
      <c r="G267" s="46">
        <v>59110</v>
      </c>
      <c r="H267" s="46">
        <v>53199</v>
      </c>
      <c r="I267" s="46">
        <f>55800-7000</f>
        <v>48800</v>
      </c>
      <c r="J267" s="46">
        <v>48800</v>
      </c>
      <c r="K267" s="43">
        <f t="shared" si="114"/>
        <v>7000</v>
      </c>
      <c r="L267" s="46">
        <v>7000</v>
      </c>
      <c r="M267" s="46"/>
      <c r="N267" s="46"/>
      <c r="O267" s="46"/>
    </row>
    <row r="268" spans="1:15" s="13" customFormat="1" ht="33" customHeight="1">
      <c r="A268" s="40" t="s">
        <v>86</v>
      </c>
      <c r="B268" s="41" t="s">
        <v>46</v>
      </c>
      <c r="C268" s="45"/>
      <c r="D268" s="45"/>
      <c r="E268" s="45"/>
      <c r="F268" s="40"/>
      <c r="G268" s="45">
        <f t="shared" ref="G268:N268" si="117">SUM(G269:G269)</f>
        <v>67223</v>
      </c>
      <c r="H268" s="45">
        <f t="shared" si="117"/>
        <v>60500</v>
      </c>
      <c r="I268" s="45">
        <f t="shared" si="117"/>
        <v>52659</v>
      </c>
      <c r="J268" s="45">
        <f t="shared" si="117"/>
        <v>10805</v>
      </c>
      <c r="K268" s="45">
        <f t="shared" si="117"/>
        <v>6000</v>
      </c>
      <c r="L268" s="45">
        <f t="shared" si="117"/>
        <v>6000</v>
      </c>
      <c r="M268" s="45">
        <f t="shared" si="117"/>
        <v>0</v>
      </c>
      <c r="N268" s="45">
        <f t="shared" si="117"/>
        <v>0</v>
      </c>
      <c r="O268" s="45"/>
    </row>
    <row r="269" spans="1:15" s="14" customFormat="1" ht="33" customHeight="1">
      <c r="A269" s="61">
        <v>1</v>
      </c>
      <c r="B269" s="47" t="s">
        <v>159</v>
      </c>
      <c r="C269" s="46" t="s">
        <v>160</v>
      </c>
      <c r="D269" s="46" t="s">
        <v>161</v>
      </c>
      <c r="E269" s="46" t="s">
        <v>162</v>
      </c>
      <c r="F269" s="46" t="s">
        <v>163</v>
      </c>
      <c r="G269" s="46">
        <v>67223</v>
      </c>
      <c r="H269" s="46">
        <v>60500</v>
      </c>
      <c r="I269" s="46">
        <v>52659</v>
      </c>
      <c r="J269" s="46">
        <v>10805</v>
      </c>
      <c r="K269" s="43">
        <f t="shared" si="114"/>
        <v>6000</v>
      </c>
      <c r="L269" s="46">
        <v>6000</v>
      </c>
      <c r="M269" s="46"/>
      <c r="N269" s="46"/>
      <c r="O269" s="46"/>
    </row>
    <row r="270" spans="1:15" s="20" customFormat="1" ht="33" customHeight="1">
      <c r="A270" s="40" t="s">
        <v>106</v>
      </c>
      <c r="B270" s="41" t="s">
        <v>243</v>
      </c>
      <c r="C270" s="50"/>
      <c r="D270" s="50"/>
      <c r="E270" s="40"/>
      <c r="F270" s="40"/>
      <c r="G270" s="40"/>
      <c r="H270" s="40"/>
      <c r="I270" s="40"/>
      <c r="J270" s="40"/>
      <c r="K270" s="43">
        <f t="shared" si="114"/>
        <v>10391</v>
      </c>
      <c r="L270" s="50">
        <f>SUM(L271)</f>
        <v>10391</v>
      </c>
      <c r="M270" s="50"/>
      <c r="N270" s="50"/>
      <c r="O270" s="40"/>
    </row>
    <row r="271" spans="1:15" s="32" customFormat="1" ht="33" customHeight="1">
      <c r="A271" s="46">
        <v>1</v>
      </c>
      <c r="B271" s="52" t="s">
        <v>241</v>
      </c>
      <c r="C271" s="53"/>
      <c r="D271" s="50"/>
      <c r="E271" s="51"/>
      <c r="F271" s="51"/>
      <c r="G271" s="51"/>
      <c r="H271" s="51"/>
      <c r="I271" s="51"/>
      <c r="J271" s="51"/>
      <c r="K271" s="43">
        <f t="shared" si="114"/>
        <v>10391</v>
      </c>
      <c r="L271" s="53">
        <v>10391</v>
      </c>
      <c r="M271" s="53"/>
      <c r="N271" s="53"/>
      <c r="O271" s="51"/>
    </row>
    <row r="272" spans="1:15" s="26" customFormat="1" ht="33" customHeight="1">
      <c r="A272" s="57" t="s">
        <v>1123</v>
      </c>
      <c r="B272" s="56" t="s">
        <v>248</v>
      </c>
      <c r="C272" s="57" t="s">
        <v>253</v>
      </c>
      <c r="D272" s="57"/>
      <c r="E272" s="57"/>
      <c r="F272" s="57"/>
      <c r="G272" s="57"/>
      <c r="H272" s="57"/>
      <c r="I272" s="57"/>
      <c r="J272" s="57"/>
      <c r="K272" s="42">
        <f t="shared" si="114"/>
        <v>52496</v>
      </c>
      <c r="L272" s="55">
        <v>52496</v>
      </c>
      <c r="M272" s="55"/>
      <c r="N272" s="55"/>
      <c r="O272" s="57"/>
    </row>
    <row r="273" spans="1:15" s="32" customFormat="1" ht="33" customHeight="1">
      <c r="A273" s="40" t="s">
        <v>1125</v>
      </c>
      <c r="B273" s="41" t="s">
        <v>296</v>
      </c>
      <c r="C273" s="40" t="s">
        <v>300</v>
      </c>
      <c r="D273" s="40"/>
      <c r="E273" s="40"/>
      <c r="F273" s="40"/>
      <c r="G273" s="40"/>
      <c r="H273" s="40"/>
      <c r="I273" s="40"/>
      <c r="J273" s="40"/>
      <c r="K273" s="42">
        <f t="shared" si="114"/>
        <v>5326</v>
      </c>
      <c r="L273" s="50">
        <v>5326</v>
      </c>
      <c r="M273" s="50"/>
      <c r="N273" s="50"/>
      <c r="O273" s="51"/>
    </row>
    <row r="274" spans="1:15" s="20" customFormat="1" ht="31.5" customHeight="1">
      <c r="A274" s="40" t="s">
        <v>1132</v>
      </c>
      <c r="B274" s="41" t="s">
        <v>303</v>
      </c>
      <c r="C274" s="40"/>
      <c r="D274" s="40"/>
      <c r="E274" s="40"/>
      <c r="F274" s="40"/>
      <c r="G274" s="40">
        <f>G275+G277</f>
        <v>926716.39800000004</v>
      </c>
      <c r="H274" s="40">
        <f t="shared" ref="H274:N274" si="118">H275+H277</f>
        <v>926716.39800000004</v>
      </c>
      <c r="I274" s="40">
        <f t="shared" si="118"/>
        <v>587164.29800000007</v>
      </c>
      <c r="J274" s="40">
        <f t="shared" si="118"/>
        <v>0</v>
      </c>
      <c r="K274" s="40">
        <f t="shared" si="118"/>
        <v>82315</v>
      </c>
      <c r="L274" s="40">
        <f t="shared" si="118"/>
        <v>0</v>
      </c>
      <c r="M274" s="40">
        <f t="shared" si="118"/>
        <v>82315</v>
      </c>
      <c r="N274" s="40">
        <f t="shared" si="118"/>
        <v>0</v>
      </c>
      <c r="O274" s="40"/>
    </row>
    <row r="275" spans="1:15" s="20" customFormat="1" ht="39.75" customHeight="1">
      <c r="A275" s="40" t="s">
        <v>21</v>
      </c>
      <c r="B275" s="41" t="s">
        <v>304</v>
      </c>
      <c r="C275" s="40"/>
      <c r="D275" s="40"/>
      <c r="E275" s="40"/>
      <c r="F275" s="40"/>
      <c r="G275" s="40"/>
      <c r="H275" s="40"/>
      <c r="I275" s="40"/>
      <c r="J275" s="40"/>
      <c r="K275" s="43">
        <f t="shared" si="114"/>
        <v>7500</v>
      </c>
      <c r="L275" s="40"/>
      <c r="M275" s="40">
        <f t="shared" ref="M275" si="119">M276</f>
        <v>7500</v>
      </c>
      <c r="N275" s="40"/>
      <c r="O275" s="40"/>
    </row>
    <row r="276" spans="1:15" s="20" customFormat="1" ht="39.75" customHeight="1">
      <c r="A276" s="58">
        <v>1</v>
      </c>
      <c r="B276" s="59" t="s">
        <v>253</v>
      </c>
      <c r="C276" s="40"/>
      <c r="D276" s="40"/>
      <c r="E276" s="40"/>
      <c r="F276" s="40"/>
      <c r="G276" s="40"/>
      <c r="H276" s="40"/>
      <c r="I276" s="40"/>
      <c r="J276" s="40"/>
      <c r="K276" s="43">
        <f t="shared" si="114"/>
        <v>7500</v>
      </c>
      <c r="L276" s="40"/>
      <c r="M276" s="46">
        <v>7500</v>
      </c>
      <c r="N276" s="46"/>
      <c r="O276" s="40"/>
    </row>
    <row r="277" spans="1:15" s="20" customFormat="1" ht="38.25" customHeight="1">
      <c r="A277" s="40" t="s">
        <v>86</v>
      </c>
      <c r="B277" s="41" t="s">
        <v>306</v>
      </c>
      <c r="C277" s="40"/>
      <c r="D277" s="40"/>
      <c r="E277" s="40"/>
      <c r="F277" s="40"/>
      <c r="G277" s="40">
        <f>G278+G303</f>
        <v>926716.39800000004</v>
      </c>
      <c r="H277" s="40">
        <f t="shared" ref="H277:N277" si="120">H278+H303</f>
        <v>926716.39800000004</v>
      </c>
      <c r="I277" s="40">
        <f t="shared" si="120"/>
        <v>587164.29800000007</v>
      </c>
      <c r="J277" s="40">
        <f t="shared" si="120"/>
        <v>0</v>
      </c>
      <c r="K277" s="40">
        <f t="shared" si="120"/>
        <v>74815</v>
      </c>
      <c r="L277" s="40">
        <f t="shared" si="120"/>
        <v>0</v>
      </c>
      <c r="M277" s="40">
        <f t="shared" si="120"/>
        <v>74815</v>
      </c>
      <c r="N277" s="40">
        <f t="shared" si="120"/>
        <v>0</v>
      </c>
      <c r="O277" s="40"/>
    </row>
    <row r="278" spans="1:15" s="20" customFormat="1" ht="38.25" customHeight="1">
      <c r="A278" s="40" t="s">
        <v>19</v>
      </c>
      <c r="B278" s="41" t="s">
        <v>340</v>
      </c>
      <c r="C278" s="40"/>
      <c r="D278" s="40"/>
      <c r="E278" s="40"/>
      <c r="F278" s="40"/>
      <c r="G278" s="40">
        <f t="shared" ref="G278" si="121">G279+G295+G297</f>
        <v>917130.39800000004</v>
      </c>
      <c r="H278" s="40">
        <f t="shared" ref="H278:N278" si="122">H279+H295+H297</f>
        <v>917130.39800000004</v>
      </c>
      <c r="I278" s="40">
        <f t="shared" si="122"/>
        <v>580294.29800000007</v>
      </c>
      <c r="J278" s="40">
        <f t="shared" si="122"/>
        <v>0</v>
      </c>
      <c r="K278" s="40">
        <f t="shared" si="122"/>
        <v>72099</v>
      </c>
      <c r="L278" s="40">
        <f t="shared" si="122"/>
        <v>0</v>
      </c>
      <c r="M278" s="40">
        <f t="shared" si="122"/>
        <v>72099</v>
      </c>
      <c r="N278" s="40">
        <f t="shared" si="122"/>
        <v>0</v>
      </c>
      <c r="O278" s="40"/>
    </row>
    <row r="279" spans="1:15" s="20" customFormat="1" ht="37.5" customHeight="1">
      <c r="A279" s="40">
        <v>1</v>
      </c>
      <c r="B279" s="41" t="s">
        <v>223</v>
      </c>
      <c r="C279" s="40"/>
      <c r="D279" s="40"/>
      <c r="E279" s="40"/>
      <c r="F279" s="40"/>
      <c r="G279" s="40">
        <f t="shared" ref="G279" si="123">SUM(G280:G294)</f>
        <v>472763.13199999998</v>
      </c>
      <c r="H279" s="40">
        <f t="shared" ref="H279:N279" si="124">SUM(H280:H294)</f>
        <v>472763.13199999998</v>
      </c>
      <c r="I279" s="40">
        <f t="shared" si="124"/>
        <v>364124.03200000006</v>
      </c>
      <c r="J279" s="40">
        <f t="shared" si="124"/>
        <v>0</v>
      </c>
      <c r="K279" s="40">
        <f t="shared" si="124"/>
        <v>41599</v>
      </c>
      <c r="L279" s="40">
        <f t="shared" si="124"/>
        <v>0</v>
      </c>
      <c r="M279" s="40">
        <f t="shared" si="124"/>
        <v>41599</v>
      </c>
      <c r="N279" s="40">
        <f t="shared" si="124"/>
        <v>0</v>
      </c>
      <c r="O279" s="40"/>
    </row>
    <row r="280" spans="1:15" s="14" customFormat="1" ht="47.25" customHeight="1">
      <c r="A280" s="46" t="s">
        <v>336</v>
      </c>
      <c r="B280" s="47" t="s">
        <v>640</v>
      </c>
      <c r="C280" s="46" t="s">
        <v>641</v>
      </c>
      <c r="D280" s="46"/>
      <c r="E280" s="46"/>
      <c r="F280" s="46" t="s">
        <v>642</v>
      </c>
      <c r="G280" s="46">
        <v>19795</v>
      </c>
      <c r="H280" s="46">
        <v>19795</v>
      </c>
      <c r="I280" s="46">
        <v>8930</v>
      </c>
      <c r="J280" s="46"/>
      <c r="K280" s="43">
        <f t="shared" si="114"/>
        <v>10865</v>
      </c>
      <c r="L280" s="46"/>
      <c r="M280" s="46">
        <f>10654+211</f>
        <v>10865</v>
      </c>
      <c r="N280" s="46"/>
      <c r="O280" s="46"/>
    </row>
    <row r="281" spans="1:15" s="14" customFormat="1" ht="39.75" customHeight="1">
      <c r="A281" s="46" t="s">
        <v>345</v>
      </c>
      <c r="B281" s="47" t="s">
        <v>643</v>
      </c>
      <c r="C281" s="46" t="s">
        <v>138</v>
      </c>
      <c r="D281" s="46" t="s">
        <v>644</v>
      </c>
      <c r="E281" s="46" t="s">
        <v>645</v>
      </c>
      <c r="F281" s="46" t="s">
        <v>646</v>
      </c>
      <c r="G281" s="46">
        <v>13384.232</v>
      </c>
      <c r="H281" s="46">
        <v>13384.232</v>
      </c>
      <c r="I281" s="46">
        <v>13384.232</v>
      </c>
      <c r="J281" s="46"/>
      <c r="K281" s="43">
        <f t="shared" si="114"/>
        <v>1200</v>
      </c>
      <c r="L281" s="46"/>
      <c r="M281" s="46">
        <v>1200</v>
      </c>
      <c r="N281" s="46"/>
      <c r="O281" s="46"/>
    </row>
    <row r="282" spans="1:15" s="14" customFormat="1" ht="39.75" customHeight="1">
      <c r="A282" s="46" t="s">
        <v>348</v>
      </c>
      <c r="B282" s="47" t="s">
        <v>647</v>
      </c>
      <c r="C282" s="46" t="s">
        <v>648</v>
      </c>
      <c r="D282" s="46" t="s">
        <v>649</v>
      </c>
      <c r="E282" s="46" t="s">
        <v>131</v>
      </c>
      <c r="F282" s="46" t="s">
        <v>650</v>
      </c>
      <c r="G282" s="46">
        <v>62149.8</v>
      </c>
      <c r="H282" s="46">
        <v>62149.8</v>
      </c>
      <c r="I282" s="46">
        <v>61108.800000000003</v>
      </c>
      <c r="J282" s="46"/>
      <c r="K282" s="43">
        <f t="shared" si="114"/>
        <v>1041</v>
      </c>
      <c r="L282" s="46"/>
      <c r="M282" s="46">
        <v>1041</v>
      </c>
      <c r="N282" s="46"/>
      <c r="O282" s="46"/>
    </row>
    <row r="283" spans="1:15" s="14" customFormat="1" ht="39" customHeight="1">
      <c r="A283" s="46" t="s">
        <v>353</v>
      </c>
      <c r="B283" s="47" t="s">
        <v>651</v>
      </c>
      <c r="C283" s="46" t="s">
        <v>652</v>
      </c>
      <c r="D283" s="60" t="s">
        <v>653</v>
      </c>
      <c r="E283" s="60" t="s">
        <v>654</v>
      </c>
      <c r="F283" s="46" t="s">
        <v>655</v>
      </c>
      <c r="G283" s="46">
        <v>16822.400000000001</v>
      </c>
      <c r="H283" s="46">
        <v>16822.400000000001</v>
      </c>
      <c r="I283" s="46">
        <v>12678.400000000001</v>
      </c>
      <c r="J283" s="46"/>
      <c r="K283" s="43">
        <f t="shared" si="114"/>
        <v>2000</v>
      </c>
      <c r="L283" s="46"/>
      <c r="M283" s="46">
        <v>2000</v>
      </c>
      <c r="N283" s="46"/>
      <c r="O283" s="46"/>
    </row>
    <row r="284" spans="1:15" s="14" customFormat="1" ht="37.5" customHeight="1">
      <c r="A284" s="46" t="s">
        <v>359</v>
      </c>
      <c r="B284" s="47" t="s">
        <v>656</v>
      </c>
      <c r="C284" s="46" t="s">
        <v>138</v>
      </c>
      <c r="D284" s="46" t="s">
        <v>657</v>
      </c>
      <c r="E284" s="46" t="s">
        <v>658</v>
      </c>
      <c r="F284" s="46" t="s">
        <v>659</v>
      </c>
      <c r="G284" s="46">
        <v>21112</v>
      </c>
      <c r="H284" s="46">
        <v>21112</v>
      </c>
      <c r="I284" s="46">
        <v>17500</v>
      </c>
      <c r="J284" s="46"/>
      <c r="K284" s="43">
        <f t="shared" si="114"/>
        <v>2000</v>
      </c>
      <c r="L284" s="46"/>
      <c r="M284" s="46">
        <v>2000</v>
      </c>
      <c r="N284" s="46"/>
      <c r="O284" s="46"/>
    </row>
    <row r="285" spans="1:15" s="14" customFormat="1" ht="48" customHeight="1">
      <c r="A285" s="46" t="s">
        <v>365</v>
      </c>
      <c r="B285" s="47" t="s">
        <v>660</v>
      </c>
      <c r="C285" s="46" t="s">
        <v>661</v>
      </c>
      <c r="D285" s="46" t="s">
        <v>662</v>
      </c>
      <c r="E285" s="46" t="s">
        <v>663</v>
      </c>
      <c r="F285" s="46" t="s">
        <v>664</v>
      </c>
      <c r="G285" s="46">
        <v>10074</v>
      </c>
      <c r="H285" s="46">
        <v>10074</v>
      </c>
      <c r="I285" s="46">
        <v>8313</v>
      </c>
      <c r="J285" s="46"/>
      <c r="K285" s="43">
        <f t="shared" si="114"/>
        <v>1761</v>
      </c>
      <c r="L285" s="46"/>
      <c r="M285" s="46">
        <v>1761</v>
      </c>
      <c r="N285" s="46"/>
      <c r="O285" s="46"/>
    </row>
    <row r="286" spans="1:15" s="14" customFormat="1" ht="37.5" customHeight="1">
      <c r="A286" s="46" t="s">
        <v>370</v>
      </c>
      <c r="B286" s="47" t="s">
        <v>665</v>
      </c>
      <c r="C286" s="46" t="s">
        <v>666</v>
      </c>
      <c r="D286" s="60" t="s">
        <v>667</v>
      </c>
      <c r="E286" s="46" t="s">
        <v>613</v>
      </c>
      <c r="F286" s="46" t="s">
        <v>668</v>
      </c>
      <c r="G286" s="46">
        <v>20311</v>
      </c>
      <c r="H286" s="46">
        <v>20311</v>
      </c>
      <c r="I286" s="46">
        <v>17251</v>
      </c>
      <c r="J286" s="46"/>
      <c r="K286" s="43">
        <f t="shared" si="114"/>
        <v>3060</v>
      </c>
      <c r="L286" s="46"/>
      <c r="M286" s="46">
        <v>3060</v>
      </c>
      <c r="N286" s="46"/>
      <c r="O286" s="46"/>
    </row>
    <row r="287" spans="1:15" s="14" customFormat="1" ht="37.5" customHeight="1">
      <c r="A287" s="46" t="s">
        <v>375</v>
      </c>
      <c r="B287" s="47" t="s">
        <v>669</v>
      </c>
      <c r="C287" s="46" t="s">
        <v>134</v>
      </c>
      <c r="D287" s="60" t="s">
        <v>670</v>
      </c>
      <c r="E287" s="46" t="s">
        <v>135</v>
      </c>
      <c r="F287" s="46" t="s">
        <v>671</v>
      </c>
      <c r="G287" s="46">
        <v>192400.2</v>
      </c>
      <c r="H287" s="46">
        <v>192400.2</v>
      </c>
      <c r="I287" s="46">
        <v>149964</v>
      </c>
      <c r="J287" s="46"/>
      <c r="K287" s="43">
        <f t="shared" si="114"/>
        <v>5000</v>
      </c>
      <c r="L287" s="46"/>
      <c r="M287" s="46">
        <v>5000</v>
      </c>
      <c r="N287" s="46"/>
      <c r="O287" s="46"/>
    </row>
    <row r="288" spans="1:15" s="14" customFormat="1" ht="37.5" customHeight="1">
      <c r="A288" s="46" t="s">
        <v>380</v>
      </c>
      <c r="B288" s="47" t="s">
        <v>672</v>
      </c>
      <c r="C288" s="65" t="s">
        <v>138</v>
      </c>
      <c r="D288" s="65"/>
      <c r="E288" s="65" t="s">
        <v>673</v>
      </c>
      <c r="F288" s="46" t="s">
        <v>674</v>
      </c>
      <c r="G288" s="46">
        <v>46406.7</v>
      </c>
      <c r="H288" s="46">
        <v>46406.7</v>
      </c>
      <c r="I288" s="46">
        <v>45206.7</v>
      </c>
      <c r="J288" s="46"/>
      <c r="K288" s="43">
        <f t="shared" si="114"/>
        <v>1200</v>
      </c>
      <c r="L288" s="46"/>
      <c r="M288" s="46">
        <v>1200</v>
      </c>
      <c r="N288" s="46"/>
      <c r="O288" s="46"/>
    </row>
    <row r="289" spans="1:15" s="14" customFormat="1" ht="42.75" customHeight="1">
      <c r="A289" s="46" t="s">
        <v>384</v>
      </c>
      <c r="B289" s="47" t="s">
        <v>675</v>
      </c>
      <c r="C289" s="65" t="s">
        <v>666</v>
      </c>
      <c r="D289" s="65" t="s">
        <v>676</v>
      </c>
      <c r="E289" s="65" t="s">
        <v>677</v>
      </c>
      <c r="F289" s="46" t="s">
        <v>678</v>
      </c>
      <c r="G289" s="46">
        <v>14964</v>
      </c>
      <c r="H289" s="46">
        <v>14964</v>
      </c>
      <c r="I289" s="46">
        <v>3000</v>
      </c>
      <c r="J289" s="46"/>
      <c r="K289" s="43">
        <f t="shared" si="114"/>
        <v>3000</v>
      </c>
      <c r="L289" s="46"/>
      <c r="M289" s="46">
        <v>3000</v>
      </c>
      <c r="N289" s="46"/>
      <c r="O289" s="46"/>
    </row>
    <row r="290" spans="1:15" s="14" customFormat="1" ht="42.75" customHeight="1">
      <c r="A290" s="46" t="s">
        <v>388</v>
      </c>
      <c r="B290" s="47" t="s">
        <v>679</v>
      </c>
      <c r="C290" s="65" t="s">
        <v>680</v>
      </c>
      <c r="D290" s="65" t="s">
        <v>681</v>
      </c>
      <c r="E290" s="65" t="s">
        <v>677</v>
      </c>
      <c r="F290" s="46" t="s">
        <v>682</v>
      </c>
      <c r="G290" s="46">
        <v>14945</v>
      </c>
      <c r="H290" s="46">
        <v>14945</v>
      </c>
      <c r="I290" s="46">
        <v>2000</v>
      </c>
      <c r="J290" s="46"/>
      <c r="K290" s="43">
        <f t="shared" si="114"/>
        <v>4000</v>
      </c>
      <c r="L290" s="46"/>
      <c r="M290" s="46">
        <v>4000</v>
      </c>
      <c r="N290" s="46"/>
      <c r="O290" s="46"/>
    </row>
    <row r="291" spans="1:15" s="14" customFormat="1" ht="42.75" customHeight="1">
      <c r="A291" s="46" t="s">
        <v>590</v>
      </c>
      <c r="B291" s="47" t="s">
        <v>683</v>
      </c>
      <c r="C291" s="65" t="s">
        <v>666</v>
      </c>
      <c r="D291" s="65" t="s">
        <v>684</v>
      </c>
      <c r="E291" s="65" t="s">
        <v>677</v>
      </c>
      <c r="F291" s="46" t="s">
        <v>685</v>
      </c>
      <c r="G291" s="46">
        <v>14996.8</v>
      </c>
      <c r="H291" s="46">
        <v>14996.8</v>
      </c>
      <c r="I291" s="46">
        <v>4000</v>
      </c>
      <c r="J291" s="46"/>
      <c r="K291" s="43">
        <f t="shared" si="114"/>
        <v>3000</v>
      </c>
      <c r="L291" s="46"/>
      <c r="M291" s="46">
        <v>3000</v>
      </c>
      <c r="N291" s="46"/>
      <c r="O291" s="46"/>
    </row>
    <row r="292" spans="1:15" s="14" customFormat="1" ht="50.25" customHeight="1">
      <c r="A292" s="46" t="s">
        <v>594</v>
      </c>
      <c r="B292" s="47" t="s">
        <v>686</v>
      </c>
      <c r="C292" s="65" t="s">
        <v>687</v>
      </c>
      <c r="D292" s="65"/>
      <c r="E292" s="65" t="s">
        <v>613</v>
      </c>
      <c r="F292" s="46" t="s">
        <v>688</v>
      </c>
      <c r="G292" s="46">
        <v>20103</v>
      </c>
      <c r="H292" s="46">
        <v>20103</v>
      </c>
      <c r="I292" s="46">
        <v>18003</v>
      </c>
      <c r="J292" s="46"/>
      <c r="K292" s="43">
        <f t="shared" si="114"/>
        <v>1614</v>
      </c>
      <c r="L292" s="46"/>
      <c r="M292" s="46">
        <v>1614</v>
      </c>
      <c r="N292" s="46"/>
      <c r="O292" s="46"/>
    </row>
    <row r="293" spans="1:15" s="14" customFormat="1" ht="37.5" customHeight="1">
      <c r="A293" s="46" t="s">
        <v>600</v>
      </c>
      <c r="B293" s="47" t="s">
        <v>689</v>
      </c>
      <c r="C293" s="65" t="s">
        <v>124</v>
      </c>
      <c r="D293" s="65"/>
      <c r="E293" s="65"/>
      <c r="F293" s="82" t="s">
        <v>690</v>
      </c>
      <c r="G293" s="46">
        <v>3143</v>
      </c>
      <c r="H293" s="46">
        <v>3143</v>
      </c>
      <c r="I293" s="46">
        <v>2284.9</v>
      </c>
      <c r="J293" s="46"/>
      <c r="K293" s="43">
        <f t="shared" si="114"/>
        <v>858</v>
      </c>
      <c r="L293" s="46"/>
      <c r="M293" s="46">
        <v>858</v>
      </c>
      <c r="N293" s="46"/>
      <c r="O293" s="46"/>
    </row>
    <row r="294" spans="1:15" s="14" customFormat="1" ht="42.75" customHeight="1">
      <c r="A294" s="46" t="s">
        <v>604</v>
      </c>
      <c r="B294" s="47" t="s">
        <v>691</v>
      </c>
      <c r="C294" s="46" t="s">
        <v>124</v>
      </c>
      <c r="D294" s="46"/>
      <c r="E294" s="46" t="s">
        <v>563</v>
      </c>
      <c r="F294" s="72" t="s">
        <v>692</v>
      </c>
      <c r="G294" s="72">
        <v>2156</v>
      </c>
      <c r="H294" s="72">
        <v>2156</v>
      </c>
      <c r="I294" s="46">
        <v>500</v>
      </c>
      <c r="J294" s="46"/>
      <c r="K294" s="43">
        <f t="shared" si="114"/>
        <v>1000</v>
      </c>
      <c r="L294" s="46"/>
      <c r="M294" s="46">
        <v>1000</v>
      </c>
      <c r="N294" s="46"/>
      <c r="O294" s="46"/>
    </row>
    <row r="295" spans="1:15" s="20" customFormat="1" ht="30.75" customHeight="1">
      <c r="A295" s="40">
        <v>2</v>
      </c>
      <c r="B295" s="41" t="s">
        <v>154</v>
      </c>
      <c r="C295" s="40"/>
      <c r="D295" s="40"/>
      <c r="E295" s="40"/>
      <c r="F295" s="40"/>
      <c r="G295" s="40">
        <f t="shared" ref="G295:N295" si="125">SUM(G296:G296)</f>
        <v>13779</v>
      </c>
      <c r="H295" s="40">
        <f t="shared" si="125"/>
        <v>13779</v>
      </c>
      <c r="I295" s="40">
        <f t="shared" si="125"/>
        <v>7700</v>
      </c>
      <c r="J295" s="40">
        <f t="shared" si="125"/>
        <v>0</v>
      </c>
      <c r="K295" s="40">
        <f t="shared" si="125"/>
        <v>1500</v>
      </c>
      <c r="L295" s="40">
        <f t="shared" si="125"/>
        <v>0</v>
      </c>
      <c r="M295" s="40">
        <f t="shared" si="125"/>
        <v>1500</v>
      </c>
      <c r="N295" s="40">
        <f t="shared" si="125"/>
        <v>0</v>
      </c>
      <c r="O295" s="40"/>
    </row>
    <row r="296" spans="1:15" s="14" customFormat="1" ht="37.5" customHeight="1">
      <c r="A296" s="46" t="s">
        <v>393</v>
      </c>
      <c r="B296" s="47" t="s">
        <v>693</v>
      </c>
      <c r="C296" s="46" t="s">
        <v>694</v>
      </c>
      <c r="D296" s="46" t="s">
        <v>657</v>
      </c>
      <c r="E296" s="46" t="s">
        <v>695</v>
      </c>
      <c r="F296" s="46" t="s">
        <v>696</v>
      </c>
      <c r="G296" s="46">
        <v>13779</v>
      </c>
      <c r="H296" s="46">
        <v>13779</v>
      </c>
      <c r="I296" s="46">
        <v>7700</v>
      </c>
      <c r="J296" s="46"/>
      <c r="K296" s="43">
        <f t="shared" si="114"/>
        <v>1500</v>
      </c>
      <c r="L296" s="46"/>
      <c r="M296" s="46">
        <v>1500</v>
      </c>
      <c r="N296" s="46"/>
      <c r="O296" s="46"/>
    </row>
    <row r="297" spans="1:15" s="20" customFormat="1" ht="36" customHeight="1">
      <c r="A297" s="40">
        <v>3</v>
      </c>
      <c r="B297" s="41" t="s">
        <v>216</v>
      </c>
      <c r="C297" s="40"/>
      <c r="D297" s="40"/>
      <c r="E297" s="40"/>
      <c r="F297" s="40"/>
      <c r="G297" s="40">
        <f t="shared" ref="G297:N297" si="126">SUM(G298:G302)</f>
        <v>430588.266</v>
      </c>
      <c r="H297" s="40">
        <f t="shared" si="126"/>
        <v>430588.266</v>
      </c>
      <c r="I297" s="40">
        <f t="shared" si="126"/>
        <v>208470.266</v>
      </c>
      <c r="J297" s="40">
        <f t="shared" si="126"/>
        <v>0</v>
      </c>
      <c r="K297" s="40">
        <f t="shared" si="126"/>
        <v>29000</v>
      </c>
      <c r="L297" s="40">
        <f t="shared" si="126"/>
        <v>0</v>
      </c>
      <c r="M297" s="40">
        <f t="shared" si="126"/>
        <v>29000</v>
      </c>
      <c r="N297" s="40">
        <f t="shared" si="126"/>
        <v>0</v>
      </c>
      <c r="O297" s="40"/>
    </row>
    <row r="298" spans="1:15" s="14" customFormat="1" ht="35.25" customHeight="1">
      <c r="A298" s="46" t="s">
        <v>411</v>
      </c>
      <c r="B298" s="47" t="s">
        <v>697</v>
      </c>
      <c r="C298" s="46" t="s">
        <v>141</v>
      </c>
      <c r="D298" s="46" t="s">
        <v>142</v>
      </c>
      <c r="E298" s="46" t="s">
        <v>698</v>
      </c>
      <c r="F298" s="46" t="s">
        <v>699</v>
      </c>
      <c r="G298" s="46">
        <v>66026</v>
      </c>
      <c r="H298" s="46">
        <v>66026</v>
      </c>
      <c r="I298" s="46">
        <v>19500</v>
      </c>
      <c r="J298" s="46"/>
      <c r="K298" s="43">
        <f t="shared" si="114"/>
        <v>4000</v>
      </c>
      <c r="L298" s="46"/>
      <c r="M298" s="46">
        <v>4000</v>
      </c>
      <c r="N298" s="46"/>
      <c r="O298" s="46"/>
    </row>
    <row r="299" spans="1:15" s="14" customFormat="1" ht="35.25" customHeight="1">
      <c r="A299" s="46" t="s">
        <v>416</v>
      </c>
      <c r="B299" s="47" t="s">
        <v>700</v>
      </c>
      <c r="C299" s="46" t="s">
        <v>156</v>
      </c>
      <c r="D299" s="46" t="s">
        <v>701</v>
      </c>
      <c r="E299" s="46" t="s">
        <v>702</v>
      </c>
      <c r="F299" s="46" t="s">
        <v>703</v>
      </c>
      <c r="G299" s="46">
        <v>74668</v>
      </c>
      <c r="H299" s="46">
        <v>74668</v>
      </c>
      <c r="I299" s="46">
        <v>52259</v>
      </c>
      <c r="J299" s="46"/>
      <c r="K299" s="43">
        <f t="shared" si="114"/>
        <v>5000</v>
      </c>
      <c r="L299" s="46"/>
      <c r="M299" s="46">
        <v>5000</v>
      </c>
      <c r="N299" s="46"/>
      <c r="O299" s="46"/>
    </row>
    <row r="300" spans="1:15" s="14" customFormat="1" ht="35.25" customHeight="1">
      <c r="A300" s="46" t="s">
        <v>421</v>
      </c>
      <c r="B300" s="47" t="s">
        <v>704</v>
      </c>
      <c r="C300" s="46" t="s">
        <v>141</v>
      </c>
      <c r="D300" s="46" t="s">
        <v>705</v>
      </c>
      <c r="E300" s="46" t="s">
        <v>110</v>
      </c>
      <c r="F300" s="46" t="s">
        <v>706</v>
      </c>
      <c r="G300" s="46">
        <v>205719.266</v>
      </c>
      <c r="H300" s="46">
        <v>205719.266</v>
      </c>
      <c r="I300" s="46">
        <v>125073.266</v>
      </c>
      <c r="J300" s="46"/>
      <c r="K300" s="43">
        <f t="shared" si="114"/>
        <v>15000</v>
      </c>
      <c r="L300" s="46"/>
      <c r="M300" s="46">
        <v>15000</v>
      </c>
      <c r="N300" s="46"/>
      <c r="O300" s="46"/>
    </row>
    <row r="301" spans="1:15" s="14" customFormat="1" ht="35.25" customHeight="1">
      <c r="A301" s="46" t="s">
        <v>427</v>
      </c>
      <c r="B301" s="47" t="s">
        <v>707</v>
      </c>
      <c r="C301" s="46" t="s">
        <v>708</v>
      </c>
      <c r="D301" s="60" t="s">
        <v>709</v>
      </c>
      <c r="E301" s="46" t="s">
        <v>710</v>
      </c>
      <c r="F301" s="46" t="s">
        <v>711</v>
      </c>
      <c r="G301" s="46">
        <v>69275</v>
      </c>
      <c r="H301" s="46">
        <v>69275</v>
      </c>
      <c r="I301" s="46">
        <v>6638</v>
      </c>
      <c r="J301" s="46"/>
      <c r="K301" s="43">
        <f t="shared" si="114"/>
        <v>1000</v>
      </c>
      <c r="L301" s="46"/>
      <c r="M301" s="46">
        <v>1000</v>
      </c>
      <c r="N301" s="46"/>
      <c r="O301" s="46"/>
    </row>
    <row r="302" spans="1:15" s="14" customFormat="1" ht="35.25" customHeight="1">
      <c r="A302" s="46" t="s">
        <v>428</v>
      </c>
      <c r="B302" s="47" t="s">
        <v>712</v>
      </c>
      <c r="C302" s="46" t="s">
        <v>713</v>
      </c>
      <c r="D302" s="46" t="s">
        <v>714</v>
      </c>
      <c r="E302" s="46" t="s">
        <v>442</v>
      </c>
      <c r="F302" s="46" t="s">
        <v>715</v>
      </c>
      <c r="G302" s="46">
        <v>14900</v>
      </c>
      <c r="H302" s="46">
        <v>14900</v>
      </c>
      <c r="I302" s="46">
        <v>5000</v>
      </c>
      <c r="J302" s="46"/>
      <c r="K302" s="43">
        <f t="shared" si="114"/>
        <v>4000</v>
      </c>
      <c r="L302" s="46"/>
      <c r="M302" s="46">
        <v>4000</v>
      </c>
      <c r="N302" s="46"/>
      <c r="O302" s="46"/>
    </row>
    <row r="303" spans="1:15" s="20" customFormat="1" ht="31.5" customHeight="1">
      <c r="A303" s="40" t="s">
        <v>28</v>
      </c>
      <c r="B303" s="41" t="s">
        <v>334</v>
      </c>
      <c r="C303" s="40"/>
      <c r="D303" s="40"/>
      <c r="E303" s="40"/>
      <c r="F303" s="40"/>
      <c r="G303" s="40">
        <f>G304</f>
        <v>9586</v>
      </c>
      <c r="H303" s="40">
        <f t="shared" ref="H303:N304" si="127">H304</f>
        <v>9586</v>
      </c>
      <c r="I303" s="40">
        <f t="shared" si="127"/>
        <v>6870</v>
      </c>
      <c r="J303" s="40">
        <f t="shared" si="127"/>
        <v>0</v>
      </c>
      <c r="K303" s="40">
        <f t="shared" si="127"/>
        <v>2716</v>
      </c>
      <c r="L303" s="40">
        <f t="shared" si="127"/>
        <v>0</v>
      </c>
      <c r="M303" s="40">
        <f t="shared" si="127"/>
        <v>2716</v>
      </c>
      <c r="N303" s="40">
        <f t="shared" si="127"/>
        <v>0</v>
      </c>
      <c r="O303" s="40"/>
    </row>
    <row r="304" spans="1:15" s="20" customFormat="1" ht="31.5" customHeight="1">
      <c r="A304" s="40" t="s">
        <v>21</v>
      </c>
      <c r="B304" s="41" t="s">
        <v>716</v>
      </c>
      <c r="C304" s="40"/>
      <c r="D304" s="40"/>
      <c r="E304" s="40"/>
      <c r="F304" s="40"/>
      <c r="G304" s="40">
        <f>G305</f>
        <v>9586</v>
      </c>
      <c r="H304" s="40">
        <f t="shared" si="127"/>
        <v>9586</v>
      </c>
      <c r="I304" s="40">
        <f t="shared" si="127"/>
        <v>6870</v>
      </c>
      <c r="J304" s="40">
        <f t="shared" si="127"/>
        <v>0</v>
      </c>
      <c r="K304" s="40">
        <f t="shared" si="127"/>
        <v>2716</v>
      </c>
      <c r="L304" s="40">
        <f t="shared" si="127"/>
        <v>0</v>
      </c>
      <c r="M304" s="40">
        <f t="shared" si="127"/>
        <v>2716</v>
      </c>
      <c r="N304" s="40">
        <f t="shared" si="127"/>
        <v>0</v>
      </c>
      <c r="O304" s="40"/>
    </row>
    <row r="305" spans="1:15" s="20" customFormat="1" ht="31.5" customHeight="1">
      <c r="A305" s="40">
        <v>1</v>
      </c>
      <c r="B305" s="41" t="s">
        <v>223</v>
      </c>
      <c r="C305" s="40"/>
      <c r="D305" s="40"/>
      <c r="E305" s="40"/>
      <c r="F305" s="40"/>
      <c r="G305" s="40">
        <f>SUM(G306:G308)</f>
        <v>9586</v>
      </c>
      <c r="H305" s="40">
        <f t="shared" ref="H305:N305" si="128">SUM(H306:H308)</f>
        <v>9586</v>
      </c>
      <c r="I305" s="40">
        <f t="shared" si="128"/>
        <v>6870</v>
      </c>
      <c r="J305" s="40">
        <f t="shared" si="128"/>
        <v>0</v>
      </c>
      <c r="K305" s="40">
        <f t="shared" si="128"/>
        <v>2716</v>
      </c>
      <c r="L305" s="40">
        <f t="shared" si="128"/>
        <v>0</v>
      </c>
      <c r="M305" s="40">
        <f t="shared" si="128"/>
        <v>2716</v>
      </c>
      <c r="N305" s="40">
        <f t="shared" si="128"/>
        <v>0</v>
      </c>
      <c r="O305" s="40"/>
    </row>
    <row r="306" spans="1:15" s="14" customFormat="1" ht="31.5" customHeight="1">
      <c r="A306" s="46" t="s">
        <v>336</v>
      </c>
      <c r="B306" s="47" t="s">
        <v>717</v>
      </c>
      <c r="C306" s="46" t="s">
        <v>718</v>
      </c>
      <c r="D306" s="46" t="s">
        <v>719</v>
      </c>
      <c r="E306" s="46" t="s">
        <v>720</v>
      </c>
      <c r="F306" s="46" t="s">
        <v>721</v>
      </c>
      <c r="G306" s="46">
        <v>3870</v>
      </c>
      <c r="H306" s="46">
        <v>3870</v>
      </c>
      <c r="I306" s="46">
        <v>3275</v>
      </c>
      <c r="J306" s="46"/>
      <c r="K306" s="43">
        <f t="shared" si="114"/>
        <v>595</v>
      </c>
      <c r="L306" s="46"/>
      <c r="M306" s="46">
        <v>595</v>
      </c>
      <c r="N306" s="46"/>
      <c r="O306" s="46"/>
    </row>
    <row r="307" spans="1:15" s="14" customFormat="1" ht="31.5" customHeight="1">
      <c r="A307" s="46" t="s">
        <v>345</v>
      </c>
      <c r="B307" s="47" t="s">
        <v>722</v>
      </c>
      <c r="C307" s="46" t="s">
        <v>723</v>
      </c>
      <c r="D307" s="46" t="s">
        <v>724</v>
      </c>
      <c r="E307" s="46" t="s">
        <v>673</v>
      </c>
      <c r="F307" s="46" t="s">
        <v>725</v>
      </c>
      <c r="G307" s="46">
        <v>3049</v>
      </c>
      <c r="H307" s="46">
        <v>3049</v>
      </c>
      <c r="I307" s="46">
        <v>2000</v>
      </c>
      <c r="J307" s="46"/>
      <c r="K307" s="43">
        <f t="shared" si="114"/>
        <v>1049</v>
      </c>
      <c r="L307" s="46"/>
      <c r="M307" s="46">
        <v>1049</v>
      </c>
      <c r="N307" s="46"/>
      <c r="O307" s="46"/>
    </row>
    <row r="308" spans="1:15" s="14" customFormat="1" ht="31.5" customHeight="1">
      <c r="A308" s="46" t="s">
        <v>348</v>
      </c>
      <c r="B308" s="47" t="s">
        <v>726</v>
      </c>
      <c r="C308" s="46" t="s">
        <v>718</v>
      </c>
      <c r="D308" s="46" t="s">
        <v>727</v>
      </c>
      <c r="E308" s="46" t="s">
        <v>613</v>
      </c>
      <c r="F308" s="46" t="s">
        <v>728</v>
      </c>
      <c r="G308" s="46">
        <v>2667</v>
      </c>
      <c r="H308" s="46">
        <v>2667</v>
      </c>
      <c r="I308" s="46">
        <v>1595</v>
      </c>
      <c r="J308" s="46"/>
      <c r="K308" s="43">
        <f t="shared" si="114"/>
        <v>1072</v>
      </c>
      <c r="L308" s="46"/>
      <c r="M308" s="46">
        <v>1072</v>
      </c>
      <c r="N308" s="46"/>
      <c r="O308" s="46"/>
    </row>
    <row r="309" spans="1:15" s="8" customFormat="1" ht="33" customHeight="1">
      <c r="A309" s="40" t="s">
        <v>1138</v>
      </c>
      <c r="B309" s="41" t="s">
        <v>164</v>
      </c>
      <c r="C309" s="42"/>
      <c r="D309" s="43"/>
      <c r="E309" s="43"/>
      <c r="F309" s="43"/>
      <c r="G309" s="42">
        <f>G310+G313+G316+G319+G320+G326+G327</f>
        <v>446135.65549999999</v>
      </c>
      <c r="H309" s="42">
        <f t="shared" ref="H309:N309" si="129">H310+H313+H316+H319+H320+H326+H327</f>
        <v>429114.85550000001</v>
      </c>
      <c r="I309" s="42">
        <f t="shared" si="129"/>
        <v>270271.7</v>
      </c>
      <c r="J309" s="42">
        <f t="shared" si="129"/>
        <v>72863</v>
      </c>
      <c r="K309" s="42">
        <f t="shared" si="129"/>
        <v>163148</v>
      </c>
      <c r="L309" s="42">
        <f t="shared" si="129"/>
        <v>143530</v>
      </c>
      <c r="M309" s="42">
        <f t="shared" si="129"/>
        <v>19618</v>
      </c>
      <c r="N309" s="42">
        <f t="shared" si="129"/>
        <v>0</v>
      </c>
      <c r="O309" s="42"/>
    </row>
    <row r="310" spans="1:15" s="13" customFormat="1" ht="33" customHeight="1">
      <c r="A310" s="40" t="s">
        <v>19</v>
      </c>
      <c r="B310" s="44" t="s">
        <v>18</v>
      </c>
      <c r="C310" s="45"/>
      <c r="D310" s="40"/>
      <c r="E310" s="40"/>
      <c r="F310" s="40"/>
      <c r="G310" s="45">
        <f>G311</f>
        <v>62484</v>
      </c>
      <c r="H310" s="45">
        <f t="shared" ref="H310:N310" si="130">H311</f>
        <v>55000</v>
      </c>
      <c r="I310" s="45">
        <f t="shared" si="130"/>
        <v>39017</v>
      </c>
      <c r="J310" s="45">
        <f t="shared" si="130"/>
        <v>33000</v>
      </c>
      <c r="K310" s="45">
        <f t="shared" si="130"/>
        <v>4500</v>
      </c>
      <c r="L310" s="45">
        <f t="shared" si="130"/>
        <v>4500</v>
      </c>
      <c r="M310" s="45">
        <f t="shared" si="130"/>
        <v>0</v>
      </c>
      <c r="N310" s="45">
        <f t="shared" si="130"/>
        <v>0</v>
      </c>
      <c r="O310" s="45"/>
    </row>
    <row r="311" spans="1:15" s="13" customFormat="1" ht="33" customHeight="1">
      <c r="A311" s="40">
        <v>1</v>
      </c>
      <c r="B311" s="41" t="s">
        <v>29</v>
      </c>
      <c r="C311" s="45"/>
      <c r="D311" s="40"/>
      <c r="E311" s="40"/>
      <c r="F311" s="40"/>
      <c r="G311" s="45">
        <f>SUM(G312:G312)</f>
        <v>62484</v>
      </c>
      <c r="H311" s="45">
        <f t="shared" ref="H311:N311" si="131">SUM(H312:H312)</f>
        <v>55000</v>
      </c>
      <c r="I311" s="45">
        <f t="shared" si="131"/>
        <v>39017</v>
      </c>
      <c r="J311" s="45">
        <f t="shared" si="131"/>
        <v>33000</v>
      </c>
      <c r="K311" s="45">
        <f t="shared" si="131"/>
        <v>4500</v>
      </c>
      <c r="L311" s="45">
        <f t="shared" si="131"/>
        <v>4500</v>
      </c>
      <c r="M311" s="45">
        <f t="shared" si="131"/>
        <v>0</v>
      </c>
      <c r="N311" s="45">
        <f t="shared" si="131"/>
        <v>0</v>
      </c>
      <c r="O311" s="45"/>
    </row>
    <row r="312" spans="1:15" ht="33" customHeight="1">
      <c r="A312" s="46" t="s">
        <v>336</v>
      </c>
      <c r="B312" s="47" t="s">
        <v>165</v>
      </c>
      <c r="C312" s="46" t="s">
        <v>166</v>
      </c>
      <c r="D312" s="46" t="s">
        <v>167</v>
      </c>
      <c r="E312" s="46" t="s">
        <v>37</v>
      </c>
      <c r="F312" s="46" t="s">
        <v>168</v>
      </c>
      <c r="G312" s="46">
        <v>62484</v>
      </c>
      <c r="H312" s="46">
        <v>55000</v>
      </c>
      <c r="I312" s="46">
        <v>39017</v>
      </c>
      <c r="J312" s="46">
        <v>33000</v>
      </c>
      <c r="K312" s="43">
        <f t="shared" si="114"/>
        <v>4500</v>
      </c>
      <c r="L312" s="46">
        <v>4500</v>
      </c>
      <c r="M312" s="46"/>
      <c r="N312" s="46"/>
      <c r="O312" s="46"/>
    </row>
    <row r="313" spans="1:15" s="23" customFormat="1" ht="33" customHeight="1">
      <c r="A313" s="40" t="s">
        <v>28</v>
      </c>
      <c r="B313" s="41" t="s">
        <v>45</v>
      </c>
      <c r="C313" s="42"/>
      <c r="D313" s="42"/>
      <c r="E313" s="42"/>
      <c r="F313" s="42"/>
      <c r="G313" s="42">
        <f>G314</f>
        <v>35376</v>
      </c>
      <c r="H313" s="42">
        <f t="shared" ref="H313:N313" si="132">H314</f>
        <v>31838</v>
      </c>
      <c r="I313" s="42">
        <f t="shared" si="132"/>
        <v>9000</v>
      </c>
      <c r="J313" s="42">
        <f t="shared" si="132"/>
        <v>9000</v>
      </c>
      <c r="K313" s="42">
        <f t="shared" si="132"/>
        <v>5000</v>
      </c>
      <c r="L313" s="42">
        <f t="shared" si="132"/>
        <v>5000</v>
      </c>
      <c r="M313" s="42">
        <f t="shared" si="132"/>
        <v>0</v>
      </c>
      <c r="N313" s="42">
        <f t="shared" si="132"/>
        <v>0</v>
      </c>
      <c r="O313" s="42"/>
    </row>
    <row r="314" spans="1:15" s="13" customFormat="1" ht="33" customHeight="1">
      <c r="A314" s="40">
        <v>1</v>
      </c>
      <c r="B314" s="41" t="s">
        <v>46</v>
      </c>
      <c r="C314" s="45"/>
      <c r="D314" s="45"/>
      <c r="E314" s="45"/>
      <c r="F314" s="40"/>
      <c r="G314" s="45">
        <f>SUM(G315:G315)</f>
        <v>35376</v>
      </c>
      <c r="H314" s="45">
        <f t="shared" ref="H314:N314" si="133">SUM(H315:H315)</f>
        <v>31838</v>
      </c>
      <c r="I314" s="45">
        <f t="shared" si="133"/>
        <v>9000</v>
      </c>
      <c r="J314" s="45">
        <f t="shared" si="133"/>
        <v>9000</v>
      </c>
      <c r="K314" s="45">
        <f t="shared" si="133"/>
        <v>5000</v>
      </c>
      <c r="L314" s="45">
        <f t="shared" si="133"/>
        <v>5000</v>
      </c>
      <c r="M314" s="45">
        <f t="shared" si="133"/>
        <v>0</v>
      </c>
      <c r="N314" s="45">
        <f t="shared" si="133"/>
        <v>0</v>
      </c>
      <c r="O314" s="45"/>
    </row>
    <row r="315" spans="1:15" s="11" customFormat="1" ht="33" customHeight="1">
      <c r="A315" s="61" t="s">
        <v>336</v>
      </c>
      <c r="B315" s="47" t="s">
        <v>169</v>
      </c>
      <c r="C315" s="46" t="s">
        <v>170</v>
      </c>
      <c r="D315" s="46" t="s">
        <v>171</v>
      </c>
      <c r="E315" s="46">
        <v>2015</v>
      </c>
      <c r="F315" s="46" t="s">
        <v>172</v>
      </c>
      <c r="G315" s="46">
        <v>35376</v>
      </c>
      <c r="H315" s="46">
        <v>31838</v>
      </c>
      <c r="I315" s="46">
        <v>9000</v>
      </c>
      <c r="J315" s="46">
        <v>9000</v>
      </c>
      <c r="K315" s="43">
        <f t="shared" si="114"/>
        <v>5000</v>
      </c>
      <c r="L315" s="46">
        <v>5000</v>
      </c>
      <c r="M315" s="46"/>
      <c r="N315" s="46"/>
      <c r="O315" s="46"/>
    </row>
    <row r="316" spans="1:15" s="32" customFormat="1" ht="33" customHeight="1">
      <c r="A316" s="40" t="s">
        <v>106</v>
      </c>
      <c r="B316" s="41" t="s">
        <v>243</v>
      </c>
      <c r="C316" s="50"/>
      <c r="D316" s="50"/>
      <c r="E316" s="51"/>
      <c r="F316" s="51"/>
      <c r="G316" s="51"/>
      <c r="H316" s="51"/>
      <c r="I316" s="51"/>
      <c r="J316" s="51"/>
      <c r="K316" s="42">
        <f t="shared" si="114"/>
        <v>34089</v>
      </c>
      <c r="L316" s="50">
        <f>SUM(L317+L318)</f>
        <v>34089</v>
      </c>
      <c r="M316" s="50"/>
      <c r="N316" s="50"/>
      <c r="O316" s="51"/>
    </row>
    <row r="317" spans="1:15" s="33" customFormat="1" ht="33" customHeight="1">
      <c r="A317" s="46">
        <v>1</v>
      </c>
      <c r="B317" s="68" t="s">
        <v>240</v>
      </c>
      <c r="C317" s="53"/>
      <c r="D317" s="54"/>
      <c r="E317" s="46"/>
      <c r="F317" s="46"/>
      <c r="G317" s="46"/>
      <c r="H317" s="46"/>
      <c r="I317" s="46"/>
      <c r="J317" s="46"/>
      <c r="K317" s="43">
        <f t="shared" si="114"/>
        <v>24130</v>
      </c>
      <c r="L317" s="53">
        <v>24130</v>
      </c>
      <c r="M317" s="53"/>
      <c r="N317" s="53"/>
      <c r="O317" s="46"/>
    </row>
    <row r="318" spans="1:15" s="33" customFormat="1" ht="33" customHeight="1">
      <c r="A318" s="46">
        <v>2</v>
      </c>
      <c r="B318" s="68" t="s">
        <v>241</v>
      </c>
      <c r="C318" s="53"/>
      <c r="D318" s="54"/>
      <c r="E318" s="46"/>
      <c r="F318" s="46"/>
      <c r="G318" s="46"/>
      <c r="H318" s="46"/>
      <c r="I318" s="46"/>
      <c r="J318" s="46"/>
      <c r="K318" s="43">
        <f t="shared" si="114"/>
        <v>9959</v>
      </c>
      <c r="L318" s="53">
        <v>9959</v>
      </c>
      <c r="M318" s="53"/>
      <c r="N318" s="53"/>
      <c r="O318" s="46"/>
    </row>
    <row r="319" spans="1:15" s="26" customFormat="1" ht="33" customHeight="1">
      <c r="A319" s="57" t="s">
        <v>1123</v>
      </c>
      <c r="B319" s="56" t="s">
        <v>248</v>
      </c>
      <c r="C319" s="57" t="s">
        <v>257</v>
      </c>
      <c r="D319" s="57"/>
      <c r="E319" s="57"/>
      <c r="F319" s="57"/>
      <c r="G319" s="57"/>
      <c r="H319" s="57"/>
      <c r="I319" s="57"/>
      <c r="J319" s="57"/>
      <c r="K319" s="42">
        <f t="shared" si="114"/>
        <v>80420</v>
      </c>
      <c r="L319" s="55">
        <v>80420</v>
      </c>
      <c r="M319" s="55"/>
      <c r="N319" s="55"/>
      <c r="O319" s="57"/>
    </row>
    <row r="320" spans="1:15" s="21" customFormat="1" ht="30" customHeight="1">
      <c r="A320" s="40" t="s">
        <v>1125</v>
      </c>
      <c r="B320" s="41" t="s">
        <v>268</v>
      </c>
      <c r="C320" s="40"/>
      <c r="D320" s="45"/>
      <c r="E320" s="45"/>
      <c r="F320" s="45"/>
      <c r="G320" s="45">
        <f>G321</f>
        <v>89584.155499999993</v>
      </c>
      <c r="H320" s="45">
        <f t="shared" ref="H320:N320" si="134">H321</f>
        <v>83585.355499999991</v>
      </c>
      <c r="I320" s="45">
        <f t="shared" si="134"/>
        <v>35741.199999999997</v>
      </c>
      <c r="J320" s="45">
        <f t="shared" si="134"/>
        <v>30863</v>
      </c>
      <c r="K320" s="45">
        <f t="shared" si="134"/>
        <v>12159</v>
      </c>
      <c r="L320" s="45">
        <f t="shared" si="134"/>
        <v>12159</v>
      </c>
      <c r="M320" s="45">
        <f t="shared" si="134"/>
        <v>0</v>
      </c>
      <c r="N320" s="45">
        <f t="shared" si="134"/>
        <v>0</v>
      </c>
      <c r="O320" s="45"/>
    </row>
    <row r="321" spans="1:15" s="22" customFormat="1" ht="34.5" customHeight="1">
      <c r="A321" s="40">
        <v>1</v>
      </c>
      <c r="B321" s="41" t="s">
        <v>216</v>
      </c>
      <c r="C321" s="46"/>
      <c r="D321" s="46"/>
      <c r="E321" s="46"/>
      <c r="F321" s="46"/>
      <c r="G321" s="45">
        <f>SUM(G322:G325)</f>
        <v>89584.155499999993</v>
      </c>
      <c r="H321" s="45">
        <f t="shared" ref="H321:N321" si="135">SUM(H322:H325)</f>
        <v>83585.355499999991</v>
      </c>
      <c r="I321" s="45">
        <f t="shared" si="135"/>
        <v>35741.199999999997</v>
      </c>
      <c r="J321" s="45">
        <f t="shared" si="135"/>
        <v>30863</v>
      </c>
      <c r="K321" s="45">
        <f t="shared" si="135"/>
        <v>12159</v>
      </c>
      <c r="L321" s="45">
        <f t="shared" si="135"/>
        <v>12159</v>
      </c>
      <c r="M321" s="45">
        <f t="shared" si="135"/>
        <v>0</v>
      </c>
      <c r="N321" s="45">
        <f t="shared" si="135"/>
        <v>0</v>
      </c>
      <c r="O321" s="45"/>
    </row>
    <row r="322" spans="1:15" s="22" customFormat="1" ht="34.5" customHeight="1">
      <c r="A322" s="46" t="s">
        <v>336</v>
      </c>
      <c r="B322" s="47" t="s">
        <v>285</v>
      </c>
      <c r="C322" s="46" t="s">
        <v>286</v>
      </c>
      <c r="D322" s="46">
        <v>74</v>
      </c>
      <c r="E322" s="46" t="s">
        <v>274</v>
      </c>
      <c r="F322" s="63" t="s">
        <v>287</v>
      </c>
      <c r="G322" s="46">
        <v>24745.110499999995</v>
      </c>
      <c r="H322" s="46">
        <v>22552.510499999997</v>
      </c>
      <c r="I322" s="46">
        <v>8699.2999999999993</v>
      </c>
      <c r="J322" s="46">
        <v>7142</v>
      </c>
      <c r="K322" s="43">
        <f t="shared" si="114"/>
        <v>4800</v>
      </c>
      <c r="L322" s="46">
        <v>4800</v>
      </c>
      <c r="M322" s="46"/>
      <c r="N322" s="46"/>
      <c r="O322" s="46"/>
    </row>
    <row r="323" spans="1:15" s="22" customFormat="1" ht="34.5" customHeight="1">
      <c r="A323" s="46" t="s">
        <v>345</v>
      </c>
      <c r="B323" s="47" t="s">
        <v>288</v>
      </c>
      <c r="C323" s="46" t="s">
        <v>289</v>
      </c>
      <c r="D323" s="46">
        <v>29</v>
      </c>
      <c r="E323" s="46" t="s">
        <v>274</v>
      </c>
      <c r="F323" s="63" t="s">
        <v>290</v>
      </c>
      <c r="G323" s="46">
        <v>17145.599999999999</v>
      </c>
      <c r="H323" s="46">
        <v>16028.999999999998</v>
      </c>
      <c r="I323" s="46">
        <v>7986.3</v>
      </c>
      <c r="J323" s="46">
        <v>6883</v>
      </c>
      <c r="K323" s="43">
        <f t="shared" si="114"/>
        <v>3359</v>
      </c>
      <c r="L323" s="46">
        <v>3359</v>
      </c>
      <c r="M323" s="46"/>
      <c r="N323" s="46"/>
      <c r="O323" s="46"/>
    </row>
    <row r="324" spans="1:15" s="22" customFormat="1" ht="34.5" customHeight="1">
      <c r="A324" s="46" t="s">
        <v>348</v>
      </c>
      <c r="B324" s="47" t="s">
        <v>291</v>
      </c>
      <c r="C324" s="46" t="s">
        <v>292</v>
      </c>
      <c r="D324" s="46">
        <v>42</v>
      </c>
      <c r="E324" s="46" t="s">
        <v>274</v>
      </c>
      <c r="F324" s="63" t="s">
        <v>293</v>
      </c>
      <c r="G324" s="46">
        <v>24461.802999999996</v>
      </c>
      <c r="H324" s="46">
        <v>23025.402999999995</v>
      </c>
      <c r="I324" s="46">
        <v>11965.3</v>
      </c>
      <c r="J324" s="46">
        <v>10715</v>
      </c>
      <c r="K324" s="43">
        <f t="shared" si="114"/>
        <v>2500</v>
      </c>
      <c r="L324" s="46">
        <v>2500</v>
      </c>
      <c r="M324" s="46"/>
      <c r="N324" s="46"/>
      <c r="O324" s="46"/>
    </row>
    <row r="325" spans="1:15" s="22" customFormat="1" ht="34.5" customHeight="1">
      <c r="A325" s="46" t="s">
        <v>353</v>
      </c>
      <c r="B325" s="47" t="s">
        <v>294</v>
      </c>
      <c r="C325" s="46" t="s">
        <v>286</v>
      </c>
      <c r="D325" s="46">
        <v>34</v>
      </c>
      <c r="E325" s="46" t="s">
        <v>274</v>
      </c>
      <c r="F325" s="63" t="s">
        <v>295</v>
      </c>
      <c r="G325" s="46">
        <v>23231.642</v>
      </c>
      <c r="H325" s="46">
        <v>21978.441999999999</v>
      </c>
      <c r="I325" s="46">
        <v>7090.3</v>
      </c>
      <c r="J325" s="46">
        <v>6123</v>
      </c>
      <c r="K325" s="43">
        <f t="shared" si="114"/>
        <v>1500</v>
      </c>
      <c r="L325" s="46">
        <v>1500</v>
      </c>
      <c r="M325" s="46"/>
      <c r="N325" s="46"/>
      <c r="O325" s="46"/>
    </row>
    <row r="326" spans="1:15" s="32" customFormat="1" ht="27" customHeight="1">
      <c r="A326" s="40" t="s">
        <v>1132</v>
      </c>
      <c r="B326" s="41" t="s">
        <v>296</v>
      </c>
      <c r="C326" s="40" t="s">
        <v>298</v>
      </c>
      <c r="D326" s="40"/>
      <c r="E326" s="40"/>
      <c r="F326" s="40"/>
      <c r="G326" s="40"/>
      <c r="H326" s="40"/>
      <c r="I326" s="40"/>
      <c r="J326" s="40"/>
      <c r="K326" s="42">
        <f t="shared" ref="K326:K388" si="136">SUM(L326:N326)</f>
        <v>7362</v>
      </c>
      <c r="L326" s="50">
        <v>7362</v>
      </c>
      <c r="M326" s="50"/>
      <c r="N326" s="50"/>
      <c r="O326" s="51"/>
    </row>
    <row r="327" spans="1:15" s="20" customFormat="1" ht="31.5" customHeight="1">
      <c r="A327" s="40" t="s">
        <v>1139</v>
      </c>
      <c r="B327" s="41" t="s">
        <v>303</v>
      </c>
      <c r="C327" s="40"/>
      <c r="D327" s="40"/>
      <c r="E327" s="40"/>
      <c r="F327" s="40"/>
      <c r="G327" s="40">
        <f>G328+G330</f>
        <v>258691.5</v>
      </c>
      <c r="H327" s="40">
        <f t="shared" ref="H327:N327" si="137">H328+H330</f>
        <v>258691.5</v>
      </c>
      <c r="I327" s="40">
        <f t="shared" si="137"/>
        <v>186513.5</v>
      </c>
      <c r="J327" s="40">
        <f t="shared" si="137"/>
        <v>0</v>
      </c>
      <c r="K327" s="40">
        <f t="shared" si="137"/>
        <v>19618</v>
      </c>
      <c r="L327" s="40">
        <f t="shared" si="137"/>
        <v>0</v>
      </c>
      <c r="M327" s="40">
        <f t="shared" si="137"/>
        <v>19618</v>
      </c>
      <c r="N327" s="40">
        <f t="shared" si="137"/>
        <v>0</v>
      </c>
      <c r="O327" s="40"/>
    </row>
    <row r="328" spans="1:15" s="20" customFormat="1" ht="33" customHeight="1">
      <c r="A328" s="40" t="s">
        <v>17</v>
      </c>
      <c r="B328" s="41" t="s">
        <v>304</v>
      </c>
      <c r="C328" s="40"/>
      <c r="D328" s="40"/>
      <c r="E328" s="40"/>
      <c r="F328" s="40"/>
      <c r="G328" s="40"/>
      <c r="H328" s="40"/>
      <c r="I328" s="40"/>
      <c r="J328" s="40"/>
      <c r="K328" s="43">
        <f t="shared" si="136"/>
        <v>5050</v>
      </c>
      <c r="L328" s="40"/>
      <c r="M328" s="40">
        <f t="shared" ref="M328" si="138">SUM(M329)</f>
        <v>5050</v>
      </c>
      <c r="N328" s="40"/>
      <c r="O328" s="40"/>
    </row>
    <row r="329" spans="1:15" s="20" customFormat="1" ht="33" customHeight="1">
      <c r="A329" s="58">
        <v>1</v>
      </c>
      <c r="B329" s="59" t="s">
        <v>729</v>
      </c>
      <c r="C329" s="40"/>
      <c r="D329" s="40"/>
      <c r="E329" s="40"/>
      <c r="F329" s="40"/>
      <c r="G329" s="40"/>
      <c r="H329" s="40"/>
      <c r="I329" s="40"/>
      <c r="J329" s="40"/>
      <c r="K329" s="43">
        <f t="shared" si="136"/>
        <v>5050</v>
      </c>
      <c r="L329" s="40"/>
      <c r="M329" s="46">
        <v>5050</v>
      </c>
      <c r="N329" s="46"/>
      <c r="O329" s="40"/>
    </row>
    <row r="330" spans="1:15" s="20" customFormat="1" ht="33" customHeight="1">
      <c r="A330" s="40" t="s">
        <v>112</v>
      </c>
      <c r="B330" s="41" t="s">
        <v>306</v>
      </c>
      <c r="C330" s="40"/>
      <c r="D330" s="40"/>
      <c r="E330" s="40"/>
      <c r="F330" s="40"/>
      <c r="G330" s="40">
        <f>G331+G339</f>
        <v>258691.5</v>
      </c>
      <c r="H330" s="40">
        <f t="shared" ref="H330:N330" si="139">H331+H339</f>
        <v>258691.5</v>
      </c>
      <c r="I330" s="40">
        <f t="shared" si="139"/>
        <v>186513.5</v>
      </c>
      <c r="J330" s="40">
        <f t="shared" si="139"/>
        <v>0</v>
      </c>
      <c r="K330" s="40">
        <f t="shared" si="139"/>
        <v>14568</v>
      </c>
      <c r="L330" s="40">
        <f t="shared" si="139"/>
        <v>0</v>
      </c>
      <c r="M330" s="40">
        <f t="shared" si="139"/>
        <v>14568</v>
      </c>
      <c r="N330" s="40">
        <f t="shared" si="139"/>
        <v>0</v>
      </c>
      <c r="O330" s="40"/>
    </row>
    <row r="331" spans="1:15" s="20" customFormat="1" ht="38.25" hidden="1" customHeight="1">
      <c r="A331" s="40" t="s">
        <v>21</v>
      </c>
      <c r="B331" s="41" t="s">
        <v>340</v>
      </c>
      <c r="C331" s="40"/>
      <c r="D331" s="40"/>
      <c r="E331" s="40"/>
      <c r="F331" s="40"/>
      <c r="G331" s="40">
        <f>G332+G334</f>
        <v>240693</v>
      </c>
      <c r="H331" s="40">
        <f t="shared" ref="H331:N331" si="140">H332+H334</f>
        <v>240693</v>
      </c>
      <c r="I331" s="40">
        <f t="shared" si="140"/>
        <v>179342</v>
      </c>
      <c r="J331" s="40">
        <f t="shared" si="140"/>
        <v>0</v>
      </c>
      <c r="K331" s="40">
        <f t="shared" si="140"/>
        <v>13568</v>
      </c>
      <c r="L331" s="40">
        <f t="shared" si="140"/>
        <v>0</v>
      </c>
      <c r="M331" s="40">
        <f t="shared" si="140"/>
        <v>13568</v>
      </c>
      <c r="N331" s="40">
        <f t="shared" si="140"/>
        <v>0</v>
      </c>
      <c r="O331" s="40"/>
    </row>
    <row r="332" spans="1:15" s="20" customFormat="1" ht="37.5" customHeight="1">
      <c r="A332" s="40" t="s">
        <v>19</v>
      </c>
      <c r="B332" s="41" t="s">
        <v>223</v>
      </c>
      <c r="C332" s="40"/>
      <c r="D332" s="40"/>
      <c r="E332" s="40"/>
      <c r="F332" s="40"/>
      <c r="G332" s="40">
        <f t="shared" ref="G332:N332" si="141">SUM(G333:G333)</f>
        <v>85485</v>
      </c>
      <c r="H332" s="40">
        <f t="shared" si="141"/>
        <v>85485</v>
      </c>
      <c r="I332" s="40">
        <f t="shared" si="141"/>
        <v>81269</v>
      </c>
      <c r="J332" s="40">
        <f t="shared" si="141"/>
        <v>0</v>
      </c>
      <c r="K332" s="40">
        <f t="shared" si="141"/>
        <v>2040</v>
      </c>
      <c r="L332" s="40">
        <f t="shared" si="141"/>
        <v>0</v>
      </c>
      <c r="M332" s="40">
        <f t="shared" si="141"/>
        <v>2040</v>
      </c>
      <c r="N332" s="40">
        <f t="shared" si="141"/>
        <v>0</v>
      </c>
      <c r="O332" s="40"/>
    </row>
    <row r="333" spans="1:15" s="14" customFormat="1" ht="39.75" customHeight="1">
      <c r="A333" s="46">
        <v>1</v>
      </c>
      <c r="B333" s="47" t="s">
        <v>730</v>
      </c>
      <c r="C333" s="46" t="s">
        <v>731</v>
      </c>
      <c r="D333" s="46" t="s">
        <v>732</v>
      </c>
      <c r="E333" s="46" t="s">
        <v>84</v>
      </c>
      <c r="F333" s="46" t="s">
        <v>733</v>
      </c>
      <c r="G333" s="46">
        <v>85485</v>
      </c>
      <c r="H333" s="46">
        <v>85485</v>
      </c>
      <c r="I333" s="46">
        <v>81269</v>
      </c>
      <c r="J333" s="46"/>
      <c r="K333" s="43">
        <f t="shared" si="136"/>
        <v>2040</v>
      </c>
      <c r="L333" s="46"/>
      <c r="M333" s="46">
        <v>2040</v>
      </c>
      <c r="N333" s="46"/>
      <c r="O333" s="46"/>
    </row>
    <row r="334" spans="1:15" s="20" customFormat="1" ht="30.75" customHeight="1">
      <c r="A334" s="40" t="s">
        <v>28</v>
      </c>
      <c r="B334" s="41" t="s">
        <v>154</v>
      </c>
      <c r="C334" s="40"/>
      <c r="D334" s="40"/>
      <c r="E334" s="40"/>
      <c r="F334" s="40"/>
      <c r="G334" s="40">
        <f t="shared" ref="G334:N334" si="142">SUM(G335:G338)</f>
        <v>155208</v>
      </c>
      <c r="H334" s="40">
        <f t="shared" si="142"/>
        <v>155208</v>
      </c>
      <c r="I334" s="40">
        <f t="shared" si="142"/>
        <v>98073</v>
      </c>
      <c r="J334" s="40">
        <f t="shared" si="142"/>
        <v>0</v>
      </c>
      <c r="K334" s="40">
        <f t="shared" si="142"/>
        <v>11528</v>
      </c>
      <c r="L334" s="40">
        <f t="shared" si="142"/>
        <v>0</v>
      </c>
      <c r="M334" s="40">
        <f t="shared" si="142"/>
        <v>11528</v>
      </c>
      <c r="N334" s="40">
        <f t="shared" si="142"/>
        <v>0</v>
      </c>
      <c r="O334" s="40"/>
    </row>
    <row r="335" spans="1:15" s="14" customFormat="1" ht="37.5" customHeight="1">
      <c r="A335" s="46">
        <v>1</v>
      </c>
      <c r="B335" s="47" t="s">
        <v>734</v>
      </c>
      <c r="C335" s="46" t="s">
        <v>166</v>
      </c>
      <c r="D335" s="46"/>
      <c r="E335" s="46" t="s">
        <v>37</v>
      </c>
      <c r="F335" s="46" t="s">
        <v>735</v>
      </c>
      <c r="G335" s="46">
        <v>62478</v>
      </c>
      <c r="H335" s="46">
        <v>62478</v>
      </c>
      <c r="I335" s="46">
        <v>36017</v>
      </c>
      <c r="J335" s="46"/>
      <c r="K335" s="43">
        <f t="shared" si="136"/>
        <v>3000</v>
      </c>
      <c r="L335" s="46"/>
      <c r="M335" s="46">
        <v>3000</v>
      </c>
      <c r="N335" s="46"/>
      <c r="O335" s="46"/>
    </row>
    <row r="336" spans="1:15" s="14" customFormat="1" ht="37.5" customHeight="1">
      <c r="A336" s="46">
        <v>2</v>
      </c>
      <c r="B336" s="47" t="s">
        <v>736</v>
      </c>
      <c r="C336" s="46" t="s">
        <v>166</v>
      </c>
      <c r="D336" s="46" t="s">
        <v>737</v>
      </c>
      <c r="E336" s="46" t="s">
        <v>673</v>
      </c>
      <c r="F336" s="46" t="s">
        <v>738</v>
      </c>
      <c r="G336" s="46">
        <v>34401</v>
      </c>
      <c r="H336" s="46">
        <v>34401</v>
      </c>
      <c r="I336" s="46">
        <v>22905</v>
      </c>
      <c r="J336" s="46"/>
      <c r="K336" s="43">
        <f t="shared" si="136"/>
        <v>3000</v>
      </c>
      <c r="L336" s="46"/>
      <c r="M336" s="46">
        <v>3000</v>
      </c>
      <c r="N336" s="46"/>
      <c r="O336" s="46"/>
    </row>
    <row r="337" spans="1:15" s="14" customFormat="1" ht="37.5" customHeight="1">
      <c r="A337" s="46">
        <v>3</v>
      </c>
      <c r="B337" s="47" t="s">
        <v>739</v>
      </c>
      <c r="C337" s="46" t="s">
        <v>740</v>
      </c>
      <c r="D337" s="46"/>
      <c r="E337" s="46" t="s">
        <v>563</v>
      </c>
      <c r="F337" s="46" t="s">
        <v>741</v>
      </c>
      <c r="G337" s="46">
        <v>9679</v>
      </c>
      <c r="H337" s="46">
        <v>9679</v>
      </c>
      <c r="I337" s="46">
        <v>7151</v>
      </c>
      <c r="J337" s="46"/>
      <c r="K337" s="43">
        <f t="shared" si="136"/>
        <v>2528</v>
      </c>
      <c r="L337" s="46"/>
      <c r="M337" s="46">
        <f>2558-30</f>
        <v>2528</v>
      </c>
      <c r="N337" s="46"/>
      <c r="O337" s="46"/>
    </row>
    <row r="338" spans="1:15" s="14" customFormat="1" ht="37.5" customHeight="1">
      <c r="A338" s="46">
        <v>4</v>
      </c>
      <c r="B338" s="78" t="s">
        <v>742</v>
      </c>
      <c r="C338" s="46" t="s">
        <v>729</v>
      </c>
      <c r="D338" s="46" t="s">
        <v>743</v>
      </c>
      <c r="E338" s="46" t="s">
        <v>37</v>
      </c>
      <c r="F338" s="46" t="s">
        <v>744</v>
      </c>
      <c r="G338" s="46">
        <v>48650</v>
      </c>
      <c r="H338" s="46">
        <v>48650</v>
      </c>
      <c r="I338" s="46">
        <v>32000</v>
      </c>
      <c r="J338" s="46"/>
      <c r="K338" s="43">
        <f t="shared" si="136"/>
        <v>3000</v>
      </c>
      <c r="L338" s="46"/>
      <c r="M338" s="46">
        <v>3000</v>
      </c>
      <c r="N338" s="46"/>
      <c r="O338" s="46"/>
    </row>
    <row r="339" spans="1:15" s="20" customFormat="1" ht="38.25" customHeight="1">
      <c r="A339" s="40" t="s">
        <v>106</v>
      </c>
      <c r="B339" s="41" t="s">
        <v>329</v>
      </c>
      <c r="C339" s="40"/>
      <c r="D339" s="40"/>
      <c r="E339" s="40"/>
      <c r="F339" s="40"/>
      <c r="G339" s="40">
        <f>G340</f>
        <v>17998.5</v>
      </c>
      <c r="H339" s="40">
        <f t="shared" ref="H339:N339" si="143">H340</f>
        <v>17998.5</v>
      </c>
      <c r="I339" s="40">
        <f t="shared" si="143"/>
        <v>7171.5</v>
      </c>
      <c r="J339" s="40">
        <f t="shared" si="143"/>
        <v>0</v>
      </c>
      <c r="K339" s="40">
        <f t="shared" si="143"/>
        <v>1000</v>
      </c>
      <c r="L339" s="40">
        <f t="shared" si="143"/>
        <v>0</v>
      </c>
      <c r="M339" s="40">
        <f t="shared" si="143"/>
        <v>1000</v>
      </c>
      <c r="N339" s="40">
        <f t="shared" si="143"/>
        <v>0</v>
      </c>
      <c r="O339" s="40"/>
    </row>
    <row r="340" spans="1:15" s="20" customFormat="1" ht="38.25" customHeight="1">
      <c r="A340" s="40">
        <v>1</v>
      </c>
      <c r="B340" s="41" t="s">
        <v>223</v>
      </c>
      <c r="C340" s="40"/>
      <c r="D340" s="40"/>
      <c r="E340" s="40"/>
      <c r="F340" s="40"/>
      <c r="G340" s="40">
        <f t="shared" ref="G340:N340" si="144">SUM(G341:G341)</f>
        <v>17998.5</v>
      </c>
      <c r="H340" s="40">
        <f t="shared" si="144"/>
        <v>17998.5</v>
      </c>
      <c r="I340" s="40">
        <f t="shared" si="144"/>
        <v>7171.5</v>
      </c>
      <c r="J340" s="40">
        <f t="shared" si="144"/>
        <v>0</v>
      </c>
      <c r="K340" s="40">
        <f t="shared" si="144"/>
        <v>1000</v>
      </c>
      <c r="L340" s="40">
        <f t="shared" si="144"/>
        <v>0</v>
      </c>
      <c r="M340" s="40">
        <f t="shared" si="144"/>
        <v>1000</v>
      </c>
      <c r="N340" s="40">
        <f t="shared" si="144"/>
        <v>0</v>
      </c>
      <c r="O340" s="40"/>
    </row>
    <row r="341" spans="1:15" s="14" customFormat="1" ht="35.25" customHeight="1">
      <c r="A341" s="46" t="s">
        <v>336</v>
      </c>
      <c r="B341" s="47" t="s">
        <v>745</v>
      </c>
      <c r="C341" s="46" t="s">
        <v>746</v>
      </c>
      <c r="D341" s="46" t="s">
        <v>732</v>
      </c>
      <c r="E341" s="46">
        <v>2012</v>
      </c>
      <c r="F341" s="46" t="s">
        <v>747</v>
      </c>
      <c r="G341" s="46">
        <v>17998.5</v>
      </c>
      <c r="H341" s="46">
        <v>17998.5</v>
      </c>
      <c r="I341" s="46">
        <v>7171.5</v>
      </c>
      <c r="J341" s="46"/>
      <c r="K341" s="43">
        <f t="shared" si="136"/>
        <v>1000</v>
      </c>
      <c r="L341" s="46"/>
      <c r="M341" s="46">
        <v>1000</v>
      </c>
      <c r="N341" s="46"/>
      <c r="O341" s="46"/>
    </row>
    <row r="342" spans="1:15" s="32" customFormat="1" ht="33" customHeight="1">
      <c r="A342" s="40" t="s">
        <v>1140</v>
      </c>
      <c r="B342" s="41" t="s">
        <v>244</v>
      </c>
      <c r="C342" s="50"/>
      <c r="D342" s="83"/>
      <c r="E342" s="51"/>
      <c r="F342" s="51"/>
      <c r="G342" s="40">
        <f>G343+G346+G347</f>
        <v>46990</v>
      </c>
      <c r="H342" s="40">
        <f t="shared" ref="H342:N342" si="145">H343+H346+H347</f>
        <v>46990</v>
      </c>
      <c r="I342" s="40">
        <f t="shared" si="145"/>
        <v>36081</v>
      </c>
      <c r="J342" s="40">
        <f t="shared" si="145"/>
        <v>0</v>
      </c>
      <c r="K342" s="40">
        <f t="shared" si="145"/>
        <v>121567</v>
      </c>
      <c r="L342" s="40">
        <f t="shared" si="145"/>
        <v>112778</v>
      </c>
      <c r="M342" s="40">
        <f t="shared" si="145"/>
        <v>8789</v>
      </c>
      <c r="N342" s="40">
        <f t="shared" si="145"/>
        <v>0</v>
      </c>
      <c r="O342" s="51"/>
    </row>
    <row r="343" spans="1:15" s="32" customFormat="1" ht="33" customHeight="1">
      <c r="A343" s="40" t="s">
        <v>19</v>
      </c>
      <c r="B343" s="41" t="s">
        <v>243</v>
      </c>
      <c r="C343" s="50"/>
      <c r="D343" s="50"/>
      <c r="E343" s="51"/>
      <c r="F343" s="51"/>
      <c r="G343" s="40">
        <f>SUM(G344:G345)</f>
        <v>0</v>
      </c>
      <c r="H343" s="40">
        <f t="shared" ref="H343:N343" si="146">SUM(H344:H345)</f>
        <v>0</v>
      </c>
      <c r="I343" s="40">
        <f t="shared" si="146"/>
        <v>0</v>
      </c>
      <c r="J343" s="40">
        <f t="shared" si="146"/>
        <v>0</v>
      </c>
      <c r="K343" s="40">
        <f t="shared" si="146"/>
        <v>37198</v>
      </c>
      <c r="L343" s="40">
        <f t="shared" si="146"/>
        <v>37198</v>
      </c>
      <c r="M343" s="40">
        <f t="shared" si="146"/>
        <v>0</v>
      </c>
      <c r="N343" s="40">
        <f t="shared" si="146"/>
        <v>0</v>
      </c>
      <c r="O343" s="51"/>
    </row>
    <row r="344" spans="1:15" s="33" customFormat="1" ht="33" customHeight="1">
      <c r="A344" s="46">
        <v>1</v>
      </c>
      <c r="B344" s="68" t="s">
        <v>240</v>
      </c>
      <c r="C344" s="53"/>
      <c r="D344" s="54"/>
      <c r="E344" s="54"/>
      <c r="F344" s="46"/>
      <c r="G344" s="46"/>
      <c r="H344" s="46"/>
      <c r="I344" s="46"/>
      <c r="J344" s="46"/>
      <c r="K344" s="43">
        <f t="shared" si="136"/>
        <v>25357</v>
      </c>
      <c r="L344" s="53">
        <v>25357</v>
      </c>
      <c r="M344" s="53"/>
      <c r="N344" s="53"/>
      <c r="O344" s="46"/>
    </row>
    <row r="345" spans="1:15" s="33" customFormat="1" ht="33" customHeight="1">
      <c r="A345" s="46">
        <v>2</v>
      </c>
      <c r="B345" s="68" t="s">
        <v>241</v>
      </c>
      <c r="C345" s="53"/>
      <c r="D345" s="54"/>
      <c r="E345" s="54"/>
      <c r="F345" s="46"/>
      <c r="G345" s="46"/>
      <c r="H345" s="46"/>
      <c r="I345" s="46"/>
      <c r="J345" s="46"/>
      <c r="K345" s="43">
        <f t="shared" si="136"/>
        <v>11841</v>
      </c>
      <c r="L345" s="53">
        <v>11841</v>
      </c>
      <c r="M345" s="53"/>
      <c r="N345" s="53"/>
      <c r="O345" s="46"/>
    </row>
    <row r="346" spans="1:15" s="26" customFormat="1" ht="33" customHeight="1">
      <c r="A346" s="55" t="s">
        <v>28</v>
      </c>
      <c r="B346" s="56" t="s">
        <v>248</v>
      </c>
      <c r="C346" s="57" t="s">
        <v>250</v>
      </c>
      <c r="D346" s="57"/>
      <c r="E346" s="57"/>
      <c r="F346" s="57"/>
      <c r="G346" s="57"/>
      <c r="H346" s="57"/>
      <c r="I346" s="57"/>
      <c r="J346" s="57"/>
      <c r="K346" s="42">
        <f t="shared" si="136"/>
        <v>75580</v>
      </c>
      <c r="L346" s="55">
        <v>75580</v>
      </c>
      <c r="M346" s="55"/>
      <c r="N346" s="55"/>
      <c r="O346" s="57"/>
    </row>
    <row r="347" spans="1:15" s="20" customFormat="1" ht="35.25" customHeight="1">
      <c r="A347" s="40" t="s">
        <v>106</v>
      </c>
      <c r="B347" s="41" t="s">
        <v>303</v>
      </c>
      <c r="C347" s="40"/>
      <c r="D347" s="40"/>
      <c r="E347" s="40"/>
      <c r="F347" s="40"/>
      <c r="G347" s="40">
        <f>G348+G350</f>
        <v>46990</v>
      </c>
      <c r="H347" s="40">
        <f t="shared" ref="H347:N347" si="147">H348+H350</f>
        <v>46990</v>
      </c>
      <c r="I347" s="40">
        <f t="shared" si="147"/>
        <v>36081</v>
      </c>
      <c r="J347" s="40">
        <f t="shared" si="147"/>
        <v>0</v>
      </c>
      <c r="K347" s="40">
        <f t="shared" si="147"/>
        <v>8789</v>
      </c>
      <c r="L347" s="40">
        <f t="shared" si="147"/>
        <v>0</v>
      </c>
      <c r="M347" s="40">
        <f t="shared" si="147"/>
        <v>8789</v>
      </c>
      <c r="N347" s="40">
        <f t="shared" si="147"/>
        <v>0</v>
      </c>
      <c r="O347" s="40"/>
    </row>
    <row r="348" spans="1:15" s="20" customFormat="1" ht="35.25" customHeight="1">
      <c r="A348" s="40" t="s">
        <v>21</v>
      </c>
      <c r="B348" s="41" t="s">
        <v>304</v>
      </c>
      <c r="C348" s="40"/>
      <c r="D348" s="40"/>
      <c r="E348" s="40"/>
      <c r="F348" s="40"/>
      <c r="G348" s="40"/>
      <c r="H348" s="40"/>
      <c r="I348" s="40"/>
      <c r="J348" s="40"/>
      <c r="K348" s="43">
        <f t="shared" si="136"/>
        <v>5000</v>
      </c>
      <c r="L348" s="40"/>
      <c r="M348" s="40">
        <f t="shared" ref="M348" si="148">M349</f>
        <v>5000</v>
      </c>
      <c r="N348" s="40"/>
      <c r="O348" s="40"/>
    </row>
    <row r="349" spans="1:15" s="20" customFormat="1" ht="35.25" customHeight="1">
      <c r="A349" s="58">
        <v>1</v>
      </c>
      <c r="B349" s="59" t="s">
        <v>748</v>
      </c>
      <c r="C349" s="40"/>
      <c r="D349" s="40"/>
      <c r="E349" s="40"/>
      <c r="F349" s="40"/>
      <c r="G349" s="40"/>
      <c r="H349" s="40"/>
      <c r="I349" s="40"/>
      <c r="J349" s="40"/>
      <c r="K349" s="43">
        <f t="shared" si="136"/>
        <v>5000</v>
      </c>
      <c r="L349" s="40"/>
      <c r="M349" s="46">
        <v>5000</v>
      </c>
      <c r="N349" s="46"/>
      <c r="O349" s="40"/>
    </row>
    <row r="350" spans="1:15" s="20" customFormat="1" ht="39.75" customHeight="1">
      <c r="A350" s="40" t="s">
        <v>86</v>
      </c>
      <c r="B350" s="41" t="s">
        <v>306</v>
      </c>
      <c r="C350" s="40"/>
      <c r="D350" s="40"/>
      <c r="E350" s="40"/>
      <c r="F350" s="40"/>
      <c r="G350" s="40">
        <f>G351</f>
        <v>46990</v>
      </c>
      <c r="H350" s="40">
        <f t="shared" ref="H350:N350" si="149">H351</f>
        <v>46990</v>
      </c>
      <c r="I350" s="40">
        <f t="shared" si="149"/>
        <v>36081</v>
      </c>
      <c r="J350" s="40">
        <f t="shared" si="149"/>
        <v>0</v>
      </c>
      <c r="K350" s="40">
        <f t="shared" si="149"/>
        <v>3789</v>
      </c>
      <c r="L350" s="40">
        <f t="shared" si="149"/>
        <v>0</v>
      </c>
      <c r="M350" s="40">
        <f t="shared" si="149"/>
        <v>3789</v>
      </c>
      <c r="N350" s="40">
        <f t="shared" si="149"/>
        <v>0</v>
      </c>
      <c r="O350" s="40"/>
    </row>
    <row r="351" spans="1:15" s="20" customFormat="1" ht="44.25" hidden="1" customHeight="1">
      <c r="A351" s="40" t="s">
        <v>21</v>
      </c>
      <c r="B351" s="41" t="s">
        <v>340</v>
      </c>
      <c r="C351" s="40"/>
      <c r="D351" s="40"/>
      <c r="E351" s="40"/>
      <c r="F351" s="40"/>
      <c r="G351" s="40">
        <f>G352+G354</f>
        <v>46990</v>
      </c>
      <c r="H351" s="40">
        <f t="shared" ref="H351:N351" si="150">H352+H354</f>
        <v>46990</v>
      </c>
      <c r="I351" s="40">
        <f t="shared" si="150"/>
        <v>36081</v>
      </c>
      <c r="J351" s="40">
        <f t="shared" si="150"/>
        <v>0</v>
      </c>
      <c r="K351" s="40">
        <f t="shared" si="150"/>
        <v>3789</v>
      </c>
      <c r="L351" s="40">
        <f t="shared" si="150"/>
        <v>0</v>
      </c>
      <c r="M351" s="40">
        <f t="shared" si="150"/>
        <v>3789</v>
      </c>
      <c r="N351" s="40">
        <f t="shared" si="150"/>
        <v>0</v>
      </c>
      <c r="O351" s="40"/>
    </row>
    <row r="352" spans="1:15" s="20" customFormat="1" ht="33" customHeight="1">
      <c r="A352" s="40" t="s">
        <v>19</v>
      </c>
      <c r="B352" s="41" t="s">
        <v>223</v>
      </c>
      <c r="C352" s="40"/>
      <c r="D352" s="40"/>
      <c r="E352" s="40"/>
      <c r="F352" s="40"/>
      <c r="G352" s="40">
        <f t="shared" ref="G352:N352" si="151">SUM(G353:G353)</f>
        <v>3481</v>
      </c>
      <c r="H352" s="40">
        <f t="shared" si="151"/>
        <v>3481</v>
      </c>
      <c r="I352" s="40">
        <f t="shared" si="151"/>
        <v>600</v>
      </c>
      <c r="J352" s="40">
        <f t="shared" si="151"/>
        <v>0</v>
      </c>
      <c r="K352" s="40">
        <f t="shared" si="151"/>
        <v>1789</v>
      </c>
      <c r="L352" s="40">
        <f t="shared" si="151"/>
        <v>0</v>
      </c>
      <c r="M352" s="40">
        <f t="shared" si="151"/>
        <v>1789</v>
      </c>
      <c r="N352" s="40">
        <f t="shared" si="151"/>
        <v>0</v>
      </c>
      <c r="O352" s="40"/>
    </row>
    <row r="353" spans="1:15" s="14" customFormat="1" ht="33" customHeight="1">
      <c r="A353" s="46">
        <v>1</v>
      </c>
      <c r="B353" s="47" t="s">
        <v>749</v>
      </c>
      <c r="C353" s="46" t="s">
        <v>750</v>
      </c>
      <c r="D353" s="46" t="s">
        <v>314</v>
      </c>
      <c r="E353" s="46" t="s">
        <v>576</v>
      </c>
      <c r="F353" s="46" t="s">
        <v>751</v>
      </c>
      <c r="G353" s="46">
        <v>3481</v>
      </c>
      <c r="H353" s="46">
        <v>3481</v>
      </c>
      <c r="I353" s="46">
        <v>600</v>
      </c>
      <c r="J353" s="46"/>
      <c r="K353" s="43">
        <f t="shared" si="136"/>
        <v>1789</v>
      </c>
      <c r="L353" s="46"/>
      <c r="M353" s="46">
        <f>2000-211</f>
        <v>1789</v>
      </c>
      <c r="N353" s="46"/>
      <c r="O353" s="46"/>
    </row>
    <row r="354" spans="1:15" s="20" customFormat="1" ht="33" customHeight="1">
      <c r="A354" s="40" t="s">
        <v>28</v>
      </c>
      <c r="B354" s="41" t="s">
        <v>154</v>
      </c>
      <c r="C354" s="40"/>
      <c r="D354" s="40"/>
      <c r="E354" s="40"/>
      <c r="F354" s="40"/>
      <c r="G354" s="40">
        <f t="shared" ref="G354:N354" si="152">SUM(G355:G355)</f>
        <v>43509</v>
      </c>
      <c r="H354" s="40">
        <f t="shared" si="152"/>
        <v>43509</v>
      </c>
      <c r="I354" s="40">
        <f t="shared" si="152"/>
        <v>35481</v>
      </c>
      <c r="J354" s="40">
        <f t="shared" si="152"/>
        <v>0</v>
      </c>
      <c r="K354" s="40">
        <f t="shared" si="152"/>
        <v>2000</v>
      </c>
      <c r="L354" s="40">
        <f t="shared" si="152"/>
        <v>0</v>
      </c>
      <c r="M354" s="40">
        <f t="shared" si="152"/>
        <v>2000</v>
      </c>
      <c r="N354" s="40">
        <f t="shared" si="152"/>
        <v>0</v>
      </c>
      <c r="O354" s="40"/>
    </row>
    <row r="355" spans="1:15" s="14" customFormat="1" ht="33" customHeight="1">
      <c r="A355" s="46">
        <v>1</v>
      </c>
      <c r="B355" s="47" t="s">
        <v>752</v>
      </c>
      <c r="C355" s="46" t="s">
        <v>753</v>
      </c>
      <c r="D355" s="46" t="s">
        <v>314</v>
      </c>
      <c r="E355" s="46" t="s">
        <v>37</v>
      </c>
      <c r="F355" s="46" t="s">
        <v>754</v>
      </c>
      <c r="G355" s="46">
        <v>43509</v>
      </c>
      <c r="H355" s="46">
        <v>43509</v>
      </c>
      <c r="I355" s="46">
        <v>35481</v>
      </c>
      <c r="J355" s="46"/>
      <c r="K355" s="43">
        <f t="shared" si="136"/>
        <v>2000</v>
      </c>
      <c r="L355" s="46"/>
      <c r="M355" s="46">
        <v>2000</v>
      </c>
      <c r="N355" s="46"/>
      <c r="O355" s="46"/>
    </row>
    <row r="356" spans="1:15" s="20" customFormat="1" ht="33" customHeight="1">
      <c r="A356" s="40" t="s">
        <v>1141</v>
      </c>
      <c r="B356" s="41" t="s">
        <v>246</v>
      </c>
      <c r="C356" s="50"/>
      <c r="D356" s="50"/>
      <c r="E356" s="40"/>
      <c r="F356" s="40"/>
      <c r="G356" s="40">
        <f>G357+G358</f>
        <v>117565.6</v>
      </c>
      <c r="H356" s="40">
        <f t="shared" ref="H356:N356" si="153">H357+H358</f>
        <v>117565.6</v>
      </c>
      <c r="I356" s="40">
        <f t="shared" si="153"/>
        <v>80140.600000000006</v>
      </c>
      <c r="J356" s="40">
        <f t="shared" si="153"/>
        <v>0</v>
      </c>
      <c r="K356" s="40">
        <f t="shared" si="153"/>
        <v>18609</v>
      </c>
      <c r="L356" s="40">
        <f t="shared" si="153"/>
        <v>452</v>
      </c>
      <c r="M356" s="40">
        <f t="shared" si="153"/>
        <v>18157</v>
      </c>
      <c r="N356" s="40">
        <f t="shared" si="153"/>
        <v>0</v>
      </c>
      <c r="O356" s="40"/>
    </row>
    <row r="357" spans="1:15" s="34" customFormat="1" ht="33" customHeight="1">
      <c r="A357" s="40" t="s">
        <v>19</v>
      </c>
      <c r="B357" s="84" t="s">
        <v>241</v>
      </c>
      <c r="C357" s="50"/>
      <c r="D357" s="62"/>
      <c r="E357" s="62"/>
      <c r="F357" s="40"/>
      <c r="G357" s="40"/>
      <c r="H357" s="40"/>
      <c r="I357" s="40"/>
      <c r="J357" s="40"/>
      <c r="K357" s="42">
        <f t="shared" si="136"/>
        <v>452</v>
      </c>
      <c r="L357" s="50">
        <v>452</v>
      </c>
      <c r="M357" s="50"/>
      <c r="N357" s="50"/>
      <c r="O357" s="40"/>
    </row>
    <row r="358" spans="1:15" s="20" customFormat="1" ht="31.5" customHeight="1">
      <c r="A358" s="40" t="s">
        <v>28</v>
      </c>
      <c r="B358" s="41" t="s">
        <v>303</v>
      </c>
      <c r="C358" s="40"/>
      <c r="D358" s="40"/>
      <c r="E358" s="40"/>
      <c r="F358" s="40"/>
      <c r="G358" s="40">
        <f>G359+G361</f>
        <v>117565.6</v>
      </c>
      <c r="H358" s="40">
        <f t="shared" ref="H358:N358" si="154">H359+H361</f>
        <v>117565.6</v>
      </c>
      <c r="I358" s="40">
        <f t="shared" si="154"/>
        <v>80140.600000000006</v>
      </c>
      <c r="J358" s="40">
        <f t="shared" si="154"/>
        <v>0</v>
      </c>
      <c r="K358" s="40">
        <f t="shared" si="154"/>
        <v>18157</v>
      </c>
      <c r="L358" s="40">
        <f t="shared" si="154"/>
        <v>0</v>
      </c>
      <c r="M358" s="40">
        <f t="shared" si="154"/>
        <v>18157</v>
      </c>
      <c r="N358" s="40">
        <f t="shared" si="154"/>
        <v>0</v>
      </c>
      <c r="O358" s="40"/>
    </row>
    <row r="359" spans="1:15" s="20" customFormat="1" ht="33.75" customHeight="1">
      <c r="A359" s="40">
        <v>1</v>
      </c>
      <c r="B359" s="41" t="s">
        <v>304</v>
      </c>
      <c r="C359" s="40"/>
      <c r="D359" s="40"/>
      <c r="E359" s="40"/>
      <c r="F359" s="40"/>
      <c r="G359" s="40"/>
      <c r="H359" s="40"/>
      <c r="I359" s="40"/>
      <c r="J359" s="40"/>
      <c r="K359" s="43">
        <f t="shared" si="136"/>
        <v>5800</v>
      </c>
      <c r="L359" s="40"/>
      <c r="M359" s="40">
        <f t="shared" ref="M359" si="155">M360</f>
        <v>5800</v>
      </c>
      <c r="N359" s="40"/>
      <c r="O359" s="40"/>
    </row>
    <row r="360" spans="1:15" s="20" customFormat="1" ht="33.75" customHeight="1">
      <c r="A360" s="58" t="s">
        <v>336</v>
      </c>
      <c r="B360" s="59" t="s">
        <v>755</v>
      </c>
      <c r="C360" s="40"/>
      <c r="D360" s="40"/>
      <c r="E360" s="40"/>
      <c r="F360" s="40"/>
      <c r="G360" s="40"/>
      <c r="H360" s="40"/>
      <c r="I360" s="40"/>
      <c r="J360" s="40"/>
      <c r="K360" s="43">
        <f t="shared" si="136"/>
        <v>5800</v>
      </c>
      <c r="L360" s="40"/>
      <c r="M360" s="46">
        <v>5800</v>
      </c>
      <c r="N360" s="46"/>
      <c r="O360" s="40"/>
    </row>
    <row r="361" spans="1:15" s="20" customFormat="1" ht="33.75" customHeight="1">
      <c r="A361" s="40">
        <v>2</v>
      </c>
      <c r="B361" s="41" t="s">
        <v>306</v>
      </c>
      <c r="C361" s="40"/>
      <c r="D361" s="40"/>
      <c r="E361" s="40"/>
      <c r="F361" s="40"/>
      <c r="G361" s="40">
        <f>G362</f>
        <v>117565.6</v>
      </c>
      <c r="H361" s="40">
        <f t="shared" ref="H361:N361" si="156">H362</f>
        <v>117565.6</v>
      </c>
      <c r="I361" s="40">
        <f t="shared" si="156"/>
        <v>80140.600000000006</v>
      </c>
      <c r="J361" s="40">
        <f t="shared" si="156"/>
        <v>0</v>
      </c>
      <c r="K361" s="40">
        <f t="shared" si="156"/>
        <v>12357</v>
      </c>
      <c r="L361" s="40">
        <f t="shared" si="156"/>
        <v>0</v>
      </c>
      <c r="M361" s="40">
        <f t="shared" si="156"/>
        <v>12357</v>
      </c>
      <c r="N361" s="40">
        <f t="shared" si="156"/>
        <v>0</v>
      </c>
      <c r="O361" s="40"/>
    </row>
    <row r="362" spans="1:15" s="20" customFormat="1" ht="33.75" customHeight="1">
      <c r="A362" s="40" t="s">
        <v>21</v>
      </c>
      <c r="B362" s="41" t="s">
        <v>340</v>
      </c>
      <c r="C362" s="40"/>
      <c r="D362" s="40"/>
      <c r="E362" s="40"/>
      <c r="F362" s="40"/>
      <c r="G362" s="40">
        <f>G363+G371</f>
        <v>117565.6</v>
      </c>
      <c r="H362" s="40">
        <f t="shared" ref="H362:N362" si="157">H363+H371</f>
        <v>117565.6</v>
      </c>
      <c r="I362" s="40">
        <f t="shared" si="157"/>
        <v>80140.600000000006</v>
      </c>
      <c r="J362" s="40">
        <f t="shared" si="157"/>
        <v>0</v>
      </c>
      <c r="K362" s="40">
        <f t="shared" si="157"/>
        <v>12357</v>
      </c>
      <c r="L362" s="40">
        <f t="shared" si="157"/>
        <v>0</v>
      </c>
      <c r="M362" s="40">
        <f t="shared" si="157"/>
        <v>12357</v>
      </c>
      <c r="N362" s="40">
        <f t="shared" si="157"/>
        <v>0</v>
      </c>
      <c r="O362" s="40"/>
    </row>
    <row r="363" spans="1:15" s="20" customFormat="1" ht="33.75" customHeight="1">
      <c r="A363" s="40" t="s">
        <v>19</v>
      </c>
      <c r="B363" s="41" t="s">
        <v>223</v>
      </c>
      <c r="C363" s="40"/>
      <c r="D363" s="40"/>
      <c r="E363" s="40"/>
      <c r="F363" s="40"/>
      <c r="G363" s="40">
        <f t="shared" ref="G363:N363" si="158">SUM(G364:G370)</f>
        <v>94199.6</v>
      </c>
      <c r="H363" s="40">
        <f t="shared" si="158"/>
        <v>94199.6</v>
      </c>
      <c r="I363" s="40">
        <f t="shared" si="158"/>
        <v>65004.6</v>
      </c>
      <c r="J363" s="40">
        <f t="shared" si="158"/>
        <v>0</v>
      </c>
      <c r="K363" s="40">
        <f t="shared" si="158"/>
        <v>11857</v>
      </c>
      <c r="L363" s="40">
        <f t="shared" si="158"/>
        <v>0</v>
      </c>
      <c r="M363" s="40">
        <f t="shared" si="158"/>
        <v>11857</v>
      </c>
      <c r="N363" s="40">
        <f t="shared" si="158"/>
        <v>0</v>
      </c>
      <c r="O363" s="40"/>
    </row>
    <row r="364" spans="1:15" s="14" customFormat="1" ht="38.25" customHeight="1">
      <c r="A364" s="46">
        <v>1</v>
      </c>
      <c r="B364" s="47" t="s">
        <v>756</v>
      </c>
      <c r="C364" s="46" t="s">
        <v>757</v>
      </c>
      <c r="D364" s="46" t="s">
        <v>758</v>
      </c>
      <c r="E364" s="46" t="s">
        <v>759</v>
      </c>
      <c r="F364" s="46" t="s">
        <v>760</v>
      </c>
      <c r="G364" s="46">
        <v>13123</v>
      </c>
      <c r="H364" s="46">
        <v>13123</v>
      </c>
      <c r="I364" s="46">
        <v>11123</v>
      </c>
      <c r="J364" s="46"/>
      <c r="K364" s="43">
        <f t="shared" si="136"/>
        <v>2000</v>
      </c>
      <c r="L364" s="46"/>
      <c r="M364" s="46">
        <v>2000</v>
      </c>
      <c r="N364" s="46"/>
      <c r="O364" s="46"/>
    </row>
    <row r="365" spans="1:15" s="14" customFormat="1" ht="38.25" customHeight="1">
      <c r="A365" s="46">
        <v>2</v>
      </c>
      <c r="B365" s="47" t="s">
        <v>761</v>
      </c>
      <c r="C365" s="46" t="s">
        <v>762</v>
      </c>
      <c r="D365" s="46" t="s">
        <v>763</v>
      </c>
      <c r="E365" s="46" t="s">
        <v>602</v>
      </c>
      <c r="F365" s="46" t="s">
        <v>764</v>
      </c>
      <c r="G365" s="46">
        <v>4997</v>
      </c>
      <c r="H365" s="46">
        <v>4997</v>
      </c>
      <c r="I365" s="46">
        <v>1800</v>
      </c>
      <c r="J365" s="46"/>
      <c r="K365" s="43">
        <f t="shared" si="136"/>
        <v>1500</v>
      </c>
      <c r="L365" s="46"/>
      <c r="M365" s="46">
        <v>1500</v>
      </c>
      <c r="N365" s="46"/>
      <c r="O365" s="46"/>
    </row>
    <row r="366" spans="1:15" s="14" customFormat="1" ht="38.25" customHeight="1">
      <c r="A366" s="46">
        <v>3</v>
      </c>
      <c r="B366" s="47" t="s">
        <v>765</v>
      </c>
      <c r="C366" s="46" t="s">
        <v>766</v>
      </c>
      <c r="D366" s="46"/>
      <c r="E366" s="85" t="s">
        <v>351</v>
      </c>
      <c r="F366" s="46" t="s">
        <v>767</v>
      </c>
      <c r="G366" s="46">
        <v>4991.6000000000004</v>
      </c>
      <c r="H366" s="46">
        <v>4991.6000000000004</v>
      </c>
      <c r="I366" s="46">
        <v>4255.6000000000004</v>
      </c>
      <c r="J366" s="46"/>
      <c r="K366" s="43">
        <f t="shared" si="136"/>
        <v>736</v>
      </c>
      <c r="L366" s="46"/>
      <c r="M366" s="46">
        <v>736</v>
      </c>
      <c r="N366" s="46"/>
      <c r="O366" s="46"/>
    </row>
    <row r="367" spans="1:15" s="14" customFormat="1" ht="38.25" customHeight="1">
      <c r="A367" s="46">
        <v>4</v>
      </c>
      <c r="B367" s="47" t="s">
        <v>768</v>
      </c>
      <c r="C367" s="46" t="s">
        <v>769</v>
      </c>
      <c r="D367" s="46" t="s">
        <v>770</v>
      </c>
      <c r="E367" s="46" t="s">
        <v>588</v>
      </c>
      <c r="F367" s="46" t="s">
        <v>771</v>
      </c>
      <c r="G367" s="46">
        <v>4753</v>
      </c>
      <c r="H367" s="46">
        <v>4753</v>
      </c>
      <c r="I367" s="46">
        <v>3020</v>
      </c>
      <c r="J367" s="46"/>
      <c r="K367" s="43">
        <f t="shared" si="136"/>
        <v>1733</v>
      </c>
      <c r="L367" s="46"/>
      <c r="M367" s="46">
        <v>1733</v>
      </c>
      <c r="N367" s="46"/>
      <c r="O367" s="46"/>
    </row>
    <row r="368" spans="1:15" s="14" customFormat="1" ht="38.25" customHeight="1">
      <c r="A368" s="46">
        <v>5</v>
      </c>
      <c r="B368" s="47" t="s">
        <v>772</v>
      </c>
      <c r="C368" s="46" t="s">
        <v>773</v>
      </c>
      <c r="D368" s="46" t="s">
        <v>774</v>
      </c>
      <c r="E368" s="46" t="s">
        <v>775</v>
      </c>
      <c r="F368" s="46" t="s">
        <v>776</v>
      </c>
      <c r="G368" s="46">
        <v>16458</v>
      </c>
      <c r="H368" s="46">
        <v>16458</v>
      </c>
      <c r="I368" s="46">
        <v>10032</v>
      </c>
      <c r="J368" s="46"/>
      <c r="K368" s="43">
        <f t="shared" si="136"/>
        <v>1500</v>
      </c>
      <c r="L368" s="46"/>
      <c r="M368" s="46">
        <v>1500</v>
      </c>
      <c r="N368" s="46"/>
      <c r="O368" s="46"/>
    </row>
    <row r="369" spans="1:15" s="14" customFormat="1" ht="38.25" customHeight="1">
      <c r="A369" s="46">
        <v>6</v>
      </c>
      <c r="B369" s="47" t="s">
        <v>777</v>
      </c>
      <c r="C369" s="46" t="s">
        <v>778</v>
      </c>
      <c r="D369" s="46" t="s">
        <v>779</v>
      </c>
      <c r="E369" s="46" t="s">
        <v>55</v>
      </c>
      <c r="F369" s="46" t="s">
        <v>780</v>
      </c>
      <c r="G369" s="46">
        <v>42715</v>
      </c>
      <c r="H369" s="46">
        <v>42715</v>
      </c>
      <c r="I369" s="46">
        <v>28500</v>
      </c>
      <c r="J369" s="46"/>
      <c r="K369" s="43">
        <f t="shared" si="136"/>
        <v>3500</v>
      </c>
      <c r="L369" s="46"/>
      <c r="M369" s="46">
        <v>3500</v>
      </c>
      <c r="N369" s="46"/>
      <c r="O369" s="46"/>
    </row>
    <row r="370" spans="1:15" s="14" customFormat="1" ht="38.25" customHeight="1">
      <c r="A370" s="46">
        <v>7</v>
      </c>
      <c r="B370" s="47" t="s">
        <v>781</v>
      </c>
      <c r="C370" s="86" t="s">
        <v>782</v>
      </c>
      <c r="D370" s="85" t="s">
        <v>783</v>
      </c>
      <c r="E370" s="46">
        <v>2009</v>
      </c>
      <c r="F370" s="46" t="s">
        <v>784</v>
      </c>
      <c r="G370" s="46">
        <v>7162</v>
      </c>
      <c r="H370" s="46">
        <v>7162</v>
      </c>
      <c r="I370" s="46">
        <v>6274</v>
      </c>
      <c r="J370" s="46"/>
      <c r="K370" s="43">
        <f t="shared" si="136"/>
        <v>888</v>
      </c>
      <c r="L370" s="46"/>
      <c r="M370" s="46">
        <v>888</v>
      </c>
      <c r="N370" s="46"/>
      <c r="O370" s="46"/>
    </row>
    <row r="371" spans="1:15" s="20" customFormat="1" ht="30.75" customHeight="1">
      <c r="A371" s="40" t="s">
        <v>28</v>
      </c>
      <c r="B371" s="41" t="s">
        <v>154</v>
      </c>
      <c r="C371" s="40"/>
      <c r="D371" s="40"/>
      <c r="E371" s="40"/>
      <c r="F371" s="40"/>
      <c r="G371" s="40">
        <f t="shared" ref="G371:N371" si="159">SUM(G372:G372)</f>
        <v>23366</v>
      </c>
      <c r="H371" s="40">
        <f t="shared" si="159"/>
        <v>23366</v>
      </c>
      <c r="I371" s="40">
        <f t="shared" si="159"/>
        <v>15136</v>
      </c>
      <c r="J371" s="40">
        <f t="shared" si="159"/>
        <v>0</v>
      </c>
      <c r="K371" s="40">
        <f t="shared" si="159"/>
        <v>500</v>
      </c>
      <c r="L371" s="40">
        <f t="shared" si="159"/>
        <v>0</v>
      </c>
      <c r="M371" s="40">
        <f t="shared" si="159"/>
        <v>500</v>
      </c>
      <c r="N371" s="40">
        <f t="shared" si="159"/>
        <v>0</v>
      </c>
      <c r="O371" s="40"/>
    </row>
    <row r="372" spans="1:15" s="14" customFormat="1" ht="37.5" customHeight="1">
      <c r="A372" s="46">
        <v>1</v>
      </c>
      <c r="B372" s="47" t="s">
        <v>785</v>
      </c>
      <c r="C372" s="46" t="s">
        <v>769</v>
      </c>
      <c r="D372" s="46" t="s">
        <v>786</v>
      </c>
      <c r="E372" s="46" t="s">
        <v>787</v>
      </c>
      <c r="F372" s="46" t="s">
        <v>788</v>
      </c>
      <c r="G372" s="46">
        <v>23366</v>
      </c>
      <c r="H372" s="46">
        <v>23366</v>
      </c>
      <c r="I372" s="46">
        <v>15136</v>
      </c>
      <c r="J372" s="46"/>
      <c r="K372" s="43">
        <f t="shared" si="136"/>
        <v>500</v>
      </c>
      <c r="L372" s="46"/>
      <c r="M372" s="46">
        <v>500</v>
      </c>
      <c r="N372" s="46"/>
      <c r="O372" s="46"/>
    </row>
    <row r="373" spans="1:15" s="8" customFormat="1" ht="33" customHeight="1">
      <c r="A373" s="40" t="s">
        <v>1142</v>
      </c>
      <c r="B373" s="41" t="s">
        <v>173</v>
      </c>
      <c r="C373" s="42"/>
      <c r="D373" s="43"/>
      <c r="E373" s="43"/>
      <c r="F373" s="43"/>
      <c r="G373" s="42">
        <f>G374</f>
        <v>217667</v>
      </c>
      <c r="H373" s="42">
        <f t="shared" ref="H373:N373" si="160">H374</f>
        <v>217667</v>
      </c>
      <c r="I373" s="42">
        <f t="shared" si="160"/>
        <v>201053</v>
      </c>
      <c r="J373" s="42">
        <f t="shared" si="160"/>
        <v>201053</v>
      </c>
      <c r="K373" s="42">
        <f t="shared" si="160"/>
        <v>10000</v>
      </c>
      <c r="L373" s="42">
        <f t="shared" si="160"/>
        <v>10000</v>
      </c>
      <c r="M373" s="42">
        <f t="shared" si="160"/>
        <v>0</v>
      </c>
      <c r="N373" s="42">
        <f t="shared" si="160"/>
        <v>0</v>
      </c>
      <c r="O373" s="42"/>
    </row>
    <row r="374" spans="1:15" s="13" customFormat="1" ht="33" customHeight="1">
      <c r="A374" s="40" t="s">
        <v>19</v>
      </c>
      <c r="B374" s="44" t="s">
        <v>18</v>
      </c>
      <c r="C374" s="45"/>
      <c r="D374" s="40"/>
      <c r="E374" s="40"/>
      <c r="F374" s="40"/>
      <c r="G374" s="45">
        <f>SUM(G375)</f>
        <v>217667</v>
      </c>
      <c r="H374" s="45">
        <f t="shared" ref="H374:N374" si="161">SUM(H375)</f>
        <v>217667</v>
      </c>
      <c r="I374" s="45">
        <f t="shared" si="161"/>
        <v>201053</v>
      </c>
      <c r="J374" s="45">
        <f t="shared" si="161"/>
        <v>201053</v>
      </c>
      <c r="K374" s="45">
        <f t="shared" si="161"/>
        <v>10000</v>
      </c>
      <c r="L374" s="45">
        <f t="shared" si="161"/>
        <v>10000</v>
      </c>
      <c r="M374" s="45">
        <f t="shared" si="161"/>
        <v>0</v>
      </c>
      <c r="N374" s="45">
        <f t="shared" si="161"/>
        <v>0</v>
      </c>
      <c r="O374" s="45"/>
    </row>
    <row r="375" spans="1:15" s="12" customFormat="1" ht="33" customHeight="1">
      <c r="A375" s="69">
        <v>1</v>
      </c>
      <c r="B375" s="70" t="s">
        <v>87</v>
      </c>
      <c r="C375" s="40"/>
      <c r="D375" s="69"/>
      <c r="E375" s="69"/>
      <c r="F375" s="71"/>
      <c r="G375" s="71">
        <f t="shared" ref="G375:L375" si="162">SUM(G376:G376)</f>
        <v>217667</v>
      </c>
      <c r="H375" s="71">
        <f t="shared" si="162"/>
        <v>217667</v>
      </c>
      <c r="I375" s="71">
        <f t="shared" si="162"/>
        <v>201053</v>
      </c>
      <c r="J375" s="71">
        <f t="shared" si="162"/>
        <v>201053</v>
      </c>
      <c r="K375" s="43">
        <f t="shared" si="136"/>
        <v>10000</v>
      </c>
      <c r="L375" s="71">
        <f t="shared" si="162"/>
        <v>10000</v>
      </c>
      <c r="M375" s="71"/>
      <c r="N375" s="71"/>
      <c r="O375" s="71"/>
    </row>
    <row r="376" spans="1:15" s="25" customFormat="1" ht="33" customHeight="1">
      <c r="A376" s="46" t="s">
        <v>336</v>
      </c>
      <c r="B376" s="47" t="s">
        <v>174</v>
      </c>
      <c r="C376" s="46" t="s">
        <v>175</v>
      </c>
      <c r="D376" s="46" t="s">
        <v>176</v>
      </c>
      <c r="E376" s="43" t="s">
        <v>177</v>
      </c>
      <c r="F376" s="46" t="s">
        <v>178</v>
      </c>
      <c r="G376" s="46">
        <v>217667</v>
      </c>
      <c r="H376" s="46">
        <v>217667</v>
      </c>
      <c r="I376" s="46">
        <v>201053</v>
      </c>
      <c r="J376" s="46">
        <v>201053</v>
      </c>
      <c r="K376" s="43">
        <f t="shared" si="136"/>
        <v>10000</v>
      </c>
      <c r="L376" s="46">
        <v>10000</v>
      </c>
      <c r="M376" s="46"/>
      <c r="N376" s="46"/>
      <c r="O376" s="46"/>
    </row>
    <row r="377" spans="1:15" s="8" customFormat="1" ht="33" customHeight="1">
      <c r="A377" s="40" t="s">
        <v>1143</v>
      </c>
      <c r="B377" s="41" t="s">
        <v>179</v>
      </c>
      <c r="C377" s="42"/>
      <c r="D377" s="43"/>
      <c r="E377" s="43"/>
      <c r="F377" s="43"/>
      <c r="G377" s="42">
        <f>G378</f>
        <v>391879</v>
      </c>
      <c r="H377" s="42">
        <f t="shared" ref="H377:N378" si="163">H378</f>
        <v>60160</v>
      </c>
      <c r="I377" s="42">
        <f t="shared" si="163"/>
        <v>41570</v>
      </c>
      <c r="J377" s="42">
        <f t="shared" si="163"/>
        <v>41570</v>
      </c>
      <c r="K377" s="42">
        <f t="shared" si="163"/>
        <v>15000</v>
      </c>
      <c r="L377" s="42">
        <f t="shared" si="163"/>
        <v>15000</v>
      </c>
      <c r="M377" s="42">
        <f t="shared" si="163"/>
        <v>0</v>
      </c>
      <c r="N377" s="42">
        <f t="shared" si="163"/>
        <v>0</v>
      </c>
      <c r="O377" s="42"/>
    </row>
    <row r="378" spans="1:15" s="13" customFormat="1" ht="33" customHeight="1">
      <c r="A378" s="40" t="s">
        <v>19</v>
      </c>
      <c r="B378" s="41" t="s">
        <v>113</v>
      </c>
      <c r="C378" s="80"/>
      <c r="D378" s="40"/>
      <c r="E378" s="40"/>
      <c r="F378" s="40"/>
      <c r="G378" s="80">
        <f>G379</f>
        <v>391879</v>
      </c>
      <c r="H378" s="80">
        <f t="shared" si="163"/>
        <v>60160</v>
      </c>
      <c r="I378" s="80">
        <f t="shared" si="163"/>
        <v>41570</v>
      </c>
      <c r="J378" s="80">
        <f t="shared" si="163"/>
        <v>41570</v>
      </c>
      <c r="K378" s="80">
        <f t="shared" si="163"/>
        <v>15000</v>
      </c>
      <c r="L378" s="80">
        <f t="shared" si="163"/>
        <v>15000</v>
      </c>
      <c r="M378" s="80">
        <f t="shared" si="163"/>
        <v>0</v>
      </c>
      <c r="N378" s="80">
        <f t="shared" si="163"/>
        <v>0</v>
      </c>
      <c r="O378" s="80"/>
    </row>
    <row r="379" spans="1:15" s="13" customFormat="1" ht="33" customHeight="1">
      <c r="A379" s="40">
        <v>1</v>
      </c>
      <c r="B379" s="41" t="s">
        <v>180</v>
      </c>
      <c r="C379" s="40"/>
      <c r="D379" s="40"/>
      <c r="E379" s="40"/>
      <c r="F379" s="40"/>
      <c r="G379" s="40">
        <f t="shared" ref="G379:N380" si="164">G380</f>
        <v>391879</v>
      </c>
      <c r="H379" s="40">
        <f t="shared" si="164"/>
        <v>60160</v>
      </c>
      <c r="I379" s="40">
        <f t="shared" si="164"/>
        <v>41570</v>
      </c>
      <c r="J379" s="40">
        <f t="shared" si="164"/>
        <v>41570</v>
      </c>
      <c r="K379" s="40">
        <f t="shared" si="164"/>
        <v>15000</v>
      </c>
      <c r="L379" s="40">
        <f t="shared" si="164"/>
        <v>15000</v>
      </c>
      <c r="M379" s="40">
        <f t="shared" si="164"/>
        <v>0</v>
      </c>
      <c r="N379" s="40">
        <f t="shared" si="164"/>
        <v>0</v>
      </c>
      <c r="O379" s="40"/>
    </row>
    <row r="380" spans="1:15" s="13" customFormat="1" ht="33" customHeight="1">
      <c r="A380" s="40" t="s">
        <v>21</v>
      </c>
      <c r="B380" s="41" t="s">
        <v>46</v>
      </c>
      <c r="C380" s="40"/>
      <c r="D380" s="40"/>
      <c r="E380" s="40"/>
      <c r="F380" s="45"/>
      <c r="G380" s="40">
        <f>G381</f>
        <v>391879</v>
      </c>
      <c r="H380" s="40">
        <f t="shared" si="164"/>
        <v>60160</v>
      </c>
      <c r="I380" s="40">
        <f t="shared" si="164"/>
        <v>41570</v>
      </c>
      <c r="J380" s="40">
        <f t="shared" si="164"/>
        <v>41570</v>
      </c>
      <c r="K380" s="40">
        <f t="shared" si="164"/>
        <v>15000</v>
      </c>
      <c r="L380" s="40">
        <f t="shared" si="164"/>
        <v>15000</v>
      </c>
      <c r="M380" s="40">
        <f t="shared" si="164"/>
        <v>0</v>
      </c>
      <c r="N380" s="40">
        <f t="shared" si="164"/>
        <v>0</v>
      </c>
      <c r="O380" s="40"/>
    </row>
    <row r="381" spans="1:15" s="11" customFormat="1" ht="33" customHeight="1">
      <c r="A381" s="46" t="s">
        <v>181</v>
      </c>
      <c r="B381" s="47" t="s">
        <v>182</v>
      </c>
      <c r="C381" s="46" t="s">
        <v>183</v>
      </c>
      <c r="D381" s="46" t="s">
        <v>184</v>
      </c>
      <c r="E381" s="43" t="s">
        <v>185</v>
      </c>
      <c r="F381" s="46" t="s">
        <v>186</v>
      </c>
      <c r="G381" s="46">
        <v>391879</v>
      </c>
      <c r="H381" s="46">
        <v>60160</v>
      </c>
      <c r="I381" s="46">
        <v>41570</v>
      </c>
      <c r="J381" s="46">
        <v>41570</v>
      </c>
      <c r="K381" s="43">
        <f t="shared" si="136"/>
        <v>15000</v>
      </c>
      <c r="L381" s="46">
        <v>15000</v>
      </c>
      <c r="M381" s="46"/>
      <c r="N381" s="46"/>
      <c r="O381" s="46"/>
    </row>
    <row r="382" spans="1:15" s="8" customFormat="1" ht="33" customHeight="1">
      <c r="A382" s="40" t="s">
        <v>1144</v>
      </c>
      <c r="B382" s="41" t="s">
        <v>187</v>
      </c>
      <c r="C382" s="42"/>
      <c r="D382" s="43"/>
      <c r="E382" s="43"/>
      <c r="F382" s="43"/>
      <c r="G382" s="42">
        <f>G383+G391+G394+G397</f>
        <v>4454684.8270410001</v>
      </c>
      <c r="H382" s="42">
        <f t="shared" ref="H382:N382" si="165">H383+H391+H394+H397</f>
        <v>4065815.8080409998</v>
      </c>
      <c r="I382" s="42">
        <f t="shared" si="165"/>
        <v>1154405.424041</v>
      </c>
      <c r="J382" s="42">
        <f t="shared" si="165"/>
        <v>387490.8</v>
      </c>
      <c r="K382" s="42">
        <f t="shared" si="165"/>
        <v>124628</v>
      </c>
      <c r="L382" s="42">
        <f t="shared" si="165"/>
        <v>75003</v>
      </c>
      <c r="M382" s="42">
        <f t="shared" si="165"/>
        <v>49625</v>
      </c>
      <c r="N382" s="42">
        <f t="shared" si="165"/>
        <v>0</v>
      </c>
      <c r="O382" s="42"/>
    </row>
    <row r="383" spans="1:15" s="13" customFormat="1" ht="33" customHeight="1">
      <c r="A383" s="40" t="s">
        <v>19</v>
      </c>
      <c r="B383" s="44" t="s">
        <v>18</v>
      </c>
      <c r="C383" s="45"/>
      <c r="D383" s="40"/>
      <c r="E383" s="40"/>
      <c r="F383" s="40"/>
      <c r="G383" s="45">
        <f>G384+G389</f>
        <v>391326.23</v>
      </c>
      <c r="H383" s="45">
        <f t="shared" ref="H383:N383" si="166">H384+H389</f>
        <v>339545.21100000001</v>
      </c>
      <c r="I383" s="45">
        <f t="shared" si="166"/>
        <v>280629</v>
      </c>
      <c r="J383" s="45">
        <f t="shared" si="166"/>
        <v>130590.8</v>
      </c>
      <c r="K383" s="45">
        <f t="shared" si="166"/>
        <v>27522</v>
      </c>
      <c r="L383" s="45">
        <f t="shared" si="166"/>
        <v>27522</v>
      </c>
      <c r="M383" s="45">
        <f t="shared" si="166"/>
        <v>0</v>
      </c>
      <c r="N383" s="45">
        <f t="shared" si="166"/>
        <v>0</v>
      </c>
      <c r="O383" s="45"/>
    </row>
    <row r="384" spans="1:15" s="13" customFormat="1" ht="33" customHeight="1">
      <c r="A384" s="40">
        <v>1</v>
      </c>
      <c r="B384" s="41" t="s">
        <v>20</v>
      </c>
      <c r="C384" s="45"/>
      <c r="D384" s="45"/>
      <c r="E384" s="45"/>
      <c r="F384" s="45"/>
      <c r="G384" s="45">
        <f>G385</f>
        <v>112260.23</v>
      </c>
      <c r="H384" s="45">
        <f t="shared" ref="H384:N384" si="167">H385</f>
        <v>60479.210999999996</v>
      </c>
      <c r="I384" s="45">
        <f t="shared" si="167"/>
        <v>101729</v>
      </c>
      <c r="J384" s="45">
        <f t="shared" si="167"/>
        <v>41590.800000000003</v>
      </c>
      <c r="K384" s="45">
        <f t="shared" si="167"/>
        <v>7522</v>
      </c>
      <c r="L384" s="45">
        <f t="shared" si="167"/>
        <v>7522</v>
      </c>
      <c r="M384" s="45">
        <f t="shared" si="167"/>
        <v>0</v>
      </c>
      <c r="N384" s="45">
        <f t="shared" si="167"/>
        <v>0</v>
      </c>
      <c r="O384" s="45"/>
    </row>
    <row r="385" spans="1:15" s="13" customFormat="1" ht="33" customHeight="1">
      <c r="A385" s="40" t="s">
        <v>21</v>
      </c>
      <c r="B385" s="41" t="s">
        <v>87</v>
      </c>
      <c r="C385" s="40"/>
      <c r="D385" s="40"/>
      <c r="E385" s="40"/>
      <c r="F385" s="45"/>
      <c r="G385" s="45">
        <f t="shared" ref="G385" si="168">SUM(G386:G388)</f>
        <v>112260.23</v>
      </c>
      <c r="H385" s="45">
        <f t="shared" ref="H385:N385" si="169">SUM(H386:H388)</f>
        <v>60479.210999999996</v>
      </c>
      <c r="I385" s="45">
        <f t="shared" si="169"/>
        <v>101729</v>
      </c>
      <c r="J385" s="45">
        <f t="shared" si="169"/>
        <v>41590.800000000003</v>
      </c>
      <c r="K385" s="45">
        <f t="shared" si="169"/>
        <v>7522</v>
      </c>
      <c r="L385" s="45">
        <f t="shared" si="169"/>
        <v>7522</v>
      </c>
      <c r="M385" s="45">
        <f t="shared" si="169"/>
        <v>0</v>
      </c>
      <c r="N385" s="45">
        <f t="shared" si="169"/>
        <v>0</v>
      </c>
      <c r="O385" s="45"/>
    </row>
    <row r="386" spans="1:15" ht="33" customHeight="1">
      <c r="A386" s="46">
        <v>1</v>
      </c>
      <c r="B386" s="47" t="s">
        <v>188</v>
      </c>
      <c r="C386" s="46" t="s">
        <v>189</v>
      </c>
      <c r="D386" s="46" t="s">
        <v>190</v>
      </c>
      <c r="E386" s="46" t="s">
        <v>191</v>
      </c>
      <c r="F386" s="46" t="s">
        <v>192</v>
      </c>
      <c r="G386" s="61">
        <v>9239.6</v>
      </c>
      <c r="H386" s="61">
        <v>5543.817</v>
      </c>
      <c r="I386" s="46">
        <v>7695</v>
      </c>
      <c r="J386" s="46">
        <v>5105.8</v>
      </c>
      <c r="K386" s="43">
        <f t="shared" si="136"/>
        <v>1544</v>
      </c>
      <c r="L386" s="46">
        <v>1544</v>
      </c>
      <c r="M386" s="46"/>
      <c r="N386" s="46"/>
      <c r="O386" s="46"/>
    </row>
    <row r="387" spans="1:15" ht="33" customHeight="1">
      <c r="A387" s="46">
        <v>2</v>
      </c>
      <c r="B387" s="47" t="s">
        <v>193</v>
      </c>
      <c r="C387" s="46" t="s">
        <v>189</v>
      </c>
      <c r="D387" s="46" t="s">
        <v>194</v>
      </c>
      <c r="E387" s="46" t="s">
        <v>191</v>
      </c>
      <c r="F387" s="46" t="s">
        <v>195</v>
      </c>
      <c r="G387" s="61">
        <v>4963.1000000000004</v>
      </c>
      <c r="H387" s="61">
        <v>2977.864</v>
      </c>
      <c r="I387" s="46">
        <v>3985</v>
      </c>
      <c r="J387" s="46">
        <v>2485</v>
      </c>
      <c r="K387" s="43">
        <f t="shared" si="136"/>
        <v>978</v>
      </c>
      <c r="L387" s="46">
        <v>978</v>
      </c>
      <c r="M387" s="46"/>
      <c r="N387" s="46"/>
      <c r="O387" s="46"/>
    </row>
    <row r="388" spans="1:15" ht="50.25" customHeight="1">
      <c r="A388" s="46">
        <v>3</v>
      </c>
      <c r="B388" s="47" t="s">
        <v>196</v>
      </c>
      <c r="C388" s="46" t="s">
        <v>189</v>
      </c>
      <c r="D388" s="46" t="s">
        <v>197</v>
      </c>
      <c r="E388" s="46" t="s">
        <v>198</v>
      </c>
      <c r="F388" s="46" t="s">
        <v>199</v>
      </c>
      <c r="G388" s="46">
        <v>98057.53</v>
      </c>
      <c r="H388" s="46">
        <v>51957.53</v>
      </c>
      <c r="I388" s="46">
        <v>90049</v>
      </c>
      <c r="J388" s="46">
        <v>34000</v>
      </c>
      <c r="K388" s="43">
        <f t="shared" si="136"/>
        <v>5000</v>
      </c>
      <c r="L388" s="46">
        <v>5000</v>
      </c>
      <c r="M388" s="46"/>
      <c r="N388" s="46"/>
      <c r="O388" s="46"/>
    </row>
    <row r="389" spans="1:15" s="13" customFormat="1" ht="36" customHeight="1">
      <c r="A389" s="40" t="s">
        <v>86</v>
      </c>
      <c r="B389" s="41" t="s">
        <v>29</v>
      </c>
      <c r="C389" s="45"/>
      <c r="D389" s="40"/>
      <c r="E389" s="40"/>
      <c r="F389" s="40"/>
      <c r="G389" s="45">
        <f>SUM(G390:G390)</f>
        <v>279066</v>
      </c>
      <c r="H389" s="45">
        <f t="shared" ref="H389:N389" si="170">SUM(H390:H390)</f>
        <v>279066</v>
      </c>
      <c r="I389" s="45">
        <f t="shared" si="170"/>
        <v>178900</v>
      </c>
      <c r="J389" s="45">
        <f t="shared" si="170"/>
        <v>89000</v>
      </c>
      <c r="K389" s="45">
        <f t="shared" si="170"/>
        <v>20000</v>
      </c>
      <c r="L389" s="45">
        <f t="shared" si="170"/>
        <v>20000</v>
      </c>
      <c r="M389" s="45">
        <f t="shared" si="170"/>
        <v>0</v>
      </c>
      <c r="N389" s="45">
        <f t="shared" si="170"/>
        <v>0</v>
      </c>
      <c r="O389" s="45"/>
    </row>
    <row r="390" spans="1:15" s="23" customFormat="1" ht="36" customHeight="1">
      <c r="A390" s="46">
        <v>1</v>
      </c>
      <c r="B390" s="47" t="s">
        <v>200</v>
      </c>
      <c r="C390" s="46" t="s">
        <v>201</v>
      </c>
      <c r="D390" s="46"/>
      <c r="E390" s="46" t="s">
        <v>110</v>
      </c>
      <c r="F390" s="46" t="s">
        <v>202</v>
      </c>
      <c r="G390" s="46">
        <v>279066</v>
      </c>
      <c r="H390" s="46">
        <v>279066</v>
      </c>
      <c r="I390" s="46">
        <v>178900</v>
      </c>
      <c r="J390" s="46">
        <v>89000</v>
      </c>
      <c r="K390" s="43">
        <f t="shared" ref="K390:K452" si="171">SUM(L390:N390)</f>
        <v>20000</v>
      </c>
      <c r="L390" s="46">
        <v>20000</v>
      </c>
      <c r="M390" s="46"/>
      <c r="N390" s="46"/>
      <c r="O390" s="46"/>
    </row>
    <row r="391" spans="1:15" s="23" customFormat="1" ht="36" customHeight="1">
      <c r="A391" s="40" t="s">
        <v>28</v>
      </c>
      <c r="B391" s="41" t="s">
        <v>45</v>
      </c>
      <c r="C391" s="42"/>
      <c r="D391" s="42"/>
      <c r="E391" s="42"/>
      <c r="F391" s="42"/>
      <c r="G391" s="42">
        <f>G392</f>
        <v>409676</v>
      </c>
      <c r="H391" s="42">
        <f t="shared" ref="H391:N391" si="172">H392</f>
        <v>290000</v>
      </c>
      <c r="I391" s="42">
        <f t="shared" si="172"/>
        <v>117400</v>
      </c>
      <c r="J391" s="42">
        <f t="shared" si="172"/>
        <v>116900</v>
      </c>
      <c r="K391" s="42">
        <f t="shared" si="172"/>
        <v>30000</v>
      </c>
      <c r="L391" s="42">
        <f t="shared" si="172"/>
        <v>30000</v>
      </c>
      <c r="M391" s="42">
        <f t="shared" si="172"/>
        <v>0</v>
      </c>
      <c r="N391" s="42">
        <f t="shared" si="172"/>
        <v>0</v>
      </c>
      <c r="O391" s="42"/>
    </row>
    <row r="392" spans="1:15" s="13" customFormat="1" ht="36" customHeight="1">
      <c r="A392" s="40">
        <v>1</v>
      </c>
      <c r="B392" s="41" t="s">
        <v>46</v>
      </c>
      <c r="C392" s="45"/>
      <c r="D392" s="45"/>
      <c r="E392" s="45"/>
      <c r="F392" s="40"/>
      <c r="G392" s="45">
        <f t="shared" ref="G392:N392" si="173">SUM(G393:G393)</f>
        <v>409676</v>
      </c>
      <c r="H392" s="45">
        <f t="shared" si="173"/>
        <v>290000</v>
      </c>
      <c r="I392" s="45">
        <f t="shared" si="173"/>
        <v>117400</v>
      </c>
      <c r="J392" s="45">
        <f t="shared" si="173"/>
        <v>116900</v>
      </c>
      <c r="K392" s="45">
        <f t="shared" si="173"/>
        <v>30000</v>
      </c>
      <c r="L392" s="45">
        <f t="shared" si="173"/>
        <v>30000</v>
      </c>
      <c r="M392" s="45">
        <f t="shared" si="173"/>
        <v>0</v>
      </c>
      <c r="N392" s="45">
        <f t="shared" si="173"/>
        <v>0</v>
      </c>
      <c r="O392" s="45"/>
    </row>
    <row r="393" spans="1:15" s="11" customFormat="1" ht="49.5" customHeight="1">
      <c r="A393" s="61" t="s">
        <v>336</v>
      </c>
      <c r="B393" s="47" t="s">
        <v>203</v>
      </c>
      <c r="C393" s="46" t="s">
        <v>204</v>
      </c>
      <c r="D393" s="46"/>
      <c r="E393" s="46" t="s">
        <v>110</v>
      </c>
      <c r="F393" s="46" t="s">
        <v>205</v>
      </c>
      <c r="G393" s="46">
        <v>409676</v>
      </c>
      <c r="H393" s="46">
        <v>290000</v>
      </c>
      <c r="I393" s="46">
        <v>117400</v>
      </c>
      <c r="J393" s="46">
        <v>116900</v>
      </c>
      <c r="K393" s="43">
        <f t="shared" si="171"/>
        <v>30000</v>
      </c>
      <c r="L393" s="46">
        <v>30000</v>
      </c>
      <c r="M393" s="46"/>
      <c r="N393" s="46"/>
      <c r="O393" s="46"/>
    </row>
    <row r="394" spans="1:15" s="13" customFormat="1" ht="31.5" customHeight="1">
      <c r="A394" s="40" t="s">
        <v>106</v>
      </c>
      <c r="B394" s="41" t="s">
        <v>206</v>
      </c>
      <c r="C394" s="40"/>
      <c r="D394" s="40"/>
      <c r="E394" s="40"/>
      <c r="F394" s="40"/>
      <c r="G394" s="40">
        <f>G395</f>
        <v>1449416</v>
      </c>
      <c r="H394" s="40">
        <f t="shared" ref="H394:N395" si="174">H395</f>
        <v>1232004</v>
      </c>
      <c r="I394" s="40">
        <f t="shared" si="174"/>
        <v>150000</v>
      </c>
      <c r="J394" s="40">
        <f t="shared" si="174"/>
        <v>140000</v>
      </c>
      <c r="K394" s="40">
        <f t="shared" si="174"/>
        <v>17481</v>
      </c>
      <c r="L394" s="40">
        <f t="shared" si="174"/>
        <v>17481</v>
      </c>
      <c r="M394" s="40">
        <f t="shared" si="174"/>
        <v>0</v>
      </c>
      <c r="N394" s="40">
        <f t="shared" si="174"/>
        <v>0</v>
      </c>
      <c r="O394" s="40"/>
    </row>
    <row r="395" spans="1:15" s="13" customFormat="1" ht="31.5" customHeight="1">
      <c r="A395" s="40">
        <v>1</v>
      </c>
      <c r="B395" s="41" t="s">
        <v>107</v>
      </c>
      <c r="C395" s="40"/>
      <c r="D395" s="40"/>
      <c r="E395" s="40"/>
      <c r="F395" s="40"/>
      <c r="G395" s="40">
        <f>G396</f>
        <v>1449416</v>
      </c>
      <c r="H395" s="40">
        <f t="shared" si="174"/>
        <v>1232004</v>
      </c>
      <c r="I395" s="40">
        <f t="shared" si="174"/>
        <v>150000</v>
      </c>
      <c r="J395" s="40">
        <f t="shared" si="174"/>
        <v>140000</v>
      </c>
      <c r="K395" s="40">
        <f t="shared" si="174"/>
        <v>17481</v>
      </c>
      <c r="L395" s="40">
        <f t="shared" si="174"/>
        <v>17481</v>
      </c>
      <c r="M395" s="40">
        <f t="shared" si="174"/>
        <v>0</v>
      </c>
      <c r="N395" s="40">
        <f t="shared" si="174"/>
        <v>0</v>
      </c>
      <c r="O395" s="40"/>
    </row>
    <row r="396" spans="1:15" ht="31.5" customHeight="1">
      <c r="A396" s="46" t="s">
        <v>336</v>
      </c>
      <c r="B396" s="47" t="s">
        <v>207</v>
      </c>
      <c r="C396" s="46" t="s">
        <v>208</v>
      </c>
      <c r="D396" s="46" t="s">
        <v>209</v>
      </c>
      <c r="E396" s="46" t="s">
        <v>185</v>
      </c>
      <c r="F396" s="46" t="s">
        <v>210</v>
      </c>
      <c r="G396" s="46">
        <v>1449416</v>
      </c>
      <c r="H396" s="46">
        <v>1232004</v>
      </c>
      <c r="I396" s="46">
        <v>150000</v>
      </c>
      <c r="J396" s="46">
        <v>140000</v>
      </c>
      <c r="K396" s="43">
        <f t="shared" si="171"/>
        <v>17481</v>
      </c>
      <c r="L396" s="46">
        <v>17481</v>
      </c>
      <c r="M396" s="46"/>
      <c r="N396" s="46"/>
      <c r="O396" s="46"/>
    </row>
    <row r="397" spans="1:15" s="20" customFormat="1" ht="31.5" customHeight="1">
      <c r="A397" s="40" t="s">
        <v>1123</v>
      </c>
      <c r="B397" s="41" t="s">
        <v>303</v>
      </c>
      <c r="C397" s="40"/>
      <c r="D397" s="40"/>
      <c r="E397" s="40"/>
      <c r="F397" s="40"/>
      <c r="G397" s="40">
        <f>G398</f>
        <v>2204266.5970409997</v>
      </c>
      <c r="H397" s="40">
        <f t="shared" ref="H397:N397" si="175">H398</f>
        <v>2204266.5970409997</v>
      </c>
      <c r="I397" s="40">
        <f t="shared" si="175"/>
        <v>606376.42404099996</v>
      </c>
      <c r="J397" s="40">
        <f t="shared" si="175"/>
        <v>0</v>
      </c>
      <c r="K397" s="40">
        <f t="shared" si="175"/>
        <v>49625</v>
      </c>
      <c r="L397" s="40">
        <f t="shared" si="175"/>
        <v>0</v>
      </c>
      <c r="M397" s="40">
        <f t="shared" si="175"/>
        <v>49625</v>
      </c>
      <c r="N397" s="40">
        <f t="shared" si="175"/>
        <v>0</v>
      </c>
      <c r="O397" s="40"/>
    </row>
    <row r="398" spans="1:15" s="20" customFormat="1" ht="32.25" customHeight="1">
      <c r="A398" s="40" t="s">
        <v>21</v>
      </c>
      <c r="B398" s="41" t="s">
        <v>306</v>
      </c>
      <c r="C398" s="40"/>
      <c r="D398" s="40"/>
      <c r="E398" s="40"/>
      <c r="F398" s="40"/>
      <c r="G398" s="40">
        <f>G399+G416+G433</f>
        <v>2204266.5970409997</v>
      </c>
      <c r="H398" s="40">
        <f t="shared" ref="H398:N398" si="176">H399+H416+H433</f>
        <v>2204266.5970409997</v>
      </c>
      <c r="I398" s="40">
        <f t="shared" si="176"/>
        <v>606376.42404099996</v>
      </c>
      <c r="J398" s="40">
        <f t="shared" si="176"/>
        <v>0</v>
      </c>
      <c r="K398" s="40">
        <f t="shared" si="176"/>
        <v>49625</v>
      </c>
      <c r="L398" s="40">
        <f t="shared" si="176"/>
        <v>0</v>
      </c>
      <c r="M398" s="40">
        <f t="shared" si="176"/>
        <v>49625</v>
      </c>
      <c r="N398" s="40">
        <f t="shared" si="176"/>
        <v>0</v>
      </c>
      <c r="O398" s="40"/>
    </row>
    <row r="399" spans="1:15" s="20" customFormat="1" ht="32.25" customHeight="1">
      <c r="A399" s="40" t="s">
        <v>19</v>
      </c>
      <c r="B399" s="41" t="s">
        <v>340</v>
      </c>
      <c r="C399" s="40"/>
      <c r="D399" s="40"/>
      <c r="E399" s="40"/>
      <c r="F399" s="40"/>
      <c r="G399" s="40">
        <f t="shared" ref="G399" si="177">G400+G405+G410</f>
        <v>630923.576</v>
      </c>
      <c r="H399" s="40">
        <f t="shared" ref="H399:N399" si="178">H400+H405+H410</f>
        <v>630923.576</v>
      </c>
      <c r="I399" s="40">
        <f t="shared" si="178"/>
        <v>361795.576</v>
      </c>
      <c r="J399" s="40">
        <f t="shared" si="178"/>
        <v>0</v>
      </c>
      <c r="K399" s="40">
        <f t="shared" si="178"/>
        <v>32329</v>
      </c>
      <c r="L399" s="40">
        <f t="shared" si="178"/>
        <v>0</v>
      </c>
      <c r="M399" s="40">
        <f t="shared" si="178"/>
        <v>32329</v>
      </c>
      <c r="N399" s="40">
        <f t="shared" si="178"/>
        <v>0</v>
      </c>
      <c r="O399" s="40"/>
    </row>
    <row r="400" spans="1:15" s="20" customFormat="1" ht="32.25" customHeight="1">
      <c r="A400" s="40">
        <v>1</v>
      </c>
      <c r="B400" s="41" t="s">
        <v>223</v>
      </c>
      <c r="C400" s="40"/>
      <c r="D400" s="40"/>
      <c r="E400" s="40"/>
      <c r="F400" s="40"/>
      <c r="G400" s="40">
        <f t="shared" ref="G400" si="179">SUM(G401:G404)</f>
        <v>35116.625</v>
      </c>
      <c r="H400" s="40">
        <f t="shared" ref="H400:N400" si="180">SUM(H401:H404)</f>
        <v>35116.625</v>
      </c>
      <c r="I400" s="40">
        <f t="shared" si="180"/>
        <v>22855.625</v>
      </c>
      <c r="J400" s="40">
        <f t="shared" si="180"/>
        <v>0</v>
      </c>
      <c r="K400" s="40">
        <f t="shared" si="180"/>
        <v>5121</v>
      </c>
      <c r="L400" s="40">
        <f t="shared" si="180"/>
        <v>0</v>
      </c>
      <c r="M400" s="40">
        <f t="shared" si="180"/>
        <v>5121</v>
      </c>
      <c r="N400" s="40">
        <f t="shared" si="180"/>
        <v>0</v>
      </c>
      <c r="O400" s="40"/>
    </row>
    <row r="401" spans="1:15" s="14" customFormat="1" ht="32.25" customHeight="1">
      <c r="A401" s="46" t="s">
        <v>336</v>
      </c>
      <c r="B401" s="47" t="s">
        <v>803</v>
      </c>
      <c r="C401" s="46" t="s">
        <v>804</v>
      </c>
      <c r="D401" s="46" t="s">
        <v>805</v>
      </c>
      <c r="E401" s="46" t="s">
        <v>806</v>
      </c>
      <c r="F401" s="46" t="s">
        <v>807</v>
      </c>
      <c r="G401" s="46">
        <v>6053.625</v>
      </c>
      <c r="H401" s="46">
        <v>6053.625</v>
      </c>
      <c r="I401" s="46">
        <v>5358.625</v>
      </c>
      <c r="J401" s="46"/>
      <c r="K401" s="43">
        <f t="shared" si="171"/>
        <v>695</v>
      </c>
      <c r="L401" s="46"/>
      <c r="M401" s="46">
        <v>695</v>
      </c>
      <c r="N401" s="46"/>
      <c r="O401" s="46"/>
    </row>
    <row r="402" spans="1:15" s="14" customFormat="1" ht="32.25" customHeight="1">
      <c r="A402" s="46" t="s">
        <v>345</v>
      </c>
      <c r="B402" s="47" t="s">
        <v>808</v>
      </c>
      <c r="C402" s="46" t="s">
        <v>809</v>
      </c>
      <c r="D402" s="46" t="s">
        <v>810</v>
      </c>
      <c r="E402" s="46">
        <v>2014</v>
      </c>
      <c r="F402" s="46" t="s">
        <v>811</v>
      </c>
      <c r="G402" s="46">
        <v>2484</v>
      </c>
      <c r="H402" s="46">
        <v>2484</v>
      </c>
      <c r="I402" s="46">
        <v>1293</v>
      </c>
      <c r="J402" s="46"/>
      <c r="K402" s="43">
        <f t="shared" si="171"/>
        <v>1190</v>
      </c>
      <c r="L402" s="46"/>
      <c r="M402" s="46">
        <v>1190</v>
      </c>
      <c r="N402" s="46"/>
      <c r="O402" s="46"/>
    </row>
    <row r="403" spans="1:15" s="14" customFormat="1" ht="32.25" customHeight="1">
      <c r="A403" s="46" t="s">
        <v>348</v>
      </c>
      <c r="B403" s="87" t="s">
        <v>812</v>
      </c>
      <c r="C403" s="60" t="s">
        <v>813</v>
      </c>
      <c r="D403" s="46" t="s">
        <v>814</v>
      </c>
      <c r="E403" s="46" t="s">
        <v>613</v>
      </c>
      <c r="F403" s="88" t="s">
        <v>815</v>
      </c>
      <c r="G403" s="88">
        <v>8236</v>
      </c>
      <c r="H403" s="88">
        <v>8236</v>
      </c>
      <c r="I403" s="46">
        <v>6500</v>
      </c>
      <c r="J403" s="46"/>
      <c r="K403" s="43">
        <f t="shared" si="171"/>
        <v>1736</v>
      </c>
      <c r="L403" s="46"/>
      <c r="M403" s="46">
        <v>1736</v>
      </c>
      <c r="N403" s="46"/>
      <c r="O403" s="46"/>
    </row>
    <row r="404" spans="1:15" s="14" customFormat="1" ht="32.25" customHeight="1">
      <c r="A404" s="46" t="s">
        <v>353</v>
      </c>
      <c r="B404" s="87" t="s">
        <v>816</v>
      </c>
      <c r="C404" s="60" t="s">
        <v>813</v>
      </c>
      <c r="D404" s="60" t="s">
        <v>314</v>
      </c>
      <c r="E404" s="60" t="s">
        <v>588</v>
      </c>
      <c r="F404" s="88" t="s">
        <v>817</v>
      </c>
      <c r="G404" s="88">
        <v>18343</v>
      </c>
      <c r="H404" s="88">
        <v>18343</v>
      </c>
      <c r="I404" s="46">
        <v>9704</v>
      </c>
      <c r="J404" s="46"/>
      <c r="K404" s="43">
        <f t="shared" si="171"/>
        <v>1500</v>
      </c>
      <c r="L404" s="46"/>
      <c r="M404" s="46">
        <v>1500</v>
      </c>
      <c r="N404" s="46"/>
      <c r="O404" s="46"/>
    </row>
    <row r="405" spans="1:15" s="20" customFormat="1" ht="32.25" customHeight="1">
      <c r="A405" s="40">
        <v>2</v>
      </c>
      <c r="B405" s="41" t="s">
        <v>154</v>
      </c>
      <c r="C405" s="40"/>
      <c r="D405" s="40"/>
      <c r="E405" s="40"/>
      <c r="F405" s="40"/>
      <c r="G405" s="40">
        <f t="shared" ref="G405:N405" si="181">SUM(G406:G409)</f>
        <v>150502.951</v>
      </c>
      <c r="H405" s="40">
        <f t="shared" si="181"/>
        <v>150502.951</v>
      </c>
      <c r="I405" s="40">
        <f t="shared" si="181"/>
        <v>104739.951</v>
      </c>
      <c r="J405" s="40">
        <f t="shared" si="181"/>
        <v>0</v>
      </c>
      <c r="K405" s="40">
        <f t="shared" si="181"/>
        <v>12208</v>
      </c>
      <c r="L405" s="40">
        <f t="shared" si="181"/>
        <v>0</v>
      </c>
      <c r="M405" s="40">
        <f t="shared" si="181"/>
        <v>12208</v>
      </c>
      <c r="N405" s="40">
        <f t="shared" si="181"/>
        <v>0</v>
      </c>
      <c r="O405" s="40"/>
    </row>
    <row r="406" spans="1:15" s="14" customFormat="1" ht="32.25" customHeight="1">
      <c r="A406" s="46" t="s">
        <v>393</v>
      </c>
      <c r="B406" s="47" t="s">
        <v>818</v>
      </c>
      <c r="C406" s="46" t="s">
        <v>175</v>
      </c>
      <c r="D406" s="46" t="s">
        <v>819</v>
      </c>
      <c r="E406" s="46" t="s">
        <v>820</v>
      </c>
      <c r="F406" s="46" t="s">
        <v>821</v>
      </c>
      <c r="G406" s="46">
        <v>58749</v>
      </c>
      <c r="H406" s="46">
        <v>58749</v>
      </c>
      <c r="I406" s="46">
        <v>55196</v>
      </c>
      <c r="J406" s="46"/>
      <c r="K406" s="43">
        <f t="shared" si="171"/>
        <v>3000</v>
      </c>
      <c r="L406" s="46"/>
      <c r="M406" s="46">
        <v>3000</v>
      </c>
      <c r="N406" s="46"/>
      <c r="O406" s="46"/>
    </row>
    <row r="407" spans="1:15" s="14" customFormat="1" ht="32.25" customHeight="1">
      <c r="A407" s="46" t="s">
        <v>398</v>
      </c>
      <c r="B407" s="47" t="s">
        <v>822</v>
      </c>
      <c r="C407" s="46" t="s">
        <v>823</v>
      </c>
      <c r="D407" s="46" t="s">
        <v>616</v>
      </c>
      <c r="E407" s="46" t="s">
        <v>351</v>
      </c>
      <c r="F407" s="46" t="s">
        <v>824</v>
      </c>
      <c r="G407" s="46">
        <v>14752</v>
      </c>
      <c r="H407" s="46">
        <v>14752</v>
      </c>
      <c r="I407" s="46">
        <v>6544</v>
      </c>
      <c r="J407" s="46"/>
      <c r="K407" s="43">
        <f t="shared" si="171"/>
        <v>1208</v>
      </c>
      <c r="L407" s="46"/>
      <c r="M407" s="46">
        <v>1208</v>
      </c>
      <c r="N407" s="46"/>
      <c r="O407" s="46"/>
    </row>
    <row r="408" spans="1:15" s="14" customFormat="1" ht="32.25" customHeight="1">
      <c r="A408" s="46" t="s">
        <v>404</v>
      </c>
      <c r="B408" s="47" t="s">
        <v>825</v>
      </c>
      <c r="C408" s="46" t="s">
        <v>826</v>
      </c>
      <c r="D408" s="46" t="s">
        <v>827</v>
      </c>
      <c r="E408" s="46" t="s">
        <v>828</v>
      </c>
      <c r="F408" s="46" t="s">
        <v>829</v>
      </c>
      <c r="G408" s="46">
        <v>67452.951000000001</v>
      </c>
      <c r="H408" s="46">
        <v>67452.951000000001</v>
      </c>
      <c r="I408" s="46">
        <v>37999.951000000001</v>
      </c>
      <c r="J408" s="46"/>
      <c r="K408" s="43">
        <f t="shared" si="171"/>
        <v>6000</v>
      </c>
      <c r="L408" s="46"/>
      <c r="M408" s="46">
        <v>6000</v>
      </c>
      <c r="N408" s="46"/>
      <c r="O408" s="46"/>
    </row>
    <row r="409" spans="1:15" s="14" customFormat="1" ht="32.25" customHeight="1">
      <c r="A409" s="46" t="s">
        <v>406</v>
      </c>
      <c r="B409" s="47" t="s">
        <v>830</v>
      </c>
      <c r="C409" s="46" t="s">
        <v>766</v>
      </c>
      <c r="D409" s="46" t="s">
        <v>314</v>
      </c>
      <c r="E409" s="46" t="s">
        <v>110</v>
      </c>
      <c r="F409" s="46" t="s">
        <v>831</v>
      </c>
      <c r="G409" s="46">
        <v>9549</v>
      </c>
      <c r="H409" s="46">
        <v>9549</v>
      </c>
      <c r="I409" s="46">
        <v>5000</v>
      </c>
      <c r="J409" s="46"/>
      <c r="K409" s="43">
        <f t="shared" si="171"/>
        <v>2000</v>
      </c>
      <c r="L409" s="46"/>
      <c r="M409" s="46">
        <v>2000</v>
      </c>
      <c r="N409" s="46"/>
      <c r="O409" s="46"/>
    </row>
    <row r="410" spans="1:15" s="20" customFormat="1" ht="32.25" customHeight="1">
      <c r="A410" s="40">
        <v>3</v>
      </c>
      <c r="B410" s="41" t="s">
        <v>216</v>
      </c>
      <c r="C410" s="40"/>
      <c r="D410" s="40"/>
      <c r="E410" s="40"/>
      <c r="F410" s="40"/>
      <c r="G410" s="40">
        <f t="shared" ref="G410:N410" si="182">SUM(G411:G415)</f>
        <v>445304</v>
      </c>
      <c r="H410" s="40">
        <f t="shared" si="182"/>
        <v>445304</v>
      </c>
      <c r="I410" s="40">
        <f t="shared" si="182"/>
        <v>234200</v>
      </c>
      <c r="J410" s="40">
        <f t="shared" si="182"/>
        <v>0</v>
      </c>
      <c r="K410" s="40">
        <f t="shared" si="182"/>
        <v>15000</v>
      </c>
      <c r="L410" s="40">
        <f t="shared" si="182"/>
        <v>0</v>
      </c>
      <c r="M410" s="40">
        <f t="shared" si="182"/>
        <v>15000</v>
      </c>
      <c r="N410" s="40">
        <f t="shared" si="182"/>
        <v>0</v>
      </c>
      <c r="O410" s="40"/>
    </row>
    <row r="411" spans="1:15" s="14" customFormat="1" ht="32.25" customHeight="1">
      <c r="A411" s="46" t="s">
        <v>411</v>
      </c>
      <c r="B411" s="47" t="s">
        <v>832</v>
      </c>
      <c r="C411" s="46" t="s">
        <v>833</v>
      </c>
      <c r="D411" s="46" t="s">
        <v>616</v>
      </c>
      <c r="E411" s="46" t="s">
        <v>42</v>
      </c>
      <c r="F411" s="46" t="s">
        <v>834</v>
      </c>
      <c r="G411" s="46">
        <v>45055</v>
      </c>
      <c r="H411" s="46">
        <v>45055</v>
      </c>
      <c r="I411" s="46">
        <v>14000</v>
      </c>
      <c r="J411" s="46"/>
      <c r="K411" s="43">
        <f t="shared" si="171"/>
        <v>3000</v>
      </c>
      <c r="L411" s="46"/>
      <c r="M411" s="46">
        <v>3000</v>
      </c>
      <c r="N411" s="46"/>
      <c r="O411" s="46"/>
    </row>
    <row r="412" spans="1:15" s="14" customFormat="1" ht="32.25" customHeight="1">
      <c r="A412" s="46" t="s">
        <v>416</v>
      </c>
      <c r="B412" s="47" t="s">
        <v>835</v>
      </c>
      <c r="C412" s="46" t="s">
        <v>836</v>
      </c>
      <c r="D412" s="46" t="s">
        <v>616</v>
      </c>
      <c r="E412" s="46" t="s">
        <v>42</v>
      </c>
      <c r="F412" s="46" t="s">
        <v>837</v>
      </c>
      <c r="G412" s="46">
        <v>43833</v>
      </c>
      <c r="H412" s="46">
        <v>43833</v>
      </c>
      <c r="I412" s="46">
        <v>9000</v>
      </c>
      <c r="J412" s="46"/>
      <c r="K412" s="43">
        <f t="shared" si="171"/>
        <v>3000</v>
      </c>
      <c r="L412" s="46"/>
      <c r="M412" s="46">
        <v>3000</v>
      </c>
      <c r="N412" s="46"/>
      <c r="O412" s="46"/>
    </row>
    <row r="413" spans="1:15" s="14" customFormat="1" ht="32.25" customHeight="1">
      <c r="A413" s="46" t="s">
        <v>421</v>
      </c>
      <c r="B413" s="47" t="s">
        <v>838</v>
      </c>
      <c r="C413" s="46" t="s">
        <v>839</v>
      </c>
      <c r="D413" s="46" t="s">
        <v>616</v>
      </c>
      <c r="E413" s="46" t="s">
        <v>42</v>
      </c>
      <c r="F413" s="46" t="s">
        <v>840</v>
      </c>
      <c r="G413" s="46">
        <v>32440</v>
      </c>
      <c r="H413" s="46">
        <v>32440</v>
      </c>
      <c r="I413" s="46">
        <v>14000</v>
      </c>
      <c r="J413" s="46"/>
      <c r="K413" s="43">
        <f t="shared" si="171"/>
        <v>2000</v>
      </c>
      <c r="L413" s="46"/>
      <c r="M413" s="46">
        <v>2000</v>
      </c>
      <c r="N413" s="46"/>
      <c r="O413" s="46"/>
    </row>
    <row r="414" spans="1:15" s="14" customFormat="1" ht="32.25" customHeight="1">
      <c r="A414" s="46" t="s">
        <v>427</v>
      </c>
      <c r="B414" s="47" t="s">
        <v>841</v>
      </c>
      <c r="C414" s="46" t="s">
        <v>842</v>
      </c>
      <c r="D414" s="46" t="s">
        <v>616</v>
      </c>
      <c r="E414" s="46">
        <v>2017</v>
      </c>
      <c r="F414" s="46" t="s">
        <v>843</v>
      </c>
      <c r="G414" s="46">
        <v>44976</v>
      </c>
      <c r="H414" s="46">
        <v>44976</v>
      </c>
      <c r="I414" s="46">
        <v>20000</v>
      </c>
      <c r="J414" s="46"/>
      <c r="K414" s="43">
        <f t="shared" si="171"/>
        <v>2000</v>
      </c>
      <c r="L414" s="46"/>
      <c r="M414" s="46">
        <v>2000</v>
      </c>
      <c r="N414" s="46"/>
      <c r="O414" s="46"/>
    </row>
    <row r="415" spans="1:15" s="14" customFormat="1" ht="32.25" customHeight="1">
      <c r="A415" s="46" t="s">
        <v>428</v>
      </c>
      <c r="B415" s="47" t="s">
        <v>844</v>
      </c>
      <c r="C415" s="46" t="s">
        <v>845</v>
      </c>
      <c r="D415" s="46"/>
      <c r="E415" s="46" t="s">
        <v>846</v>
      </c>
      <c r="F415" s="46" t="s">
        <v>847</v>
      </c>
      <c r="G415" s="46">
        <v>279000</v>
      </c>
      <c r="H415" s="46">
        <v>279000</v>
      </c>
      <c r="I415" s="46">
        <v>177200</v>
      </c>
      <c r="J415" s="46"/>
      <c r="K415" s="43">
        <f t="shared" si="171"/>
        <v>5000</v>
      </c>
      <c r="L415" s="46"/>
      <c r="M415" s="46">
        <v>5000</v>
      </c>
      <c r="N415" s="46"/>
      <c r="O415" s="46"/>
    </row>
    <row r="416" spans="1:15" s="20" customFormat="1" ht="32.25" customHeight="1">
      <c r="A416" s="40" t="s">
        <v>28</v>
      </c>
      <c r="B416" s="41" t="s">
        <v>329</v>
      </c>
      <c r="C416" s="40"/>
      <c r="D416" s="40"/>
      <c r="E416" s="40"/>
      <c r="F416" s="40"/>
      <c r="G416" s="40">
        <f>G417+G428</f>
        <v>123926.84804099999</v>
      </c>
      <c r="H416" s="40">
        <f t="shared" ref="H416:N416" si="183">H417+H428</f>
        <v>123926.84804099999</v>
      </c>
      <c r="I416" s="40">
        <f t="shared" si="183"/>
        <v>94580.84804099999</v>
      </c>
      <c r="J416" s="40">
        <f t="shared" si="183"/>
        <v>0</v>
      </c>
      <c r="K416" s="40">
        <f t="shared" si="183"/>
        <v>14296</v>
      </c>
      <c r="L416" s="40">
        <f t="shared" si="183"/>
        <v>0</v>
      </c>
      <c r="M416" s="40">
        <f t="shared" si="183"/>
        <v>14296</v>
      </c>
      <c r="N416" s="40">
        <f t="shared" si="183"/>
        <v>0</v>
      </c>
      <c r="O416" s="40"/>
    </row>
    <row r="417" spans="1:15" s="20" customFormat="1" ht="32.25" customHeight="1">
      <c r="A417" s="40">
        <v>1</v>
      </c>
      <c r="B417" s="41" t="s">
        <v>223</v>
      </c>
      <c r="C417" s="40"/>
      <c r="D417" s="40"/>
      <c r="E417" s="40"/>
      <c r="F417" s="40"/>
      <c r="G417" s="40">
        <f>SUM(G418:G427)</f>
        <v>82532.84804099999</v>
      </c>
      <c r="H417" s="40">
        <f t="shared" ref="H417:N417" si="184">SUM(H418:H427)</f>
        <v>82532.84804099999</v>
      </c>
      <c r="I417" s="40">
        <f t="shared" si="184"/>
        <v>64625.848040999997</v>
      </c>
      <c r="J417" s="40">
        <f t="shared" si="184"/>
        <v>0</v>
      </c>
      <c r="K417" s="40">
        <f t="shared" si="184"/>
        <v>11127</v>
      </c>
      <c r="L417" s="40">
        <f t="shared" si="184"/>
        <v>0</v>
      </c>
      <c r="M417" s="40">
        <f t="shared" si="184"/>
        <v>11127</v>
      </c>
      <c r="N417" s="40">
        <f t="shared" si="184"/>
        <v>0</v>
      </c>
      <c r="O417" s="40"/>
    </row>
    <row r="418" spans="1:15" s="14" customFormat="1" ht="32.25" customHeight="1">
      <c r="A418" s="46" t="s">
        <v>336</v>
      </c>
      <c r="B418" s="47" t="s">
        <v>848</v>
      </c>
      <c r="C418" s="46" t="s">
        <v>849</v>
      </c>
      <c r="D418" s="46" t="s">
        <v>850</v>
      </c>
      <c r="E418" s="46" t="s">
        <v>588</v>
      </c>
      <c r="F418" s="46" t="s">
        <v>851</v>
      </c>
      <c r="G418" s="46">
        <v>7096.3069999999998</v>
      </c>
      <c r="H418" s="46">
        <v>7096.3069999999998</v>
      </c>
      <c r="I418" s="46">
        <v>2466.3069999999998</v>
      </c>
      <c r="J418" s="46"/>
      <c r="K418" s="43">
        <f t="shared" si="171"/>
        <v>2000</v>
      </c>
      <c r="L418" s="46"/>
      <c r="M418" s="46">
        <v>2000</v>
      </c>
      <c r="N418" s="46"/>
      <c r="O418" s="46"/>
    </row>
    <row r="419" spans="1:15" s="14" customFormat="1" ht="32.25" customHeight="1">
      <c r="A419" s="46" t="s">
        <v>345</v>
      </c>
      <c r="B419" s="47" t="s">
        <v>852</v>
      </c>
      <c r="C419" s="46" t="s">
        <v>853</v>
      </c>
      <c r="D419" s="46" t="s">
        <v>854</v>
      </c>
      <c r="E419" s="46" t="s">
        <v>855</v>
      </c>
      <c r="F419" s="46" t="s">
        <v>856</v>
      </c>
      <c r="G419" s="46">
        <v>5778.4</v>
      </c>
      <c r="H419" s="46">
        <v>5778.4</v>
      </c>
      <c r="I419" s="46">
        <v>4759.3999999999996</v>
      </c>
      <c r="J419" s="46"/>
      <c r="K419" s="43">
        <f t="shared" si="171"/>
        <v>1019</v>
      </c>
      <c r="L419" s="46"/>
      <c r="M419" s="46">
        <v>1019</v>
      </c>
      <c r="N419" s="46"/>
      <c r="O419" s="46"/>
    </row>
    <row r="420" spans="1:15" s="14" customFormat="1" ht="32.25" customHeight="1">
      <c r="A420" s="46" t="s">
        <v>348</v>
      </c>
      <c r="B420" s="47" t="s">
        <v>857</v>
      </c>
      <c r="C420" s="46" t="s">
        <v>175</v>
      </c>
      <c r="D420" s="46" t="s">
        <v>858</v>
      </c>
      <c r="E420" s="46" t="s">
        <v>613</v>
      </c>
      <c r="F420" s="46" t="s">
        <v>859</v>
      </c>
      <c r="G420" s="46">
        <v>17325</v>
      </c>
      <c r="H420" s="46">
        <v>17325</v>
      </c>
      <c r="I420" s="46">
        <v>13481</v>
      </c>
      <c r="J420" s="46"/>
      <c r="K420" s="43">
        <f t="shared" si="171"/>
        <v>1500</v>
      </c>
      <c r="L420" s="46"/>
      <c r="M420" s="46">
        <v>1500</v>
      </c>
      <c r="N420" s="46"/>
      <c r="O420" s="46"/>
    </row>
    <row r="421" spans="1:15" s="14" customFormat="1" ht="32.25" customHeight="1">
      <c r="A421" s="46" t="s">
        <v>353</v>
      </c>
      <c r="B421" s="47" t="s">
        <v>860</v>
      </c>
      <c r="C421" s="46" t="s">
        <v>861</v>
      </c>
      <c r="D421" s="46" t="s">
        <v>862</v>
      </c>
      <c r="E421" s="46" t="s">
        <v>351</v>
      </c>
      <c r="F421" s="46" t="s">
        <v>863</v>
      </c>
      <c r="G421" s="46">
        <v>865</v>
      </c>
      <c r="H421" s="46">
        <v>865</v>
      </c>
      <c r="I421" s="46">
        <v>217</v>
      </c>
      <c r="J421" s="46"/>
      <c r="K421" s="43">
        <f t="shared" si="171"/>
        <v>648</v>
      </c>
      <c r="L421" s="46"/>
      <c r="M421" s="46">
        <v>648</v>
      </c>
      <c r="N421" s="46"/>
      <c r="O421" s="46"/>
    </row>
    <row r="422" spans="1:15" s="14" customFormat="1" ht="32.25" customHeight="1">
      <c r="A422" s="46" t="s">
        <v>359</v>
      </c>
      <c r="B422" s="47" t="s">
        <v>864</v>
      </c>
      <c r="C422" s="46" t="s">
        <v>175</v>
      </c>
      <c r="D422" s="46" t="s">
        <v>865</v>
      </c>
      <c r="E422" s="46" t="s">
        <v>613</v>
      </c>
      <c r="F422" s="46" t="s">
        <v>866</v>
      </c>
      <c r="G422" s="46">
        <v>16507</v>
      </c>
      <c r="H422" s="46">
        <v>16507</v>
      </c>
      <c r="I422" s="46">
        <v>13701</v>
      </c>
      <c r="J422" s="46"/>
      <c r="K422" s="43">
        <f t="shared" si="171"/>
        <v>1000</v>
      </c>
      <c r="L422" s="46"/>
      <c r="M422" s="46">
        <v>1000</v>
      </c>
      <c r="N422" s="46"/>
      <c r="O422" s="46"/>
    </row>
    <row r="423" spans="1:15" s="14" customFormat="1" ht="32.25" customHeight="1">
      <c r="A423" s="46" t="s">
        <v>365</v>
      </c>
      <c r="B423" s="47" t="s">
        <v>867</v>
      </c>
      <c r="C423" s="46" t="s">
        <v>868</v>
      </c>
      <c r="D423" s="46" t="s">
        <v>869</v>
      </c>
      <c r="E423" s="46" t="s">
        <v>710</v>
      </c>
      <c r="F423" s="46" t="s">
        <v>870</v>
      </c>
      <c r="G423" s="46">
        <v>3801</v>
      </c>
      <c r="H423" s="46">
        <v>3801</v>
      </c>
      <c r="I423" s="46">
        <v>2755</v>
      </c>
      <c r="J423" s="46"/>
      <c r="K423" s="43">
        <f t="shared" si="171"/>
        <v>1046</v>
      </c>
      <c r="L423" s="46"/>
      <c r="M423" s="46">
        <v>1046</v>
      </c>
      <c r="N423" s="46"/>
      <c r="O423" s="46"/>
    </row>
    <row r="424" spans="1:15" s="14" customFormat="1" ht="32.25" customHeight="1">
      <c r="A424" s="46" t="s">
        <v>370</v>
      </c>
      <c r="B424" s="47" t="s">
        <v>871</v>
      </c>
      <c r="C424" s="46" t="s">
        <v>175</v>
      </c>
      <c r="D424" s="46" t="s">
        <v>872</v>
      </c>
      <c r="E424" s="46" t="s">
        <v>873</v>
      </c>
      <c r="F424" s="46" t="s">
        <v>874</v>
      </c>
      <c r="G424" s="46">
        <v>1288</v>
      </c>
      <c r="H424" s="46">
        <v>1288</v>
      </c>
      <c r="I424" s="46">
        <v>649</v>
      </c>
      <c r="J424" s="46"/>
      <c r="K424" s="43">
        <f t="shared" si="171"/>
        <v>639</v>
      </c>
      <c r="L424" s="46"/>
      <c r="M424" s="46">
        <v>639</v>
      </c>
      <c r="N424" s="46"/>
      <c r="O424" s="46"/>
    </row>
    <row r="425" spans="1:15" s="14" customFormat="1" ht="32.25" customHeight="1">
      <c r="A425" s="46" t="s">
        <v>375</v>
      </c>
      <c r="B425" s="47" t="s">
        <v>875</v>
      </c>
      <c r="C425" s="46" t="s">
        <v>813</v>
      </c>
      <c r="D425" s="46" t="s">
        <v>814</v>
      </c>
      <c r="E425" s="46" t="s">
        <v>613</v>
      </c>
      <c r="F425" s="46" t="s">
        <v>876</v>
      </c>
      <c r="G425" s="46">
        <v>8236</v>
      </c>
      <c r="H425" s="46">
        <v>8236</v>
      </c>
      <c r="I425" s="46">
        <v>6500</v>
      </c>
      <c r="J425" s="46"/>
      <c r="K425" s="43">
        <f t="shared" si="171"/>
        <v>1736</v>
      </c>
      <c r="L425" s="46"/>
      <c r="M425" s="46">
        <v>1736</v>
      </c>
      <c r="N425" s="46"/>
      <c r="O425" s="46"/>
    </row>
    <row r="426" spans="1:15" s="14" customFormat="1" ht="32.25" customHeight="1">
      <c r="A426" s="46" t="s">
        <v>380</v>
      </c>
      <c r="B426" s="47" t="s">
        <v>877</v>
      </c>
      <c r="C426" s="46" t="s">
        <v>175</v>
      </c>
      <c r="D426" s="46" t="s">
        <v>878</v>
      </c>
      <c r="E426" s="46">
        <v>2009</v>
      </c>
      <c r="F426" s="46" t="s">
        <v>879</v>
      </c>
      <c r="G426" s="46">
        <v>6740.8</v>
      </c>
      <c r="H426" s="46">
        <v>6740.8</v>
      </c>
      <c r="I426" s="46">
        <v>6180.8</v>
      </c>
      <c r="J426" s="46"/>
      <c r="K426" s="43">
        <f t="shared" si="171"/>
        <v>560</v>
      </c>
      <c r="L426" s="46"/>
      <c r="M426" s="46">
        <v>560</v>
      </c>
      <c r="N426" s="46"/>
      <c r="O426" s="46"/>
    </row>
    <row r="427" spans="1:15" s="14" customFormat="1" ht="32.25" customHeight="1">
      <c r="A427" s="46" t="s">
        <v>384</v>
      </c>
      <c r="B427" s="47" t="s">
        <v>880</v>
      </c>
      <c r="C427" s="46" t="s">
        <v>175</v>
      </c>
      <c r="D427" s="46" t="s">
        <v>865</v>
      </c>
      <c r="E427" s="46" t="s">
        <v>613</v>
      </c>
      <c r="F427" s="46" t="s">
        <v>881</v>
      </c>
      <c r="G427" s="46">
        <v>14895.341041</v>
      </c>
      <c r="H427" s="46">
        <v>14895.341041</v>
      </c>
      <c r="I427" s="46">
        <v>13916.341041</v>
      </c>
      <c r="J427" s="46"/>
      <c r="K427" s="43">
        <f t="shared" si="171"/>
        <v>979</v>
      </c>
      <c r="L427" s="46"/>
      <c r="M427" s="46">
        <v>979</v>
      </c>
      <c r="N427" s="46"/>
      <c r="O427" s="46"/>
    </row>
    <row r="428" spans="1:15" s="20" customFormat="1" ht="32.25" customHeight="1">
      <c r="A428" s="40">
        <v>2</v>
      </c>
      <c r="B428" s="41" t="s">
        <v>154</v>
      </c>
      <c r="C428" s="40"/>
      <c r="D428" s="40"/>
      <c r="E428" s="40"/>
      <c r="F428" s="40"/>
      <c r="G428" s="40">
        <f>SUM(G429:G432)</f>
        <v>41394</v>
      </c>
      <c r="H428" s="40">
        <f t="shared" ref="H428:N428" si="185">SUM(H429:H432)</f>
        <v>41394</v>
      </c>
      <c r="I428" s="40">
        <f t="shared" si="185"/>
        <v>29955</v>
      </c>
      <c r="J428" s="40">
        <f t="shared" si="185"/>
        <v>0</v>
      </c>
      <c r="K428" s="40">
        <f t="shared" si="185"/>
        <v>3169</v>
      </c>
      <c r="L428" s="40">
        <f t="shared" si="185"/>
        <v>0</v>
      </c>
      <c r="M428" s="40">
        <f t="shared" si="185"/>
        <v>3169</v>
      </c>
      <c r="N428" s="40">
        <f t="shared" si="185"/>
        <v>0</v>
      </c>
      <c r="O428" s="40"/>
    </row>
    <row r="429" spans="1:15" s="14" customFormat="1" ht="32.25" customHeight="1">
      <c r="A429" s="46" t="s">
        <v>393</v>
      </c>
      <c r="B429" s="47" t="s">
        <v>882</v>
      </c>
      <c r="C429" s="46" t="s">
        <v>853</v>
      </c>
      <c r="D429" s="46" t="s">
        <v>883</v>
      </c>
      <c r="E429" s="46">
        <v>2009</v>
      </c>
      <c r="F429" s="46" t="s">
        <v>884</v>
      </c>
      <c r="G429" s="46">
        <v>12108</v>
      </c>
      <c r="H429" s="46">
        <v>12108</v>
      </c>
      <c r="I429" s="46">
        <v>10709</v>
      </c>
      <c r="J429" s="46"/>
      <c r="K429" s="43">
        <f t="shared" si="171"/>
        <v>1069</v>
      </c>
      <c r="L429" s="46"/>
      <c r="M429" s="46">
        <v>1069</v>
      </c>
      <c r="N429" s="46"/>
      <c r="O429" s="46"/>
    </row>
    <row r="430" spans="1:15" s="14" customFormat="1" ht="32.25" customHeight="1">
      <c r="A430" s="46" t="s">
        <v>398</v>
      </c>
      <c r="B430" s="47" t="s">
        <v>885</v>
      </c>
      <c r="C430" s="46" t="s">
        <v>886</v>
      </c>
      <c r="D430" s="46" t="s">
        <v>887</v>
      </c>
      <c r="E430" s="46">
        <v>2012</v>
      </c>
      <c r="F430" s="46" t="s">
        <v>888</v>
      </c>
      <c r="G430" s="46">
        <v>6590</v>
      </c>
      <c r="H430" s="46">
        <v>6590</v>
      </c>
      <c r="I430" s="46">
        <v>5957</v>
      </c>
      <c r="J430" s="46"/>
      <c r="K430" s="43">
        <f t="shared" si="171"/>
        <v>500</v>
      </c>
      <c r="L430" s="46"/>
      <c r="M430" s="46">
        <v>500</v>
      </c>
      <c r="N430" s="46"/>
      <c r="O430" s="46"/>
    </row>
    <row r="431" spans="1:15" s="14" customFormat="1" ht="32.25" customHeight="1">
      <c r="A431" s="46" t="s">
        <v>404</v>
      </c>
      <c r="B431" s="47" t="s">
        <v>889</v>
      </c>
      <c r="C431" s="46" t="s">
        <v>886</v>
      </c>
      <c r="D431" s="46" t="s">
        <v>887</v>
      </c>
      <c r="E431" s="46">
        <v>2012</v>
      </c>
      <c r="F431" s="46" t="s">
        <v>890</v>
      </c>
      <c r="G431" s="46">
        <v>4353</v>
      </c>
      <c r="H431" s="46">
        <v>4353</v>
      </c>
      <c r="I431" s="46">
        <v>3585</v>
      </c>
      <c r="J431" s="46"/>
      <c r="K431" s="43">
        <f t="shared" si="171"/>
        <v>600</v>
      </c>
      <c r="L431" s="46"/>
      <c r="M431" s="46">
        <v>600</v>
      </c>
      <c r="N431" s="46"/>
      <c r="O431" s="46"/>
    </row>
    <row r="432" spans="1:15" s="14" customFormat="1" ht="32.25" customHeight="1">
      <c r="A432" s="46" t="s">
        <v>406</v>
      </c>
      <c r="B432" s="47" t="s">
        <v>891</v>
      </c>
      <c r="C432" s="46" t="s">
        <v>813</v>
      </c>
      <c r="D432" s="46" t="s">
        <v>314</v>
      </c>
      <c r="E432" s="46" t="s">
        <v>588</v>
      </c>
      <c r="F432" s="46" t="s">
        <v>892</v>
      </c>
      <c r="G432" s="46">
        <v>18343</v>
      </c>
      <c r="H432" s="46">
        <v>18343</v>
      </c>
      <c r="I432" s="46">
        <v>9704</v>
      </c>
      <c r="J432" s="46"/>
      <c r="K432" s="43">
        <f t="shared" si="171"/>
        <v>1000</v>
      </c>
      <c r="L432" s="46"/>
      <c r="M432" s="46">
        <v>1000</v>
      </c>
      <c r="N432" s="46"/>
      <c r="O432" s="46"/>
    </row>
    <row r="433" spans="1:15" s="20" customFormat="1" ht="32.25" customHeight="1">
      <c r="A433" s="40" t="s">
        <v>106</v>
      </c>
      <c r="B433" s="41" t="s">
        <v>893</v>
      </c>
      <c r="C433" s="40"/>
      <c r="D433" s="40"/>
      <c r="E433" s="40"/>
      <c r="F433" s="40"/>
      <c r="G433" s="40">
        <f t="shared" ref="G433:N433" si="186">SUM(G434:G434)</f>
        <v>1449416.173</v>
      </c>
      <c r="H433" s="40">
        <f t="shared" si="186"/>
        <v>1449416.173</v>
      </c>
      <c r="I433" s="40">
        <f t="shared" si="186"/>
        <v>150000</v>
      </c>
      <c r="J433" s="40">
        <f t="shared" si="186"/>
        <v>0</v>
      </c>
      <c r="K433" s="40">
        <f t="shared" si="186"/>
        <v>3000</v>
      </c>
      <c r="L433" s="40">
        <f t="shared" si="186"/>
        <v>0</v>
      </c>
      <c r="M433" s="40">
        <f t="shared" si="186"/>
        <v>3000</v>
      </c>
      <c r="N433" s="40">
        <f t="shared" si="186"/>
        <v>0</v>
      </c>
      <c r="O433" s="40"/>
    </row>
    <row r="434" spans="1:15" s="14" customFormat="1" ht="32.25" customHeight="1">
      <c r="A434" s="46">
        <v>1</v>
      </c>
      <c r="B434" s="47" t="s">
        <v>894</v>
      </c>
      <c r="C434" s="46" t="s">
        <v>895</v>
      </c>
      <c r="D434" s="46"/>
      <c r="E434" s="46" t="s">
        <v>896</v>
      </c>
      <c r="F434" s="46" t="s">
        <v>897</v>
      </c>
      <c r="G434" s="46">
        <v>1449416.173</v>
      </c>
      <c r="H434" s="46">
        <v>1449416.173</v>
      </c>
      <c r="I434" s="46">
        <v>150000</v>
      </c>
      <c r="J434" s="46"/>
      <c r="K434" s="43">
        <f t="shared" si="171"/>
        <v>3000</v>
      </c>
      <c r="L434" s="46"/>
      <c r="M434" s="46">
        <v>3000</v>
      </c>
      <c r="N434" s="46"/>
      <c r="O434" s="46"/>
    </row>
    <row r="435" spans="1:15" s="8" customFormat="1" ht="33" customHeight="1">
      <c r="A435" s="40" t="s">
        <v>1145</v>
      </c>
      <c r="B435" s="41" t="s">
        <v>211</v>
      </c>
      <c r="C435" s="42"/>
      <c r="D435" s="43"/>
      <c r="E435" s="43"/>
      <c r="F435" s="43"/>
      <c r="G435" s="42">
        <f>G436+G439+G443+G447</f>
        <v>1816968.0909199999</v>
      </c>
      <c r="H435" s="42">
        <f t="shared" ref="H435:N435" si="187">H436+H439+H443+H447</f>
        <v>1743255.49092</v>
      </c>
      <c r="I435" s="42">
        <f t="shared" si="187"/>
        <v>1216938.483209</v>
      </c>
      <c r="J435" s="42">
        <f t="shared" si="187"/>
        <v>226375.27000000002</v>
      </c>
      <c r="K435" s="42">
        <f t="shared" si="187"/>
        <v>140243</v>
      </c>
      <c r="L435" s="42">
        <f t="shared" si="187"/>
        <v>66000</v>
      </c>
      <c r="M435" s="42">
        <f t="shared" si="187"/>
        <v>74243</v>
      </c>
      <c r="N435" s="42">
        <f t="shared" si="187"/>
        <v>0</v>
      </c>
      <c r="O435" s="42"/>
    </row>
    <row r="436" spans="1:15" s="13" customFormat="1" ht="33" customHeight="1">
      <c r="A436" s="40" t="s">
        <v>19</v>
      </c>
      <c r="B436" s="44" t="s">
        <v>18</v>
      </c>
      <c r="C436" s="45"/>
      <c r="D436" s="40"/>
      <c r="E436" s="40"/>
      <c r="F436" s="40"/>
      <c r="G436" s="45">
        <f>G437</f>
        <v>423535</v>
      </c>
      <c r="H436" s="45">
        <f t="shared" ref="H436:N436" si="188">H437</f>
        <v>403367</v>
      </c>
      <c r="I436" s="45">
        <f t="shared" si="188"/>
        <v>247818.27000000002</v>
      </c>
      <c r="J436" s="45">
        <f t="shared" si="188"/>
        <v>175975.27000000002</v>
      </c>
      <c r="K436" s="45">
        <f t="shared" si="188"/>
        <v>50000</v>
      </c>
      <c r="L436" s="45">
        <f t="shared" si="188"/>
        <v>50000</v>
      </c>
      <c r="M436" s="45">
        <f t="shared" si="188"/>
        <v>0</v>
      </c>
      <c r="N436" s="45">
        <f t="shared" si="188"/>
        <v>0</v>
      </c>
      <c r="O436" s="45"/>
    </row>
    <row r="437" spans="1:15" s="13" customFormat="1" ht="33" customHeight="1">
      <c r="A437" s="40">
        <v>1</v>
      </c>
      <c r="B437" s="41" t="s">
        <v>29</v>
      </c>
      <c r="C437" s="45"/>
      <c r="D437" s="40"/>
      <c r="E437" s="40"/>
      <c r="F437" s="40"/>
      <c r="G437" s="45">
        <f>SUM(G438:G438)</f>
        <v>423535</v>
      </c>
      <c r="H437" s="45">
        <f t="shared" ref="H437:N437" si="189">SUM(H438:H438)</f>
        <v>403367</v>
      </c>
      <c r="I437" s="45">
        <f t="shared" si="189"/>
        <v>247818.27000000002</v>
      </c>
      <c r="J437" s="45">
        <f t="shared" si="189"/>
        <v>175975.27000000002</v>
      </c>
      <c r="K437" s="45">
        <f t="shared" si="189"/>
        <v>50000</v>
      </c>
      <c r="L437" s="45">
        <f t="shared" si="189"/>
        <v>50000</v>
      </c>
      <c r="M437" s="45">
        <f t="shared" si="189"/>
        <v>0</v>
      </c>
      <c r="N437" s="45">
        <f t="shared" si="189"/>
        <v>0</v>
      </c>
      <c r="O437" s="45"/>
    </row>
    <row r="438" spans="1:15" ht="38.25" customHeight="1">
      <c r="A438" s="46" t="s">
        <v>336</v>
      </c>
      <c r="B438" s="47" t="s">
        <v>1146</v>
      </c>
      <c r="C438" s="46" t="s">
        <v>212</v>
      </c>
      <c r="D438" s="46" t="s">
        <v>213</v>
      </c>
      <c r="E438" s="46" t="s">
        <v>42</v>
      </c>
      <c r="F438" s="46" t="s">
        <v>214</v>
      </c>
      <c r="G438" s="46">
        <v>423535</v>
      </c>
      <c r="H438" s="46">
        <v>403367</v>
      </c>
      <c r="I438" s="89">
        <v>247818.27000000002</v>
      </c>
      <c r="J438" s="89">
        <v>175975.27000000002</v>
      </c>
      <c r="K438" s="43">
        <f t="shared" si="171"/>
        <v>50000</v>
      </c>
      <c r="L438" s="46">
        <v>50000</v>
      </c>
      <c r="M438" s="46"/>
      <c r="N438" s="46"/>
      <c r="O438" s="46"/>
    </row>
    <row r="439" spans="1:15" s="23" customFormat="1" ht="30.75" customHeight="1">
      <c r="A439" s="40" t="s">
        <v>28</v>
      </c>
      <c r="B439" s="41" t="s">
        <v>215</v>
      </c>
      <c r="C439" s="42"/>
      <c r="D439" s="42"/>
      <c r="E439" s="42"/>
      <c r="F439" s="42"/>
      <c r="G439" s="42">
        <f>G440</f>
        <v>120984.6</v>
      </c>
      <c r="H439" s="42">
        <f t="shared" ref="H439:N439" si="190">H440</f>
        <v>71000</v>
      </c>
      <c r="I439" s="42">
        <f t="shared" si="190"/>
        <v>34500</v>
      </c>
      <c r="J439" s="42">
        <f t="shared" si="190"/>
        <v>27000</v>
      </c>
      <c r="K439" s="42">
        <f t="shared" si="190"/>
        <v>8000</v>
      </c>
      <c r="L439" s="42">
        <f t="shared" si="190"/>
        <v>8000</v>
      </c>
      <c r="M439" s="42">
        <f t="shared" si="190"/>
        <v>0</v>
      </c>
      <c r="N439" s="42">
        <f t="shared" si="190"/>
        <v>0</v>
      </c>
      <c r="O439" s="42"/>
    </row>
    <row r="440" spans="1:15" ht="30.75" customHeight="1">
      <c r="A440" s="40">
        <v>1</v>
      </c>
      <c r="B440" s="41" t="s">
        <v>216</v>
      </c>
      <c r="C440" s="40"/>
      <c r="D440" s="40"/>
      <c r="E440" s="40"/>
      <c r="F440" s="40"/>
      <c r="G440" s="40">
        <f t="shared" ref="G440" si="191">SUM(G441:G442)</f>
        <v>120984.6</v>
      </c>
      <c r="H440" s="40">
        <f t="shared" ref="H440:N440" si="192">SUM(H441:H442)</f>
        <v>71000</v>
      </c>
      <c r="I440" s="40">
        <f t="shared" si="192"/>
        <v>34500</v>
      </c>
      <c r="J440" s="40">
        <f t="shared" si="192"/>
        <v>27000</v>
      </c>
      <c r="K440" s="40">
        <f t="shared" si="192"/>
        <v>8000</v>
      </c>
      <c r="L440" s="40">
        <f t="shared" si="192"/>
        <v>8000</v>
      </c>
      <c r="M440" s="40">
        <f t="shared" si="192"/>
        <v>0</v>
      </c>
      <c r="N440" s="40">
        <f t="shared" si="192"/>
        <v>0</v>
      </c>
      <c r="O440" s="40"/>
    </row>
    <row r="441" spans="1:15" s="11" customFormat="1" ht="36" customHeight="1">
      <c r="A441" s="46" t="s">
        <v>336</v>
      </c>
      <c r="B441" s="47" t="s">
        <v>217</v>
      </c>
      <c r="C441" s="46" t="s">
        <v>218</v>
      </c>
      <c r="D441" s="46"/>
      <c r="E441" s="46" t="s">
        <v>110</v>
      </c>
      <c r="F441" s="46" t="s">
        <v>219</v>
      </c>
      <c r="G441" s="61">
        <v>32988.6</v>
      </c>
      <c r="H441" s="61">
        <v>21000</v>
      </c>
      <c r="I441" s="46">
        <v>16000</v>
      </c>
      <c r="J441" s="46">
        <v>16000</v>
      </c>
      <c r="K441" s="43">
        <f t="shared" si="171"/>
        <v>4000</v>
      </c>
      <c r="L441" s="46">
        <v>4000</v>
      </c>
      <c r="M441" s="46"/>
      <c r="N441" s="46"/>
      <c r="O441" s="46"/>
    </row>
    <row r="442" spans="1:15" s="11" customFormat="1" ht="33.75" customHeight="1">
      <c r="A442" s="46" t="s">
        <v>345</v>
      </c>
      <c r="B442" s="47" t="s">
        <v>220</v>
      </c>
      <c r="C442" s="46" t="s">
        <v>218</v>
      </c>
      <c r="D442" s="46" t="s">
        <v>221</v>
      </c>
      <c r="E442" s="46" t="s">
        <v>110</v>
      </c>
      <c r="F442" s="46" t="s">
        <v>222</v>
      </c>
      <c r="G442" s="61">
        <v>87996</v>
      </c>
      <c r="H442" s="61">
        <v>50000</v>
      </c>
      <c r="I442" s="46">
        <v>18500</v>
      </c>
      <c r="J442" s="46">
        <v>11000</v>
      </c>
      <c r="K442" s="43">
        <f t="shared" si="171"/>
        <v>4000</v>
      </c>
      <c r="L442" s="46">
        <v>4000</v>
      </c>
      <c r="M442" s="46"/>
      <c r="N442" s="46"/>
      <c r="O442" s="46"/>
    </row>
    <row r="443" spans="1:15" s="23" customFormat="1" ht="31.5" customHeight="1">
      <c r="A443" s="40" t="s">
        <v>106</v>
      </c>
      <c r="B443" s="41" t="s">
        <v>45</v>
      </c>
      <c r="C443" s="42"/>
      <c r="D443" s="42"/>
      <c r="E443" s="42"/>
      <c r="F443" s="42"/>
      <c r="G443" s="42">
        <f>G444</f>
        <v>35599</v>
      </c>
      <c r="H443" s="42">
        <f t="shared" ref="H443:L444" si="193">H444</f>
        <v>32039</v>
      </c>
      <c r="I443" s="42">
        <f t="shared" si="193"/>
        <v>23400</v>
      </c>
      <c r="J443" s="42">
        <f t="shared" si="193"/>
        <v>23400</v>
      </c>
      <c r="K443" s="43">
        <f t="shared" si="171"/>
        <v>8000</v>
      </c>
      <c r="L443" s="42">
        <f t="shared" si="193"/>
        <v>8000</v>
      </c>
      <c r="M443" s="42"/>
      <c r="N443" s="42"/>
      <c r="O443" s="42"/>
    </row>
    <row r="444" spans="1:15" s="12" customFormat="1" ht="31.5" customHeight="1">
      <c r="A444" s="40">
        <v>1</v>
      </c>
      <c r="B444" s="41" t="s">
        <v>20</v>
      </c>
      <c r="C444" s="45"/>
      <c r="D444" s="69"/>
      <c r="E444" s="69"/>
      <c r="F444" s="69"/>
      <c r="G444" s="45">
        <f>G445</f>
        <v>35599</v>
      </c>
      <c r="H444" s="45">
        <f t="shared" si="193"/>
        <v>32039</v>
      </c>
      <c r="I444" s="45">
        <f t="shared" si="193"/>
        <v>23400</v>
      </c>
      <c r="J444" s="45">
        <f t="shared" si="193"/>
        <v>23400</v>
      </c>
      <c r="K444" s="43">
        <f t="shared" si="171"/>
        <v>8000</v>
      </c>
      <c r="L444" s="45">
        <f t="shared" si="193"/>
        <v>8000</v>
      </c>
      <c r="M444" s="45"/>
      <c r="N444" s="45"/>
      <c r="O444" s="45"/>
    </row>
    <row r="445" spans="1:15" s="12" customFormat="1" ht="31.5" customHeight="1">
      <c r="A445" s="69" t="s">
        <v>21</v>
      </c>
      <c r="B445" s="70" t="s">
        <v>223</v>
      </c>
      <c r="C445" s="71"/>
      <c r="D445" s="69"/>
      <c r="E445" s="69"/>
      <c r="F445" s="69"/>
      <c r="G445" s="71">
        <f t="shared" ref="G445:L445" si="194">SUM(G446:G446)</f>
        <v>35599</v>
      </c>
      <c r="H445" s="71">
        <f t="shared" si="194"/>
        <v>32039</v>
      </c>
      <c r="I445" s="71">
        <f t="shared" si="194"/>
        <v>23400</v>
      </c>
      <c r="J445" s="71">
        <f t="shared" si="194"/>
        <v>23400</v>
      </c>
      <c r="K445" s="43">
        <f t="shared" si="171"/>
        <v>8000</v>
      </c>
      <c r="L445" s="71">
        <f t="shared" si="194"/>
        <v>8000</v>
      </c>
      <c r="M445" s="71"/>
      <c r="N445" s="71"/>
      <c r="O445" s="71"/>
    </row>
    <row r="446" spans="1:15" s="11" customFormat="1" ht="44.25" customHeight="1">
      <c r="A446" s="61">
        <v>1</v>
      </c>
      <c r="B446" s="47" t="s">
        <v>224</v>
      </c>
      <c r="C446" s="46" t="s">
        <v>225</v>
      </c>
      <c r="D446" s="46" t="s">
        <v>226</v>
      </c>
      <c r="E446" s="46">
        <v>2010</v>
      </c>
      <c r="F446" s="46" t="s">
        <v>227</v>
      </c>
      <c r="G446" s="61">
        <v>35599</v>
      </c>
      <c r="H446" s="61">
        <v>32039</v>
      </c>
      <c r="I446" s="46">
        <f>31400-8000</f>
        <v>23400</v>
      </c>
      <c r="J446" s="46">
        <f>31400-8000</f>
        <v>23400</v>
      </c>
      <c r="K446" s="43">
        <f t="shared" si="171"/>
        <v>8000</v>
      </c>
      <c r="L446" s="46">
        <v>8000</v>
      </c>
      <c r="M446" s="46"/>
      <c r="N446" s="46"/>
      <c r="O446" s="46"/>
    </row>
    <row r="447" spans="1:15" s="20" customFormat="1" ht="32.25" customHeight="1">
      <c r="A447" s="40" t="s">
        <v>1123</v>
      </c>
      <c r="B447" s="41" t="s">
        <v>303</v>
      </c>
      <c r="C447" s="40"/>
      <c r="D447" s="40"/>
      <c r="E447" s="40"/>
      <c r="F447" s="40"/>
      <c r="G447" s="40">
        <f>G448</f>
        <v>1236849.49092</v>
      </c>
      <c r="H447" s="40">
        <f t="shared" ref="H447:N447" si="195">H448</f>
        <v>1236849.49092</v>
      </c>
      <c r="I447" s="40">
        <f t="shared" si="195"/>
        <v>911220.21320899995</v>
      </c>
      <c r="J447" s="40">
        <f t="shared" si="195"/>
        <v>0</v>
      </c>
      <c r="K447" s="40">
        <f t="shared" si="195"/>
        <v>74243</v>
      </c>
      <c r="L447" s="40">
        <f t="shared" si="195"/>
        <v>0</v>
      </c>
      <c r="M447" s="40">
        <f t="shared" si="195"/>
        <v>74243</v>
      </c>
      <c r="N447" s="40">
        <f t="shared" si="195"/>
        <v>0</v>
      </c>
      <c r="O447" s="40"/>
    </row>
    <row r="448" spans="1:15" s="20" customFormat="1" ht="32.25" customHeight="1">
      <c r="A448" s="40" t="s">
        <v>21</v>
      </c>
      <c r="B448" s="41" t="s">
        <v>306</v>
      </c>
      <c r="C448" s="40"/>
      <c r="D448" s="40"/>
      <c r="E448" s="40"/>
      <c r="F448" s="40"/>
      <c r="G448" s="40">
        <f>G449+G474</f>
        <v>1236849.49092</v>
      </c>
      <c r="H448" s="40">
        <f t="shared" ref="H448:N448" si="196">H449+H474</f>
        <v>1236849.49092</v>
      </c>
      <c r="I448" s="40">
        <f t="shared" si="196"/>
        <v>911220.21320899995</v>
      </c>
      <c r="J448" s="40">
        <f t="shared" si="196"/>
        <v>0</v>
      </c>
      <c r="K448" s="40">
        <f t="shared" si="196"/>
        <v>74243</v>
      </c>
      <c r="L448" s="40">
        <f t="shared" si="196"/>
        <v>0</v>
      </c>
      <c r="M448" s="40">
        <f t="shared" si="196"/>
        <v>74243</v>
      </c>
      <c r="N448" s="40">
        <f t="shared" si="196"/>
        <v>0</v>
      </c>
      <c r="O448" s="40"/>
    </row>
    <row r="449" spans="1:15" s="20" customFormat="1" ht="32.25" customHeight="1">
      <c r="A449" s="40" t="s">
        <v>19</v>
      </c>
      <c r="B449" s="41" t="s">
        <v>340</v>
      </c>
      <c r="C449" s="40"/>
      <c r="D449" s="40"/>
      <c r="E449" s="40"/>
      <c r="F449" s="40"/>
      <c r="G449" s="40">
        <f>G450+G468</f>
        <v>1133563.75092</v>
      </c>
      <c r="H449" s="40">
        <f t="shared" ref="H449:N449" si="197">H450+H468</f>
        <v>1133563.75092</v>
      </c>
      <c r="I449" s="40">
        <f t="shared" si="197"/>
        <v>815919.21320899995</v>
      </c>
      <c r="J449" s="40">
        <f t="shared" si="197"/>
        <v>0</v>
      </c>
      <c r="K449" s="40">
        <f t="shared" si="197"/>
        <v>68437</v>
      </c>
      <c r="L449" s="40">
        <f t="shared" si="197"/>
        <v>0</v>
      </c>
      <c r="M449" s="40">
        <f t="shared" si="197"/>
        <v>68437</v>
      </c>
      <c r="N449" s="40">
        <f t="shared" si="197"/>
        <v>0</v>
      </c>
      <c r="O449" s="40"/>
    </row>
    <row r="450" spans="1:15" s="20" customFormat="1" ht="32.25" customHeight="1">
      <c r="A450" s="40">
        <v>1</v>
      </c>
      <c r="B450" s="41" t="s">
        <v>223</v>
      </c>
      <c r="C450" s="40"/>
      <c r="D450" s="40"/>
      <c r="E450" s="40"/>
      <c r="F450" s="40"/>
      <c r="G450" s="40">
        <f t="shared" ref="G450" si="198">SUM(G451:G467)</f>
        <v>641325.75092000002</v>
      </c>
      <c r="H450" s="40">
        <f t="shared" ref="H450:N450" si="199">SUM(H451:H467)</f>
        <v>641325.75092000002</v>
      </c>
      <c r="I450" s="40">
        <f t="shared" si="199"/>
        <v>533722.21320899995</v>
      </c>
      <c r="J450" s="40">
        <f t="shared" si="199"/>
        <v>0</v>
      </c>
      <c r="K450" s="40">
        <f t="shared" si="199"/>
        <v>45937</v>
      </c>
      <c r="L450" s="40">
        <f t="shared" si="199"/>
        <v>0</v>
      </c>
      <c r="M450" s="40">
        <f t="shared" si="199"/>
        <v>45937</v>
      </c>
      <c r="N450" s="40">
        <f t="shared" si="199"/>
        <v>0</v>
      </c>
      <c r="O450" s="40"/>
    </row>
    <row r="451" spans="1:15" s="14" customFormat="1" ht="32.25" customHeight="1">
      <c r="A451" s="46" t="s">
        <v>336</v>
      </c>
      <c r="B451" s="47" t="s">
        <v>938</v>
      </c>
      <c r="C451" s="46" t="s">
        <v>472</v>
      </c>
      <c r="D451" s="46" t="s">
        <v>939</v>
      </c>
      <c r="E451" s="46" t="s">
        <v>940</v>
      </c>
      <c r="F451" s="46" t="s">
        <v>941</v>
      </c>
      <c r="G451" s="46">
        <v>4773.5</v>
      </c>
      <c r="H451" s="46">
        <v>4773.5</v>
      </c>
      <c r="I451" s="46">
        <v>435.5</v>
      </c>
      <c r="J451" s="46"/>
      <c r="K451" s="43">
        <f t="shared" si="171"/>
        <v>1500</v>
      </c>
      <c r="L451" s="46"/>
      <c r="M451" s="46">
        <v>1500</v>
      </c>
      <c r="N451" s="46"/>
      <c r="O451" s="46"/>
    </row>
    <row r="452" spans="1:15" s="14" customFormat="1" ht="32.25" customHeight="1">
      <c r="A452" s="46" t="s">
        <v>345</v>
      </c>
      <c r="B452" s="47" t="s">
        <v>942</v>
      </c>
      <c r="C452" s="46" t="s">
        <v>472</v>
      </c>
      <c r="D452" s="46" t="s">
        <v>943</v>
      </c>
      <c r="E452" s="46" t="s">
        <v>55</v>
      </c>
      <c r="F452" s="46" t="s">
        <v>944</v>
      </c>
      <c r="G452" s="46">
        <v>13345.8</v>
      </c>
      <c r="H452" s="46">
        <v>13345.8</v>
      </c>
      <c r="I452" s="46">
        <v>9007.7999999999993</v>
      </c>
      <c r="J452" s="46"/>
      <c r="K452" s="43">
        <f t="shared" si="171"/>
        <v>1500</v>
      </c>
      <c r="L452" s="46"/>
      <c r="M452" s="46">
        <v>1500</v>
      </c>
      <c r="N452" s="46"/>
      <c r="O452" s="46"/>
    </row>
    <row r="453" spans="1:15" s="14" customFormat="1" ht="32.25" customHeight="1">
      <c r="A453" s="46" t="s">
        <v>348</v>
      </c>
      <c r="B453" s="47" t="s">
        <v>945</v>
      </c>
      <c r="C453" s="46" t="s">
        <v>175</v>
      </c>
      <c r="D453" s="46" t="s">
        <v>946</v>
      </c>
      <c r="E453" s="46" t="s">
        <v>947</v>
      </c>
      <c r="F453" s="46" t="s">
        <v>948</v>
      </c>
      <c r="G453" s="46">
        <v>20018.054763</v>
      </c>
      <c r="H453" s="46">
        <v>20018.054763</v>
      </c>
      <c r="I453" s="46">
        <v>15803.054763</v>
      </c>
      <c r="J453" s="46"/>
      <c r="K453" s="43">
        <f t="shared" ref="K453:K515" si="200">SUM(L453:N453)</f>
        <v>2000</v>
      </c>
      <c r="L453" s="46"/>
      <c r="M453" s="46">
        <v>2000</v>
      </c>
      <c r="N453" s="46"/>
      <c r="O453" s="46"/>
    </row>
    <row r="454" spans="1:15" s="14" customFormat="1" ht="32.25" customHeight="1">
      <c r="A454" s="46" t="s">
        <v>353</v>
      </c>
      <c r="B454" s="47" t="s">
        <v>949</v>
      </c>
      <c r="C454" s="46" t="s">
        <v>950</v>
      </c>
      <c r="D454" s="46" t="s">
        <v>951</v>
      </c>
      <c r="E454" s="46" t="s">
        <v>456</v>
      </c>
      <c r="F454" s="46" t="s">
        <v>952</v>
      </c>
      <c r="G454" s="46">
        <v>13755.123180000001</v>
      </c>
      <c r="H454" s="46">
        <v>13755.123180000001</v>
      </c>
      <c r="I454" s="46">
        <v>12155.123180000001</v>
      </c>
      <c r="J454" s="46"/>
      <c r="K454" s="43">
        <f t="shared" si="200"/>
        <v>1600</v>
      </c>
      <c r="L454" s="46"/>
      <c r="M454" s="46">
        <v>1600</v>
      </c>
      <c r="N454" s="46"/>
      <c r="O454" s="46"/>
    </row>
    <row r="455" spans="1:15" s="14" customFormat="1" ht="32.25" customHeight="1">
      <c r="A455" s="46" t="s">
        <v>359</v>
      </c>
      <c r="B455" s="47" t="s">
        <v>953</v>
      </c>
      <c r="C455" s="46" t="s">
        <v>298</v>
      </c>
      <c r="D455" s="46" t="s">
        <v>954</v>
      </c>
      <c r="E455" s="46" t="s">
        <v>955</v>
      </c>
      <c r="F455" s="46" t="s">
        <v>956</v>
      </c>
      <c r="G455" s="46">
        <v>37842.740467000003</v>
      </c>
      <c r="H455" s="46">
        <v>37842.740467000003</v>
      </c>
      <c r="I455" s="46">
        <v>31842.740467000003</v>
      </c>
      <c r="J455" s="46"/>
      <c r="K455" s="43">
        <f t="shared" si="200"/>
        <v>6000</v>
      </c>
      <c r="L455" s="46"/>
      <c r="M455" s="46">
        <v>6000</v>
      </c>
      <c r="N455" s="46"/>
      <c r="O455" s="46"/>
    </row>
    <row r="456" spans="1:15" s="14" customFormat="1" ht="32.25" customHeight="1">
      <c r="A456" s="46" t="s">
        <v>365</v>
      </c>
      <c r="B456" s="47" t="s">
        <v>957</v>
      </c>
      <c r="C456" s="46" t="s">
        <v>958</v>
      </c>
      <c r="D456" s="46" t="s">
        <v>959</v>
      </c>
      <c r="E456" s="66" t="s">
        <v>363</v>
      </c>
      <c r="F456" s="46" t="s">
        <v>960</v>
      </c>
      <c r="G456" s="46">
        <v>116240</v>
      </c>
      <c r="H456" s="46">
        <v>116240</v>
      </c>
      <c r="I456" s="46">
        <v>111990</v>
      </c>
      <c r="J456" s="46"/>
      <c r="K456" s="43">
        <f t="shared" si="200"/>
        <v>1000</v>
      </c>
      <c r="L456" s="46"/>
      <c r="M456" s="46">
        <v>1000</v>
      </c>
      <c r="N456" s="46"/>
      <c r="O456" s="46"/>
    </row>
    <row r="457" spans="1:15" s="14" customFormat="1" ht="39" customHeight="1">
      <c r="A457" s="46" t="s">
        <v>370</v>
      </c>
      <c r="B457" s="47" t="s">
        <v>961</v>
      </c>
      <c r="C457" s="46" t="s">
        <v>962</v>
      </c>
      <c r="D457" s="46" t="s">
        <v>963</v>
      </c>
      <c r="E457" s="46" t="s">
        <v>363</v>
      </c>
      <c r="F457" s="46" t="s">
        <v>964</v>
      </c>
      <c r="G457" s="46">
        <v>28692.994799</v>
      </c>
      <c r="H457" s="46">
        <v>28692.994799</v>
      </c>
      <c r="I457" s="46">
        <v>23860.994799</v>
      </c>
      <c r="J457" s="46"/>
      <c r="K457" s="43">
        <f t="shared" si="200"/>
        <v>4382</v>
      </c>
      <c r="L457" s="46"/>
      <c r="M457" s="46">
        <v>4382</v>
      </c>
      <c r="N457" s="46"/>
      <c r="O457" s="46"/>
    </row>
    <row r="458" spans="1:15" s="14" customFormat="1" ht="39.75" customHeight="1">
      <c r="A458" s="46" t="s">
        <v>375</v>
      </c>
      <c r="B458" s="47" t="s">
        <v>965</v>
      </c>
      <c r="C458" s="46" t="s">
        <v>966</v>
      </c>
      <c r="D458" s="46" t="s">
        <v>967</v>
      </c>
      <c r="E458" s="46" t="s">
        <v>588</v>
      </c>
      <c r="F458" s="46" t="s">
        <v>968</v>
      </c>
      <c r="G458" s="46">
        <v>11629</v>
      </c>
      <c r="H458" s="46">
        <v>11629</v>
      </c>
      <c r="I458" s="46">
        <v>8837</v>
      </c>
      <c r="J458" s="46"/>
      <c r="K458" s="43">
        <f t="shared" si="200"/>
        <v>2792</v>
      </c>
      <c r="L458" s="46"/>
      <c r="M458" s="46">
        <v>2792</v>
      </c>
      <c r="N458" s="46"/>
      <c r="O458" s="46"/>
    </row>
    <row r="459" spans="1:15" s="14" customFormat="1" ht="37.5" customHeight="1">
      <c r="A459" s="46" t="s">
        <v>380</v>
      </c>
      <c r="B459" s="47" t="s">
        <v>969</v>
      </c>
      <c r="C459" s="46" t="s">
        <v>302</v>
      </c>
      <c r="D459" s="46"/>
      <c r="E459" s="46" t="s">
        <v>588</v>
      </c>
      <c r="F459" s="46" t="s">
        <v>968</v>
      </c>
      <c r="G459" s="46">
        <v>11630</v>
      </c>
      <c r="H459" s="46">
        <v>11630</v>
      </c>
      <c r="I459" s="46">
        <v>8838</v>
      </c>
      <c r="J459" s="46"/>
      <c r="K459" s="43">
        <f t="shared" si="200"/>
        <v>2792</v>
      </c>
      <c r="L459" s="46"/>
      <c r="M459" s="46">
        <v>2792</v>
      </c>
      <c r="N459" s="46"/>
      <c r="O459" s="46"/>
    </row>
    <row r="460" spans="1:15" s="14" customFormat="1" ht="35.25" customHeight="1">
      <c r="A460" s="46" t="s">
        <v>384</v>
      </c>
      <c r="B460" s="47" t="s">
        <v>970</v>
      </c>
      <c r="C460" s="46" t="s">
        <v>971</v>
      </c>
      <c r="D460" s="46" t="s">
        <v>972</v>
      </c>
      <c r="E460" s="46" t="s">
        <v>947</v>
      </c>
      <c r="F460" s="66" t="s">
        <v>973</v>
      </c>
      <c r="G460" s="66">
        <v>37020</v>
      </c>
      <c r="H460" s="66">
        <v>37020</v>
      </c>
      <c r="I460" s="46">
        <v>19774</v>
      </c>
      <c r="J460" s="46"/>
      <c r="K460" s="43">
        <f t="shared" si="200"/>
        <v>4000</v>
      </c>
      <c r="L460" s="46"/>
      <c r="M460" s="46">
        <v>4000</v>
      </c>
      <c r="N460" s="46"/>
      <c r="O460" s="46"/>
    </row>
    <row r="461" spans="1:15" s="14" customFormat="1" ht="35.25" customHeight="1">
      <c r="A461" s="46" t="s">
        <v>388</v>
      </c>
      <c r="B461" s="47" t="s">
        <v>974</v>
      </c>
      <c r="C461" s="46" t="s">
        <v>975</v>
      </c>
      <c r="D461" s="46" t="s">
        <v>976</v>
      </c>
      <c r="E461" s="46" t="s">
        <v>432</v>
      </c>
      <c r="F461" s="46" t="s">
        <v>977</v>
      </c>
      <c r="G461" s="46">
        <v>27474</v>
      </c>
      <c r="H461" s="46">
        <v>27474</v>
      </c>
      <c r="I461" s="46">
        <v>10474</v>
      </c>
      <c r="J461" s="46"/>
      <c r="K461" s="43">
        <f t="shared" si="200"/>
        <v>3000</v>
      </c>
      <c r="L461" s="46"/>
      <c r="M461" s="46">
        <v>3000</v>
      </c>
      <c r="N461" s="46"/>
      <c r="O461" s="46"/>
    </row>
    <row r="462" spans="1:15" s="14" customFormat="1" ht="35.25" customHeight="1">
      <c r="A462" s="46" t="s">
        <v>590</v>
      </c>
      <c r="B462" s="47" t="s">
        <v>978</v>
      </c>
      <c r="C462" s="46" t="s">
        <v>302</v>
      </c>
      <c r="D462" s="46" t="s">
        <v>979</v>
      </c>
      <c r="E462" s="46" t="s">
        <v>613</v>
      </c>
      <c r="F462" s="46" t="s">
        <v>980</v>
      </c>
      <c r="G462" s="46">
        <v>9946.7269500000002</v>
      </c>
      <c r="H462" s="46">
        <v>9946.7269500000002</v>
      </c>
      <c r="I462" s="46">
        <v>3422</v>
      </c>
      <c r="J462" s="46"/>
      <c r="K462" s="43">
        <f t="shared" si="200"/>
        <v>1500</v>
      </c>
      <c r="L462" s="46"/>
      <c r="M462" s="46">
        <v>1500</v>
      </c>
      <c r="N462" s="46"/>
      <c r="O462" s="46"/>
    </row>
    <row r="463" spans="1:15" s="14" customFormat="1" ht="35.25" customHeight="1">
      <c r="A463" s="46" t="s">
        <v>594</v>
      </c>
      <c r="B463" s="47" t="s">
        <v>981</v>
      </c>
      <c r="C463" s="65" t="s">
        <v>839</v>
      </c>
      <c r="D463" s="65" t="s">
        <v>982</v>
      </c>
      <c r="E463" s="65" t="s">
        <v>131</v>
      </c>
      <c r="F463" s="46" t="s">
        <v>983</v>
      </c>
      <c r="G463" s="46">
        <v>12991</v>
      </c>
      <c r="H463" s="46">
        <v>12991</v>
      </c>
      <c r="I463" s="46">
        <v>12000</v>
      </c>
      <c r="J463" s="46"/>
      <c r="K463" s="43">
        <f t="shared" si="200"/>
        <v>991</v>
      </c>
      <c r="L463" s="46"/>
      <c r="M463" s="46">
        <v>991</v>
      </c>
      <c r="N463" s="46"/>
      <c r="O463" s="46"/>
    </row>
    <row r="464" spans="1:15" s="14" customFormat="1" ht="35.25" customHeight="1">
      <c r="A464" s="46" t="s">
        <v>600</v>
      </c>
      <c r="B464" s="47" t="s">
        <v>984</v>
      </c>
      <c r="C464" s="65" t="s">
        <v>985</v>
      </c>
      <c r="D464" s="66" t="s">
        <v>986</v>
      </c>
      <c r="E464" s="66" t="s">
        <v>987</v>
      </c>
      <c r="F464" s="66" t="s">
        <v>988</v>
      </c>
      <c r="G464" s="46">
        <v>219255</v>
      </c>
      <c r="H464" s="46">
        <v>219255</v>
      </c>
      <c r="I464" s="46">
        <v>205000</v>
      </c>
      <c r="J464" s="46"/>
      <c r="K464" s="43">
        <f t="shared" si="200"/>
        <v>7000</v>
      </c>
      <c r="L464" s="46"/>
      <c r="M464" s="46">
        <v>7000</v>
      </c>
      <c r="N464" s="46"/>
      <c r="O464" s="46"/>
    </row>
    <row r="465" spans="1:15" s="14" customFormat="1" ht="35.25" customHeight="1">
      <c r="A465" s="46" t="s">
        <v>604</v>
      </c>
      <c r="B465" s="47" t="s">
        <v>989</v>
      </c>
      <c r="C465" s="65" t="s">
        <v>990</v>
      </c>
      <c r="D465" s="65" t="s">
        <v>991</v>
      </c>
      <c r="E465" s="65" t="s">
        <v>992</v>
      </c>
      <c r="F465" s="46" t="s">
        <v>993</v>
      </c>
      <c r="G465" s="46">
        <v>17077</v>
      </c>
      <c r="H465" s="46">
        <v>17077</v>
      </c>
      <c r="I465" s="46">
        <v>15000</v>
      </c>
      <c r="J465" s="46"/>
      <c r="K465" s="43">
        <f t="shared" si="200"/>
        <v>2077</v>
      </c>
      <c r="L465" s="46"/>
      <c r="M465" s="46">
        <v>2077</v>
      </c>
      <c r="N465" s="46"/>
      <c r="O465" s="46"/>
    </row>
    <row r="466" spans="1:15" s="14" customFormat="1" ht="35.25" customHeight="1">
      <c r="A466" s="46" t="s">
        <v>607</v>
      </c>
      <c r="B466" s="47" t="s">
        <v>994</v>
      </c>
      <c r="C466" s="65" t="s">
        <v>302</v>
      </c>
      <c r="D466" s="65" t="s">
        <v>995</v>
      </c>
      <c r="E466" s="65" t="s">
        <v>425</v>
      </c>
      <c r="F466" s="46" t="s">
        <v>996</v>
      </c>
      <c r="G466" s="46">
        <v>42225</v>
      </c>
      <c r="H466" s="46">
        <v>42225</v>
      </c>
      <c r="I466" s="46">
        <v>34282</v>
      </c>
      <c r="J466" s="46"/>
      <c r="K466" s="43">
        <f t="shared" si="200"/>
        <v>1500</v>
      </c>
      <c r="L466" s="46"/>
      <c r="M466" s="46">
        <v>1500</v>
      </c>
      <c r="N466" s="46"/>
      <c r="O466" s="46"/>
    </row>
    <row r="467" spans="1:15" s="14" customFormat="1" ht="35.25" customHeight="1">
      <c r="A467" s="46" t="s">
        <v>997</v>
      </c>
      <c r="B467" s="47" t="s">
        <v>998</v>
      </c>
      <c r="C467" s="46" t="s">
        <v>999</v>
      </c>
      <c r="D467" s="46" t="s">
        <v>1000</v>
      </c>
      <c r="E467" s="46" t="s">
        <v>613</v>
      </c>
      <c r="F467" s="72" t="s">
        <v>1001</v>
      </c>
      <c r="G467" s="75">
        <v>17409.810761000001</v>
      </c>
      <c r="H467" s="75">
        <v>17409.810761000001</v>
      </c>
      <c r="I467" s="46">
        <v>11000</v>
      </c>
      <c r="J467" s="46"/>
      <c r="K467" s="43">
        <f t="shared" si="200"/>
        <v>2303</v>
      </c>
      <c r="L467" s="46"/>
      <c r="M467" s="46">
        <v>2303</v>
      </c>
      <c r="N467" s="46"/>
      <c r="O467" s="46"/>
    </row>
    <row r="468" spans="1:15" s="20" customFormat="1" ht="36" customHeight="1">
      <c r="A468" s="40">
        <v>2</v>
      </c>
      <c r="B468" s="41" t="s">
        <v>216</v>
      </c>
      <c r="C468" s="40"/>
      <c r="D468" s="40"/>
      <c r="E468" s="40"/>
      <c r="F468" s="40"/>
      <c r="G468" s="40">
        <f t="shared" ref="G468:N468" si="201">SUM(G469:G473)</f>
        <v>492238</v>
      </c>
      <c r="H468" s="40">
        <f t="shared" si="201"/>
        <v>492238</v>
      </c>
      <c r="I468" s="40">
        <f t="shared" si="201"/>
        <v>282197</v>
      </c>
      <c r="J468" s="40">
        <f t="shared" si="201"/>
        <v>0</v>
      </c>
      <c r="K468" s="40">
        <f t="shared" si="201"/>
        <v>22500</v>
      </c>
      <c r="L468" s="40">
        <f t="shared" si="201"/>
        <v>0</v>
      </c>
      <c r="M468" s="40">
        <f t="shared" si="201"/>
        <v>22500</v>
      </c>
      <c r="N468" s="40">
        <f t="shared" si="201"/>
        <v>0</v>
      </c>
      <c r="O468" s="40"/>
    </row>
    <row r="469" spans="1:15" s="14" customFormat="1" ht="39.75" customHeight="1">
      <c r="A469" s="46" t="s">
        <v>393</v>
      </c>
      <c r="B469" s="47" t="s">
        <v>1002</v>
      </c>
      <c r="C469" s="46" t="s">
        <v>694</v>
      </c>
      <c r="D469" s="46"/>
      <c r="E469" s="46" t="s">
        <v>1003</v>
      </c>
      <c r="F469" s="46" t="s">
        <v>1004</v>
      </c>
      <c r="G469" s="46">
        <v>17330</v>
      </c>
      <c r="H469" s="46">
        <v>17330</v>
      </c>
      <c r="I469" s="46">
        <v>5500</v>
      </c>
      <c r="J469" s="46"/>
      <c r="K469" s="43">
        <f t="shared" si="200"/>
        <v>2500</v>
      </c>
      <c r="L469" s="46"/>
      <c r="M469" s="46">
        <v>2500</v>
      </c>
      <c r="N469" s="46"/>
      <c r="O469" s="46"/>
    </row>
    <row r="470" spans="1:15" s="14" customFormat="1" ht="39.75" customHeight="1">
      <c r="A470" s="46" t="s">
        <v>398</v>
      </c>
      <c r="B470" s="47" t="s">
        <v>1005</v>
      </c>
      <c r="C470" s="46" t="s">
        <v>849</v>
      </c>
      <c r="D470" s="46" t="s">
        <v>1006</v>
      </c>
      <c r="E470" s="46" t="s">
        <v>1007</v>
      </c>
      <c r="F470" s="46" t="s">
        <v>1008</v>
      </c>
      <c r="G470" s="46">
        <v>8773</v>
      </c>
      <c r="H470" s="46">
        <v>8773</v>
      </c>
      <c r="I470" s="46">
        <v>5411</v>
      </c>
      <c r="J470" s="46"/>
      <c r="K470" s="43">
        <f t="shared" si="200"/>
        <v>2000</v>
      </c>
      <c r="L470" s="46"/>
      <c r="M470" s="46">
        <v>2000</v>
      </c>
      <c r="N470" s="46"/>
      <c r="O470" s="46"/>
    </row>
    <row r="471" spans="1:15" s="14" customFormat="1" ht="39.75" customHeight="1">
      <c r="A471" s="46" t="s">
        <v>404</v>
      </c>
      <c r="B471" s="47" t="s">
        <v>1009</v>
      </c>
      <c r="C471" s="46" t="s">
        <v>769</v>
      </c>
      <c r="D471" s="46" t="s">
        <v>1010</v>
      </c>
      <c r="E471" s="46" t="s">
        <v>1011</v>
      </c>
      <c r="F471" s="46" t="s">
        <v>1012</v>
      </c>
      <c r="G471" s="46">
        <v>18900</v>
      </c>
      <c r="H471" s="46">
        <v>18900</v>
      </c>
      <c r="I471" s="46">
        <v>4500</v>
      </c>
      <c r="J471" s="46"/>
      <c r="K471" s="43">
        <f t="shared" si="200"/>
        <v>2000</v>
      </c>
      <c r="L471" s="46"/>
      <c r="M471" s="46">
        <v>2000</v>
      </c>
      <c r="N471" s="46"/>
      <c r="O471" s="46"/>
    </row>
    <row r="472" spans="1:15" s="14" customFormat="1" ht="39.75" customHeight="1">
      <c r="A472" s="46" t="s">
        <v>406</v>
      </c>
      <c r="B472" s="47" t="s">
        <v>1013</v>
      </c>
      <c r="C472" s="46" t="s">
        <v>641</v>
      </c>
      <c r="D472" s="46" t="s">
        <v>477</v>
      </c>
      <c r="E472" s="46" t="s">
        <v>42</v>
      </c>
      <c r="F472" s="46" t="s">
        <v>1014</v>
      </c>
      <c r="G472" s="46">
        <v>23700</v>
      </c>
      <c r="H472" s="46">
        <v>23700</v>
      </c>
      <c r="I472" s="46">
        <v>20811</v>
      </c>
      <c r="J472" s="46"/>
      <c r="K472" s="43">
        <f t="shared" si="200"/>
        <v>1000</v>
      </c>
      <c r="L472" s="46"/>
      <c r="M472" s="46">
        <v>1000</v>
      </c>
      <c r="N472" s="46"/>
      <c r="O472" s="46"/>
    </row>
    <row r="473" spans="1:15" s="14" customFormat="1" ht="39.75" customHeight="1">
      <c r="A473" s="46" t="s">
        <v>1015</v>
      </c>
      <c r="B473" s="47" t="s">
        <v>1016</v>
      </c>
      <c r="C473" s="46" t="s">
        <v>212</v>
      </c>
      <c r="D473" s="46" t="s">
        <v>1017</v>
      </c>
      <c r="E473" s="46" t="s">
        <v>42</v>
      </c>
      <c r="F473" s="46" t="s">
        <v>214</v>
      </c>
      <c r="G473" s="46">
        <v>423535</v>
      </c>
      <c r="H473" s="46">
        <v>423535</v>
      </c>
      <c r="I473" s="46">
        <v>245975</v>
      </c>
      <c r="J473" s="46"/>
      <c r="K473" s="43">
        <f t="shared" si="200"/>
        <v>15000</v>
      </c>
      <c r="L473" s="46"/>
      <c r="M473" s="46">
        <v>15000</v>
      </c>
      <c r="N473" s="46"/>
      <c r="O473" s="46"/>
    </row>
    <row r="474" spans="1:15" s="20" customFormat="1" ht="32.25" customHeight="1">
      <c r="A474" s="40" t="s">
        <v>106</v>
      </c>
      <c r="B474" s="41" t="s">
        <v>334</v>
      </c>
      <c r="C474" s="40"/>
      <c r="D474" s="40"/>
      <c r="E474" s="40"/>
      <c r="F474" s="40"/>
      <c r="G474" s="40">
        <f>G475+G478</f>
        <v>103285.73999999999</v>
      </c>
      <c r="H474" s="40">
        <f t="shared" ref="H474:N474" si="202">H475+H478</f>
        <v>103285.73999999999</v>
      </c>
      <c r="I474" s="40">
        <f t="shared" si="202"/>
        <v>95301</v>
      </c>
      <c r="J474" s="40">
        <f t="shared" si="202"/>
        <v>0</v>
      </c>
      <c r="K474" s="40">
        <f t="shared" si="202"/>
        <v>5806</v>
      </c>
      <c r="L474" s="40">
        <f t="shared" si="202"/>
        <v>0</v>
      </c>
      <c r="M474" s="40">
        <f t="shared" si="202"/>
        <v>5806</v>
      </c>
      <c r="N474" s="40">
        <f t="shared" si="202"/>
        <v>0</v>
      </c>
      <c r="O474" s="40"/>
    </row>
    <row r="475" spans="1:15" s="20" customFormat="1" ht="32.25" customHeight="1">
      <c r="A475" s="40" t="s">
        <v>21</v>
      </c>
      <c r="B475" s="41" t="s">
        <v>634</v>
      </c>
      <c r="C475" s="40"/>
      <c r="D475" s="40"/>
      <c r="E475" s="40"/>
      <c r="F475" s="40"/>
      <c r="G475" s="40">
        <f>G476</f>
        <v>69479</v>
      </c>
      <c r="H475" s="40">
        <f t="shared" ref="H475:N475" si="203">H476</f>
        <v>69479</v>
      </c>
      <c r="I475" s="40">
        <f t="shared" si="203"/>
        <v>64300</v>
      </c>
      <c r="J475" s="40">
        <f t="shared" si="203"/>
        <v>0</v>
      </c>
      <c r="K475" s="40">
        <f t="shared" si="203"/>
        <v>3000</v>
      </c>
      <c r="L475" s="40">
        <f t="shared" si="203"/>
        <v>0</v>
      </c>
      <c r="M475" s="40">
        <f t="shared" si="203"/>
        <v>3000</v>
      </c>
      <c r="N475" s="40">
        <f t="shared" si="203"/>
        <v>0</v>
      </c>
      <c r="O475" s="40"/>
    </row>
    <row r="476" spans="1:15" s="20" customFormat="1" ht="32.25" customHeight="1">
      <c r="A476" s="40">
        <v>1</v>
      </c>
      <c r="B476" s="41" t="s">
        <v>223</v>
      </c>
      <c r="C476" s="40"/>
      <c r="D476" s="40"/>
      <c r="E476" s="40"/>
      <c r="F476" s="40"/>
      <c r="G476" s="40">
        <f>SUM(G477)</f>
        <v>69479</v>
      </c>
      <c r="H476" s="40">
        <f t="shared" ref="H476:N476" si="204">SUM(H477)</f>
        <v>69479</v>
      </c>
      <c r="I476" s="40">
        <f t="shared" si="204"/>
        <v>64300</v>
      </c>
      <c r="J476" s="40">
        <f t="shared" si="204"/>
        <v>0</v>
      </c>
      <c r="K476" s="40">
        <f t="shared" si="204"/>
        <v>3000</v>
      </c>
      <c r="L476" s="40">
        <f t="shared" si="204"/>
        <v>0</v>
      </c>
      <c r="M476" s="40">
        <f t="shared" si="204"/>
        <v>3000</v>
      </c>
      <c r="N476" s="40">
        <f t="shared" si="204"/>
        <v>0</v>
      </c>
      <c r="O476" s="40"/>
    </row>
    <row r="477" spans="1:15" s="14" customFormat="1" ht="36" customHeight="1">
      <c r="A477" s="46" t="s">
        <v>336</v>
      </c>
      <c r="B477" s="47" t="s">
        <v>1018</v>
      </c>
      <c r="C477" s="46" t="s">
        <v>300</v>
      </c>
      <c r="D477" s="46" t="s">
        <v>1019</v>
      </c>
      <c r="E477" s="46" t="s">
        <v>1020</v>
      </c>
      <c r="F477" s="46" t="s">
        <v>1021</v>
      </c>
      <c r="G477" s="46">
        <v>69479</v>
      </c>
      <c r="H477" s="46">
        <v>69479</v>
      </c>
      <c r="I477" s="46">
        <v>64300</v>
      </c>
      <c r="J477" s="46"/>
      <c r="K477" s="43">
        <f t="shared" si="200"/>
        <v>3000</v>
      </c>
      <c r="L477" s="46"/>
      <c r="M477" s="46">
        <v>3000</v>
      </c>
      <c r="N477" s="46"/>
      <c r="O477" s="46"/>
    </row>
    <row r="478" spans="1:15" s="20" customFormat="1" ht="36" customHeight="1">
      <c r="A478" s="40" t="s">
        <v>86</v>
      </c>
      <c r="B478" s="41" t="s">
        <v>1022</v>
      </c>
      <c r="C478" s="40"/>
      <c r="D478" s="40"/>
      <c r="E478" s="40"/>
      <c r="F478" s="40"/>
      <c r="G478" s="40">
        <f>G479</f>
        <v>33806.74</v>
      </c>
      <c r="H478" s="40">
        <f t="shared" ref="H478:N478" si="205">H479</f>
        <v>33806.74</v>
      </c>
      <c r="I478" s="40">
        <f t="shared" si="205"/>
        <v>31001</v>
      </c>
      <c r="J478" s="40">
        <f t="shared" si="205"/>
        <v>0</v>
      </c>
      <c r="K478" s="40">
        <f t="shared" si="205"/>
        <v>2806</v>
      </c>
      <c r="L478" s="40">
        <f t="shared" si="205"/>
        <v>0</v>
      </c>
      <c r="M478" s="40">
        <f t="shared" si="205"/>
        <v>2806</v>
      </c>
      <c r="N478" s="40">
        <f t="shared" si="205"/>
        <v>0</v>
      </c>
      <c r="O478" s="40"/>
    </row>
    <row r="479" spans="1:15" s="20" customFormat="1" ht="36" customHeight="1">
      <c r="A479" s="40">
        <v>1</v>
      </c>
      <c r="B479" s="41" t="s">
        <v>223</v>
      </c>
      <c r="C479" s="40"/>
      <c r="D479" s="40"/>
      <c r="E479" s="40"/>
      <c r="F479" s="40"/>
      <c r="G479" s="40">
        <f>SUM(G480:G481)</f>
        <v>33806.74</v>
      </c>
      <c r="H479" s="40">
        <f t="shared" ref="H479:N479" si="206">SUM(H480:H481)</f>
        <v>33806.74</v>
      </c>
      <c r="I479" s="40">
        <f t="shared" si="206"/>
        <v>31001</v>
      </c>
      <c r="J479" s="40">
        <f t="shared" si="206"/>
        <v>0</v>
      </c>
      <c r="K479" s="40">
        <f t="shared" si="206"/>
        <v>2806</v>
      </c>
      <c r="L479" s="40">
        <f t="shared" si="206"/>
        <v>0</v>
      </c>
      <c r="M479" s="40">
        <f t="shared" si="206"/>
        <v>2806</v>
      </c>
      <c r="N479" s="40">
        <f t="shared" si="206"/>
        <v>0</v>
      </c>
      <c r="O479" s="40"/>
    </row>
    <row r="480" spans="1:15" s="14" customFormat="1" ht="36" customHeight="1">
      <c r="A480" s="46" t="s">
        <v>336</v>
      </c>
      <c r="B480" s="47" t="s">
        <v>1023</v>
      </c>
      <c r="C480" s="46" t="s">
        <v>971</v>
      </c>
      <c r="D480" s="46" t="s">
        <v>1024</v>
      </c>
      <c r="E480" s="46" t="s">
        <v>1025</v>
      </c>
      <c r="F480" s="46" t="s">
        <v>1026</v>
      </c>
      <c r="G480" s="46">
        <v>22940</v>
      </c>
      <c r="H480" s="46">
        <v>22940</v>
      </c>
      <c r="I480" s="46">
        <v>21441</v>
      </c>
      <c r="J480" s="46"/>
      <c r="K480" s="43">
        <f t="shared" si="200"/>
        <v>1499</v>
      </c>
      <c r="L480" s="46"/>
      <c r="M480" s="46">
        <v>1499</v>
      </c>
      <c r="N480" s="46"/>
      <c r="O480" s="46"/>
    </row>
    <row r="481" spans="1:15" s="14" customFormat="1" ht="36" customHeight="1">
      <c r="A481" s="46" t="s">
        <v>345</v>
      </c>
      <c r="B481" s="47" t="s">
        <v>1027</v>
      </c>
      <c r="C481" s="46" t="s">
        <v>1028</v>
      </c>
      <c r="D481" s="46" t="s">
        <v>1029</v>
      </c>
      <c r="E481" s="46" t="s">
        <v>1030</v>
      </c>
      <c r="F481" s="46" t="s">
        <v>1031</v>
      </c>
      <c r="G481" s="46">
        <v>10866.74</v>
      </c>
      <c r="H481" s="46">
        <v>10866.74</v>
      </c>
      <c r="I481" s="46">
        <v>9560</v>
      </c>
      <c r="J481" s="46"/>
      <c r="K481" s="43">
        <f t="shared" si="200"/>
        <v>1307</v>
      </c>
      <c r="L481" s="46"/>
      <c r="M481" s="46">
        <v>1307</v>
      </c>
      <c r="N481" s="46"/>
      <c r="O481" s="46"/>
    </row>
    <row r="482" spans="1:15" s="8" customFormat="1" ht="34.5" customHeight="1">
      <c r="A482" s="40" t="s">
        <v>1147</v>
      </c>
      <c r="B482" s="41" t="s">
        <v>228</v>
      </c>
      <c r="C482" s="42"/>
      <c r="D482" s="43"/>
      <c r="E482" s="43"/>
      <c r="F482" s="43"/>
      <c r="G482" s="42">
        <f>G483+G486</f>
        <v>639870</v>
      </c>
      <c r="H482" s="42">
        <f t="shared" ref="H482:N482" si="207">H483+H486</f>
        <v>639870</v>
      </c>
      <c r="I482" s="42">
        <f t="shared" si="207"/>
        <v>339848</v>
      </c>
      <c r="J482" s="42">
        <f t="shared" si="207"/>
        <v>61895</v>
      </c>
      <c r="K482" s="42">
        <f t="shared" si="207"/>
        <v>51234</v>
      </c>
      <c r="L482" s="42">
        <f t="shared" si="207"/>
        <v>4000</v>
      </c>
      <c r="M482" s="42">
        <f t="shared" si="207"/>
        <v>47234</v>
      </c>
      <c r="N482" s="42">
        <f t="shared" si="207"/>
        <v>0</v>
      </c>
      <c r="O482" s="42"/>
    </row>
    <row r="483" spans="1:15" s="13" customFormat="1" ht="34.5" customHeight="1">
      <c r="A483" s="40" t="s">
        <v>19</v>
      </c>
      <c r="B483" s="44" t="s">
        <v>18</v>
      </c>
      <c r="C483" s="45"/>
      <c r="D483" s="40"/>
      <c r="E483" s="40"/>
      <c r="F483" s="40"/>
      <c r="G483" s="45">
        <f>G484</f>
        <v>89913</v>
      </c>
      <c r="H483" s="45">
        <f t="shared" ref="H483:N483" si="208">H484</f>
        <v>89913</v>
      </c>
      <c r="I483" s="45">
        <f t="shared" si="208"/>
        <v>65895</v>
      </c>
      <c r="J483" s="45">
        <f t="shared" si="208"/>
        <v>61895</v>
      </c>
      <c r="K483" s="45">
        <f t="shared" si="208"/>
        <v>4000</v>
      </c>
      <c r="L483" s="45">
        <f t="shared" si="208"/>
        <v>4000</v>
      </c>
      <c r="M483" s="45">
        <f t="shared" si="208"/>
        <v>0</v>
      </c>
      <c r="N483" s="45">
        <f t="shared" si="208"/>
        <v>0</v>
      </c>
      <c r="O483" s="45"/>
    </row>
    <row r="484" spans="1:15" s="13" customFormat="1" ht="34.5" customHeight="1">
      <c r="A484" s="69">
        <v>1</v>
      </c>
      <c r="B484" s="70" t="s">
        <v>29</v>
      </c>
      <c r="C484" s="45"/>
      <c r="D484" s="69"/>
      <c r="E484" s="69"/>
      <c r="F484" s="69"/>
      <c r="G484" s="45">
        <f>SUM(G485:G485)</f>
        <v>89913</v>
      </c>
      <c r="H484" s="45">
        <f t="shared" ref="H484:N484" si="209">SUM(H485:H485)</f>
        <v>89913</v>
      </c>
      <c r="I484" s="45">
        <f t="shared" si="209"/>
        <v>65895</v>
      </c>
      <c r="J484" s="45">
        <f t="shared" si="209"/>
        <v>61895</v>
      </c>
      <c r="K484" s="45">
        <f t="shared" si="209"/>
        <v>4000</v>
      </c>
      <c r="L484" s="45">
        <f t="shared" si="209"/>
        <v>4000</v>
      </c>
      <c r="M484" s="45">
        <f t="shared" si="209"/>
        <v>0</v>
      </c>
      <c r="N484" s="45">
        <f t="shared" si="209"/>
        <v>0</v>
      </c>
      <c r="O484" s="45"/>
    </row>
    <row r="485" spans="1:15" ht="30.75" customHeight="1">
      <c r="A485" s="46" t="s">
        <v>336</v>
      </c>
      <c r="B485" s="67" t="s">
        <v>229</v>
      </c>
      <c r="C485" s="61" t="s">
        <v>230</v>
      </c>
      <c r="D485" s="61" t="s">
        <v>231</v>
      </c>
      <c r="E485" s="46" t="s">
        <v>232</v>
      </c>
      <c r="F485" s="46" t="s">
        <v>233</v>
      </c>
      <c r="G485" s="46">
        <v>89913</v>
      </c>
      <c r="H485" s="46">
        <v>89913</v>
      </c>
      <c r="I485" s="46">
        <v>65895</v>
      </c>
      <c r="J485" s="46">
        <v>61895</v>
      </c>
      <c r="K485" s="43">
        <f t="shared" si="200"/>
        <v>4000</v>
      </c>
      <c r="L485" s="46">
        <v>4000</v>
      </c>
      <c r="M485" s="46"/>
      <c r="N485" s="46"/>
      <c r="O485" s="46"/>
    </row>
    <row r="486" spans="1:15" s="20" customFormat="1" ht="29.25" customHeight="1">
      <c r="A486" s="40" t="s">
        <v>28</v>
      </c>
      <c r="B486" s="41" t="s">
        <v>303</v>
      </c>
      <c r="C486" s="40"/>
      <c r="D486" s="40"/>
      <c r="E486" s="40"/>
      <c r="F486" s="40"/>
      <c r="G486" s="40">
        <f>G487</f>
        <v>549957</v>
      </c>
      <c r="H486" s="40">
        <f t="shared" ref="H486:N487" si="210">H487</f>
        <v>549957</v>
      </c>
      <c r="I486" s="40">
        <f t="shared" si="210"/>
        <v>273953</v>
      </c>
      <c r="J486" s="40">
        <f t="shared" si="210"/>
        <v>0</v>
      </c>
      <c r="K486" s="40">
        <f t="shared" si="210"/>
        <v>47234</v>
      </c>
      <c r="L486" s="40">
        <f t="shared" si="210"/>
        <v>0</v>
      </c>
      <c r="M486" s="40">
        <f t="shared" si="210"/>
        <v>47234</v>
      </c>
      <c r="N486" s="40">
        <f t="shared" si="210"/>
        <v>0</v>
      </c>
      <c r="O486" s="40"/>
    </row>
    <row r="487" spans="1:15" s="20" customFormat="1" ht="29.25" customHeight="1">
      <c r="A487" s="40" t="s">
        <v>21</v>
      </c>
      <c r="B487" s="41" t="s">
        <v>306</v>
      </c>
      <c r="C487" s="40"/>
      <c r="D487" s="40"/>
      <c r="E487" s="40"/>
      <c r="F487" s="40"/>
      <c r="G487" s="40">
        <f>G488</f>
        <v>549957</v>
      </c>
      <c r="H487" s="40">
        <f t="shared" si="210"/>
        <v>549957</v>
      </c>
      <c r="I487" s="40">
        <f t="shared" si="210"/>
        <v>273953</v>
      </c>
      <c r="J487" s="40">
        <f t="shared" si="210"/>
        <v>0</v>
      </c>
      <c r="K487" s="40">
        <f t="shared" si="210"/>
        <v>47234</v>
      </c>
      <c r="L487" s="40">
        <f t="shared" si="210"/>
        <v>0</v>
      </c>
      <c r="M487" s="40">
        <f t="shared" si="210"/>
        <v>47234</v>
      </c>
      <c r="N487" s="40">
        <f t="shared" si="210"/>
        <v>0</v>
      </c>
      <c r="O487" s="40"/>
    </row>
    <row r="488" spans="1:15" s="20" customFormat="1" ht="35.25" hidden="1" customHeight="1">
      <c r="A488" s="40" t="s">
        <v>21</v>
      </c>
      <c r="B488" s="41" t="s">
        <v>340</v>
      </c>
      <c r="C488" s="40"/>
      <c r="D488" s="40"/>
      <c r="E488" s="40"/>
      <c r="F488" s="40"/>
      <c r="G488" s="40">
        <f>G489+G494</f>
        <v>549957</v>
      </c>
      <c r="H488" s="40">
        <f t="shared" ref="H488:N488" si="211">H489+H494</f>
        <v>549957</v>
      </c>
      <c r="I488" s="40">
        <f t="shared" si="211"/>
        <v>273953</v>
      </c>
      <c r="J488" s="40">
        <f t="shared" si="211"/>
        <v>0</v>
      </c>
      <c r="K488" s="40">
        <f t="shared" si="211"/>
        <v>47234</v>
      </c>
      <c r="L488" s="40">
        <f t="shared" si="211"/>
        <v>0</v>
      </c>
      <c r="M488" s="40">
        <f t="shared" si="211"/>
        <v>47234</v>
      </c>
      <c r="N488" s="40">
        <f t="shared" si="211"/>
        <v>0</v>
      </c>
      <c r="O488" s="40"/>
    </row>
    <row r="489" spans="1:15" s="20" customFormat="1" ht="27.75" customHeight="1">
      <c r="A489" s="40" t="s">
        <v>19</v>
      </c>
      <c r="B489" s="41" t="s">
        <v>223</v>
      </c>
      <c r="C489" s="40"/>
      <c r="D489" s="40"/>
      <c r="E489" s="40"/>
      <c r="F489" s="40"/>
      <c r="G489" s="40">
        <f t="shared" ref="G489" si="212">SUM(G490:G493)</f>
        <v>39219</v>
      </c>
      <c r="H489" s="40">
        <f t="shared" ref="H489:N489" si="213">SUM(H490:H493)</f>
        <v>39219</v>
      </c>
      <c r="I489" s="40">
        <f t="shared" si="213"/>
        <v>33985</v>
      </c>
      <c r="J489" s="40">
        <f t="shared" si="213"/>
        <v>0</v>
      </c>
      <c r="K489" s="40">
        <f t="shared" si="213"/>
        <v>5234</v>
      </c>
      <c r="L489" s="40">
        <f t="shared" si="213"/>
        <v>0</v>
      </c>
      <c r="M489" s="40">
        <f t="shared" si="213"/>
        <v>5234</v>
      </c>
      <c r="N489" s="40">
        <f t="shared" si="213"/>
        <v>0</v>
      </c>
      <c r="O489" s="40"/>
    </row>
    <row r="490" spans="1:15" s="14" customFormat="1" ht="27.75" customHeight="1">
      <c r="A490" s="46">
        <v>1</v>
      </c>
      <c r="B490" s="47" t="s">
        <v>898</v>
      </c>
      <c r="C490" s="46" t="s">
        <v>899</v>
      </c>
      <c r="D490" s="46" t="s">
        <v>900</v>
      </c>
      <c r="E490" s="46" t="s">
        <v>901</v>
      </c>
      <c r="F490" s="46" t="s">
        <v>902</v>
      </c>
      <c r="G490" s="46">
        <v>9177</v>
      </c>
      <c r="H490" s="46">
        <v>9177</v>
      </c>
      <c r="I490" s="46">
        <v>6737</v>
      </c>
      <c r="J490" s="46"/>
      <c r="K490" s="43">
        <f t="shared" si="200"/>
        <v>2440</v>
      </c>
      <c r="L490" s="46"/>
      <c r="M490" s="46">
        <v>2440</v>
      </c>
      <c r="N490" s="46"/>
      <c r="O490" s="46"/>
    </row>
    <row r="491" spans="1:15" s="14" customFormat="1" ht="27.75" customHeight="1">
      <c r="A491" s="46">
        <v>2</v>
      </c>
      <c r="B491" s="47" t="s">
        <v>903</v>
      </c>
      <c r="C491" s="46" t="s">
        <v>904</v>
      </c>
      <c r="D491" s="46" t="s">
        <v>314</v>
      </c>
      <c r="E491" s="46" t="s">
        <v>126</v>
      </c>
      <c r="F491" s="46" t="s">
        <v>905</v>
      </c>
      <c r="G491" s="46">
        <v>12546</v>
      </c>
      <c r="H491" s="46">
        <v>12546</v>
      </c>
      <c r="I491" s="46">
        <v>11212</v>
      </c>
      <c r="J491" s="46"/>
      <c r="K491" s="43">
        <f t="shared" si="200"/>
        <v>1334</v>
      </c>
      <c r="L491" s="46"/>
      <c r="M491" s="46">
        <v>1334</v>
      </c>
      <c r="N491" s="46"/>
      <c r="O491" s="46"/>
    </row>
    <row r="492" spans="1:15" s="14" customFormat="1" ht="27.75" customHeight="1">
      <c r="A492" s="46">
        <v>3</v>
      </c>
      <c r="B492" s="47" t="s">
        <v>906</v>
      </c>
      <c r="C492" s="46" t="s">
        <v>907</v>
      </c>
      <c r="D492" s="46" t="s">
        <v>908</v>
      </c>
      <c r="E492" s="46" t="s">
        <v>909</v>
      </c>
      <c r="F492" s="46" t="s">
        <v>910</v>
      </c>
      <c r="G492" s="46">
        <v>8773</v>
      </c>
      <c r="H492" s="46">
        <v>8773</v>
      </c>
      <c r="I492" s="46">
        <v>8036</v>
      </c>
      <c r="J492" s="46"/>
      <c r="K492" s="43">
        <f t="shared" si="200"/>
        <v>737</v>
      </c>
      <c r="L492" s="46"/>
      <c r="M492" s="46">
        <v>737</v>
      </c>
      <c r="N492" s="46"/>
      <c r="O492" s="46"/>
    </row>
    <row r="493" spans="1:15" s="14" customFormat="1" ht="27.75" customHeight="1">
      <c r="A493" s="46">
        <v>4</v>
      </c>
      <c r="B493" s="47" t="s">
        <v>911</v>
      </c>
      <c r="C493" s="46" t="s">
        <v>839</v>
      </c>
      <c r="D493" s="46" t="s">
        <v>912</v>
      </c>
      <c r="E493" s="46" t="s">
        <v>913</v>
      </c>
      <c r="F493" s="46" t="s">
        <v>914</v>
      </c>
      <c r="G493" s="46">
        <v>8723</v>
      </c>
      <c r="H493" s="46">
        <v>8723</v>
      </c>
      <c r="I493" s="46">
        <v>8000</v>
      </c>
      <c r="J493" s="46"/>
      <c r="K493" s="43">
        <f t="shared" si="200"/>
        <v>723</v>
      </c>
      <c r="L493" s="46"/>
      <c r="M493" s="46">
        <v>723</v>
      </c>
      <c r="N493" s="46"/>
      <c r="O493" s="46"/>
    </row>
    <row r="494" spans="1:15" s="20" customFormat="1" ht="27.75" customHeight="1">
      <c r="A494" s="40" t="s">
        <v>28</v>
      </c>
      <c r="B494" s="41" t="s">
        <v>216</v>
      </c>
      <c r="C494" s="40"/>
      <c r="D494" s="40"/>
      <c r="E494" s="40"/>
      <c r="F494" s="40"/>
      <c r="G494" s="40">
        <f>SUM(G495:G496)</f>
        <v>510738</v>
      </c>
      <c r="H494" s="40">
        <f t="shared" ref="H494:N494" si="214">SUM(H495:H496)</f>
        <v>510738</v>
      </c>
      <c r="I494" s="40">
        <f t="shared" si="214"/>
        <v>239968</v>
      </c>
      <c r="J494" s="40">
        <f t="shared" si="214"/>
        <v>0</v>
      </c>
      <c r="K494" s="40">
        <f t="shared" si="214"/>
        <v>42000</v>
      </c>
      <c r="L494" s="40">
        <f t="shared" si="214"/>
        <v>0</v>
      </c>
      <c r="M494" s="40">
        <f t="shared" si="214"/>
        <v>42000</v>
      </c>
      <c r="N494" s="40">
        <f t="shared" si="214"/>
        <v>0</v>
      </c>
      <c r="O494" s="40"/>
    </row>
    <row r="495" spans="1:15" s="14" customFormat="1" ht="27.75" customHeight="1">
      <c r="A495" s="46">
        <v>1</v>
      </c>
      <c r="B495" s="47" t="s">
        <v>915</v>
      </c>
      <c r="C495" s="46" t="s">
        <v>766</v>
      </c>
      <c r="D495" s="46" t="s">
        <v>916</v>
      </c>
      <c r="E495" s="46" t="s">
        <v>720</v>
      </c>
      <c r="F495" s="46" t="s">
        <v>917</v>
      </c>
      <c r="G495" s="46">
        <v>498227</v>
      </c>
      <c r="H495" s="46">
        <v>498227</v>
      </c>
      <c r="I495" s="46">
        <v>233868</v>
      </c>
      <c r="J495" s="46"/>
      <c r="K495" s="43">
        <f t="shared" si="200"/>
        <v>40000</v>
      </c>
      <c r="L495" s="46"/>
      <c r="M495" s="46">
        <v>40000</v>
      </c>
      <c r="N495" s="46"/>
      <c r="O495" s="46"/>
    </row>
    <row r="496" spans="1:15" s="14" customFormat="1" ht="27.75" customHeight="1">
      <c r="A496" s="46">
        <v>2</v>
      </c>
      <c r="B496" s="47" t="s">
        <v>918</v>
      </c>
      <c r="C496" s="46" t="s">
        <v>919</v>
      </c>
      <c r="D496" s="46" t="s">
        <v>314</v>
      </c>
      <c r="E496" s="46" t="s">
        <v>37</v>
      </c>
      <c r="F496" s="46" t="s">
        <v>920</v>
      </c>
      <c r="G496" s="46">
        <v>12511</v>
      </c>
      <c r="H496" s="46">
        <v>12511</v>
      </c>
      <c r="I496" s="46">
        <v>6100</v>
      </c>
      <c r="J496" s="46"/>
      <c r="K496" s="43">
        <f t="shared" si="200"/>
        <v>2000</v>
      </c>
      <c r="L496" s="46"/>
      <c r="M496" s="46">
        <v>2000</v>
      </c>
      <c r="N496" s="46"/>
      <c r="O496" s="46"/>
    </row>
    <row r="497" spans="1:15" s="8" customFormat="1" ht="30.75" customHeight="1">
      <c r="A497" s="40" t="s">
        <v>1148</v>
      </c>
      <c r="B497" s="41" t="s">
        <v>234</v>
      </c>
      <c r="C497" s="42"/>
      <c r="D497" s="43"/>
      <c r="E497" s="43"/>
      <c r="F497" s="43"/>
      <c r="G497" s="42">
        <f>G498+G501</f>
        <v>373790</v>
      </c>
      <c r="H497" s="42">
        <f t="shared" ref="H497:N497" si="215">H498+H501</f>
        <v>352379</v>
      </c>
      <c r="I497" s="42">
        <f t="shared" si="215"/>
        <v>275674.7</v>
      </c>
      <c r="J497" s="42">
        <f t="shared" si="215"/>
        <v>50000</v>
      </c>
      <c r="K497" s="42">
        <f t="shared" si="215"/>
        <v>22276</v>
      </c>
      <c r="L497" s="42">
        <f t="shared" si="215"/>
        <v>5000</v>
      </c>
      <c r="M497" s="42">
        <f t="shared" si="215"/>
        <v>17276</v>
      </c>
      <c r="N497" s="42">
        <f t="shared" si="215"/>
        <v>0</v>
      </c>
      <c r="O497" s="42"/>
    </row>
    <row r="498" spans="1:15" s="13" customFormat="1" ht="30.75" customHeight="1">
      <c r="A498" s="40" t="s">
        <v>19</v>
      </c>
      <c r="B498" s="41" t="s">
        <v>235</v>
      </c>
      <c r="C498" s="40"/>
      <c r="D498" s="40"/>
      <c r="E498" s="40"/>
      <c r="F498" s="40"/>
      <c r="G498" s="40">
        <f>G499</f>
        <v>74843</v>
      </c>
      <c r="H498" s="40">
        <f t="shared" ref="H498:N498" si="216">H499</f>
        <v>53432</v>
      </c>
      <c r="I498" s="40">
        <f t="shared" si="216"/>
        <v>50000</v>
      </c>
      <c r="J498" s="40">
        <f t="shared" si="216"/>
        <v>50000</v>
      </c>
      <c r="K498" s="40">
        <f t="shared" si="216"/>
        <v>5000</v>
      </c>
      <c r="L498" s="40">
        <f t="shared" si="216"/>
        <v>5000</v>
      </c>
      <c r="M498" s="40">
        <f t="shared" si="216"/>
        <v>0</v>
      </c>
      <c r="N498" s="40">
        <f t="shared" si="216"/>
        <v>0</v>
      </c>
      <c r="O498" s="40"/>
    </row>
    <row r="499" spans="1:15" s="13" customFormat="1" ht="30.75" customHeight="1">
      <c r="A499" s="40">
        <v>1</v>
      </c>
      <c r="B499" s="41" t="s">
        <v>216</v>
      </c>
      <c r="C499" s="40"/>
      <c r="D499" s="40"/>
      <c r="E499" s="40"/>
      <c r="F499" s="40"/>
      <c r="G499" s="40">
        <f t="shared" ref="G499:N499" si="217">SUM(G500)</f>
        <v>74843</v>
      </c>
      <c r="H499" s="40">
        <f t="shared" si="217"/>
        <v>53432</v>
      </c>
      <c r="I499" s="40">
        <f t="shared" si="217"/>
        <v>50000</v>
      </c>
      <c r="J499" s="40">
        <f t="shared" si="217"/>
        <v>50000</v>
      </c>
      <c r="K499" s="40">
        <f t="shared" si="217"/>
        <v>5000</v>
      </c>
      <c r="L499" s="40">
        <f t="shared" si="217"/>
        <v>5000</v>
      </c>
      <c r="M499" s="40">
        <f t="shared" si="217"/>
        <v>0</v>
      </c>
      <c r="N499" s="40">
        <f t="shared" si="217"/>
        <v>0</v>
      </c>
      <c r="O499" s="40"/>
    </row>
    <row r="500" spans="1:15" ht="30.75" customHeight="1">
      <c r="A500" s="46" t="s">
        <v>336</v>
      </c>
      <c r="B500" s="78" t="s">
        <v>236</v>
      </c>
      <c r="C500" s="46" t="s">
        <v>237</v>
      </c>
      <c r="D500" s="46"/>
      <c r="E500" s="46" t="s">
        <v>238</v>
      </c>
      <c r="F500" s="46" t="s">
        <v>239</v>
      </c>
      <c r="G500" s="46">
        <v>74843</v>
      </c>
      <c r="H500" s="46">
        <v>53432</v>
      </c>
      <c r="I500" s="46">
        <v>50000</v>
      </c>
      <c r="J500" s="46">
        <v>50000</v>
      </c>
      <c r="K500" s="43">
        <f t="shared" si="200"/>
        <v>5000</v>
      </c>
      <c r="L500" s="46">
        <v>5000</v>
      </c>
      <c r="M500" s="46"/>
      <c r="N500" s="46"/>
      <c r="O500" s="46"/>
    </row>
    <row r="501" spans="1:15" s="20" customFormat="1" ht="31.5" customHeight="1">
      <c r="A501" s="40" t="s">
        <v>28</v>
      </c>
      <c r="B501" s="41" t="s">
        <v>303</v>
      </c>
      <c r="C501" s="40"/>
      <c r="D501" s="40"/>
      <c r="E501" s="40"/>
      <c r="F501" s="40"/>
      <c r="G501" s="40">
        <f>G502</f>
        <v>298947</v>
      </c>
      <c r="H501" s="40">
        <f t="shared" ref="H501:N502" si="218">H502</f>
        <v>298947</v>
      </c>
      <c r="I501" s="40">
        <f t="shared" si="218"/>
        <v>225674.7</v>
      </c>
      <c r="J501" s="40">
        <f t="shared" si="218"/>
        <v>0</v>
      </c>
      <c r="K501" s="40">
        <f t="shared" si="218"/>
        <v>17276</v>
      </c>
      <c r="L501" s="40">
        <f t="shared" si="218"/>
        <v>0</v>
      </c>
      <c r="M501" s="40">
        <f t="shared" si="218"/>
        <v>17276</v>
      </c>
      <c r="N501" s="40">
        <f t="shared" si="218"/>
        <v>0</v>
      </c>
      <c r="O501" s="40"/>
    </row>
    <row r="502" spans="1:15" s="20" customFormat="1" ht="30.75" customHeight="1">
      <c r="A502" s="40" t="s">
        <v>17</v>
      </c>
      <c r="B502" s="41" t="s">
        <v>306</v>
      </c>
      <c r="C502" s="40"/>
      <c r="D502" s="40"/>
      <c r="E502" s="40"/>
      <c r="F502" s="40"/>
      <c r="G502" s="40">
        <f>G503</f>
        <v>298947</v>
      </c>
      <c r="H502" s="40">
        <f t="shared" si="218"/>
        <v>298947</v>
      </c>
      <c r="I502" s="40">
        <f t="shared" si="218"/>
        <v>225674.7</v>
      </c>
      <c r="J502" s="40">
        <f t="shared" si="218"/>
        <v>0</v>
      </c>
      <c r="K502" s="40">
        <f t="shared" si="218"/>
        <v>17276</v>
      </c>
      <c r="L502" s="40">
        <f t="shared" si="218"/>
        <v>0</v>
      </c>
      <c r="M502" s="40">
        <f t="shared" si="218"/>
        <v>17276</v>
      </c>
      <c r="N502" s="40">
        <f t="shared" si="218"/>
        <v>0</v>
      </c>
      <c r="O502" s="40"/>
    </row>
    <row r="503" spans="1:15" s="20" customFormat="1" ht="38.25" hidden="1" customHeight="1">
      <c r="A503" s="40" t="s">
        <v>21</v>
      </c>
      <c r="B503" s="41" t="s">
        <v>340</v>
      </c>
      <c r="C503" s="40"/>
      <c r="D503" s="40"/>
      <c r="E503" s="40"/>
      <c r="F503" s="40"/>
      <c r="G503" s="40">
        <f>G504+G516</f>
        <v>298947</v>
      </c>
      <c r="H503" s="40">
        <f t="shared" ref="H503:N503" si="219">H504+H516</f>
        <v>298947</v>
      </c>
      <c r="I503" s="40">
        <f t="shared" si="219"/>
        <v>225674.7</v>
      </c>
      <c r="J503" s="40">
        <f t="shared" si="219"/>
        <v>0</v>
      </c>
      <c r="K503" s="40">
        <f t="shared" si="219"/>
        <v>17276</v>
      </c>
      <c r="L503" s="40">
        <f t="shared" si="219"/>
        <v>0</v>
      </c>
      <c r="M503" s="40">
        <f t="shared" si="219"/>
        <v>17276</v>
      </c>
      <c r="N503" s="40">
        <f t="shared" si="219"/>
        <v>0</v>
      </c>
      <c r="O503" s="40"/>
    </row>
    <row r="504" spans="1:15" s="20" customFormat="1" ht="30.75" customHeight="1">
      <c r="A504" s="40" t="s">
        <v>19</v>
      </c>
      <c r="B504" s="41" t="s">
        <v>223</v>
      </c>
      <c r="C504" s="40"/>
      <c r="D504" s="40"/>
      <c r="E504" s="40"/>
      <c r="F504" s="40"/>
      <c r="G504" s="40">
        <f t="shared" ref="G504" si="220">SUM(G505:G515)</f>
        <v>196932</v>
      </c>
      <c r="H504" s="40">
        <f t="shared" ref="H504:N504" si="221">SUM(H505:H515)</f>
        <v>196932</v>
      </c>
      <c r="I504" s="40">
        <f t="shared" si="221"/>
        <v>134710.70000000001</v>
      </c>
      <c r="J504" s="40">
        <f t="shared" si="221"/>
        <v>0</v>
      </c>
      <c r="K504" s="40">
        <f t="shared" si="221"/>
        <v>15276</v>
      </c>
      <c r="L504" s="40">
        <f t="shared" si="221"/>
        <v>0</v>
      </c>
      <c r="M504" s="40">
        <f t="shared" si="221"/>
        <v>15276</v>
      </c>
      <c r="N504" s="40">
        <f t="shared" si="221"/>
        <v>0</v>
      </c>
      <c r="O504" s="40"/>
    </row>
    <row r="505" spans="1:15" s="14" customFormat="1" ht="33" customHeight="1">
      <c r="A505" s="46">
        <v>1</v>
      </c>
      <c r="B505" s="47" t="s">
        <v>1076</v>
      </c>
      <c r="C505" s="46" t="s">
        <v>766</v>
      </c>
      <c r="D505" s="46" t="s">
        <v>314</v>
      </c>
      <c r="E505" s="46" t="s">
        <v>126</v>
      </c>
      <c r="F505" s="46" t="s">
        <v>1077</v>
      </c>
      <c r="G505" s="46">
        <v>36135</v>
      </c>
      <c r="H505" s="46">
        <v>36135</v>
      </c>
      <c r="I505" s="46">
        <v>22859</v>
      </c>
      <c r="J505" s="46"/>
      <c r="K505" s="43">
        <f t="shared" si="200"/>
        <v>2000</v>
      </c>
      <c r="L505" s="46"/>
      <c r="M505" s="46">
        <v>2000</v>
      </c>
      <c r="N505" s="46"/>
      <c r="O505" s="46"/>
    </row>
    <row r="506" spans="1:15" s="14" customFormat="1" ht="33" customHeight="1">
      <c r="A506" s="46">
        <v>2</v>
      </c>
      <c r="B506" s="47" t="s">
        <v>1078</v>
      </c>
      <c r="C506" s="46" t="s">
        <v>24</v>
      </c>
      <c r="D506" s="46" t="s">
        <v>314</v>
      </c>
      <c r="E506" s="86" t="s">
        <v>425</v>
      </c>
      <c r="F506" s="46" t="s">
        <v>1079</v>
      </c>
      <c r="G506" s="46">
        <v>16727</v>
      </c>
      <c r="H506" s="46">
        <v>16727</v>
      </c>
      <c r="I506" s="46">
        <v>0</v>
      </c>
      <c r="J506" s="46"/>
      <c r="K506" s="43">
        <f t="shared" si="200"/>
        <v>2000</v>
      </c>
      <c r="L506" s="46"/>
      <c r="M506" s="46">
        <v>2000</v>
      </c>
      <c r="N506" s="46"/>
      <c r="O506" s="46"/>
    </row>
    <row r="507" spans="1:15" s="14" customFormat="1" ht="33" customHeight="1">
      <c r="A507" s="46">
        <v>3</v>
      </c>
      <c r="B507" s="47" t="s">
        <v>1080</v>
      </c>
      <c r="C507" s="65" t="s">
        <v>766</v>
      </c>
      <c r="D507" s="65" t="s">
        <v>314</v>
      </c>
      <c r="E507" s="65" t="s">
        <v>613</v>
      </c>
      <c r="F507" s="46" t="s">
        <v>1081</v>
      </c>
      <c r="G507" s="46">
        <v>11278</v>
      </c>
      <c r="H507" s="46">
        <v>11278</v>
      </c>
      <c r="I507" s="46">
        <v>9841</v>
      </c>
      <c r="J507" s="46"/>
      <c r="K507" s="43">
        <f t="shared" si="200"/>
        <v>1437</v>
      </c>
      <c r="L507" s="46"/>
      <c r="M507" s="46">
        <v>1437</v>
      </c>
      <c r="N507" s="46"/>
      <c r="O507" s="46"/>
    </row>
    <row r="508" spans="1:15" s="14" customFormat="1" ht="33" customHeight="1">
      <c r="A508" s="46">
        <v>4</v>
      </c>
      <c r="B508" s="47" t="s">
        <v>1082</v>
      </c>
      <c r="C508" s="65" t="s">
        <v>408</v>
      </c>
      <c r="D508" s="46" t="s">
        <v>314</v>
      </c>
      <c r="E508" s="65" t="s">
        <v>351</v>
      </c>
      <c r="F508" s="46" t="s">
        <v>1083</v>
      </c>
      <c r="G508" s="46">
        <v>10573</v>
      </c>
      <c r="H508" s="46">
        <v>10573</v>
      </c>
      <c r="I508" s="46">
        <v>9456.7000000000007</v>
      </c>
      <c r="J508" s="46"/>
      <c r="K508" s="43">
        <f t="shared" si="200"/>
        <v>1117</v>
      </c>
      <c r="L508" s="46"/>
      <c r="M508" s="46">
        <v>1117</v>
      </c>
      <c r="N508" s="46"/>
      <c r="O508" s="46"/>
    </row>
    <row r="509" spans="1:15" s="14" customFormat="1" ht="43.5" customHeight="1">
      <c r="A509" s="46">
        <v>5</v>
      </c>
      <c r="B509" s="47" t="s">
        <v>1084</v>
      </c>
      <c r="C509" s="65" t="s">
        <v>1085</v>
      </c>
      <c r="D509" s="46" t="s">
        <v>314</v>
      </c>
      <c r="E509" s="65"/>
      <c r="F509" s="46" t="s">
        <v>1086</v>
      </c>
      <c r="G509" s="46">
        <v>5605</v>
      </c>
      <c r="H509" s="46">
        <v>5605</v>
      </c>
      <c r="I509" s="46">
        <v>3500</v>
      </c>
      <c r="J509" s="46"/>
      <c r="K509" s="43">
        <f t="shared" si="200"/>
        <v>2105</v>
      </c>
      <c r="L509" s="46"/>
      <c r="M509" s="46">
        <v>2105</v>
      </c>
      <c r="N509" s="46"/>
      <c r="O509" s="46"/>
    </row>
    <row r="510" spans="1:15" s="14" customFormat="1" ht="43.5" customHeight="1">
      <c r="A510" s="46">
        <v>6</v>
      </c>
      <c r="B510" s="47" t="s">
        <v>1087</v>
      </c>
      <c r="C510" s="65" t="s">
        <v>766</v>
      </c>
      <c r="D510" s="46" t="s">
        <v>616</v>
      </c>
      <c r="E510" s="65" t="s">
        <v>613</v>
      </c>
      <c r="F510" s="46" t="s">
        <v>1088</v>
      </c>
      <c r="G510" s="46">
        <v>63981</v>
      </c>
      <c r="H510" s="46">
        <v>63981</v>
      </c>
      <c r="I510" s="46">
        <v>58136</v>
      </c>
      <c r="J510" s="46"/>
      <c r="K510" s="43">
        <f t="shared" si="200"/>
        <v>1000</v>
      </c>
      <c r="L510" s="46"/>
      <c r="M510" s="46">
        <v>1000</v>
      </c>
      <c r="N510" s="46"/>
      <c r="O510" s="46"/>
    </row>
    <row r="511" spans="1:15" s="14" customFormat="1" ht="32.25" customHeight="1">
      <c r="A511" s="46">
        <v>7</v>
      </c>
      <c r="B511" s="47" t="s">
        <v>1089</v>
      </c>
      <c r="C511" s="65" t="s">
        <v>1085</v>
      </c>
      <c r="D511" s="46" t="s">
        <v>314</v>
      </c>
      <c r="E511" s="65" t="s">
        <v>1090</v>
      </c>
      <c r="F511" s="46" t="s">
        <v>1091</v>
      </c>
      <c r="G511" s="46">
        <v>4116</v>
      </c>
      <c r="H511" s="46">
        <v>4116</v>
      </c>
      <c r="I511" s="46">
        <v>3426</v>
      </c>
      <c r="J511" s="46"/>
      <c r="K511" s="43">
        <f t="shared" si="200"/>
        <v>690</v>
      </c>
      <c r="L511" s="46"/>
      <c r="M511" s="46">
        <v>690</v>
      </c>
      <c r="N511" s="46"/>
      <c r="O511" s="46"/>
    </row>
    <row r="512" spans="1:15" s="14" customFormat="1" ht="32.25" customHeight="1">
      <c r="A512" s="46">
        <v>8</v>
      </c>
      <c r="B512" s="47" t="s">
        <v>1092</v>
      </c>
      <c r="C512" s="65" t="s">
        <v>486</v>
      </c>
      <c r="D512" s="46" t="s">
        <v>314</v>
      </c>
      <c r="E512" s="65" t="s">
        <v>363</v>
      </c>
      <c r="F512" s="46" t="s">
        <v>1093</v>
      </c>
      <c r="G512" s="46">
        <v>12579</v>
      </c>
      <c r="H512" s="46">
        <v>12579</v>
      </c>
      <c r="I512" s="46">
        <v>11500</v>
      </c>
      <c r="J512" s="46"/>
      <c r="K512" s="43">
        <f t="shared" si="200"/>
        <v>1079</v>
      </c>
      <c r="L512" s="46"/>
      <c r="M512" s="46">
        <v>1079</v>
      </c>
      <c r="N512" s="46"/>
      <c r="O512" s="46"/>
    </row>
    <row r="513" spans="1:15" s="14" customFormat="1" ht="32.25" customHeight="1">
      <c r="A513" s="46">
        <v>9</v>
      </c>
      <c r="B513" s="47" t="s">
        <v>1094</v>
      </c>
      <c r="C513" s="46" t="s">
        <v>766</v>
      </c>
      <c r="D513" s="46" t="s">
        <v>314</v>
      </c>
      <c r="E513" s="46" t="s">
        <v>1095</v>
      </c>
      <c r="F513" s="46" t="s">
        <v>1096</v>
      </c>
      <c r="G513" s="46">
        <v>7566</v>
      </c>
      <c r="H513" s="46">
        <v>7566</v>
      </c>
      <c r="I513" s="46">
        <v>6718</v>
      </c>
      <c r="J513" s="46"/>
      <c r="K513" s="43">
        <f t="shared" si="200"/>
        <v>848</v>
      </c>
      <c r="L513" s="46"/>
      <c r="M513" s="46">
        <v>848</v>
      </c>
      <c r="N513" s="46"/>
      <c r="O513" s="46"/>
    </row>
    <row r="514" spans="1:15" s="14" customFormat="1" ht="57" customHeight="1">
      <c r="A514" s="46">
        <v>10</v>
      </c>
      <c r="B514" s="47" t="s">
        <v>1097</v>
      </c>
      <c r="C514" s="65" t="s">
        <v>545</v>
      </c>
      <c r="D514" s="46" t="s">
        <v>314</v>
      </c>
      <c r="E514" s="65" t="s">
        <v>1090</v>
      </c>
      <c r="F514" s="46" t="s">
        <v>1098</v>
      </c>
      <c r="G514" s="46">
        <v>9247</v>
      </c>
      <c r="H514" s="46">
        <v>9247</v>
      </c>
      <c r="I514" s="46">
        <v>3274</v>
      </c>
      <c r="J514" s="46"/>
      <c r="K514" s="43">
        <f t="shared" si="200"/>
        <v>2000</v>
      </c>
      <c r="L514" s="46"/>
      <c r="M514" s="46">
        <v>2000</v>
      </c>
      <c r="N514" s="46"/>
      <c r="O514" s="46"/>
    </row>
    <row r="515" spans="1:15" s="14" customFormat="1" ht="42" customHeight="1">
      <c r="A515" s="46">
        <v>11</v>
      </c>
      <c r="B515" s="47" t="s">
        <v>1099</v>
      </c>
      <c r="C515" s="46" t="s">
        <v>746</v>
      </c>
      <c r="D515" s="46" t="s">
        <v>314</v>
      </c>
      <c r="E515" s="46" t="s">
        <v>628</v>
      </c>
      <c r="F515" s="46" t="s">
        <v>1100</v>
      </c>
      <c r="G515" s="46">
        <v>19125</v>
      </c>
      <c r="H515" s="46">
        <v>19125</v>
      </c>
      <c r="I515" s="46">
        <v>6000</v>
      </c>
      <c r="J515" s="46"/>
      <c r="K515" s="43">
        <f t="shared" si="200"/>
        <v>1000</v>
      </c>
      <c r="L515" s="46"/>
      <c r="M515" s="46">
        <v>1000</v>
      </c>
      <c r="N515" s="46"/>
      <c r="O515" s="46"/>
    </row>
    <row r="516" spans="1:15" s="20" customFormat="1" ht="36" customHeight="1">
      <c r="A516" s="40" t="s">
        <v>28</v>
      </c>
      <c r="B516" s="41" t="s">
        <v>216</v>
      </c>
      <c r="C516" s="40"/>
      <c r="D516" s="40"/>
      <c r="E516" s="40"/>
      <c r="F516" s="40"/>
      <c r="G516" s="40">
        <f t="shared" ref="G516:N516" si="222">SUM(G517:G517)</f>
        <v>102015</v>
      </c>
      <c r="H516" s="40">
        <f t="shared" si="222"/>
        <v>102015</v>
      </c>
      <c r="I516" s="40">
        <f t="shared" si="222"/>
        <v>90964</v>
      </c>
      <c r="J516" s="40">
        <f t="shared" si="222"/>
        <v>0</v>
      </c>
      <c r="K516" s="40">
        <f t="shared" si="222"/>
        <v>2000</v>
      </c>
      <c r="L516" s="40">
        <f t="shared" si="222"/>
        <v>0</v>
      </c>
      <c r="M516" s="40">
        <f t="shared" si="222"/>
        <v>2000</v>
      </c>
      <c r="N516" s="40">
        <f t="shared" si="222"/>
        <v>0</v>
      </c>
      <c r="O516" s="40"/>
    </row>
    <row r="517" spans="1:15" s="14" customFormat="1" ht="33" customHeight="1">
      <c r="A517" s="46">
        <v>1</v>
      </c>
      <c r="B517" s="47" t="s">
        <v>1101</v>
      </c>
      <c r="C517" s="46" t="s">
        <v>1102</v>
      </c>
      <c r="D517" s="46"/>
      <c r="E517" s="46" t="s">
        <v>198</v>
      </c>
      <c r="F517" s="46" t="s">
        <v>1103</v>
      </c>
      <c r="G517" s="46">
        <v>102015</v>
      </c>
      <c r="H517" s="46">
        <v>102015</v>
      </c>
      <c r="I517" s="46">
        <v>90964</v>
      </c>
      <c r="J517" s="46"/>
      <c r="K517" s="43">
        <f t="shared" ref="K517:K577" si="223">SUM(L517:N517)</f>
        <v>2000</v>
      </c>
      <c r="L517" s="46"/>
      <c r="M517" s="46">
        <v>2000</v>
      </c>
      <c r="N517" s="46"/>
      <c r="O517" s="46"/>
    </row>
    <row r="518" spans="1:15" s="20" customFormat="1" ht="33.75" customHeight="1">
      <c r="A518" s="40" t="s">
        <v>1149</v>
      </c>
      <c r="B518" s="41" t="s">
        <v>796</v>
      </c>
      <c r="C518" s="40"/>
      <c r="D518" s="40"/>
      <c r="E518" s="40"/>
      <c r="F518" s="40"/>
      <c r="G518" s="40">
        <f>G519</f>
        <v>6747</v>
      </c>
      <c r="H518" s="40">
        <f t="shared" ref="H518:N518" si="224">H519</f>
        <v>6747</v>
      </c>
      <c r="I518" s="40">
        <f t="shared" si="224"/>
        <v>3000</v>
      </c>
      <c r="J518" s="40">
        <f t="shared" si="224"/>
        <v>0</v>
      </c>
      <c r="K518" s="40">
        <f t="shared" si="224"/>
        <v>1400</v>
      </c>
      <c r="L518" s="40">
        <f t="shared" si="224"/>
        <v>0</v>
      </c>
      <c r="M518" s="40">
        <f t="shared" si="224"/>
        <v>1400</v>
      </c>
      <c r="N518" s="40">
        <f t="shared" si="224"/>
        <v>0</v>
      </c>
      <c r="O518" s="40"/>
    </row>
    <row r="519" spans="1:15" s="20" customFormat="1" ht="33.75" customHeight="1">
      <c r="A519" s="40" t="s">
        <v>19</v>
      </c>
      <c r="B519" s="41" t="s">
        <v>303</v>
      </c>
      <c r="C519" s="40"/>
      <c r="D519" s="40"/>
      <c r="E519" s="40"/>
      <c r="F519" s="40"/>
      <c r="G519" s="40">
        <f>SUM(G520)</f>
        <v>6747</v>
      </c>
      <c r="H519" s="40">
        <f t="shared" ref="H519:N519" si="225">SUM(H520)</f>
        <v>6747</v>
      </c>
      <c r="I519" s="40">
        <f t="shared" si="225"/>
        <v>3000</v>
      </c>
      <c r="J519" s="40">
        <f t="shared" si="225"/>
        <v>0</v>
      </c>
      <c r="K519" s="40">
        <f t="shared" si="225"/>
        <v>1400</v>
      </c>
      <c r="L519" s="40">
        <f t="shared" si="225"/>
        <v>0</v>
      </c>
      <c r="M519" s="40">
        <f t="shared" si="225"/>
        <v>1400</v>
      </c>
      <c r="N519" s="40">
        <f t="shared" si="225"/>
        <v>0</v>
      </c>
      <c r="O519" s="40"/>
    </row>
    <row r="520" spans="1:15" s="20" customFormat="1" ht="33.75" customHeight="1">
      <c r="A520" s="40">
        <v>1</v>
      </c>
      <c r="B520" s="41" t="s">
        <v>216</v>
      </c>
      <c r="C520" s="40"/>
      <c r="D520" s="40"/>
      <c r="E520" s="40"/>
      <c r="F520" s="40"/>
      <c r="G520" s="40">
        <f t="shared" ref="G520" si="226">SUM(G521:G522)</f>
        <v>6747</v>
      </c>
      <c r="H520" s="40">
        <f t="shared" ref="H520:N520" si="227">SUM(H521:H522)</f>
        <v>6747</v>
      </c>
      <c r="I520" s="40">
        <f t="shared" si="227"/>
        <v>3000</v>
      </c>
      <c r="J520" s="40">
        <f t="shared" si="227"/>
        <v>0</v>
      </c>
      <c r="K520" s="40">
        <f t="shared" si="227"/>
        <v>1400</v>
      </c>
      <c r="L520" s="40">
        <f t="shared" si="227"/>
        <v>0</v>
      </c>
      <c r="M520" s="40">
        <f t="shared" si="227"/>
        <v>1400</v>
      </c>
      <c r="N520" s="40">
        <f t="shared" si="227"/>
        <v>0</v>
      </c>
      <c r="O520" s="40"/>
    </row>
    <row r="521" spans="1:15" s="14" customFormat="1" ht="40.5" customHeight="1">
      <c r="A521" s="46" t="s">
        <v>336</v>
      </c>
      <c r="B521" s="47" t="s">
        <v>789</v>
      </c>
      <c r="C521" s="46" t="s">
        <v>160</v>
      </c>
      <c r="D521" s="46" t="s">
        <v>790</v>
      </c>
      <c r="E521" s="46" t="s">
        <v>442</v>
      </c>
      <c r="F521" s="46" t="s">
        <v>791</v>
      </c>
      <c r="G521" s="46">
        <v>2497</v>
      </c>
      <c r="H521" s="46">
        <v>2497</v>
      </c>
      <c r="I521" s="46">
        <v>1000</v>
      </c>
      <c r="J521" s="46"/>
      <c r="K521" s="43">
        <f t="shared" si="223"/>
        <v>500</v>
      </c>
      <c r="L521" s="46"/>
      <c r="M521" s="46">
        <v>500</v>
      </c>
      <c r="N521" s="46"/>
      <c r="O521" s="46"/>
    </row>
    <row r="522" spans="1:15" s="14" customFormat="1" ht="40.5" customHeight="1">
      <c r="A522" s="46" t="s">
        <v>345</v>
      </c>
      <c r="B522" s="47" t="s">
        <v>792</v>
      </c>
      <c r="C522" s="46" t="s">
        <v>793</v>
      </c>
      <c r="D522" s="46" t="s">
        <v>794</v>
      </c>
      <c r="E522" s="46" t="s">
        <v>442</v>
      </c>
      <c r="F522" s="46" t="s">
        <v>795</v>
      </c>
      <c r="G522" s="46">
        <v>4250</v>
      </c>
      <c r="H522" s="46">
        <v>4250</v>
      </c>
      <c r="I522" s="46">
        <v>2000</v>
      </c>
      <c r="J522" s="46"/>
      <c r="K522" s="43">
        <f t="shared" si="223"/>
        <v>900</v>
      </c>
      <c r="L522" s="46"/>
      <c r="M522" s="46">
        <v>900</v>
      </c>
      <c r="N522" s="46"/>
      <c r="O522" s="46"/>
    </row>
    <row r="523" spans="1:15" s="20" customFormat="1" ht="30.75" customHeight="1">
      <c r="A523" s="40" t="s">
        <v>1150</v>
      </c>
      <c r="B523" s="41" t="s">
        <v>802</v>
      </c>
      <c r="C523" s="40"/>
      <c r="D523" s="40"/>
      <c r="E523" s="40"/>
      <c r="F523" s="40"/>
      <c r="G523" s="40">
        <f>G524</f>
        <v>44593</v>
      </c>
      <c r="H523" s="40">
        <f t="shared" ref="H523:N523" si="228">H524</f>
        <v>44593</v>
      </c>
      <c r="I523" s="40">
        <f t="shared" si="228"/>
        <v>37810</v>
      </c>
      <c r="J523" s="40">
        <f t="shared" si="228"/>
        <v>0</v>
      </c>
      <c r="K523" s="40">
        <f t="shared" si="228"/>
        <v>6000</v>
      </c>
      <c r="L523" s="40">
        <f t="shared" si="228"/>
        <v>0</v>
      </c>
      <c r="M523" s="40">
        <f t="shared" si="228"/>
        <v>6000</v>
      </c>
      <c r="N523" s="40">
        <f t="shared" si="228"/>
        <v>0</v>
      </c>
      <c r="O523" s="40"/>
    </row>
    <row r="524" spans="1:15" s="20" customFormat="1" ht="30.75" customHeight="1">
      <c r="A524" s="40" t="s">
        <v>19</v>
      </c>
      <c r="B524" s="41" t="s">
        <v>303</v>
      </c>
      <c r="C524" s="40"/>
      <c r="D524" s="40"/>
      <c r="E524" s="40"/>
      <c r="F524" s="40"/>
      <c r="G524" s="40">
        <f>G525+G527</f>
        <v>44593</v>
      </c>
      <c r="H524" s="40">
        <f t="shared" ref="H524:N524" si="229">H525+H527</f>
        <v>44593</v>
      </c>
      <c r="I524" s="40">
        <f t="shared" si="229"/>
        <v>37810</v>
      </c>
      <c r="J524" s="40">
        <f t="shared" si="229"/>
        <v>0</v>
      </c>
      <c r="K524" s="40">
        <f t="shared" si="229"/>
        <v>6000</v>
      </c>
      <c r="L524" s="40">
        <f t="shared" si="229"/>
        <v>0</v>
      </c>
      <c r="M524" s="40">
        <f t="shared" si="229"/>
        <v>6000</v>
      </c>
      <c r="N524" s="40">
        <f t="shared" si="229"/>
        <v>0</v>
      </c>
      <c r="O524" s="40"/>
    </row>
    <row r="525" spans="1:15" s="20" customFormat="1" ht="30.75" customHeight="1">
      <c r="A525" s="40">
        <v>1</v>
      </c>
      <c r="B525" s="41" t="s">
        <v>223</v>
      </c>
      <c r="C525" s="40"/>
      <c r="D525" s="40"/>
      <c r="E525" s="40"/>
      <c r="F525" s="40"/>
      <c r="G525" s="40">
        <f t="shared" ref="G525:N525" si="230">SUM(G526:G526)</f>
        <v>7432</v>
      </c>
      <c r="H525" s="40">
        <f t="shared" si="230"/>
        <v>7432</v>
      </c>
      <c r="I525" s="40">
        <f t="shared" si="230"/>
        <v>7432</v>
      </c>
      <c r="J525" s="40">
        <f t="shared" si="230"/>
        <v>0</v>
      </c>
      <c r="K525" s="40">
        <f t="shared" si="230"/>
        <v>2000</v>
      </c>
      <c r="L525" s="40">
        <f t="shared" si="230"/>
        <v>0</v>
      </c>
      <c r="M525" s="40">
        <f t="shared" si="230"/>
        <v>2000</v>
      </c>
      <c r="N525" s="40">
        <f t="shared" si="230"/>
        <v>0</v>
      </c>
      <c r="O525" s="40"/>
    </row>
    <row r="526" spans="1:15" s="14" customFormat="1" ht="30.75" customHeight="1">
      <c r="A526" s="46" t="s">
        <v>336</v>
      </c>
      <c r="B526" s="47" t="s">
        <v>797</v>
      </c>
      <c r="C526" s="46" t="s">
        <v>175</v>
      </c>
      <c r="D526" s="46" t="s">
        <v>798</v>
      </c>
      <c r="E526" s="46" t="s">
        <v>613</v>
      </c>
      <c r="F526" s="46" t="s">
        <v>799</v>
      </c>
      <c r="G526" s="46">
        <v>7432</v>
      </c>
      <c r="H526" s="46">
        <v>7432</v>
      </c>
      <c r="I526" s="46">
        <v>7432</v>
      </c>
      <c r="J526" s="46"/>
      <c r="K526" s="43">
        <f t="shared" si="223"/>
        <v>2000</v>
      </c>
      <c r="L526" s="46"/>
      <c r="M526" s="46">
        <v>2000</v>
      </c>
      <c r="N526" s="46"/>
      <c r="O526" s="46"/>
    </row>
    <row r="527" spans="1:15" s="20" customFormat="1" ht="30.75" customHeight="1">
      <c r="A527" s="40">
        <v>2</v>
      </c>
      <c r="B527" s="41" t="s">
        <v>216</v>
      </c>
      <c r="C527" s="40"/>
      <c r="D527" s="40"/>
      <c r="E527" s="40"/>
      <c r="F527" s="40"/>
      <c r="G527" s="40">
        <f t="shared" ref="G527:N527" si="231">SUM(G528:G528)</f>
        <v>37161</v>
      </c>
      <c r="H527" s="40">
        <f t="shared" si="231"/>
        <v>37161</v>
      </c>
      <c r="I527" s="40">
        <f t="shared" si="231"/>
        <v>30378</v>
      </c>
      <c r="J527" s="40">
        <f t="shared" si="231"/>
        <v>0</v>
      </c>
      <c r="K527" s="40">
        <f t="shared" si="231"/>
        <v>4000</v>
      </c>
      <c r="L527" s="40">
        <f t="shared" si="231"/>
        <v>0</v>
      </c>
      <c r="M527" s="40">
        <f t="shared" si="231"/>
        <v>4000</v>
      </c>
      <c r="N527" s="40">
        <f t="shared" si="231"/>
        <v>0</v>
      </c>
      <c r="O527" s="40"/>
    </row>
    <row r="528" spans="1:15" s="14" customFormat="1" ht="30.75" customHeight="1">
      <c r="A528" s="46" t="s">
        <v>393</v>
      </c>
      <c r="B528" s="47" t="s">
        <v>800</v>
      </c>
      <c r="C528" s="46" t="s">
        <v>766</v>
      </c>
      <c r="D528" s="46" t="s">
        <v>314</v>
      </c>
      <c r="E528" s="46">
        <v>2012</v>
      </c>
      <c r="F528" s="46" t="s">
        <v>801</v>
      </c>
      <c r="G528" s="46">
        <v>37161</v>
      </c>
      <c r="H528" s="46">
        <v>37161</v>
      </c>
      <c r="I528" s="46">
        <v>30378</v>
      </c>
      <c r="J528" s="46"/>
      <c r="K528" s="43">
        <f t="shared" si="223"/>
        <v>4000</v>
      </c>
      <c r="L528" s="46"/>
      <c r="M528" s="46">
        <v>4000</v>
      </c>
      <c r="N528" s="46"/>
      <c r="O528" s="46"/>
    </row>
    <row r="529" spans="1:15" s="20" customFormat="1" ht="30.75" customHeight="1">
      <c r="A529" s="40" t="s">
        <v>1152</v>
      </c>
      <c r="B529" s="41" t="s">
        <v>1151</v>
      </c>
      <c r="C529" s="40"/>
      <c r="D529" s="40"/>
      <c r="E529" s="40"/>
      <c r="F529" s="40"/>
      <c r="G529" s="40">
        <f>G530</f>
        <v>219189</v>
      </c>
      <c r="H529" s="40">
        <f t="shared" ref="H529:N529" si="232">H530</f>
        <v>219189</v>
      </c>
      <c r="I529" s="40">
        <f t="shared" si="232"/>
        <v>186790</v>
      </c>
      <c r="J529" s="40">
        <f t="shared" si="232"/>
        <v>0</v>
      </c>
      <c r="K529" s="40">
        <f t="shared" si="232"/>
        <v>9198</v>
      </c>
      <c r="L529" s="40">
        <f t="shared" si="232"/>
        <v>0</v>
      </c>
      <c r="M529" s="40">
        <f t="shared" si="232"/>
        <v>9198</v>
      </c>
      <c r="N529" s="40">
        <f t="shared" si="232"/>
        <v>0</v>
      </c>
      <c r="O529" s="40"/>
    </row>
    <row r="530" spans="1:15" s="20" customFormat="1" ht="30.75" customHeight="1">
      <c r="A530" s="40" t="s">
        <v>19</v>
      </c>
      <c r="B530" s="41" t="s">
        <v>303</v>
      </c>
      <c r="C530" s="40"/>
      <c r="D530" s="40"/>
      <c r="E530" s="40"/>
      <c r="F530" s="40"/>
      <c r="G530" s="40">
        <f>G531+G533+G536</f>
        <v>219189</v>
      </c>
      <c r="H530" s="40">
        <f t="shared" ref="H530:N530" si="233">H531+H533+H536</f>
        <v>219189</v>
      </c>
      <c r="I530" s="40">
        <f t="shared" si="233"/>
        <v>186790</v>
      </c>
      <c r="J530" s="40">
        <f t="shared" si="233"/>
        <v>0</v>
      </c>
      <c r="K530" s="40">
        <f t="shared" si="233"/>
        <v>9198</v>
      </c>
      <c r="L530" s="40">
        <f t="shared" si="233"/>
        <v>0</v>
      </c>
      <c r="M530" s="40">
        <f t="shared" si="233"/>
        <v>9198</v>
      </c>
      <c r="N530" s="40">
        <f t="shared" si="233"/>
        <v>0</v>
      </c>
      <c r="O530" s="40"/>
    </row>
    <row r="531" spans="1:15" s="20" customFormat="1" ht="30.75" customHeight="1">
      <c r="A531" s="40">
        <v>1</v>
      </c>
      <c r="B531" s="41" t="s">
        <v>223</v>
      </c>
      <c r="C531" s="40"/>
      <c r="D531" s="40"/>
      <c r="E531" s="40"/>
      <c r="F531" s="40"/>
      <c r="G531" s="40">
        <f t="shared" ref="G531:N531" si="234">SUM(G532:G532)</f>
        <v>12889</v>
      </c>
      <c r="H531" s="40">
        <f t="shared" si="234"/>
        <v>12889</v>
      </c>
      <c r="I531" s="40">
        <f t="shared" si="234"/>
        <v>7700</v>
      </c>
      <c r="J531" s="40">
        <f t="shared" si="234"/>
        <v>0</v>
      </c>
      <c r="K531" s="40">
        <f t="shared" si="234"/>
        <v>1500</v>
      </c>
      <c r="L531" s="40">
        <f t="shared" si="234"/>
        <v>0</v>
      </c>
      <c r="M531" s="40">
        <f t="shared" si="234"/>
        <v>1500</v>
      </c>
      <c r="N531" s="40">
        <f t="shared" si="234"/>
        <v>0</v>
      </c>
      <c r="O531" s="40"/>
    </row>
    <row r="532" spans="1:15" s="14" customFormat="1" ht="30.75" customHeight="1">
      <c r="A532" s="46" t="s">
        <v>336</v>
      </c>
      <c r="B532" s="47" t="s">
        <v>921</v>
      </c>
      <c r="C532" s="46" t="s">
        <v>160</v>
      </c>
      <c r="D532" s="46" t="s">
        <v>922</v>
      </c>
      <c r="E532" s="46" t="s">
        <v>923</v>
      </c>
      <c r="F532" s="46" t="s">
        <v>924</v>
      </c>
      <c r="G532" s="46">
        <v>12889</v>
      </c>
      <c r="H532" s="46">
        <v>12889</v>
      </c>
      <c r="I532" s="46">
        <v>7700</v>
      </c>
      <c r="J532" s="46"/>
      <c r="K532" s="43">
        <f t="shared" si="223"/>
        <v>1500</v>
      </c>
      <c r="L532" s="46"/>
      <c r="M532" s="46">
        <v>1500</v>
      </c>
      <c r="N532" s="46"/>
      <c r="O532" s="46"/>
    </row>
    <row r="533" spans="1:15" s="20" customFormat="1" ht="30.75" customHeight="1">
      <c r="A533" s="40">
        <v>2</v>
      </c>
      <c r="B533" s="41" t="s">
        <v>154</v>
      </c>
      <c r="C533" s="40"/>
      <c r="D533" s="40"/>
      <c r="E533" s="40"/>
      <c r="F533" s="40"/>
      <c r="G533" s="40">
        <f t="shared" ref="G533:N533" si="235">SUM(G534:G535)</f>
        <v>117521</v>
      </c>
      <c r="H533" s="40">
        <f t="shared" si="235"/>
        <v>117521</v>
      </c>
      <c r="I533" s="40">
        <f t="shared" si="235"/>
        <v>99275</v>
      </c>
      <c r="J533" s="40">
        <f t="shared" si="235"/>
        <v>0</v>
      </c>
      <c r="K533" s="40">
        <f t="shared" si="235"/>
        <v>3500</v>
      </c>
      <c r="L533" s="40">
        <f t="shared" si="235"/>
        <v>0</v>
      </c>
      <c r="M533" s="40">
        <f t="shared" si="235"/>
        <v>3500</v>
      </c>
      <c r="N533" s="40">
        <f t="shared" si="235"/>
        <v>0</v>
      </c>
      <c r="O533" s="40"/>
    </row>
    <row r="534" spans="1:15" s="14" customFormat="1" ht="30.75" customHeight="1">
      <c r="A534" s="46" t="s">
        <v>393</v>
      </c>
      <c r="B534" s="47" t="s">
        <v>925</v>
      </c>
      <c r="C534" s="46" t="s">
        <v>160</v>
      </c>
      <c r="D534" s="46" t="s">
        <v>926</v>
      </c>
      <c r="E534" s="46" t="s">
        <v>927</v>
      </c>
      <c r="F534" s="46" t="s">
        <v>928</v>
      </c>
      <c r="G534" s="46">
        <v>68676</v>
      </c>
      <c r="H534" s="46">
        <v>68676</v>
      </c>
      <c r="I534" s="46">
        <v>63145</v>
      </c>
      <c r="J534" s="46"/>
      <c r="K534" s="43">
        <f t="shared" si="223"/>
        <v>1500</v>
      </c>
      <c r="L534" s="46"/>
      <c r="M534" s="46">
        <v>1500</v>
      </c>
      <c r="N534" s="46"/>
      <c r="O534" s="46"/>
    </row>
    <row r="535" spans="1:15" s="14" customFormat="1" ht="30.75" customHeight="1">
      <c r="A535" s="46" t="s">
        <v>398</v>
      </c>
      <c r="B535" s="47" t="s">
        <v>929</v>
      </c>
      <c r="C535" s="46" t="s">
        <v>930</v>
      </c>
      <c r="D535" s="46" t="s">
        <v>931</v>
      </c>
      <c r="E535" s="46" t="s">
        <v>135</v>
      </c>
      <c r="F535" s="46" t="s">
        <v>932</v>
      </c>
      <c r="G535" s="46">
        <v>48845</v>
      </c>
      <c r="H535" s="46">
        <v>48845</v>
      </c>
      <c r="I535" s="46">
        <v>36130</v>
      </c>
      <c r="J535" s="46"/>
      <c r="K535" s="43">
        <f t="shared" si="223"/>
        <v>2000</v>
      </c>
      <c r="L535" s="46"/>
      <c r="M535" s="46">
        <v>2000</v>
      </c>
      <c r="N535" s="46"/>
      <c r="O535" s="46"/>
    </row>
    <row r="536" spans="1:15" s="20" customFormat="1" ht="30.75" customHeight="1">
      <c r="A536" s="40">
        <v>3</v>
      </c>
      <c r="B536" s="41" t="s">
        <v>216</v>
      </c>
      <c r="C536" s="40"/>
      <c r="D536" s="40"/>
      <c r="E536" s="40"/>
      <c r="F536" s="40"/>
      <c r="G536" s="40">
        <f t="shared" ref="G536:N536" si="236">SUM(G537:G537)</f>
        <v>88779</v>
      </c>
      <c r="H536" s="40">
        <f t="shared" si="236"/>
        <v>88779</v>
      </c>
      <c r="I536" s="40">
        <f t="shared" si="236"/>
        <v>79815</v>
      </c>
      <c r="J536" s="40">
        <f t="shared" si="236"/>
        <v>0</v>
      </c>
      <c r="K536" s="40">
        <f t="shared" si="236"/>
        <v>4198</v>
      </c>
      <c r="L536" s="40">
        <f t="shared" si="236"/>
        <v>0</v>
      </c>
      <c r="M536" s="40">
        <f t="shared" si="236"/>
        <v>4198</v>
      </c>
      <c r="N536" s="40">
        <f t="shared" si="236"/>
        <v>0</v>
      </c>
      <c r="O536" s="40"/>
    </row>
    <row r="537" spans="1:15" s="14" customFormat="1" ht="30.75" customHeight="1">
      <c r="A537" s="46" t="s">
        <v>411</v>
      </c>
      <c r="B537" s="47" t="s">
        <v>933</v>
      </c>
      <c r="C537" s="46" t="s">
        <v>934</v>
      </c>
      <c r="D537" s="46" t="s">
        <v>935</v>
      </c>
      <c r="E537" s="46" t="s">
        <v>936</v>
      </c>
      <c r="F537" s="46" t="s">
        <v>937</v>
      </c>
      <c r="G537" s="46">
        <v>88779</v>
      </c>
      <c r="H537" s="46">
        <v>88779</v>
      </c>
      <c r="I537" s="46">
        <v>79815</v>
      </c>
      <c r="J537" s="46"/>
      <c r="K537" s="43">
        <f t="shared" si="223"/>
        <v>4198</v>
      </c>
      <c r="L537" s="46"/>
      <c r="M537" s="46">
        <v>4198</v>
      </c>
      <c r="N537" s="46"/>
      <c r="O537" s="46"/>
    </row>
    <row r="538" spans="1:15" s="20" customFormat="1" ht="34.5" customHeight="1">
      <c r="A538" s="40" t="s">
        <v>1153</v>
      </c>
      <c r="B538" s="41" t="s">
        <v>1042</v>
      </c>
      <c r="C538" s="40"/>
      <c r="D538" s="40"/>
      <c r="E538" s="40"/>
      <c r="F538" s="40"/>
      <c r="G538" s="40">
        <f>G539</f>
        <v>20409</v>
      </c>
      <c r="H538" s="40">
        <f t="shared" ref="H538:N538" si="237">H539</f>
        <v>20409</v>
      </c>
      <c r="I538" s="40">
        <f t="shared" si="237"/>
        <v>16266</v>
      </c>
      <c r="J538" s="40">
        <f t="shared" si="237"/>
        <v>0</v>
      </c>
      <c r="K538" s="40">
        <f t="shared" si="237"/>
        <v>2284</v>
      </c>
      <c r="L538" s="40">
        <f t="shared" si="237"/>
        <v>0</v>
      </c>
      <c r="M538" s="40">
        <f t="shared" si="237"/>
        <v>2284</v>
      </c>
      <c r="N538" s="40">
        <f t="shared" si="237"/>
        <v>0</v>
      </c>
      <c r="O538" s="40"/>
    </row>
    <row r="539" spans="1:15" s="20" customFormat="1" ht="34.5" customHeight="1">
      <c r="A539" s="40" t="s">
        <v>19</v>
      </c>
      <c r="B539" s="41" t="s">
        <v>303</v>
      </c>
      <c r="C539" s="40"/>
      <c r="D539" s="40"/>
      <c r="E539" s="40"/>
      <c r="F539" s="40"/>
      <c r="G539" s="40">
        <f>G540+G542</f>
        <v>20409</v>
      </c>
      <c r="H539" s="40">
        <f t="shared" ref="H539:N539" si="238">H540+H542</f>
        <v>20409</v>
      </c>
      <c r="I539" s="40">
        <f t="shared" si="238"/>
        <v>16266</v>
      </c>
      <c r="J539" s="40">
        <f t="shared" si="238"/>
        <v>0</v>
      </c>
      <c r="K539" s="40">
        <f t="shared" si="238"/>
        <v>2284</v>
      </c>
      <c r="L539" s="40">
        <f t="shared" si="238"/>
        <v>0</v>
      </c>
      <c r="M539" s="40">
        <f t="shared" si="238"/>
        <v>2284</v>
      </c>
      <c r="N539" s="40">
        <f t="shared" si="238"/>
        <v>0</v>
      </c>
      <c r="O539" s="40"/>
    </row>
    <row r="540" spans="1:15" s="20" customFormat="1" ht="34.5" customHeight="1">
      <c r="A540" s="40">
        <v>1</v>
      </c>
      <c r="B540" s="41" t="s">
        <v>223</v>
      </c>
      <c r="C540" s="40"/>
      <c r="D540" s="40"/>
      <c r="E540" s="40"/>
      <c r="F540" s="40"/>
      <c r="G540" s="40">
        <f t="shared" ref="G540:M540" si="239">SUM(G541:G541)</f>
        <v>3516</v>
      </c>
      <c r="H540" s="40">
        <f t="shared" si="239"/>
        <v>3516</v>
      </c>
      <c r="I540" s="40">
        <f t="shared" si="239"/>
        <v>3516</v>
      </c>
      <c r="J540" s="40"/>
      <c r="K540" s="43">
        <f t="shared" si="223"/>
        <v>284</v>
      </c>
      <c r="L540" s="40"/>
      <c r="M540" s="40">
        <f t="shared" si="239"/>
        <v>284</v>
      </c>
      <c r="N540" s="40"/>
      <c r="O540" s="40"/>
    </row>
    <row r="541" spans="1:15" s="14" customFormat="1" ht="34.5" customHeight="1">
      <c r="A541" s="46" t="s">
        <v>336</v>
      </c>
      <c r="B541" s="47" t="s">
        <v>1032</v>
      </c>
      <c r="C541" s="46" t="s">
        <v>766</v>
      </c>
      <c r="D541" s="46" t="s">
        <v>732</v>
      </c>
      <c r="E541" s="46" t="s">
        <v>588</v>
      </c>
      <c r="F541" s="46" t="s">
        <v>1033</v>
      </c>
      <c r="G541" s="46">
        <v>3516</v>
      </c>
      <c r="H541" s="46">
        <v>3516</v>
      </c>
      <c r="I541" s="46">
        <v>3516</v>
      </c>
      <c r="J541" s="46"/>
      <c r="K541" s="43">
        <f t="shared" si="223"/>
        <v>284</v>
      </c>
      <c r="L541" s="46"/>
      <c r="M541" s="46">
        <v>284</v>
      </c>
      <c r="N541" s="46"/>
      <c r="O541" s="46"/>
    </row>
    <row r="542" spans="1:15" s="20" customFormat="1" ht="34.5" customHeight="1">
      <c r="A542" s="40">
        <v>2</v>
      </c>
      <c r="B542" s="41" t="s">
        <v>154</v>
      </c>
      <c r="C542" s="40"/>
      <c r="D542" s="40"/>
      <c r="E542" s="40"/>
      <c r="F542" s="40"/>
      <c r="G542" s="40">
        <f t="shared" ref="G542:N542" si="240">SUM(G543:G543)</f>
        <v>16893</v>
      </c>
      <c r="H542" s="40">
        <f t="shared" si="240"/>
        <v>16893</v>
      </c>
      <c r="I542" s="40">
        <f t="shared" si="240"/>
        <v>12750</v>
      </c>
      <c r="J542" s="40">
        <f t="shared" si="240"/>
        <v>0</v>
      </c>
      <c r="K542" s="40">
        <f t="shared" si="240"/>
        <v>2000</v>
      </c>
      <c r="L542" s="40">
        <f t="shared" si="240"/>
        <v>0</v>
      </c>
      <c r="M542" s="40">
        <f t="shared" si="240"/>
        <v>2000</v>
      </c>
      <c r="N542" s="40">
        <f t="shared" si="240"/>
        <v>0</v>
      </c>
      <c r="O542" s="40"/>
    </row>
    <row r="543" spans="1:15" s="14" customFormat="1" ht="34.5" customHeight="1">
      <c r="A543" s="46" t="s">
        <v>393</v>
      </c>
      <c r="B543" s="47" t="s">
        <v>1034</v>
      </c>
      <c r="C543" s="46" t="s">
        <v>766</v>
      </c>
      <c r="D543" s="46" t="s">
        <v>314</v>
      </c>
      <c r="E543" s="46" t="s">
        <v>1035</v>
      </c>
      <c r="F543" s="46" t="s">
        <v>1036</v>
      </c>
      <c r="G543" s="46">
        <v>16893</v>
      </c>
      <c r="H543" s="46">
        <v>16893</v>
      </c>
      <c r="I543" s="46">
        <v>12750</v>
      </c>
      <c r="J543" s="46"/>
      <c r="K543" s="43">
        <f t="shared" si="223"/>
        <v>2000</v>
      </c>
      <c r="L543" s="46"/>
      <c r="M543" s="46">
        <v>2000</v>
      </c>
      <c r="N543" s="46"/>
      <c r="O543" s="46"/>
    </row>
    <row r="544" spans="1:15" s="20" customFormat="1" ht="34.5" customHeight="1">
      <c r="A544" s="40" t="s">
        <v>1125</v>
      </c>
      <c r="B544" s="41" t="s">
        <v>1043</v>
      </c>
      <c r="C544" s="40"/>
      <c r="D544" s="40"/>
      <c r="E544" s="40"/>
      <c r="F544" s="40"/>
      <c r="G544" s="40">
        <f>G546</f>
        <v>45409</v>
      </c>
      <c r="H544" s="40">
        <f t="shared" ref="H544:N544" si="241">H546</f>
        <v>45409</v>
      </c>
      <c r="I544" s="40">
        <f t="shared" si="241"/>
        <v>42755</v>
      </c>
      <c r="J544" s="40">
        <f t="shared" si="241"/>
        <v>0</v>
      </c>
      <c r="K544" s="40">
        <f t="shared" si="241"/>
        <v>15409</v>
      </c>
      <c r="L544" s="40">
        <f t="shared" si="241"/>
        <v>0</v>
      </c>
      <c r="M544" s="40">
        <f t="shared" si="241"/>
        <v>15409</v>
      </c>
      <c r="N544" s="40">
        <f t="shared" si="241"/>
        <v>0</v>
      </c>
      <c r="O544" s="40"/>
    </row>
    <row r="545" spans="1:15" s="20" customFormat="1" ht="34.5" customHeight="1">
      <c r="A545" s="40" t="s">
        <v>19</v>
      </c>
      <c r="B545" s="41" t="s">
        <v>303</v>
      </c>
      <c r="C545" s="40"/>
      <c r="D545" s="40"/>
      <c r="E545" s="40"/>
      <c r="F545" s="40"/>
      <c r="G545" s="40">
        <f>G546</f>
        <v>45409</v>
      </c>
      <c r="H545" s="40">
        <f t="shared" ref="H545:N545" si="242">H546</f>
        <v>45409</v>
      </c>
      <c r="I545" s="40">
        <f t="shared" si="242"/>
        <v>42755</v>
      </c>
      <c r="J545" s="40">
        <f t="shared" si="242"/>
        <v>0</v>
      </c>
      <c r="K545" s="40">
        <f t="shared" si="242"/>
        <v>15409</v>
      </c>
      <c r="L545" s="40">
        <f t="shared" si="242"/>
        <v>0</v>
      </c>
      <c r="M545" s="40">
        <f t="shared" si="242"/>
        <v>15409</v>
      </c>
      <c r="N545" s="40">
        <f t="shared" si="242"/>
        <v>0</v>
      </c>
      <c r="O545" s="40"/>
    </row>
    <row r="546" spans="1:15" s="20" customFormat="1" ht="34.5" customHeight="1">
      <c r="A546" s="40">
        <v>1</v>
      </c>
      <c r="B546" s="41" t="s">
        <v>223</v>
      </c>
      <c r="C546" s="40"/>
      <c r="D546" s="40"/>
      <c r="E546" s="40"/>
      <c r="F546" s="40"/>
      <c r="G546" s="40">
        <f t="shared" ref="G546" si="243">SUM(G547:G548)</f>
        <v>45409</v>
      </c>
      <c r="H546" s="40">
        <f t="shared" ref="H546:N546" si="244">SUM(H547:H548)</f>
        <v>45409</v>
      </c>
      <c r="I546" s="40">
        <f t="shared" si="244"/>
        <v>42755</v>
      </c>
      <c r="J546" s="40">
        <f t="shared" si="244"/>
        <v>0</v>
      </c>
      <c r="K546" s="40">
        <f t="shared" si="244"/>
        <v>15409</v>
      </c>
      <c r="L546" s="40">
        <f t="shared" si="244"/>
        <v>0</v>
      </c>
      <c r="M546" s="40">
        <f t="shared" si="244"/>
        <v>15409</v>
      </c>
      <c r="N546" s="40">
        <f t="shared" si="244"/>
        <v>0</v>
      </c>
      <c r="O546" s="40"/>
    </row>
    <row r="547" spans="1:15" s="14" customFormat="1" ht="34.5" customHeight="1">
      <c r="A547" s="46" t="s">
        <v>336</v>
      </c>
      <c r="B547" s="47" t="s">
        <v>1037</v>
      </c>
      <c r="C547" s="46" t="s">
        <v>175</v>
      </c>
      <c r="D547" s="46" t="s">
        <v>1038</v>
      </c>
      <c r="E547" s="46" t="s">
        <v>450</v>
      </c>
      <c r="F547" s="46" t="s">
        <v>1039</v>
      </c>
      <c r="G547" s="46">
        <v>32654</v>
      </c>
      <c r="H547" s="46">
        <v>32654</v>
      </c>
      <c r="I547" s="46">
        <v>30000</v>
      </c>
      <c r="J547" s="46"/>
      <c r="K547" s="43">
        <f t="shared" si="223"/>
        <v>2654</v>
      </c>
      <c r="L547" s="46"/>
      <c r="M547" s="46">
        <v>2654</v>
      </c>
      <c r="N547" s="46"/>
      <c r="O547" s="46"/>
    </row>
    <row r="548" spans="1:15" s="14" customFormat="1" ht="34.5" customHeight="1">
      <c r="A548" s="46" t="s">
        <v>345</v>
      </c>
      <c r="B548" s="47" t="s">
        <v>1040</v>
      </c>
      <c r="C548" s="46" t="s">
        <v>975</v>
      </c>
      <c r="D548" s="46" t="s">
        <v>314</v>
      </c>
      <c r="E548" s="46">
        <v>2015</v>
      </c>
      <c r="F548" s="46" t="s">
        <v>1041</v>
      </c>
      <c r="G548" s="46">
        <v>12755</v>
      </c>
      <c r="H548" s="46">
        <v>12755</v>
      </c>
      <c r="I548" s="46">
        <v>12755</v>
      </c>
      <c r="J548" s="46"/>
      <c r="K548" s="43">
        <f t="shared" si="223"/>
        <v>12755</v>
      </c>
      <c r="L548" s="46"/>
      <c r="M548" s="46">
        <v>12755</v>
      </c>
      <c r="N548" s="46"/>
      <c r="O548" s="46"/>
    </row>
    <row r="549" spans="1:15" s="20" customFormat="1" ht="34.5" customHeight="1">
      <c r="A549" s="40" t="s">
        <v>1154</v>
      </c>
      <c r="B549" s="41" t="s">
        <v>1051</v>
      </c>
      <c r="C549" s="40"/>
      <c r="D549" s="40"/>
      <c r="E549" s="40"/>
      <c r="F549" s="40"/>
      <c r="G549" s="40">
        <f>G550</f>
        <v>15824</v>
      </c>
      <c r="H549" s="40">
        <f t="shared" ref="H549:N549" si="245">H550</f>
        <v>15824</v>
      </c>
      <c r="I549" s="40">
        <f t="shared" si="245"/>
        <v>8140</v>
      </c>
      <c r="J549" s="40">
        <f t="shared" si="245"/>
        <v>0</v>
      </c>
      <c r="K549" s="40">
        <f t="shared" si="245"/>
        <v>4636</v>
      </c>
      <c r="L549" s="40">
        <f t="shared" si="245"/>
        <v>0</v>
      </c>
      <c r="M549" s="40">
        <f t="shared" si="245"/>
        <v>4636</v>
      </c>
      <c r="N549" s="40">
        <f t="shared" si="245"/>
        <v>0</v>
      </c>
      <c r="O549" s="40"/>
    </row>
    <row r="550" spans="1:15" s="20" customFormat="1" ht="34.5" customHeight="1">
      <c r="A550" s="40" t="s">
        <v>19</v>
      </c>
      <c r="B550" s="41" t="s">
        <v>303</v>
      </c>
      <c r="C550" s="40"/>
      <c r="D550" s="40"/>
      <c r="E550" s="40"/>
      <c r="F550" s="40"/>
      <c r="G550" s="40">
        <f>G551+G553</f>
        <v>15824</v>
      </c>
      <c r="H550" s="40">
        <f t="shared" ref="H550:N550" si="246">H551+H553</f>
        <v>15824</v>
      </c>
      <c r="I550" s="40">
        <f t="shared" si="246"/>
        <v>8140</v>
      </c>
      <c r="J550" s="40">
        <f t="shared" si="246"/>
        <v>0</v>
      </c>
      <c r="K550" s="40">
        <f t="shared" si="246"/>
        <v>4636</v>
      </c>
      <c r="L550" s="40">
        <f t="shared" si="246"/>
        <v>0</v>
      </c>
      <c r="M550" s="40">
        <f t="shared" si="246"/>
        <v>4636</v>
      </c>
      <c r="N550" s="40">
        <f t="shared" si="246"/>
        <v>0</v>
      </c>
      <c r="O550" s="40"/>
    </row>
    <row r="551" spans="1:15" s="20" customFormat="1" ht="34.5" customHeight="1">
      <c r="A551" s="40">
        <v>1</v>
      </c>
      <c r="B551" s="41" t="s">
        <v>223</v>
      </c>
      <c r="C551" s="40"/>
      <c r="D551" s="40"/>
      <c r="E551" s="40"/>
      <c r="F551" s="40"/>
      <c r="G551" s="40">
        <f t="shared" ref="G551:N551" si="247">SUM(G552:G552)</f>
        <v>2036</v>
      </c>
      <c r="H551" s="40">
        <f t="shared" si="247"/>
        <v>2036</v>
      </c>
      <c r="I551" s="40">
        <f t="shared" si="247"/>
        <v>1400</v>
      </c>
      <c r="J551" s="40">
        <f t="shared" si="247"/>
        <v>0</v>
      </c>
      <c r="K551" s="40">
        <f t="shared" si="247"/>
        <v>636</v>
      </c>
      <c r="L551" s="40">
        <f t="shared" si="247"/>
        <v>0</v>
      </c>
      <c r="M551" s="40">
        <f t="shared" si="247"/>
        <v>636</v>
      </c>
      <c r="N551" s="40">
        <f t="shared" si="247"/>
        <v>0</v>
      </c>
      <c r="O551" s="40"/>
    </row>
    <row r="552" spans="1:15" s="14" customFormat="1" ht="34.5" customHeight="1">
      <c r="A552" s="46" t="s">
        <v>336</v>
      </c>
      <c r="B552" s="47" t="s">
        <v>1044</v>
      </c>
      <c r="C552" s="46" t="s">
        <v>559</v>
      </c>
      <c r="D552" s="46" t="s">
        <v>314</v>
      </c>
      <c r="E552" s="46"/>
      <c r="F552" s="46" t="s">
        <v>1045</v>
      </c>
      <c r="G552" s="46">
        <v>2036</v>
      </c>
      <c r="H552" s="46">
        <v>2036</v>
      </c>
      <c r="I552" s="46">
        <v>1400</v>
      </c>
      <c r="J552" s="46"/>
      <c r="K552" s="43">
        <f t="shared" si="223"/>
        <v>636</v>
      </c>
      <c r="L552" s="46"/>
      <c r="M552" s="46">
        <v>636</v>
      </c>
      <c r="N552" s="46"/>
      <c r="O552" s="46"/>
    </row>
    <row r="553" spans="1:15" s="20" customFormat="1" ht="34.5" customHeight="1">
      <c r="A553" s="40">
        <v>2</v>
      </c>
      <c r="B553" s="41" t="s">
        <v>154</v>
      </c>
      <c r="C553" s="40"/>
      <c r="D553" s="40"/>
      <c r="E553" s="40"/>
      <c r="F553" s="40"/>
      <c r="G553" s="40">
        <f t="shared" ref="G553:N553" si="248">SUM(G554:G555)</f>
        <v>13788</v>
      </c>
      <c r="H553" s="40">
        <f t="shared" si="248"/>
        <v>13788</v>
      </c>
      <c r="I553" s="40">
        <f t="shared" si="248"/>
        <v>6740</v>
      </c>
      <c r="J553" s="40">
        <f t="shared" si="248"/>
        <v>0</v>
      </c>
      <c r="K553" s="40">
        <f t="shared" si="248"/>
        <v>4000</v>
      </c>
      <c r="L553" s="40">
        <f t="shared" si="248"/>
        <v>0</v>
      </c>
      <c r="M553" s="40">
        <f t="shared" si="248"/>
        <v>4000</v>
      </c>
      <c r="N553" s="40">
        <f t="shared" si="248"/>
        <v>0</v>
      </c>
      <c r="O553" s="40"/>
    </row>
    <row r="554" spans="1:15" s="14" customFormat="1" ht="34.5" customHeight="1">
      <c r="A554" s="46" t="s">
        <v>393</v>
      </c>
      <c r="B554" s="47" t="s">
        <v>1046</v>
      </c>
      <c r="C554" s="46" t="s">
        <v>1047</v>
      </c>
      <c r="D554" s="46" t="s">
        <v>314</v>
      </c>
      <c r="E554" s="46" t="s">
        <v>570</v>
      </c>
      <c r="F554" s="46" t="s">
        <v>1048</v>
      </c>
      <c r="G554" s="46">
        <v>9789</v>
      </c>
      <c r="H554" s="46">
        <v>9789</v>
      </c>
      <c r="I554" s="46">
        <v>4740</v>
      </c>
      <c r="J554" s="46"/>
      <c r="K554" s="43">
        <f t="shared" si="223"/>
        <v>3000</v>
      </c>
      <c r="L554" s="46"/>
      <c r="M554" s="46">
        <v>3000</v>
      </c>
      <c r="N554" s="46"/>
      <c r="O554" s="46"/>
    </row>
    <row r="555" spans="1:15" s="14" customFormat="1" ht="34.5" customHeight="1">
      <c r="A555" s="46" t="s">
        <v>398</v>
      </c>
      <c r="B555" s="47" t="s">
        <v>1049</v>
      </c>
      <c r="C555" s="46" t="s">
        <v>621</v>
      </c>
      <c r="D555" s="46" t="s">
        <v>314</v>
      </c>
      <c r="E555" s="46">
        <v>2019</v>
      </c>
      <c r="F555" s="46" t="s">
        <v>1050</v>
      </c>
      <c r="G555" s="46">
        <v>3999</v>
      </c>
      <c r="H555" s="46">
        <v>3999</v>
      </c>
      <c r="I555" s="46">
        <v>2000</v>
      </c>
      <c r="J555" s="46"/>
      <c r="K555" s="43">
        <f t="shared" si="223"/>
        <v>1000</v>
      </c>
      <c r="L555" s="46"/>
      <c r="M555" s="46">
        <v>1000</v>
      </c>
      <c r="N555" s="46"/>
      <c r="O555" s="46"/>
    </row>
    <row r="556" spans="1:15" s="20" customFormat="1" ht="34.5" customHeight="1">
      <c r="A556" s="40" t="s">
        <v>1152</v>
      </c>
      <c r="B556" s="41" t="s">
        <v>1059</v>
      </c>
      <c r="C556" s="40"/>
      <c r="D556" s="40"/>
      <c r="E556" s="40"/>
      <c r="F556" s="40"/>
      <c r="G556" s="40">
        <f>G557</f>
        <v>53172</v>
      </c>
      <c r="H556" s="40">
        <f t="shared" ref="H556:N557" si="249">H557</f>
        <v>53172</v>
      </c>
      <c r="I556" s="40">
        <f t="shared" si="249"/>
        <v>41221</v>
      </c>
      <c r="J556" s="40">
        <f t="shared" si="249"/>
        <v>0</v>
      </c>
      <c r="K556" s="40">
        <f t="shared" si="249"/>
        <v>6000</v>
      </c>
      <c r="L556" s="40">
        <f t="shared" si="249"/>
        <v>0</v>
      </c>
      <c r="M556" s="40">
        <f t="shared" si="249"/>
        <v>6000</v>
      </c>
      <c r="N556" s="40">
        <f t="shared" si="249"/>
        <v>0</v>
      </c>
      <c r="O556" s="40"/>
    </row>
    <row r="557" spans="1:15" s="20" customFormat="1" ht="34.5" customHeight="1">
      <c r="A557" s="40" t="s">
        <v>19</v>
      </c>
      <c r="B557" s="41" t="s">
        <v>303</v>
      </c>
      <c r="C557" s="40"/>
      <c r="D557" s="40"/>
      <c r="E557" s="40"/>
      <c r="F557" s="40"/>
      <c r="G557" s="40">
        <f>G558</f>
        <v>53172</v>
      </c>
      <c r="H557" s="40">
        <f t="shared" si="249"/>
        <v>53172</v>
      </c>
      <c r="I557" s="40">
        <f t="shared" si="249"/>
        <v>41221</v>
      </c>
      <c r="J557" s="40">
        <f t="shared" si="249"/>
        <v>0</v>
      </c>
      <c r="K557" s="40">
        <f t="shared" si="249"/>
        <v>6000</v>
      </c>
      <c r="L557" s="40">
        <f t="shared" si="249"/>
        <v>0</v>
      </c>
      <c r="M557" s="40">
        <f t="shared" si="249"/>
        <v>6000</v>
      </c>
      <c r="N557" s="40">
        <f t="shared" si="249"/>
        <v>0</v>
      </c>
      <c r="O557" s="40"/>
    </row>
    <row r="558" spans="1:15" s="20" customFormat="1" ht="34.5" customHeight="1">
      <c r="A558" s="40">
        <v>1</v>
      </c>
      <c r="B558" s="41" t="s">
        <v>216</v>
      </c>
      <c r="C558" s="40"/>
      <c r="D558" s="40"/>
      <c r="E558" s="40"/>
      <c r="F558" s="40"/>
      <c r="G558" s="40">
        <f>SUM(G559:G560)</f>
        <v>53172</v>
      </c>
      <c r="H558" s="40">
        <f t="shared" ref="H558:N558" si="250">SUM(H559:H560)</f>
        <v>53172</v>
      </c>
      <c r="I558" s="40">
        <f t="shared" si="250"/>
        <v>41221</v>
      </c>
      <c r="J558" s="40">
        <f t="shared" si="250"/>
        <v>0</v>
      </c>
      <c r="K558" s="40">
        <f t="shared" si="250"/>
        <v>6000</v>
      </c>
      <c r="L558" s="40">
        <f t="shared" si="250"/>
        <v>0</v>
      </c>
      <c r="M558" s="40">
        <f t="shared" si="250"/>
        <v>6000</v>
      </c>
      <c r="N558" s="40">
        <f t="shared" si="250"/>
        <v>0</v>
      </c>
      <c r="O558" s="40"/>
    </row>
    <row r="559" spans="1:15" s="14" customFormat="1" ht="34.5" customHeight="1">
      <c r="A559" s="46" t="s">
        <v>336</v>
      </c>
      <c r="B559" s="47" t="s">
        <v>1052</v>
      </c>
      <c r="C559" s="46" t="s">
        <v>1053</v>
      </c>
      <c r="D559" s="46" t="s">
        <v>1054</v>
      </c>
      <c r="E559" s="46" t="s">
        <v>126</v>
      </c>
      <c r="F559" s="46" t="s">
        <v>1055</v>
      </c>
      <c r="G559" s="46">
        <v>24862</v>
      </c>
      <c r="H559" s="46">
        <v>24862</v>
      </c>
      <c r="I559" s="46">
        <v>18177</v>
      </c>
      <c r="J559" s="46"/>
      <c r="K559" s="43">
        <f t="shared" si="223"/>
        <v>3000</v>
      </c>
      <c r="L559" s="46"/>
      <c r="M559" s="46">
        <v>3000</v>
      </c>
      <c r="N559" s="46"/>
      <c r="O559" s="46"/>
    </row>
    <row r="560" spans="1:15" s="14" customFormat="1" ht="34.5" customHeight="1">
      <c r="A560" s="46" t="s">
        <v>345</v>
      </c>
      <c r="B560" s="47" t="s">
        <v>1056</v>
      </c>
      <c r="C560" s="46" t="s">
        <v>1053</v>
      </c>
      <c r="D560" s="46" t="s">
        <v>1057</v>
      </c>
      <c r="E560" s="46" t="s">
        <v>126</v>
      </c>
      <c r="F560" s="46" t="s">
        <v>1058</v>
      </c>
      <c r="G560" s="46">
        <v>28310</v>
      </c>
      <c r="H560" s="46">
        <v>28310</v>
      </c>
      <c r="I560" s="46">
        <v>23044</v>
      </c>
      <c r="J560" s="46"/>
      <c r="K560" s="43">
        <f t="shared" si="223"/>
        <v>3000</v>
      </c>
      <c r="L560" s="46"/>
      <c r="M560" s="46">
        <v>3000</v>
      </c>
      <c r="N560" s="46"/>
      <c r="O560" s="46"/>
    </row>
    <row r="561" spans="1:15" s="20" customFormat="1" ht="34.5" customHeight="1">
      <c r="A561" s="40" t="s">
        <v>1155</v>
      </c>
      <c r="B561" s="41" t="s">
        <v>1075</v>
      </c>
      <c r="C561" s="40"/>
      <c r="D561" s="40"/>
      <c r="E561" s="40"/>
      <c r="F561" s="40"/>
      <c r="G561" s="40">
        <f>G562</f>
        <v>106547</v>
      </c>
      <c r="H561" s="40">
        <f t="shared" ref="H561:N561" si="251">H562</f>
        <v>106547</v>
      </c>
      <c r="I561" s="40">
        <f t="shared" si="251"/>
        <v>50791</v>
      </c>
      <c r="J561" s="40">
        <f t="shared" si="251"/>
        <v>0</v>
      </c>
      <c r="K561" s="40">
        <f t="shared" si="251"/>
        <v>10335</v>
      </c>
      <c r="L561" s="40">
        <f t="shared" si="251"/>
        <v>0</v>
      </c>
      <c r="M561" s="40">
        <f t="shared" si="251"/>
        <v>10335</v>
      </c>
      <c r="N561" s="40">
        <f t="shared" si="251"/>
        <v>0</v>
      </c>
      <c r="O561" s="40"/>
    </row>
    <row r="562" spans="1:15" s="20" customFormat="1" ht="34.5" customHeight="1">
      <c r="A562" s="40" t="s">
        <v>19</v>
      </c>
      <c r="B562" s="41" t="s">
        <v>303</v>
      </c>
      <c r="C562" s="40"/>
      <c r="D562" s="40"/>
      <c r="E562" s="40"/>
      <c r="F562" s="40"/>
      <c r="G562" s="40">
        <f>G563+G566</f>
        <v>106547</v>
      </c>
      <c r="H562" s="40">
        <f t="shared" ref="H562:N562" si="252">H563+H566</f>
        <v>106547</v>
      </c>
      <c r="I562" s="40">
        <f t="shared" si="252"/>
        <v>50791</v>
      </c>
      <c r="J562" s="40">
        <f t="shared" si="252"/>
        <v>0</v>
      </c>
      <c r="K562" s="40">
        <f t="shared" si="252"/>
        <v>10335</v>
      </c>
      <c r="L562" s="40">
        <f t="shared" si="252"/>
        <v>0</v>
      </c>
      <c r="M562" s="40">
        <f t="shared" si="252"/>
        <v>10335</v>
      </c>
      <c r="N562" s="40">
        <f t="shared" si="252"/>
        <v>0</v>
      </c>
      <c r="O562" s="40"/>
    </row>
    <row r="563" spans="1:15" s="20" customFormat="1" ht="34.5" customHeight="1">
      <c r="A563" s="40">
        <v>1</v>
      </c>
      <c r="B563" s="41" t="s">
        <v>154</v>
      </c>
      <c r="C563" s="40"/>
      <c r="D563" s="40"/>
      <c r="E563" s="40"/>
      <c r="F563" s="40"/>
      <c r="G563" s="40">
        <f t="shared" ref="G563" si="253">SUM(G564:G565)</f>
        <v>68784</v>
      </c>
      <c r="H563" s="40">
        <f t="shared" ref="H563:N563" si="254">SUM(H564:H565)</f>
        <v>68784</v>
      </c>
      <c r="I563" s="40">
        <f t="shared" si="254"/>
        <v>15363</v>
      </c>
      <c r="J563" s="40">
        <f t="shared" si="254"/>
        <v>0</v>
      </c>
      <c r="K563" s="40">
        <f t="shared" si="254"/>
        <v>7000</v>
      </c>
      <c r="L563" s="40">
        <f t="shared" si="254"/>
        <v>0</v>
      </c>
      <c r="M563" s="40">
        <f t="shared" si="254"/>
        <v>7000</v>
      </c>
      <c r="N563" s="40">
        <f t="shared" si="254"/>
        <v>0</v>
      </c>
      <c r="O563" s="40"/>
    </row>
    <row r="564" spans="1:15" s="14" customFormat="1" ht="34.5" customHeight="1">
      <c r="A564" s="46" t="s">
        <v>336</v>
      </c>
      <c r="B564" s="47" t="s">
        <v>1060</v>
      </c>
      <c r="C564" s="46" t="s">
        <v>531</v>
      </c>
      <c r="D564" s="46"/>
      <c r="E564" s="46">
        <v>2013</v>
      </c>
      <c r="F564" s="46" t="s">
        <v>1061</v>
      </c>
      <c r="G564" s="46">
        <v>13947</v>
      </c>
      <c r="H564" s="46">
        <v>13947</v>
      </c>
      <c r="I564" s="46">
        <v>5100</v>
      </c>
      <c r="J564" s="46"/>
      <c r="K564" s="43">
        <f t="shared" si="223"/>
        <v>2000</v>
      </c>
      <c r="L564" s="46"/>
      <c r="M564" s="46">
        <v>2000</v>
      </c>
      <c r="N564" s="46"/>
      <c r="O564" s="46"/>
    </row>
    <row r="565" spans="1:15" s="14" customFormat="1" ht="34.5" customHeight="1">
      <c r="A565" s="46" t="s">
        <v>345</v>
      </c>
      <c r="B565" s="47" t="s">
        <v>1062</v>
      </c>
      <c r="C565" s="46" t="s">
        <v>1063</v>
      </c>
      <c r="D565" s="46" t="s">
        <v>314</v>
      </c>
      <c r="E565" s="46" t="s">
        <v>1064</v>
      </c>
      <c r="F565" s="46" t="s">
        <v>1065</v>
      </c>
      <c r="G565" s="46">
        <v>54837</v>
      </c>
      <c r="H565" s="46">
        <v>54837</v>
      </c>
      <c r="I565" s="46">
        <v>10263</v>
      </c>
      <c r="J565" s="46"/>
      <c r="K565" s="43">
        <f t="shared" si="223"/>
        <v>5000</v>
      </c>
      <c r="L565" s="46"/>
      <c r="M565" s="46">
        <v>5000</v>
      </c>
      <c r="N565" s="46"/>
      <c r="O565" s="46"/>
    </row>
    <row r="566" spans="1:15" s="20" customFormat="1" ht="34.5" customHeight="1">
      <c r="A566" s="40" t="s">
        <v>28</v>
      </c>
      <c r="B566" s="41" t="s">
        <v>334</v>
      </c>
      <c r="C566" s="40"/>
      <c r="D566" s="40"/>
      <c r="E566" s="40"/>
      <c r="F566" s="40"/>
      <c r="G566" s="40">
        <f>G567</f>
        <v>37763</v>
      </c>
      <c r="H566" s="40">
        <f t="shared" ref="H566:N567" si="255">H567</f>
        <v>37763</v>
      </c>
      <c r="I566" s="40">
        <f t="shared" si="255"/>
        <v>35428</v>
      </c>
      <c r="J566" s="40">
        <f t="shared" si="255"/>
        <v>0</v>
      </c>
      <c r="K566" s="40">
        <f t="shared" si="255"/>
        <v>3335</v>
      </c>
      <c r="L566" s="40">
        <f t="shared" si="255"/>
        <v>0</v>
      </c>
      <c r="M566" s="40">
        <f t="shared" si="255"/>
        <v>3335</v>
      </c>
      <c r="N566" s="40">
        <f t="shared" si="255"/>
        <v>0</v>
      </c>
      <c r="O566" s="40"/>
    </row>
    <row r="567" spans="1:15" s="20" customFormat="1" ht="34.5" customHeight="1">
      <c r="A567" s="40" t="s">
        <v>21</v>
      </c>
      <c r="B567" s="41" t="s">
        <v>1066</v>
      </c>
      <c r="C567" s="40"/>
      <c r="D567" s="40"/>
      <c r="E567" s="40"/>
      <c r="F567" s="40"/>
      <c r="G567" s="40">
        <f>G568</f>
        <v>37763</v>
      </c>
      <c r="H567" s="40">
        <f t="shared" si="255"/>
        <v>37763</v>
      </c>
      <c r="I567" s="40">
        <f t="shared" si="255"/>
        <v>35428</v>
      </c>
      <c r="J567" s="40">
        <f t="shared" si="255"/>
        <v>0</v>
      </c>
      <c r="K567" s="40">
        <f t="shared" si="255"/>
        <v>3335</v>
      </c>
      <c r="L567" s="40">
        <f t="shared" si="255"/>
        <v>0</v>
      </c>
      <c r="M567" s="40">
        <f t="shared" si="255"/>
        <v>3335</v>
      </c>
      <c r="N567" s="40">
        <f t="shared" si="255"/>
        <v>0</v>
      </c>
      <c r="O567" s="40"/>
    </row>
    <row r="568" spans="1:15" s="20" customFormat="1" ht="34.5" customHeight="1">
      <c r="A568" s="40">
        <v>1</v>
      </c>
      <c r="B568" s="41" t="s">
        <v>223</v>
      </c>
      <c r="C568" s="40"/>
      <c r="D568" s="40"/>
      <c r="E568" s="40"/>
      <c r="F568" s="40"/>
      <c r="G568" s="40">
        <f>SUM(G569:G570)</f>
        <v>37763</v>
      </c>
      <c r="H568" s="40">
        <f t="shared" ref="H568:N568" si="256">SUM(H569:H570)</f>
        <v>37763</v>
      </c>
      <c r="I568" s="40">
        <f t="shared" si="256"/>
        <v>35428</v>
      </c>
      <c r="J568" s="40">
        <f t="shared" si="256"/>
        <v>0</v>
      </c>
      <c r="K568" s="40">
        <f t="shared" si="256"/>
        <v>3335</v>
      </c>
      <c r="L568" s="40">
        <f t="shared" si="256"/>
        <v>0</v>
      </c>
      <c r="M568" s="40">
        <f t="shared" si="256"/>
        <v>3335</v>
      </c>
      <c r="N568" s="40">
        <f t="shared" si="256"/>
        <v>0</v>
      </c>
      <c r="O568" s="40"/>
    </row>
    <row r="569" spans="1:15" s="14" customFormat="1" ht="34.5" customHeight="1">
      <c r="A569" s="46" t="s">
        <v>336</v>
      </c>
      <c r="B569" s="47" t="s">
        <v>1067</v>
      </c>
      <c r="C569" s="46" t="s">
        <v>853</v>
      </c>
      <c r="D569" s="46" t="s">
        <v>1068</v>
      </c>
      <c r="E569" s="46" t="s">
        <v>1069</v>
      </c>
      <c r="F569" s="46" t="s">
        <v>1070</v>
      </c>
      <c r="G569" s="46">
        <v>21049</v>
      </c>
      <c r="H569" s="46">
        <v>21049</v>
      </c>
      <c r="I569" s="46">
        <v>18714</v>
      </c>
      <c r="J569" s="46"/>
      <c r="K569" s="43">
        <f t="shared" si="223"/>
        <v>2335</v>
      </c>
      <c r="L569" s="46"/>
      <c r="M569" s="46">
        <v>2335</v>
      </c>
      <c r="N569" s="46"/>
      <c r="O569" s="46"/>
    </row>
    <row r="570" spans="1:15" s="14" customFormat="1" ht="34.5" customHeight="1">
      <c r="A570" s="46" t="s">
        <v>345</v>
      </c>
      <c r="B570" s="47" t="s">
        <v>1071</v>
      </c>
      <c r="C570" s="46" t="s">
        <v>1072</v>
      </c>
      <c r="D570" s="46" t="s">
        <v>1073</v>
      </c>
      <c r="E570" s="46" t="s">
        <v>425</v>
      </c>
      <c r="F570" s="46" t="s">
        <v>1074</v>
      </c>
      <c r="G570" s="46">
        <v>16714</v>
      </c>
      <c r="H570" s="46">
        <v>16714</v>
      </c>
      <c r="I570" s="46">
        <v>16714</v>
      </c>
      <c r="J570" s="46"/>
      <c r="K570" s="43">
        <f t="shared" si="223"/>
        <v>1000</v>
      </c>
      <c r="L570" s="46"/>
      <c r="M570" s="46">
        <v>1000</v>
      </c>
      <c r="N570" s="46"/>
      <c r="O570" s="46"/>
    </row>
    <row r="571" spans="1:15" s="20" customFormat="1" ht="34.5" customHeight="1">
      <c r="A571" s="40" t="s">
        <v>1156</v>
      </c>
      <c r="B571" s="41" t="s">
        <v>1109</v>
      </c>
      <c r="C571" s="40"/>
      <c r="D571" s="40"/>
      <c r="E571" s="40"/>
      <c r="F571" s="40"/>
      <c r="G571" s="40">
        <f>G572</f>
        <v>99216.679000000004</v>
      </c>
      <c r="H571" s="40">
        <f t="shared" ref="H571:N571" si="257">H572</f>
        <v>99216.679000000004</v>
      </c>
      <c r="I571" s="40">
        <f t="shared" si="257"/>
        <v>87320.679000000004</v>
      </c>
      <c r="J571" s="40">
        <f t="shared" si="257"/>
        <v>0</v>
      </c>
      <c r="K571" s="40">
        <f t="shared" si="257"/>
        <v>7970</v>
      </c>
      <c r="L571" s="40">
        <f t="shared" si="257"/>
        <v>0</v>
      </c>
      <c r="M571" s="40">
        <f t="shared" si="257"/>
        <v>7970</v>
      </c>
      <c r="N571" s="40">
        <f t="shared" si="257"/>
        <v>0</v>
      </c>
      <c r="O571" s="40"/>
    </row>
    <row r="572" spans="1:15" s="20" customFormat="1" ht="34.5" customHeight="1">
      <c r="A572" s="40" t="s">
        <v>19</v>
      </c>
      <c r="B572" s="41" t="s">
        <v>303</v>
      </c>
      <c r="C572" s="40"/>
      <c r="D572" s="40"/>
      <c r="E572" s="40"/>
      <c r="F572" s="40"/>
      <c r="G572" s="40">
        <f t="shared" ref="G572" si="258">SUM(G573:G574)</f>
        <v>99216.679000000004</v>
      </c>
      <c r="H572" s="40">
        <f t="shared" ref="H572:N572" si="259">SUM(H573:H574)</f>
        <v>99216.679000000004</v>
      </c>
      <c r="I572" s="40">
        <f t="shared" si="259"/>
        <v>87320.679000000004</v>
      </c>
      <c r="J572" s="40">
        <f t="shared" si="259"/>
        <v>0</v>
      </c>
      <c r="K572" s="40">
        <f t="shared" si="259"/>
        <v>7970</v>
      </c>
      <c r="L572" s="40">
        <f t="shared" si="259"/>
        <v>0</v>
      </c>
      <c r="M572" s="40">
        <f t="shared" si="259"/>
        <v>7970</v>
      </c>
      <c r="N572" s="40">
        <f t="shared" si="259"/>
        <v>0</v>
      </c>
      <c r="O572" s="40"/>
    </row>
    <row r="573" spans="1:15" s="14" customFormat="1" ht="34.5" customHeight="1">
      <c r="A573" s="46">
        <v>1</v>
      </c>
      <c r="B573" s="47" t="s">
        <v>1104</v>
      </c>
      <c r="C573" s="46" t="s">
        <v>895</v>
      </c>
      <c r="D573" s="46" t="s">
        <v>314</v>
      </c>
      <c r="E573" s="46" t="s">
        <v>37</v>
      </c>
      <c r="F573" s="46" t="s">
        <v>1105</v>
      </c>
      <c r="G573" s="46">
        <v>50680</v>
      </c>
      <c r="H573" s="46">
        <v>50680</v>
      </c>
      <c r="I573" s="46">
        <f>47980-3270</f>
        <v>44710</v>
      </c>
      <c r="J573" s="46"/>
      <c r="K573" s="43">
        <f t="shared" si="223"/>
        <v>5970</v>
      </c>
      <c r="L573" s="46"/>
      <c r="M573" s="46">
        <v>5970</v>
      </c>
      <c r="N573" s="46"/>
      <c r="O573" s="46"/>
    </row>
    <row r="574" spans="1:15" s="14" customFormat="1" ht="34.5" customHeight="1">
      <c r="A574" s="46">
        <v>2</v>
      </c>
      <c r="B574" s="47" t="s">
        <v>1106</v>
      </c>
      <c r="C574" s="46" t="s">
        <v>1107</v>
      </c>
      <c r="D574" s="46" t="s">
        <v>314</v>
      </c>
      <c r="E574" s="46" t="s">
        <v>110</v>
      </c>
      <c r="F574" s="46" t="s">
        <v>1108</v>
      </c>
      <c r="G574" s="46">
        <v>48536.678999999996</v>
      </c>
      <c r="H574" s="46">
        <v>48536.678999999996</v>
      </c>
      <c r="I574" s="46">
        <v>42610.678999999996</v>
      </c>
      <c r="J574" s="46"/>
      <c r="K574" s="43">
        <f t="shared" si="223"/>
        <v>2000</v>
      </c>
      <c r="L574" s="46"/>
      <c r="M574" s="46">
        <v>2000</v>
      </c>
      <c r="N574" s="46"/>
      <c r="O574" s="46"/>
    </row>
    <row r="575" spans="1:15" s="20" customFormat="1" ht="34.5" customHeight="1">
      <c r="A575" s="40" t="s">
        <v>1157</v>
      </c>
      <c r="B575" s="41" t="s">
        <v>1116</v>
      </c>
      <c r="C575" s="40"/>
      <c r="D575" s="40"/>
      <c r="E575" s="40"/>
      <c r="F575" s="40"/>
      <c r="G575" s="40">
        <f>G576</f>
        <v>6859</v>
      </c>
      <c r="H575" s="40">
        <f t="shared" ref="H575:N575" si="260">H576</f>
        <v>6859</v>
      </c>
      <c r="I575" s="40">
        <f t="shared" si="260"/>
        <v>4486</v>
      </c>
      <c r="J575" s="40">
        <f t="shared" si="260"/>
        <v>0</v>
      </c>
      <c r="K575" s="40">
        <f t="shared" si="260"/>
        <v>2373</v>
      </c>
      <c r="L575" s="40">
        <f t="shared" si="260"/>
        <v>0</v>
      </c>
      <c r="M575" s="40">
        <f t="shared" si="260"/>
        <v>2373</v>
      </c>
      <c r="N575" s="40">
        <f t="shared" si="260"/>
        <v>0</v>
      </c>
      <c r="O575" s="40"/>
    </row>
    <row r="576" spans="1:15" s="20" customFormat="1" ht="34.5" customHeight="1">
      <c r="A576" s="40" t="s">
        <v>19</v>
      </c>
      <c r="B576" s="41" t="s">
        <v>223</v>
      </c>
      <c r="C576" s="40"/>
      <c r="D576" s="40"/>
      <c r="E576" s="40"/>
      <c r="F576" s="40"/>
      <c r="G576" s="40">
        <f t="shared" ref="G576" si="261">SUM(G577:G578)</f>
        <v>6859</v>
      </c>
      <c r="H576" s="40">
        <f t="shared" ref="H576:N576" si="262">SUM(H577:H578)</f>
        <v>6859</v>
      </c>
      <c r="I576" s="40">
        <f t="shared" si="262"/>
        <v>4486</v>
      </c>
      <c r="J576" s="40">
        <f t="shared" si="262"/>
        <v>0</v>
      </c>
      <c r="K576" s="40">
        <f t="shared" si="262"/>
        <v>2373</v>
      </c>
      <c r="L576" s="40">
        <f t="shared" si="262"/>
        <v>0</v>
      </c>
      <c r="M576" s="40">
        <f t="shared" si="262"/>
        <v>2373</v>
      </c>
      <c r="N576" s="40">
        <f t="shared" si="262"/>
        <v>0</v>
      </c>
      <c r="O576" s="40"/>
    </row>
    <row r="577" spans="1:15" s="14" customFormat="1" ht="34.5" customHeight="1">
      <c r="A577" s="46">
        <v>1</v>
      </c>
      <c r="B577" s="47" t="s">
        <v>1110</v>
      </c>
      <c r="C577" s="65" t="s">
        <v>1111</v>
      </c>
      <c r="D577" s="65" t="s">
        <v>314</v>
      </c>
      <c r="E577" s="65" t="s">
        <v>563</v>
      </c>
      <c r="F577" s="46" t="s">
        <v>1112</v>
      </c>
      <c r="G577" s="46">
        <v>3411</v>
      </c>
      <c r="H577" s="46">
        <v>3411</v>
      </c>
      <c r="I577" s="46">
        <v>2115</v>
      </c>
      <c r="J577" s="46"/>
      <c r="K577" s="43">
        <f t="shared" si="223"/>
        <v>1296</v>
      </c>
      <c r="L577" s="46"/>
      <c r="M577" s="46">
        <v>1296</v>
      </c>
      <c r="N577" s="46"/>
      <c r="O577" s="46"/>
    </row>
    <row r="578" spans="1:15" s="14" customFormat="1" ht="34.5" customHeight="1">
      <c r="A578" s="46">
        <v>2</v>
      </c>
      <c r="B578" s="47" t="s">
        <v>1113</v>
      </c>
      <c r="C578" s="65" t="s">
        <v>1114</v>
      </c>
      <c r="D578" s="65" t="s">
        <v>314</v>
      </c>
      <c r="E578" s="65" t="s">
        <v>563</v>
      </c>
      <c r="F578" s="46" t="s">
        <v>1115</v>
      </c>
      <c r="G578" s="46">
        <v>3448</v>
      </c>
      <c r="H578" s="46">
        <v>3448</v>
      </c>
      <c r="I578" s="46">
        <v>2371</v>
      </c>
      <c r="J578" s="46"/>
      <c r="K578" s="43">
        <f t="shared" ref="K578:K601" si="263">SUM(L578:N578)</f>
        <v>1077</v>
      </c>
      <c r="L578" s="46"/>
      <c r="M578" s="46">
        <v>1077</v>
      </c>
      <c r="N578" s="46"/>
      <c r="O578" s="46"/>
    </row>
    <row r="579" spans="1:15" s="20" customFormat="1" ht="34.5" customHeight="1">
      <c r="A579" s="40" t="s">
        <v>1169</v>
      </c>
      <c r="B579" s="41" t="s">
        <v>1163</v>
      </c>
      <c r="C579" s="90"/>
      <c r="D579" s="90"/>
      <c r="E579" s="90"/>
      <c r="F579" s="40"/>
      <c r="G579" s="40">
        <f>SUM(G581)</f>
        <v>962003</v>
      </c>
      <c r="H579" s="40">
        <f t="shared" ref="H579:N579" si="264">SUM(H581)</f>
        <v>692642.15999999992</v>
      </c>
      <c r="I579" s="40">
        <f t="shared" si="264"/>
        <v>26969</v>
      </c>
      <c r="J579" s="40">
        <f t="shared" si="264"/>
        <v>15839</v>
      </c>
      <c r="K579" s="40">
        <f t="shared" si="264"/>
        <v>42684</v>
      </c>
      <c r="L579" s="40">
        <f t="shared" si="264"/>
        <v>42684</v>
      </c>
      <c r="M579" s="40">
        <f t="shared" si="264"/>
        <v>0</v>
      </c>
      <c r="N579" s="40">
        <f t="shared" si="264"/>
        <v>0</v>
      </c>
      <c r="O579" s="40"/>
    </row>
    <row r="580" spans="1:15" s="20" customFormat="1" ht="34.5" customHeight="1">
      <c r="A580" s="40" t="s">
        <v>19</v>
      </c>
      <c r="B580" s="41" t="s">
        <v>1174</v>
      </c>
      <c r="C580" s="90"/>
      <c r="D580" s="90"/>
      <c r="E580" s="90"/>
      <c r="F580" s="40"/>
      <c r="G580" s="40"/>
      <c r="H580" s="40"/>
      <c r="I580" s="40"/>
      <c r="J580" s="40"/>
      <c r="K580" s="40"/>
      <c r="L580" s="40"/>
      <c r="M580" s="40"/>
      <c r="N580" s="40"/>
      <c r="O580" s="40"/>
    </row>
    <row r="581" spans="1:15" s="14" customFormat="1" ht="34.5" customHeight="1">
      <c r="A581" s="46">
        <v>1</v>
      </c>
      <c r="B581" s="47" t="s">
        <v>1164</v>
      </c>
      <c r="C581" s="46" t="s">
        <v>1165</v>
      </c>
      <c r="D581" s="46" t="s">
        <v>1166</v>
      </c>
      <c r="E581" s="63" t="s">
        <v>1167</v>
      </c>
      <c r="F581" s="46" t="s">
        <v>1168</v>
      </c>
      <c r="G581" s="46">
        <v>962003</v>
      </c>
      <c r="H581" s="61">
        <f>G581*72%</f>
        <v>692642.15999999992</v>
      </c>
      <c r="I581" s="61">
        <v>26969</v>
      </c>
      <c r="J581" s="61">
        <v>15839</v>
      </c>
      <c r="K581" s="43">
        <v>42684</v>
      </c>
      <c r="L581" s="46">
        <v>42684</v>
      </c>
      <c r="M581" s="46"/>
      <c r="N581" s="46"/>
      <c r="O581" s="46"/>
    </row>
    <row r="582" spans="1:15" s="20" customFormat="1" ht="34.5" customHeight="1">
      <c r="A582" s="40" t="s">
        <v>1158</v>
      </c>
      <c r="B582" s="41" t="s">
        <v>1170</v>
      </c>
      <c r="C582" s="90"/>
      <c r="D582" s="90"/>
      <c r="E582" s="90"/>
      <c r="F582" s="40"/>
      <c r="G582" s="40">
        <f>SUM(G584)</f>
        <v>707958</v>
      </c>
      <c r="H582" s="40">
        <f t="shared" ref="H582:N582" si="265">SUM(H584)</f>
        <v>56700</v>
      </c>
      <c r="I582" s="40">
        <f t="shared" si="265"/>
        <v>346143</v>
      </c>
      <c r="J582" s="40">
        <f t="shared" si="265"/>
        <v>16415</v>
      </c>
      <c r="K582" s="40">
        <f t="shared" si="265"/>
        <v>2424</v>
      </c>
      <c r="L582" s="40">
        <f t="shared" si="265"/>
        <v>2424</v>
      </c>
      <c r="M582" s="40">
        <f t="shared" si="265"/>
        <v>0</v>
      </c>
      <c r="N582" s="40">
        <f t="shared" si="265"/>
        <v>0</v>
      </c>
      <c r="O582" s="40"/>
    </row>
    <row r="583" spans="1:15" s="20" customFormat="1" ht="34.5" customHeight="1">
      <c r="A583" s="40" t="s">
        <v>19</v>
      </c>
      <c r="B583" s="41" t="s">
        <v>1174</v>
      </c>
      <c r="C583" s="90"/>
      <c r="D583" s="90"/>
      <c r="E583" s="90"/>
      <c r="F583" s="40"/>
      <c r="G583" s="40"/>
      <c r="H583" s="40"/>
      <c r="I583" s="40"/>
      <c r="J583" s="40"/>
      <c r="K583" s="40"/>
      <c r="L583" s="40"/>
      <c r="M583" s="40"/>
      <c r="N583" s="40"/>
      <c r="O583" s="40"/>
    </row>
    <row r="584" spans="1:15" s="14" customFormat="1" ht="34.5" customHeight="1">
      <c r="A584" s="46">
        <v>1</v>
      </c>
      <c r="B584" s="47" t="s">
        <v>1171</v>
      </c>
      <c r="C584" s="46" t="s">
        <v>1172</v>
      </c>
      <c r="D584" s="65"/>
      <c r="E584" s="65" t="s">
        <v>846</v>
      </c>
      <c r="F584" s="46" t="s">
        <v>1173</v>
      </c>
      <c r="G584" s="46">
        <v>707958</v>
      </c>
      <c r="H584" s="46">
        <v>56700</v>
      </c>
      <c r="I584" s="46">
        <v>346143</v>
      </c>
      <c r="J584" s="46">
        <v>16415</v>
      </c>
      <c r="K584" s="43">
        <v>2424</v>
      </c>
      <c r="L584" s="46">
        <v>2424</v>
      </c>
      <c r="M584" s="46"/>
      <c r="N584" s="46"/>
      <c r="O584" s="46"/>
    </row>
    <row r="585" spans="1:15" s="13" customFormat="1" ht="30.75" customHeight="1">
      <c r="A585" s="40" t="s">
        <v>1175</v>
      </c>
      <c r="B585" s="41" t="s">
        <v>261</v>
      </c>
      <c r="C585" s="40"/>
      <c r="D585" s="40"/>
      <c r="E585" s="40"/>
      <c r="F585" s="40"/>
      <c r="G585" s="40"/>
      <c r="H585" s="40"/>
      <c r="I585" s="40"/>
      <c r="J585" s="40"/>
      <c r="K585" s="42">
        <f>K586+K590+K593</f>
        <v>1001078</v>
      </c>
      <c r="L585" s="42">
        <f t="shared" ref="L585:N585" si="266">L586+L590+L593</f>
        <v>341464</v>
      </c>
      <c r="M585" s="42">
        <f t="shared" si="266"/>
        <v>659614</v>
      </c>
      <c r="N585" s="42">
        <f t="shared" si="266"/>
        <v>0</v>
      </c>
      <c r="O585" s="40"/>
    </row>
    <row r="586" spans="1:15" s="13" customFormat="1" ht="30.75" customHeight="1">
      <c r="A586" s="40" t="s">
        <v>19</v>
      </c>
      <c r="B586" s="56" t="s">
        <v>248</v>
      </c>
      <c r="C586" s="40"/>
      <c r="D586" s="40"/>
      <c r="E586" s="40"/>
      <c r="F586" s="40"/>
      <c r="G586" s="40"/>
      <c r="H586" s="40"/>
      <c r="I586" s="40"/>
      <c r="J586" s="40"/>
      <c r="K586" s="42">
        <f>SUM(K587:K589)</f>
        <v>44664</v>
      </c>
      <c r="L586" s="42">
        <f t="shared" ref="L586:N586" si="267">SUM(L587:L589)</f>
        <v>44664</v>
      </c>
      <c r="M586" s="42">
        <f t="shared" si="267"/>
        <v>0</v>
      </c>
      <c r="N586" s="42">
        <f t="shared" si="267"/>
        <v>0</v>
      </c>
      <c r="O586" s="40"/>
    </row>
    <row r="587" spans="1:15" s="19" customFormat="1" ht="30.75" customHeight="1">
      <c r="A587" s="91">
        <v>1</v>
      </c>
      <c r="B587" s="92" t="s">
        <v>258</v>
      </c>
      <c r="C587" s="93"/>
      <c r="D587" s="93"/>
      <c r="E587" s="93"/>
      <c r="F587" s="93"/>
      <c r="G587" s="93"/>
      <c r="H587" s="93"/>
      <c r="I587" s="93"/>
      <c r="J587" s="93"/>
      <c r="K587" s="43">
        <f t="shared" si="263"/>
        <v>10000</v>
      </c>
      <c r="L587" s="91">
        <v>10000</v>
      </c>
      <c r="M587" s="91"/>
      <c r="N587" s="91"/>
      <c r="O587" s="93"/>
    </row>
    <row r="588" spans="1:15" s="19" customFormat="1" ht="30.75" customHeight="1">
      <c r="A588" s="91">
        <v>2</v>
      </c>
      <c r="B588" s="94" t="s">
        <v>259</v>
      </c>
      <c r="C588" s="95"/>
      <c r="D588" s="95"/>
      <c r="E588" s="95"/>
      <c r="F588" s="95"/>
      <c r="G588" s="95"/>
      <c r="H588" s="95"/>
      <c r="I588" s="95"/>
      <c r="J588" s="95"/>
      <c r="K588" s="43">
        <f t="shared" si="263"/>
        <v>24664</v>
      </c>
      <c r="L588" s="91">
        <v>24664</v>
      </c>
      <c r="M588" s="91"/>
      <c r="N588" s="91"/>
      <c r="O588" s="93"/>
    </row>
    <row r="589" spans="1:15" s="19" customFormat="1" ht="30.75" customHeight="1">
      <c r="A589" s="93">
        <v>3</v>
      </c>
      <c r="B589" s="92" t="s">
        <v>260</v>
      </c>
      <c r="C589" s="93"/>
      <c r="D589" s="93"/>
      <c r="E589" s="93"/>
      <c r="F589" s="93"/>
      <c r="G589" s="93"/>
      <c r="H589" s="93"/>
      <c r="I589" s="93"/>
      <c r="J589" s="93"/>
      <c r="K589" s="43">
        <f t="shared" si="263"/>
        <v>10000</v>
      </c>
      <c r="L589" s="91">
        <v>10000</v>
      </c>
      <c r="M589" s="91"/>
      <c r="N589" s="91"/>
      <c r="O589" s="93"/>
    </row>
    <row r="590" spans="1:15" s="26" customFormat="1" ht="30.75" customHeight="1">
      <c r="A590" s="57" t="s">
        <v>28</v>
      </c>
      <c r="B590" s="96" t="s">
        <v>243</v>
      </c>
      <c r="C590" s="57"/>
      <c r="D590" s="57"/>
      <c r="E590" s="57"/>
      <c r="F590" s="57"/>
      <c r="G590" s="57"/>
      <c r="H590" s="57"/>
      <c r="I590" s="57"/>
      <c r="J590" s="57"/>
      <c r="K590" s="42">
        <f>SUM(K591:K592)</f>
        <v>296800</v>
      </c>
      <c r="L590" s="42">
        <f t="shared" ref="L590:N590" si="268">SUM(L591:L592)</f>
        <v>296800</v>
      </c>
      <c r="M590" s="42">
        <f t="shared" si="268"/>
        <v>0</v>
      </c>
      <c r="N590" s="42">
        <f t="shared" si="268"/>
        <v>0</v>
      </c>
      <c r="O590" s="57"/>
    </row>
    <row r="591" spans="1:15" s="19" customFormat="1" ht="30.75" customHeight="1">
      <c r="A591" s="93">
        <v>1</v>
      </c>
      <c r="B591" s="97" t="s">
        <v>1159</v>
      </c>
      <c r="C591" s="93"/>
      <c r="D591" s="93"/>
      <c r="E591" s="93"/>
      <c r="F591" s="93"/>
      <c r="G591" s="93"/>
      <c r="H591" s="93"/>
      <c r="I591" s="93"/>
      <c r="J591" s="93"/>
      <c r="K591" s="43">
        <f t="shared" si="263"/>
        <v>113691</v>
      </c>
      <c r="L591" s="91">
        <v>113691</v>
      </c>
      <c r="M591" s="91"/>
      <c r="N591" s="91"/>
      <c r="O591" s="93"/>
    </row>
    <row r="592" spans="1:15" s="19" customFormat="1" ht="30.75" customHeight="1">
      <c r="A592" s="93">
        <v>2</v>
      </c>
      <c r="B592" s="97" t="s">
        <v>1160</v>
      </c>
      <c r="C592" s="93"/>
      <c r="D592" s="93"/>
      <c r="E592" s="93"/>
      <c r="F592" s="93"/>
      <c r="G592" s="93"/>
      <c r="H592" s="93"/>
      <c r="I592" s="93"/>
      <c r="J592" s="93"/>
      <c r="K592" s="43">
        <f t="shared" si="263"/>
        <v>183109</v>
      </c>
      <c r="L592" s="91">
        <v>183109</v>
      </c>
      <c r="M592" s="91"/>
      <c r="N592" s="91"/>
      <c r="O592" s="93"/>
    </row>
    <row r="593" spans="1:15" s="26" customFormat="1" ht="30.75" customHeight="1">
      <c r="A593" s="57" t="s">
        <v>106</v>
      </c>
      <c r="B593" s="96" t="s">
        <v>303</v>
      </c>
      <c r="C593" s="57"/>
      <c r="D593" s="57"/>
      <c r="E593" s="57"/>
      <c r="F593" s="57"/>
      <c r="G593" s="57">
        <f>SUM(G594:G601)</f>
        <v>0</v>
      </c>
      <c r="H593" s="57">
        <f t="shared" ref="H593:N593" si="269">SUM(H594:H601)</f>
        <v>0</v>
      </c>
      <c r="I593" s="57">
        <f t="shared" si="269"/>
        <v>0</v>
      </c>
      <c r="J593" s="57">
        <f t="shared" si="269"/>
        <v>0</v>
      </c>
      <c r="K593" s="57">
        <f t="shared" si="269"/>
        <v>659614</v>
      </c>
      <c r="L593" s="57">
        <f t="shared" si="269"/>
        <v>0</v>
      </c>
      <c r="M593" s="57">
        <f t="shared" si="269"/>
        <v>659614</v>
      </c>
      <c r="N593" s="57">
        <f t="shared" si="269"/>
        <v>0</v>
      </c>
      <c r="O593" s="57"/>
    </row>
    <row r="594" spans="1:15" s="14" customFormat="1" ht="32.25" customHeight="1">
      <c r="A594" s="43">
        <v>1</v>
      </c>
      <c r="B594" s="47" t="s">
        <v>1117</v>
      </c>
      <c r="C594" s="46"/>
      <c r="D594" s="46"/>
      <c r="E594" s="46"/>
      <c r="F594" s="46"/>
      <c r="G594" s="46"/>
      <c r="H594" s="46"/>
      <c r="I594" s="46"/>
      <c r="J594" s="46"/>
      <c r="K594" s="43">
        <f t="shared" si="263"/>
        <v>450000</v>
      </c>
      <c r="L594" s="46"/>
      <c r="M594" s="46">
        <v>450000</v>
      </c>
      <c r="N594" s="46"/>
      <c r="O594" s="46"/>
    </row>
    <row r="595" spans="1:15" s="14" customFormat="1" ht="32.25" customHeight="1">
      <c r="A595" s="43">
        <v>2</v>
      </c>
      <c r="B595" s="47" t="s">
        <v>1118</v>
      </c>
      <c r="C595" s="46"/>
      <c r="D595" s="46"/>
      <c r="E595" s="46"/>
      <c r="F595" s="46"/>
      <c r="G595" s="46"/>
      <c r="H595" s="46"/>
      <c r="I595" s="46"/>
      <c r="J595" s="46"/>
      <c r="K595" s="43">
        <f t="shared" si="263"/>
        <v>22000</v>
      </c>
      <c r="L595" s="46"/>
      <c r="M595" s="46">
        <v>22000</v>
      </c>
      <c r="N595" s="46"/>
      <c r="O595" s="46"/>
    </row>
    <row r="596" spans="1:15" s="14" customFormat="1" ht="32.25" customHeight="1">
      <c r="A596" s="43">
        <v>3</v>
      </c>
      <c r="B596" s="47" t="s">
        <v>1119</v>
      </c>
      <c r="C596" s="46"/>
      <c r="D596" s="46"/>
      <c r="E596" s="46"/>
      <c r="F596" s="46"/>
      <c r="G596" s="46"/>
      <c r="H596" s="46"/>
      <c r="I596" s="46"/>
      <c r="J596" s="46"/>
      <c r="K596" s="43">
        <f t="shared" si="263"/>
        <v>26814</v>
      </c>
      <c r="L596" s="46"/>
      <c r="M596" s="46">
        <v>26814</v>
      </c>
      <c r="N596" s="46"/>
      <c r="O596" s="46"/>
    </row>
    <row r="597" spans="1:15" s="14" customFormat="1" ht="32.25" customHeight="1">
      <c r="A597" s="43">
        <v>4</v>
      </c>
      <c r="B597" s="47" t="s">
        <v>1120</v>
      </c>
      <c r="C597" s="46"/>
      <c r="D597" s="46"/>
      <c r="E597" s="46"/>
      <c r="F597" s="46"/>
      <c r="G597" s="46"/>
      <c r="H597" s="46"/>
      <c r="I597" s="46"/>
      <c r="J597" s="46"/>
      <c r="K597" s="43">
        <f t="shared" si="263"/>
        <v>61800</v>
      </c>
      <c r="L597" s="46"/>
      <c r="M597" s="46">
        <v>61800</v>
      </c>
      <c r="N597" s="46"/>
      <c r="O597" s="46"/>
    </row>
    <row r="598" spans="1:15" s="14" customFormat="1" ht="32.25" customHeight="1">
      <c r="A598" s="46">
        <v>5</v>
      </c>
      <c r="B598" s="47" t="s">
        <v>1121</v>
      </c>
      <c r="C598" s="46"/>
      <c r="D598" s="46"/>
      <c r="E598" s="46"/>
      <c r="F598" s="46"/>
      <c r="G598" s="46"/>
      <c r="H598" s="46"/>
      <c r="I598" s="46"/>
      <c r="J598" s="46"/>
      <c r="K598" s="43">
        <f t="shared" si="263"/>
        <v>10000</v>
      </c>
      <c r="L598" s="46"/>
      <c r="M598" s="46">
        <v>10000</v>
      </c>
      <c r="N598" s="46"/>
      <c r="O598" s="46"/>
    </row>
    <row r="599" spans="1:15" s="14" customFormat="1" ht="32.25" customHeight="1">
      <c r="A599" s="46">
        <v>6</v>
      </c>
      <c r="B599" s="47" t="s">
        <v>1122</v>
      </c>
      <c r="C599" s="46"/>
      <c r="D599" s="46"/>
      <c r="E599" s="46"/>
      <c r="F599" s="46"/>
      <c r="G599" s="46"/>
      <c r="H599" s="46"/>
      <c r="I599" s="46"/>
      <c r="J599" s="46"/>
      <c r="K599" s="43">
        <f t="shared" si="263"/>
        <v>59000</v>
      </c>
      <c r="L599" s="46"/>
      <c r="M599" s="46">
        <v>59000</v>
      </c>
      <c r="N599" s="46"/>
      <c r="O599" s="46"/>
    </row>
    <row r="600" spans="1:15" s="14" customFormat="1" ht="32.25" customHeight="1">
      <c r="A600" s="46">
        <v>7</v>
      </c>
      <c r="B600" s="47" t="s">
        <v>1124</v>
      </c>
      <c r="C600" s="46"/>
      <c r="D600" s="46"/>
      <c r="E600" s="46"/>
      <c r="F600" s="46"/>
      <c r="G600" s="46"/>
      <c r="H600" s="46"/>
      <c r="I600" s="46"/>
      <c r="J600" s="46"/>
      <c r="K600" s="43">
        <f t="shared" si="263"/>
        <v>20000</v>
      </c>
      <c r="L600" s="46"/>
      <c r="M600" s="46">
        <v>20000</v>
      </c>
      <c r="N600" s="46"/>
      <c r="O600" s="46"/>
    </row>
    <row r="601" spans="1:15" s="14" customFormat="1" ht="32.25" customHeight="1">
      <c r="A601" s="46">
        <v>8</v>
      </c>
      <c r="B601" s="47" t="s">
        <v>1126</v>
      </c>
      <c r="C601" s="46"/>
      <c r="D601" s="46"/>
      <c r="E601" s="46"/>
      <c r="F601" s="46"/>
      <c r="G601" s="46"/>
      <c r="H601" s="46"/>
      <c r="I601" s="46"/>
      <c r="J601" s="46"/>
      <c r="K601" s="43">
        <f t="shared" si="263"/>
        <v>10000</v>
      </c>
      <c r="L601" s="46"/>
      <c r="M601" s="46">
        <v>10000</v>
      </c>
      <c r="N601" s="46"/>
      <c r="O601" s="46"/>
    </row>
    <row r="602" spans="1:15">
      <c r="A602" s="98"/>
      <c r="B602" s="99"/>
      <c r="C602" s="98"/>
      <c r="D602" s="98"/>
      <c r="E602" s="98"/>
      <c r="F602" s="98"/>
      <c r="G602" s="98"/>
      <c r="H602" s="98"/>
      <c r="I602" s="98"/>
      <c r="J602" s="98"/>
      <c r="K602" s="98"/>
      <c r="L602" s="98"/>
      <c r="M602" s="98"/>
      <c r="N602" s="98"/>
      <c r="O602" s="98"/>
    </row>
    <row r="603" spans="1:15">
      <c r="A603" s="10"/>
      <c r="B603" s="27"/>
      <c r="C603" s="10"/>
      <c r="D603" s="10"/>
      <c r="E603" s="10"/>
      <c r="F603" s="10"/>
      <c r="G603" s="10"/>
      <c r="H603" s="10"/>
      <c r="I603" s="10"/>
      <c r="J603" s="10"/>
      <c r="K603" s="10"/>
      <c r="L603" s="10"/>
      <c r="M603" s="10"/>
      <c r="N603" s="10"/>
      <c r="O603" s="10"/>
    </row>
    <row r="604" spans="1:15">
      <c r="A604" s="10"/>
      <c r="B604" s="27"/>
      <c r="C604" s="10"/>
      <c r="D604" s="10"/>
      <c r="E604" s="10"/>
      <c r="F604" s="10"/>
      <c r="G604" s="10"/>
      <c r="H604" s="10"/>
      <c r="I604" s="10"/>
      <c r="J604" s="10"/>
      <c r="K604" s="10"/>
      <c r="L604" s="10"/>
      <c r="M604" s="10"/>
      <c r="N604" s="10"/>
      <c r="O604" s="10"/>
    </row>
    <row r="605" spans="1:15">
      <c r="A605" s="10"/>
      <c r="B605" s="27"/>
      <c r="C605" s="10"/>
      <c r="D605" s="10"/>
      <c r="E605" s="10"/>
      <c r="F605" s="10"/>
      <c r="G605" s="10"/>
      <c r="H605" s="10"/>
      <c r="I605" s="10"/>
      <c r="J605" s="10"/>
      <c r="K605" s="10"/>
      <c r="L605" s="10"/>
      <c r="M605" s="10"/>
      <c r="N605" s="10"/>
      <c r="O605" s="10"/>
    </row>
    <row r="606" spans="1:15">
      <c r="A606" s="10"/>
      <c r="B606" s="27"/>
      <c r="C606" s="10"/>
      <c r="D606" s="10"/>
      <c r="E606" s="10"/>
      <c r="F606" s="10"/>
      <c r="G606" s="10"/>
      <c r="H606" s="10"/>
      <c r="I606" s="10"/>
      <c r="J606" s="10"/>
      <c r="K606" s="10"/>
      <c r="L606" s="10"/>
      <c r="M606" s="10"/>
      <c r="N606" s="10"/>
      <c r="O606" s="10"/>
    </row>
    <row r="607" spans="1:15">
      <c r="A607" s="10"/>
      <c r="B607" s="27"/>
      <c r="C607" s="10"/>
      <c r="D607" s="10"/>
      <c r="E607" s="10"/>
      <c r="F607" s="10"/>
      <c r="G607" s="10"/>
      <c r="H607" s="10"/>
      <c r="I607" s="10"/>
      <c r="J607" s="10"/>
      <c r="K607" s="10"/>
      <c r="L607" s="10"/>
      <c r="M607" s="10"/>
      <c r="N607" s="10"/>
      <c r="O607" s="10"/>
    </row>
    <row r="608" spans="1:15">
      <c r="A608" s="10"/>
      <c r="B608" s="27"/>
      <c r="C608" s="10"/>
      <c r="D608" s="10"/>
      <c r="E608" s="10"/>
      <c r="F608" s="10"/>
      <c r="G608" s="10"/>
      <c r="H608" s="10"/>
      <c r="I608" s="10"/>
      <c r="J608" s="10"/>
      <c r="K608" s="10"/>
      <c r="L608" s="10"/>
      <c r="M608" s="10"/>
      <c r="N608" s="10"/>
      <c r="O608" s="10"/>
    </row>
    <row r="609" spans="1:15">
      <c r="A609" s="10"/>
      <c r="B609" s="27"/>
      <c r="C609" s="10"/>
      <c r="D609" s="10"/>
      <c r="E609" s="10"/>
      <c r="F609" s="10"/>
      <c r="G609" s="10"/>
      <c r="H609" s="10"/>
      <c r="I609" s="10"/>
      <c r="J609" s="10"/>
      <c r="K609" s="10"/>
      <c r="L609" s="10"/>
      <c r="M609" s="10"/>
      <c r="N609" s="10"/>
      <c r="O609" s="10"/>
    </row>
    <row r="610" spans="1:15">
      <c r="A610" s="10"/>
      <c r="B610" s="27"/>
      <c r="C610" s="10"/>
      <c r="D610" s="10"/>
      <c r="E610" s="10"/>
      <c r="F610" s="10"/>
      <c r="G610" s="10"/>
      <c r="H610" s="10"/>
      <c r="I610" s="10"/>
      <c r="J610" s="10"/>
      <c r="K610" s="10"/>
      <c r="L610" s="10"/>
      <c r="M610" s="10"/>
      <c r="N610" s="10"/>
      <c r="O610" s="10"/>
    </row>
    <row r="611" spans="1:15">
      <c r="A611" s="10"/>
      <c r="B611" s="27"/>
      <c r="C611" s="10"/>
      <c r="D611" s="10"/>
      <c r="E611" s="10"/>
      <c r="F611" s="10"/>
      <c r="G611" s="10"/>
      <c r="H611" s="10"/>
      <c r="I611" s="10"/>
      <c r="J611" s="10"/>
      <c r="K611" s="10"/>
      <c r="L611" s="10"/>
      <c r="M611" s="10"/>
      <c r="N611" s="10"/>
      <c r="O611" s="10"/>
    </row>
    <row r="612" spans="1:15">
      <c r="A612" s="10"/>
      <c r="B612" s="27"/>
      <c r="C612" s="10"/>
      <c r="D612" s="10"/>
      <c r="E612" s="10"/>
      <c r="F612" s="10"/>
      <c r="G612" s="10"/>
      <c r="H612" s="10"/>
      <c r="I612" s="10"/>
      <c r="J612" s="10"/>
      <c r="K612" s="10"/>
      <c r="L612" s="10"/>
      <c r="M612" s="10"/>
      <c r="N612" s="10"/>
      <c r="O612" s="10"/>
    </row>
    <row r="613" spans="1:15">
      <c r="A613" s="10"/>
      <c r="B613" s="27"/>
      <c r="C613" s="10"/>
      <c r="D613" s="10"/>
      <c r="E613" s="10"/>
      <c r="F613" s="10"/>
      <c r="G613" s="10"/>
      <c r="H613" s="10"/>
      <c r="I613" s="10"/>
      <c r="J613" s="10"/>
      <c r="K613" s="10"/>
      <c r="L613" s="10"/>
      <c r="M613" s="10"/>
      <c r="N613" s="10"/>
      <c r="O613" s="10"/>
    </row>
    <row r="614" spans="1:15">
      <c r="A614" s="10"/>
      <c r="B614" s="27"/>
      <c r="C614" s="10"/>
      <c r="D614" s="10"/>
      <c r="E614" s="10"/>
      <c r="F614" s="10"/>
      <c r="G614" s="10"/>
      <c r="H614" s="10"/>
      <c r="I614" s="10"/>
      <c r="J614" s="10"/>
      <c r="K614" s="10"/>
      <c r="L614" s="10"/>
      <c r="M614" s="10"/>
      <c r="N614" s="10"/>
      <c r="O614" s="10"/>
    </row>
    <row r="615" spans="1:15">
      <c r="A615" s="10"/>
      <c r="B615" s="27"/>
      <c r="C615" s="10"/>
      <c r="D615" s="10"/>
      <c r="E615" s="10"/>
      <c r="F615" s="10"/>
      <c r="G615" s="10"/>
      <c r="H615" s="10"/>
      <c r="I615" s="10"/>
      <c r="J615" s="10"/>
      <c r="K615" s="10"/>
      <c r="L615" s="10"/>
      <c r="M615" s="10"/>
      <c r="N615" s="10"/>
      <c r="O615" s="10"/>
    </row>
    <row r="616" spans="1:15">
      <c r="A616" s="10"/>
      <c r="B616" s="27"/>
      <c r="C616" s="10"/>
      <c r="D616" s="10"/>
      <c r="E616" s="10"/>
      <c r="F616" s="10"/>
      <c r="G616" s="10"/>
      <c r="H616" s="10"/>
      <c r="I616" s="10"/>
      <c r="J616" s="10"/>
      <c r="K616" s="10"/>
      <c r="L616" s="10"/>
      <c r="M616" s="10"/>
      <c r="N616" s="10"/>
      <c r="O616" s="10"/>
    </row>
    <row r="617" spans="1:15">
      <c r="A617" s="10"/>
      <c r="B617" s="27"/>
      <c r="C617" s="10"/>
      <c r="D617" s="10"/>
      <c r="E617" s="10"/>
      <c r="F617" s="10"/>
      <c r="G617" s="10"/>
      <c r="H617" s="10"/>
      <c r="I617" s="10"/>
      <c r="J617" s="10"/>
      <c r="K617" s="10"/>
      <c r="L617" s="10"/>
      <c r="M617" s="10"/>
      <c r="N617" s="10"/>
      <c r="O617" s="10"/>
    </row>
    <row r="618" spans="1:15">
      <c r="A618" s="10"/>
      <c r="B618" s="27"/>
      <c r="C618" s="10"/>
      <c r="D618" s="10"/>
      <c r="E618" s="10"/>
      <c r="F618" s="10"/>
      <c r="G618" s="10"/>
      <c r="H618" s="10"/>
      <c r="I618" s="10"/>
      <c r="J618" s="10"/>
      <c r="K618" s="10"/>
      <c r="L618" s="10"/>
      <c r="M618" s="10"/>
      <c r="N618" s="10"/>
      <c r="O618" s="10"/>
    </row>
    <row r="619" spans="1:15">
      <c r="A619" s="10"/>
      <c r="B619" s="27"/>
      <c r="C619" s="10"/>
      <c r="D619" s="10"/>
      <c r="E619" s="10"/>
      <c r="F619" s="10"/>
      <c r="G619" s="10"/>
      <c r="H619" s="10"/>
      <c r="I619" s="10"/>
      <c r="J619" s="10"/>
      <c r="K619" s="10"/>
      <c r="L619" s="10"/>
      <c r="M619" s="10"/>
      <c r="N619" s="10"/>
      <c r="O619" s="10"/>
    </row>
    <row r="620" spans="1:15">
      <c r="A620" s="10"/>
      <c r="B620" s="27"/>
      <c r="C620" s="10"/>
      <c r="D620" s="10"/>
      <c r="E620" s="10"/>
      <c r="F620" s="10"/>
      <c r="G620" s="10"/>
      <c r="H620" s="10"/>
      <c r="I620" s="10"/>
      <c r="J620" s="10"/>
      <c r="K620" s="10"/>
      <c r="L620" s="10"/>
      <c r="M620" s="10"/>
      <c r="N620" s="10"/>
      <c r="O620" s="10"/>
    </row>
    <row r="621" spans="1:15">
      <c r="A621" s="10"/>
      <c r="B621" s="27"/>
      <c r="C621" s="10"/>
      <c r="D621" s="10"/>
      <c r="E621" s="10"/>
      <c r="F621" s="10"/>
      <c r="G621" s="10"/>
      <c r="H621" s="10"/>
      <c r="I621" s="10"/>
      <c r="J621" s="10"/>
      <c r="K621" s="10"/>
      <c r="L621" s="10"/>
      <c r="M621" s="10"/>
      <c r="N621" s="10"/>
      <c r="O621" s="10"/>
    </row>
    <row r="622" spans="1:15">
      <c r="A622" s="10"/>
      <c r="B622" s="27"/>
      <c r="C622" s="10"/>
      <c r="D622" s="10"/>
      <c r="E622" s="10"/>
      <c r="F622" s="10"/>
      <c r="G622" s="10"/>
      <c r="H622" s="10"/>
      <c r="I622" s="10"/>
      <c r="J622" s="10"/>
      <c r="K622" s="10"/>
      <c r="L622" s="10"/>
      <c r="M622" s="10"/>
      <c r="N622" s="10"/>
      <c r="O622" s="10"/>
    </row>
    <row r="623" spans="1:15">
      <c r="A623" s="10"/>
      <c r="B623" s="27"/>
      <c r="C623" s="10"/>
      <c r="D623" s="10"/>
      <c r="E623" s="10"/>
      <c r="F623" s="10"/>
      <c r="G623" s="10"/>
      <c r="H623" s="10"/>
      <c r="I623" s="10"/>
      <c r="J623" s="10"/>
      <c r="K623" s="10"/>
      <c r="L623" s="10"/>
      <c r="M623" s="10"/>
      <c r="N623" s="10"/>
      <c r="O623" s="10"/>
    </row>
    <row r="624" spans="1:15">
      <c r="A624" s="10"/>
      <c r="B624" s="27"/>
      <c r="C624" s="10"/>
      <c r="D624" s="10"/>
      <c r="E624" s="10"/>
      <c r="F624" s="10"/>
      <c r="G624" s="10"/>
      <c r="H624" s="10"/>
      <c r="I624" s="10"/>
      <c r="J624" s="10"/>
      <c r="K624" s="10"/>
      <c r="L624" s="10"/>
      <c r="M624" s="10"/>
      <c r="N624" s="10"/>
      <c r="O624" s="10"/>
    </row>
    <row r="625" spans="1:15">
      <c r="A625" s="10"/>
      <c r="B625" s="27"/>
      <c r="C625" s="10"/>
      <c r="D625" s="10"/>
      <c r="E625" s="10"/>
      <c r="F625" s="10"/>
      <c r="G625" s="10"/>
      <c r="H625" s="10"/>
      <c r="I625" s="10"/>
      <c r="J625" s="10"/>
      <c r="K625" s="10"/>
      <c r="L625" s="10"/>
      <c r="M625" s="10"/>
      <c r="N625" s="10"/>
      <c r="O625" s="10"/>
    </row>
    <row r="626" spans="1:15">
      <c r="A626" s="10"/>
      <c r="B626" s="27"/>
      <c r="C626" s="10"/>
      <c r="D626" s="10"/>
      <c r="E626" s="10"/>
      <c r="F626" s="10"/>
      <c r="G626" s="10"/>
      <c r="H626" s="10"/>
      <c r="I626" s="10"/>
      <c r="J626" s="10"/>
      <c r="K626" s="10"/>
      <c r="L626" s="10"/>
      <c r="M626" s="10"/>
      <c r="N626" s="10"/>
      <c r="O626" s="10"/>
    </row>
    <row r="627" spans="1:15">
      <c r="A627" s="10"/>
      <c r="B627" s="27"/>
      <c r="C627" s="10"/>
      <c r="D627" s="10"/>
      <c r="E627" s="10"/>
      <c r="F627" s="10"/>
      <c r="G627" s="10"/>
      <c r="H627" s="10"/>
      <c r="I627" s="10"/>
      <c r="J627" s="10"/>
      <c r="K627" s="10"/>
      <c r="L627" s="10"/>
      <c r="M627" s="10"/>
      <c r="N627" s="10"/>
      <c r="O627" s="10"/>
    </row>
    <row r="628" spans="1:15">
      <c r="A628" s="10"/>
      <c r="B628" s="27"/>
      <c r="C628" s="10"/>
      <c r="D628" s="10"/>
      <c r="E628" s="10"/>
      <c r="F628" s="10"/>
      <c r="G628" s="10"/>
      <c r="H628" s="10"/>
      <c r="I628" s="10"/>
      <c r="J628" s="10"/>
      <c r="K628" s="10"/>
      <c r="L628" s="10"/>
      <c r="M628" s="10"/>
      <c r="N628" s="10"/>
      <c r="O628" s="10"/>
    </row>
    <row r="629" spans="1:15">
      <c r="A629" s="10"/>
      <c r="B629" s="27"/>
      <c r="C629" s="10"/>
      <c r="D629" s="10"/>
      <c r="E629" s="10"/>
      <c r="F629" s="10"/>
      <c r="G629" s="10"/>
      <c r="H629" s="10"/>
      <c r="I629" s="10"/>
      <c r="J629" s="10"/>
      <c r="K629" s="10"/>
      <c r="L629" s="10"/>
      <c r="M629" s="10"/>
      <c r="N629" s="10"/>
      <c r="O629" s="10"/>
    </row>
    <row r="630" spans="1:15">
      <c r="A630" s="10"/>
      <c r="B630" s="27"/>
      <c r="C630" s="10"/>
      <c r="D630" s="10"/>
      <c r="E630" s="10"/>
      <c r="F630" s="10"/>
      <c r="G630" s="10"/>
      <c r="H630" s="10"/>
      <c r="I630" s="10"/>
      <c r="J630" s="10"/>
      <c r="K630" s="10"/>
      <c r="L630" s="10"/>
      <c r="M630" s="10"/>
      <c r="N630" s="10"/>
      <c r="O630" s="10"/>
    </row>
    <row r="631" spans="1:15">
      <c r="A631" s="10"/>
      <c r="B631" s="27"/>
      <c r="C631" s="10"/>
      <c r="D631" s="10"/>
      <c r="E631" s="10"/>
      <c r="F631" s="10"/>
      <c r="G631" s="10"/>
      <c r="H631" s="10"/>
      <c r="I631" s="10"/>
      <c r="J631" s="10"/>
      <c r="K631" s="10"/>
      <c r="L631" s="10"/>
      <c r="M631" s="10"/>
      <c r="N631" s="10"/>
      <c r="O631" s="10"/>
    </row>
    <row r="632" spans="1:15">
      <c r="A632" s="10"/>
      <c r="B632" s="27"/>
      <c r="C632" s="10"/>
      <c r="D632" s="10"/>
      <c r="E632" s="10"/>
      <c r="F632" s="10"/>
      <c r="G632" s="10"/>
      <c r="H632" s="10"/>
      <c r="I632" s="10"/>
      <c r="J632" s="10"/>
      <c r="K632" s="10"/>
      <c r="L632" s="10"/>
      <c r="M632" s="10"/>
      <c r="N632" s="10"/>
      <c r="O632" s="10"/>
    </row>
    <row r="633" spans="1:15">
      <c r="A633" s="10"/>
      <c r="B633" s="27"/>
      <c r="C633" s="10"/>
      <c r="D633" s="10"/>
      <c r="E633" s="10"/>
      <c r="F633" s="10"/>
      <c r="G633" s="10"/>
      <c r="H633" s="10"/>
      <c r="I633" s="10"/>
      <c r="J633" s="10"/>
      <c r="K633" s="10"/>
      <c r="L633" s="10"/>
      <c r="M633" s="10"/>
      <c r="N633" s="10"/>
      <c r="O633" s="10"/>
    </row>
    <row r="634" spans="1:15">
      <c r="A634" s="10"/>
      <c r="B634" s="27"/>
      <c r="C634" s="10"/>
      <c r="D634" s="10"/>
      <c r="E634" s="10"/>
      <c r="F634" s="10"/>
      <c r="G634" s="10"/>
      <c r="H634" s="10"/>
      <c r="I634" s="10"/>
      <c r="J634" s="10"/>
      <c r="K634" s="10"/>
      <c r="L634" s="10"/>
      <c r="M634" s="10"/>
      <c r="N634" s="10"/>
      <c r="O634" s="10"/>
    </row>
    <row r="635" spans="1:15">
      <c r="A635" s="10"/>
      <c r="B635" s="27"/>
      <c r="C635" s="10"/>
      <c r="D635" s="10"/>
      <c r="E635" s="10"/>
      <c r="F635" s="10"/>
      <c r="G635" s="10"/>
      <c r="H635" s="10"/>
      <c r="I635" s="10"/>
      <c r="J635" s="10"/>
      <c r="K635" s="10"/>
      <c r="L635" s="10"/>
      <c r="M635" s="10"/>
      <c r="N635" s="10"/>
      <c r="O635" s="10"/>
    </row>
    <row r="636" spans="1:15">
      <c r="A636" s="10"/>
      <c r="B636" s="27"/>
      <c r="C636" s="10"/>
      <c r="D636" s="10"/>
      <c r="E636" s="10"/>
      <c r="F636" s="10"/>
      <c r="G636" s="10"/>
      <c r="H636" s="10"/>
      <c r="I636" s="10"/>
      <c r="J636" s="10"/>
      <c r="K636" s="10"/>
      <c r="L636" s="10"/>
      <c r="M636" s="10"/>
      <c r="N636" s="10"/>
      <c r="O636" s="10"/>
    </row>
    <row r="637" spans="1:15">
      <c r="A637" s="10"/>
      <c r="B637" s="27"/>
      <c r="C637" s="10"/>
      <c r="D637" s="10"/>
      <c r="E637" s="10"/>
      <c r="F637" s="10"/>
      <c r="G637" s="10"/>
      <c r="H637" s="10"/>
      <c r="I637" s="10"/>
      <c r="J637" s="10"/>
      <c r="K637" s="10"/>
      <c r="L637" s="10"/>
      <c r="M637" s="10"/>
      <c r="N637" s="10"/>
      <c r="O637" s="10"/>
    </row>
    <row r="638" spans="1:15">
      <c r="A638" s="10"/>
      <c r="B638" s="27"/>
      <c r="C638" s="10"/>
      <c r="D638" s="10"/>
      <c r="E638" s="10"/>
      <c r="F638" s="10"/>
      <c r="G638" s="10"/>
      <c r="H638" s="10"/>
      <c r="I638" s="10"/>
      <c r="J638" s="10"/>
      <c r="K638" s="10"/>
      <c r="L638" s="10"/>
      <c r="M638" s="10"/>
      <c r="N638" s="10"/>
      <c r="O638" s="10"/>
    </row>
    <row r="639" spans="1:15">
      <c r="A639" s="10"/>
      <c r="B639" s="27"/>
      <c r="C639" s="10"/>
      <c r="D639" s="10"/>
      <c r="E639" s="10"/>
      <c r="F639" s="10"/>
      <c r="G639" s="10"/>
      <c r="H639" s="10"/>
      <c r="I639" s="10"/>
      <c r="J639" s="10"/>
      <c r="K639" s="10"/>
      <c r="L639" s="10"/>
      <c r="M639" s="10"/>
      <c r="N639" s="10"/>
      <c r="O639" s="10"/>
    </row>
    <row r="640" spans="1:15">
      <c r="A640" s="10"/>
      <c r="B640" s="27"/>
      <c r="C640" s="10"/>
      <c r="D640" s="10"/>
      <c r="E640" s="10"/>
      <c r="F640" s="10"/>
      <c r="G640" s="10"/>
      <c r="H640" s="10"/>
      <c r="I640" s="10"/>
      <c r="J640" s="10"/>
      <c r="K640" s="10"/>
      <c r="L640" s="10"/>
      <c r="M640" s="10"/>
      <c r="N640" s="10"/>
      <c r="O640" s="10"/>
    </row>
    <row r="641" spans="1:15">
      <c r="A641" s="10"/>
      <c r="B641" s="27"/>
      <c r="C641" s="10"/>
      <c r="D641" s="10"/>
      <c r="E641" s="10"/>
      <c r="F641" s="10"/>
      <c r="G641" s="10"/>
      <c r="H641" s="10"/>
      <c r="I641" s="10"/>
      <c r="J641" s="10"/>
      <c r="K641" s="10"/>
      <c r="L641" s="10"/>
      <c r="M641" s="10"/>
      <c r="N641" s="10"/>
      <c r="O641" s="10"/>
    </row>
    <row r="642" spans="1:15">
      <c r="A642" s="10"/>
      <c r="B642" s="27"/>
      <c r="C642" s="10"/>
      <c r="D642" s="10"/>
      <c r="E642" s="10"/>
      <c r="F642" s="10"/>
      <c r="G642" s="10"/>
      <c r="H642" s="10"/>
      <c r="I642" s="10"/>
      <c r="J642" s="10"/>
      <c r="K642" s="10"/>
      <c r="L642" s="10"/>
      <c r="M642" s="10"/>
      <c r="N642" s="10"/>
      <c r="O642" s="10"/>
    </row>
    <row r="643" spans="1:15">
      <c r="A643" s="10"/>
      <c r="B643" s="27"/>
      <c r="C643" s="10"/>
      <c r="D643" s="10"/>
      <c r="E643" s="10"/>
      <c r="F643" s="10"/>
      <c r="G643" s="10"/>
      <c r="H643" s="10"/>
      <c r="I643" s="10"/>
      <c r="J643" s="10"/>
      <c r="K643" s="10"/>
      <c r="L643" s="10"/>
      <c r="M643" s="10"/>
      <c r="N643" s="10"/>
      <c r="O643" s="10"/>
    </row>
    <row r="644" spans="1:15">
      <c r="A644" s="10"/>
      <c r="B644" s="27"/>
      <c r="C644" s="10"/>
      <c r="D644" s="10"/>
      <c r="E644" s="10"/>
      <c r="F644" s="10"/>
      <c r="G644" s="10"/>
      <c r="H644" s="10"/>
      <c r="I644" s="10"/>
      <c r="J644" s="10"/>
      <c r="K644" s="10"/>
      <c r="L644" s="10"/>
      <c r="M644" s="10"/>
      <c r="N644" s="10"/>
      <c r="O644" s="10"/>
    </row>
    <row r="645" spans="1:15">
      <c r="A645" s="10"/>
      <c r="B645" s="27"/>
      <c r="C645" s="10"/>
      <c r="D645" s="10"/>
      <c r="E645" s="10"/>
      <c r="F645" s="10"/>
      <c r="G645" s="10"/>
      <c r="H645" s="10"/>
      <c r="I645" s="10"/>
      <c r="J645" s="10"/>
      <c r="K645" s="10"/>
      <c r="L645" s="10"/>
      <c r="M645" s="10"/>
      <c r="N645" s="10"/>
      <c r="O645" s="10"/>
    </row>
    <row r="646" spans="1:15">
      <c r="A646" s="10"/>
      <c r="B646" s="27"/>
      <c r="C646" s="10"/>
      <c r="D646" s="10"/>
      <c r="E646" s="10"/>
      <c r="F646" s="10"/>
      <c r="G646" s="10"/>
      <c r="H646" s="10"/>
      <c r="I646" s="10"/>
      <c r="J646" s="10"/>
      <c r="K646" s="10"/>
      <c r="L646" s="10"/>
      <c r="M646" s="10"/>
      <c r="N646" s="10"/>
      <c r="O646" s="10"/>
    </row>
    <row r="647" spans="1:15">
      <c r="A647" s="10"/>
      <c r="B647" s="27"/>
      <c r="C647" s="10"/>
      <c r="D647" s="10"/>
      <c r="E647" s="10"/>
      <c r="F647" s="10"/>
      <c r="G647" s="10"/>
      <c r="H647" s="10"/>
      <c r="I647" s="10"/>
      <c r="J647" s="10"/>
      <c r="K647" s="10"/>
      <c r="L647" s="10"/>
      <c r="M647" s="10"/>
      <c r="N647" s="10"/>
      <c r="O647" s="10"/>
    </row>
    <row r="648" spans="1:15">
      <c r="A648" s="10"/>
      <c r="B648" s="27"/>
      <c r="C648" s="10"/>
      <c r="D648" s="10"/>
      <c r="E648" s="10"/>
      <c r="F648" s="10"/>
      <c r="G648" s="10"/>
      <c r="H648" s="10"/>
      <c r="I648" s="10"/>
      <c r="J648" s="10"/>
      <c r="K648" s="10"/>
      <c r="L648" s="10"/>
      <c r="M648" s="10"/>
      <c r="N648" s="10"/>
      <c r="O648" s="10"/>
    </row>
    <row r="649" spans="1:15">
      <c r="A649" s="10"/>
      <c r="B649" s="27"/>
      <c r="C649" s="10"/>
      <c r="D649" s="10"/>
      <c r="E649" s="10"/>
      <c r="F649" s="10"/>
      <c r="G649" s="10"/>
      <c r="H649" s="10"/>
      <c r="I649" s="10"/>
      <c r="J649" s="10"/>
      <c r="K649" s="10"/>
      <c r="L649" s="10"/>
      <c r="M649" s="10"/>
      <c r="N649" s="10"/>
      <c r="O649" s="10"/>
    </row>
    <row r="650" spans="1:15">
      <c r="A650" s="10"/>
      <c r="B650" s="27"/>
      <c r="C650" s="10"/>
      <c r="D650" s="10"/>
      <c r="E650" s="10"/>
      <c r="F650" s="10"/>
      <c r="G650" s="10"/>
      <c r="H650" s="10"/>
      <c r="I650" s="10"/>
      <c r="J650" s="10"/>
      <c r="K650" s="10"/>
      <c r="L650" s="10"/>
      <c r="M650" s="10"/>
      <c r="N650" s="10"/>
      <c r="O650" s="10"/>
    </row>
    <row r="651" spans="1:15">
      <c r="A651" s="10"/>
      <c r="B651" s="27"/>
      <c r="C651" s="10"/>
      <c r="D651" s="10"/>
      <c r="E651" s="10"/>
      <c r="F651" s="10"/>
      <c r="G651" s="10"/>
      <c r="H651" s="10"/>
      <c r="I651" s="10"/>
      <c r="J651" s="10"/>
      <c r="K651" s="10"/>
      <c r="L651" s="10"/>
      <c r="M651" s="10"/>
      <c r="N651" s="10"/>
      <c r="O651" s="10"/>
    </row>
    <row r="652" spans="1:15">
      <c r="A652" s="10"/>
      <c r="B652" s="27"/>
      <c r="C652" s="10"/>
      <c r="D652" s="10"/>
      <c r="E652" s="10"/>
      <c r="F652" s="10"/>
      <c r="G652" s="10"/>
      <c r="H652" s="10"/>
      <c r="I652" s="10"/>
      <c r="J652" s="10"/>
      <c r="K652" s="10"/>
      <c r="L652" s="10"/>
      <c r="M652" s="10"/>
      <c r="N652" s="10"/>
      <c r="O652" s="10"/>
    </row>
    <row r="653" spans="1:15">
      <c r="A653" s="10"/>
      <c r="B653" s="27"/>
      <c r="C653" s="10"/>
      <c r="D653" s="10"/>
      <c r="E653" s="10"/>
      <c r="F653" s="10"/>
      <c r="G653" s="10"/>
      <c r="H653" s="10"/>
      <c r="I653" s="10"/>
      <c r="J653" s="10"/>
      <c r="K653" s="10"/>
      <c r="L653" s="10"/>
      <c r="M653" s="10"/>
      <c r="N653" s="10"/>
      <c r="O653" s="10"/>
    </row>
    <row r="654" spans="1:15">
      <c r="A654" s="10"/>
      <c r="B654" s="27"/>
      <c r="C654" s="10"/>
      <c r="D654" s="10"/>
      <c r="E654" s="10"/>
      <c r="F654" s="10"/>
      <c r="G654" s="10"/>
      <c r="H654" s="10"/>
      <c r="I654" s="10"/>
      <c r="J654" s="10"/>
      <c r="K654" s="10"/>
      <c r="L654" s="10"/>
      <c r="M654" s="10"/>
      <c r="N654" s="10"/>
      <c r="O654" s="10"/>
    </row>
    <row r="655" spans="1:15">
      <c r="A655" s="10"/>
      <c r="B655" s="27"/>
      <c r="C655" s="10"/>
      <c r="D655" s="10"/>
      <c r="E655" s="10"/>
      <c r="F655" s="10"/>
      <c r="G655" s="10"/>
      <c r="H655" s="10"/>
      <c r="I655" s="10"/>
      <c r="J655" s="10"/>
      <c r="K655" s="10"/>
      <c r="L655" s="10"/>
      <c r="M655" s="10"/>
      <c r="N655" s="10"/>
      <c r="O655" s="10"/>
    </row>
    <row r="656" spans="1:15">
      <c r="A656" s="10"/>
      <c r="B656" s="27"/>
      <c r="C656" s="10"/>
      <c r="D656" s="10"/>
      <c r="E656" s="10"/>
      <c r="F656" s="10"/>
      <c r="G656" s="10"/>
      <c r="H656" s="10"/>
      <c r="I656" s="10"/>
      <c r="J656" s="10"/>
      <c r="K656" s="10"/>
      <c r="L656" s="10"/>
      <c r="M656" s="10"/>
      <c r="N656" s="10"/>
      <c r="O656" s="10"/>
    </row>
    <row r="657" spans="1:15">
      <c r="A657" s="10"/>
      <c r="B657" s="27"/>
      <c r="C657" s="10"/>
      <c r="D657" s="10"/>
      <c r="E657" s="10"/>
      <c r="F657" s="10"/>
      <c r="G657" s="10"/>
      <c r="H657" s="10"/>
      <c r="I657" s="10"/>
      <c r="J657" s="10"/>
      <c r="K657" s="10"/>
      <c r="L657" s="10"/>
      <c r="M657" s="10"/>
      <c r="N657" s="10"/>
      <c r="O657" s="10"/>
    </row>
    <row r="658" spans="1:15">
      <c r="A658" s="10"/>
      <c r="B658" s="27"/>
      <c r="C658" s="10"/>
      <c r="D658" s="10"/>
      <c r="E658" s="10"/>
      <c r="F658" s="10"/>
      <c r="G658" s="10"/>
      <c r="H658" s="10"/>
      <c r="I658" s="10"/>
      <c r="J658" s="10"/>
      <c r="K658" s="10"/>
      <c r="L658" s="10"/>
      <c r="M658" s="10"/>
      <c r="N658" s="10"/>
      <c r="O658" s="10"/>
    </row>
    <row r="659" spans="1:15">
      <c r="A659" s="10"/>
      <c r="B659" s="27"/>
      <c r="C659" s="10"/>
      <c r="D659" s="10"/>
      <c r="E659" s="10"/>
      <c r="F659" s="10"/>
      <c r="G659" s="10"/>
      <c r="H659" s="10"/>
      <c r="I659" s="10"/>
      <c r="J659" s="10"/>
      <c r="K659" s="10"/>
      <c r="L659" s="10"/>
      <c r="M659" s="10"/>
      <c r="N659" s="10"/>
      <c r="O659" s="10"/>
    </row>
    <row r="660" spans="1:15">
      <c r="A660" s="10"/>
      <c r="B660" s="27"/>
      <c r="C660" s="10"/>
      <c r="D660" s="10"/>
      <c r="E660" s="10"/>
      <c r="F660" s="10"/>
      <c r="G660" s="10"/>
      <c r="H660" s="10"/>
      <c r="I660" s="10"/>
      <c r="J660" s="10"/>
      <c r="K660" s="10"/>
      <c r="L660" s="10"/>
      <c r="M660" s="10"/>
      <c r="N660" s="10"/>
      <c r="O660" s="10"/>
    </row>
    <row r="661" spans="1:15">
      <c r="A661" s="10"/>
      <c r="B661" s="27"/>
      <c r="C661" s="10"/>
      <c r="D661" s="10"/>
      <c r="E661" s="10"/>
      <c r="F661" s="10"/>
      <c r="G661" s="10"/>
      <c r="H661" s="10"/>
      <c r="I661" s="10"/>
      <c r="J661" s="10"/>
      <c r="K661" s="10"/>
      <c r="L661" s="10"/>
      <c r="M661" s="10"/>
      <c r="N661" s="10"/>
      <c r="O661" s="10"/>
    </row>
    <row r="662" spans="1:15">
      <c r="A662" s="10"/>
      <c r="B662" s="27"/>
      <c r="C662" s="10"/>
      <c r="D662" s="10"/>
      <c r="E662" s="10"/>
      <c r="F662" s="10"/>
      <c r="G662" s="10"/>
      <c r="H662" s="10"/>
      <c r="I662" s="10"/>
      <c r="J662" s="10"/>
      <c r="K662" s="10"/>
      <c r="L662" s="10"/>
      <c r="M662" s="10"/>
      <c r="N662" s="10"/>
      <c r="O662" s="10"/>
    </row>
    <row r="663" spans="1:15">
      <c r="A663" s="10"/>
      <c r="B663" s="27"/>
      <c r="C663" s="10"/>
      <c r="D663" s="10"/>
      <c r="E663" s="10"/>
      <c r="F663" s="10"/>
      <c r="G663" s="10"/>
      <c r="H663" s="10"/>
      <c r="I663" s="10"/>
      <c r="J663" s="10"/>
      <c r="K663" s="10"/>
      <c r="L663" s="10"/>
      <c r="M663" s="10"/>
      <c r="N663" s="10"/>
      <c r="O663" s="10"/>
    </row>
    <row r="664" spans="1:15">
      <c r="A664" s="10"/>
      <c r="B664" s="27"/>
      <c r="C664" s="10"/>
      <c r="D664" s="10"/>
      <c r="E664" s="10"/>
      <c r="F664" s="10"/>
      <c r="G664" s="10"/>
      <c r="H664" s="10"/>
      <c r="I664" s="10"/>
      <c r="J664" s="10"/>
      <c r="K664" s="10"/>
      <c r="L664" s="10"/>
      <c r="M664" s="10"/>
      <c r="N664" s="10"/>
      <c r="O664" s="10"/>
    </row>
    <row r="665" spans="1:15">
      <c r="A665" s="10"/>
      <c r="B665" s="27"/>
      <c r="C665" s="10"/>
      <c r="D665" s="10"/>
      <c r="E665" s="10"/>
      <c r="F665" s="10"/>
      <c r="G665" s="10"/>
      <c r="H665" s="10"/>
      <c r="I665" s="10"/>
      <c r="J665" s="10"/>
      <c r="K665" s="10"/>
      <c r="L665" s="10"/>
      <c r="M665" s="10"/>
      <c r="N665" s="10"/>
      <c r="O665" s="10"/>
    </row>
    <row r="666" spans="1:15">
      <c r="A666" s="10"/>
      <c r="B666" s="27"/>
      <c r="C666" s="10"/>
      <c r="D666" s="10"/>
      <c r="E666" s="10"/>
      <c r="F666" s="10"/>
      <c r="G666" s="10"/>
      <c r="H666" s="10"/>
      <c r="I666" s="10"/>
      <c r="J666" s="10"/>
      <c r="K666" s="10"/>
      <c r="L666" s="10"/>
      <c r="M666" s="10"/>
      <c r="N666" s="10"/>
      <c r="O666" s="10"/>
    </row>
    <row r="667" spans="1:15">
      <c r="A667" s="10"/>
      <c r="B667" s="27"/>
      <c r="C667" s="10"/>
      <c r="D667" s="10"/>
      <c r="E667" s="10"/>
      <c r="F667" s="10"/>
      <c r="G667" s="10"/>
      <c r="H667" s="10"/>
      <c r="I667" s="10"/>
      <c r="J667" s="10"/>
      <c r="K667" s="10"/>
      <c r="L667" s="10"/>
      <c r="M667" s="10"/>
      <c r="N667" s="10"/>
      <c r="O667" s="10"/>
    </row>
    <row r="668" spans="1:15">
      <c r="A668" s="10"/>
      <c r="B668" s="27"/>
      <c r="C668" s="10"/>
      <c r="D668" s="10"/>
      <c r="E668" s="10"/>
      <c r="F668" s="10"/>
      <c r="G668" s="10"/>
      <c r="H668" s="10"/>
      <c r="I668" s="10"/>
      <c r="J668" s="10"/>
      <c r="K668" s="10"/>
      <c r="L668" s="10"/>
      <c r="M668" s="10"/>
      <c r="N668" s="10"/>
      <c r="O668" s="10"/>
    </row>
    <row r="669" spans="1:15">
      <c r="A669" s="10"/>
      <c r="B669" s="27"/>
      <c r="C669" s="10"/>
      <c r="D669" s="10"/>
      <c r="E669" s="10"/>
      <c r="F669" s="10"/>
      <c r="G669" s="10"/>
      <c r="H669" s="10"/>
      <c r="I669" s="10"/>
      <c r="J669" s="10"/>
      <c r="K669" s="10"/>
      <c r="L669" s="10"/>
      <c r="M669" s="10"/>
      <c r="N669" s="10"/>
      <c r="O669" s="10"/>
    </row>
    <row r="670" spans="1:15">
      <c r="A670" s="10"/>
      <c r="B670" s="27"/>
      <c r="C670" s="10"/>
      <c r="D670" s="10"/>
      <c r="E670" s="10"/>
      <c r="F670" s="10"/>
      <c r="G670" s="10"/>
      <c r="H670" s="10"/>
      <c r="I670" s="10"/>
      <c r="J670" s="10"/>
      <c r="K670" s="10"/>
      <c r="L670" s="10"/>
      <c r="M670" s="10"/>
      <c r="N670" s="10"/>
      <c r="O670" s="10"/>
    </row>
    <row r="671" spans="1:15">
      <c r="A671" s="10"/>
      <c r="B671" s="27"/>
      <c r="C671" s="10"/>
      <c r="D671" s="10"/>
      <c r="E671" s="10"/>
      <c r="F671" s="10"/>
      <c r="G671" s="10"/>
      <c r="H671" s="10"/>
      <c r="I671" s="10"/>
      <c r="J671" s="10"/>
      <c r="K671" s="10"/>
      <c r="L671" s="10"/>
      <c r="M671" s="10"/>
      <c r="N671" s="10"/>
      <c r="O671" s="10"/>
    </row>
    <row r="672" spans="1:15">
      <c r="A672" s="10"/>
      <c r="B672" s="27"/>
      <c r="C672" s="10"/>
      <c r="D672" s="10"/>
      <c r="E672" s="10"/>
      <c r="F672" s="10"/>
      <c r="G672" s="10"/>
      <c r="H672" s="10"/>
      <c r="I672" s="10"/>
      <c r="J672" s="10"/>
      <c r="K672" s="10"/>
      <c r="L672" s="10"/>
      <c r="M672" s="10"/>
      <c r="N672" s="10"/>
      <c r="O672" s="10"/>
    </row>
    <row r="673" spans="1:15">
      <c r="A673" s="10"/>
      <c r="B673" s="27"/>
      <c r="C673" s="10"/>
      <c r="D673" s="10"/>
      <c r="E673" s="10"/>
      <c r="F673" s="10"/>
      <c r="G673" s="10"/>
      <c r="H673" s="10"/>
      <c r="I673" s="10"/>
      <c r="J673" s="10"/>
      <c r="K673" s="10"/>
      <c r="L673" s="10"/>
      <c r="M673" s="10"/>
      <c r="N673" s="10"/>
      <c r="O673" s="10"/>
    </row>
    <row r="674" spans="1:15">
      <c r="A674" s="10"/>
      <c r="B674" s="27"/>
      <c r="C674" s="10"/>
      <c r="D674" s="10"/>
      <c r="E674" s="10"/>
      <c r="F674" s="10"/>
      <c r="G674" s="10"/>
      <c r="H674" s="10"/>
      <c r="I674" s="10"/>
      <c r="J674" s="10"/>
      <c r="K674" s="10"/>
      <c r="L674" s="10"/>
      <c r="M674" s="10"/>
      <c r="N674" s="10"/>
      <c r="O674" s="10"/>
    </row>
    <row r="675" spans="1:15">
      <c r="A675" s="10"/>
      <c r="B675" s="27"/>
      <c r="C675" s="10"/>
      <c r="D675" s="10"/>
      <c r="E675" s="10"/>
      <c r="F675" s="10"/>
      <c r="G675" s="10"/>
      <c r="H675" s="10"/>
      <c r="I675" s="10"/>
      <c r="J675" s="10"/>
      <c r="K675" s="10"/>
      <c r="L675" s="10"/>
      <c r="M675" s="10"/>
      <c r="N675" s="10"/>
      <c r="O675" s="10"/>
    </row>
    <row r="676" spans="1:15">
      <c r="A676" s="10"/>
      <c r="B676" s="27"/>
      <c r="C676" s="10"/>
      <c r="D676" s="10"/>
      <c r="E676" s="10"/>
      <c r="F676" s="10"/>
      <c r="G676" s="10"/>
      <c r="H676" s="10"/>
      <c r="I676" s="10"/>
      <c r="J676" s="10"/>
      <c r="K676" s="10"/>
      <c r="L676" s="10"/>
      <c r="M676" s="10"/>
      <c r="N676" s="10"/>
      <c r="O676" s="10"/>
    </row>
    <row r="677" spans="1:15">
      <c r="A677" s="10"/>
      <c r="B677" s="27"/>
      <c r="C677" s="10"/>
      <c r="D677" s="10"/>
      <c r="E677" s="10"/>
      <c r="F677" s="10"/>
      <c r="G677" s="10"/>
      <c r="H677" s="10"/>
      <c r="I677" s="10"/>
      <c r="J677" s="10"/>
      <c r="K677" s="10"/>
      <c r="L677" s="10"/>
      <c r="M677" s="10"/>
      <c r="N677" s="10"/>
      <c r="O677" s="10"/>
    </row>
    <row r="678" spans="1:15">
      <c r="A678" s="10"/>
      <c r="B678" s="27"/>
      <c r="C678" s="10"/>
      <c r="D678" s="10"/>
      <c r="E678" s="10"/>
      <c r="F678" s="10"/>
      <c r="G678" s="10"/>
      <c r="H678" s="10"/>
      <c r="I678" s="10"/>
      <c r="J678" s="10"/>
      <c r="K678" s="10"/>
      <c r="L678" s="10"/>
      <c r="M678" s="10"/>
      <c r="N678" s="10"/>
      <c r="O678" s="10"/>
    </row>
    <row r="679" spans="1:15">
      <c r="A679" s="10"/>
      <c r="B679" s="27"/>
      <c r="C679" s="10"/>
      <c r="D679" s="10"/>
      <c r="E679" s="10"/>
      <c r="F679" s="10"/>
      <c r="G679" s="10"/>
      <c r="H679" s="10"/>
      <c r="I679" s="10"/>
      <c r="J679" s="10"/>
      <c r="K679" s="10"/>
      <c r="L679" s="10"/>
      <c r="M679" s="10"/>
      <c r="N679" s="10"/>
      <c r="O679" s="10"/>
    </row>
    <row r="680" spans="1:15">
      <c r="A680" s="10"/>
      <c r="B680" s="27"/>
      <c r="C680" s="10"/>
      <c r="D680" s="10"/>
      <c r="E680" s="10"/>
      <c r="F680" s="10"/>
      <c r="G680" s="10"/>
      <c r="H680" s="10"/>
      <c r="I680" s="10"/>
      <c r="J680" s="10"/>
      <c r="K680" s="10"/>
      <c r="L680" s="10"/>
      <c r="M680" s="10"/>
      <c r="N680" s="10"/>
      <c r="O680" s="10"/>
    </row>
    <row r="681" spans="1:15">
      <c r="A681" s="10"/>
      <c r="B681" s="27"/>
      <c r="C681" s="10"/>
      <c r="D681" s="10"/>
      <c r="E681" s="10"/>
      <c r="F681" s="10"/>
      <c r="G681" s="10"/>
      <c r="H681" s="10"/>
      <c r="I681" s="10"/>
      <c r="J681" s="10"/>
      <c r="K681" s="10"/>
      <c r="L681" s="10"/>
      <c r="M681" s="10"/>
      <c r="N681" s="10"/>
      <c r="O681" s="10"/>
    </row>
    <row r="682" spans="1:15">
      <c r="A682" s="10"/>
      <c r="B682" s="27"/>
      <c r="C682" s="10"/>
      <c r="D682" s="10"/>
      <c r="E682" s="10"/>
      <c r="F682" s="10"/>
      <c r="G682" s="10"/>
      <c r="H682" s="10"/>
      <c r="I682" s="10"/>
      <c r="J682" s="10"/>
      <c r="K682" s="10"/>
      <c r="L682" s="10"/>
      <c r="M682" s="10"/>
      <c r="N682" s="10"/>
      <c r="O682" s="10"/>
    </row>
    <row r="683" spans="1:15">
      <c r="A683" s="10"/>
      <c r="B683" s="27"/>
      <c r="C683" s="10"/>
      <c r="D683" s="10"/>
      <c r="E683" s="10"/>
      <c r="F683" s="10"/>
      <c r="G683" s="10"/>
      <c r="H683" s="10"/>
      <c r="I683" s="10"/>
      <c r="J683" s="10"/>
      <c r="K683" s="10"/>
      <c r="L683" s="10"/>
      <c r="M683" s="10"/>
      <c r="N683" s="10"/>
      <c r="O683" s="10"/>
    </row>
    <row r="684" spans="1:15">
      <c r="A684" s="10"/>
      <c r="B684" s="27"/>
      <c r="C684" s="10"/>
      <c r="D684" s="10"/>
      <c r="E684" s="10"/>
      <c r="F684" s="10"/>
      <c r="G684" s="10"/>
      <c r="H684" s="10"/>
      <c r="I684" s="10"/>
      <c r="J684" s="10"/>
      <c r="K684" s="10"/>
      <c r="L684" s="10"/>
      <c r="M684" s="10"/>
      <c r="N684" s="10"/>
      <c r="O684" s="10"/>
    </row>
    <row r="685" spans="1:15">
      <c r="A685" s="10"/>
      <c r="B685" s="27"/>
      <c r="C685" s="10"/>
      <c r="D685" s="10"/>
      <c r="E685" s="10"/>
      <c r="F685" s="10"/>
      <c r="G685" s="10"/>
      <c r="H685" s="10"/>
      <c r="I685" s="10"/>
      <c r="J685" s="10"/>
      <c r="K685" s="10"/>
      <c r="L685" s="10"/>
      <c r="M685" s="10"/>
      <c r="N685" s="10"/>
      <c r="O685" s="10"/>
    </row>
    <row r="686" spans="1:15">
      <c r="A686" s="10"/>
      <c r="B686" s="27"/>
      <c r="C686" s="10"/>
      <c r="D686" s="10"/>
      <c r="E686" s="10"/>
      <c r="F686" s="10"/>
      <c r="G686" s="10"/>
      <c r="H686" s="10"/>
      <c r="I686" s="10"/>
      <c r="J686" s="10"/>
      <c r="K686" s="10"/>
      <c r="L686" s="10"/>
      <c r="M686" s="10"/>
      <c r="N686" s="10"/>
      <c r="O686" s="10"/>
    </row>
    <row r="687" spans="1:15">
      <c r="A687" s="10"/>
      <c r="B687" s="27"/>
      <c r="C687" s="10"/>
      <c r="D687" s="10"/>
      <c r="E687" s="10"/>
      <c r="F687" s="10"/>
      <c r="G687" s="10"/>
      <c r="H687" s="10"/>
      <c r="I687" s="10"/>
      <c r="J687" s="10"/>
      <c r="K687" s="10"/>
      <c r="L687" s="10"/>
      <c r="M687" s="10"/>
      <c r="N687" s="10"/>
      <c r="O687" s="10"/>
    </row>
    <row r="688" spans="1:15">
      <c r="A688" s="10"/>
      <c r="B688" s="27"/>
      <c r="C688" s="10"/>
      <c r="D688" s="10"/>
      <c r="E688" s="10"/>
      <c r="F688" s="10"/>
      <c r="G688" s="10"/>
      <c r="H688" s="10"/>
      <c r="I688" s="10"/>
      <c r="J688" s="10"/>
      <c r="K688" s="10"/>
      <c r="L688" s="10"/>
      <c r="M688" s="10"/>
      <c r="N688" s="10"/>
      <c r="O688" s="10"/>
    </row>
    <row r="689" spans="1:15">
      <c r="A689" s="10"/>
      <c r="B689" s="27"/>
      <c r="C689" s="10"/>
      <c r="D689" s="10"/>
      <c r="E689" s="10"/>
      <c r="F689" s="10"/>
      <c r="G689" s="10"/>
      <c r="H689" s="10"/>
      <c r="I689" s="10"/>
      <c r="J689" s="10"/>
      <c r="K689" s="10"/>
      <c r="L689" s="10"/>
      <c r="M689" s="10"/>
      <c r="N689" s="10"/>
      <c r="O689" s="10"/>
    </row>
    <row r="690" spans="1:15">
      <c r="A690" s="10"/>
      <c r="B690" s="27"/>
      <c r="C690" s="10"/>
      <c r="D690" s="10"/>
      <c r="E690" s="10"/>
      <c r="F690" s="10"/>
      <c r="G690" s="10"/>
      <c r="H690" s="10"/>
      <c r="I690" s="10"/>
      <c r="J690" s="10"/>
      <c r="K690" s="10"/>
      <c r="L690" s="10"/>
      <c r="M690" s="10"/>
      <c r="N690" s="10"/>
      <c r="O690" s="10"/>
    </row>
    <row r="691" spans="1:15">
      <c r="A691" s="10"/>
      <c r="B691" s="27"/>
      <c r="C691" s="10"/>
      <c r="D691" s="10"/>
      <c r="E691" s="10"/>
      <c r="F691" s="10"/>
      <c r="G691" s="10"/>
      <c r="H691" s="10"/>
      <c r="I691" s="10"/>
      <c r="J691" s="10"/>
      <c r="K691" s="10"/>
      <c r="L691" s="10"/>
      <c r="M691" s="10"/>
      <c r="N691" s="10"/>
      <c r="O691" s="10"/>
    </row>
    <row r="692" spans="1:15">
      <c r="A692" s="10"/>
      <c r="B692" s="27"/>
      <c r="C692" s="10"/>
      <c r="D692" s="10"/>
      <c r="E692" s="10"/>
      <c r="F692" s="10"/>
      <c r="G692" s="10"/>
      <c r="H692" s="10"/>
      <c r="I692" s="10"/>
      <c r="J692" s="10"/>
      <c r="K692" s="10"/>
      <c r="L692" s="10"/>
      <c r="M692" s="10"/>
      <c r="N692" s="10"/>
      <c r="O692" s="10"/>
    </row>
    <row r="693" spans="1:15">
      <c r="A693" s="10"/>
      <c r="B693" s="27"/>
      <c r="C693" s="10"/>
      <c r="D693" s="10"/>
      <c r="E693" s="10"/>
      <c r="F693" s="10"/>
      <c r="G693" s="10"/>
      <c r="H693" s="10"/>
      <c r="I693" s="10"/>
      <c r="J693" s="10"/>
      <c r="K693" s="10"/>
      <c r="L693" s="10"/>
      <c r="M693" s="10"/>
      <c r="N693" s="10"/>
      <c r="O693" s="10"/>
    </row>
    <row r="694" spans="1:15">
      <c r="A694" s="10"/>
      <c r="B694" s="27"/>
      <c r="C694" s="10"/>
      <c r="D694" s="10"/>
      <c r="E694" s="10"/>
      <c r="F694" s="10"/>
      <c r="G694" s="10"/>
      <c r="H694" s="10"/>
      <c r="I694" s="10"/>
      <c r="J694" s="10"/>
      <c r="K694" s="10"/>
      <c r="L694" s="10"/>
      <c r="M694" s="10"/>
      <c r="N694" s="10"/>
      <c r="O694" s="10"/>
    </row>
    <row r="695" spans="1:15">
      <c r="A695" s="10"/>
      <c r="B695" s="27"/>
      <c r="C695" s="10"/>
      <c r="D695" s="10"/>
      <c r="E695" s="10"/>
      <c r="F695" s="10"/>
      <c r="G695" s="10"/>
      <c r="H695" s="10"/>
      <c r="I695" s="10"/>
      <c r="J695" s="10"/>
      <c r="K695" s="10"/>
      <c r="L695" s="10"/>
      <c r="M695" s="10"/>
      <c r="N695" s="10"/>
      <c r="O695" s="10"/>
    </row>
    <row r="696" spans="1:15">
      <c r="A696" s="10"/>
      <c r="B696" s="27"/>
      <c r="C696" s="10"/>
      <c r="D696" s="10"/>
      <c r="E696" s="10"/>
      <c r="F696" s="10"/>
      <c r="G696" s="10"/>
      <c r="H696" s="10"/>
      <c r="I696" s="10"/>
      <c r="J696" s="10"/>
      <c r="K696" s="10"/>
      <c r="L696" s="10"/>
      <c r="M696" s="10"/>
      <c r="N696" s="10"/>
      <c r="O696" s="10"/>
    </row>
    <row r="697" spans="1:15">
      <c r="A697" s="10"/>
      <c r="B697" s="27"/>
      <c r="C697" s="10"/>
      <c r="D697" s="10"/>
      <c r="E697" s="10"/>
      <c r="F697" s="10"/>
      <c r="G697" s="10"/>
      <c r="H697" s="10"/>
      <c r="I697" s="10"/>
      <c r="J697" s="10"/>
      <c r="K697" s="10"/>
      <c r="L697" s="10"/>
      <c r="M697" s="10"/>
      <c r="N697" s="10"/>
      <c r="O697" s="10"/>
    </row>
    <row r="698" spans="1:15">
      <c r="A698" s="10"/>
      <c r="B698" s="27"/>
      <c r="C698" s="10"/>
      <c r="D698" s="10"/>
      <c r="E698" s="10"/>
      <c r="F698" s="10"/>
      <c r="G698" s="10"/>
      <c r="H698" s="10"/>
      <c r="I698" s="10"/>
      <c r="J698" s="10"/>
      <c r="K698" s="10"/>
      <c r="L698" s="10"/>
      <c r="M698" s="10"/>
      <c r="N698" s="10"/>
      <c r="O698" s="10"/>
    </row>
    <row r="699" spans="1:15">
      <c r="A699" s="10"/>
      <c r="B699" s="27"/>
      <c r="C699" s="10"/>
      <c r="D699" s="10"/>
      <c r="E699" s="10"/>
      <c r="F699" s="10"/>
      <c r="G699" s="10"/>
      <c r="H699" s="10"/>
      <c r="I699" s="10"/>
      <c r="J699" s="10"/>
      <c r="K699" s="10"/>
      <c r="L699" s="10"/>
      <c r="M699" s="10"/>
      <c r="N699" s="10"/>
      <c r="O699" s="10"/>
    </row>
    <row r="700" spans="1:15">
      <c r="A700" s="10"/>
      <c r="B700" s="27"/>
      <c r="C700" s="10"/>
      <c r="D700" s="10"/>
      <c r="E700" s="10"/>
      <c r="F700" s="10"/>
      <c r="G700" s="10"/>
      <c r="H700" s="10"/>
      <c r="I700" s="10"/>
      <c r="J700" s="10"/>
      <c r="K700" s="10"/>
      <c r="L700" s="10"/>
      <c r="M700" s="10"/>
      <c r="N700" s="10"/>
      <c r="O700" s="10"/>
    </row>
    <row r="701" spans="1:15">
      <c r="A701" s="10"/>
      <c r="B701" s="27"/>
      <c r="C701" s="10"/>
      <c r="D701" s="10"/>
      <c r="E701" s="10"/>
      <c r="F701" s="10"/>
      <c r="G701" s="10"/>
      <c r="H701" s="10"/>
      <c r="I701" s="10"/>
      <c r="J701" s="10"/>
      <c r="K701" s="10"/>
      <c r="L701" s="10"/>
      <c r="M701" s="10"/>
      <c r="N701" s="10"/>
      <c r="O701" s="10"/>
    </row>
    <row r="702" spans="1:15">
      <c r="A702" s="10"/>
      <c r="B702" s="27"/>
      <c r="C702" s="10"/>
      <c r="D702" s="10"/>
      <c r="E702" s="10"/>
      <c r="F702" s="10"/>
      <c r="G702" s="10"/>
      <c r="H702" s="10"/>
      <c r="I702" s="10"/>
      <c r="J702" s="10"/>
      <c r="K702" s="10"/>
      <c r="L702" s="10"/>
      <c r="M702" s="10"/>
      <c r="N702" s="10"/>
      <c r="O702" s="10"/>
    </row>
    <row r="703" spans="1:15">
      <c r="A703" s="10"/>
      <c r="B703" s="27"/>
      <c r="C703" s="10"/>
      <c r="D703" s="10"/>
      <c r="E703" s="10"/>
      <c r="F703" s="10"/>
      <c r="G703" s="10"/>
      <c r="H703" s="10"/>
      <c r="I703" s="10"/>
      <c r="J703" s="10"/>
      <c r="K703" s="10"/>
      <c r="L703" s="10"/>
      <c r="M703" s="10"/>
      <c r="N703" s="10"/>
      <c r="O703" s="10"/>
    </row>
    <row r="704" spans="1:15">
      <c r="A704" s="10"/>
      <c r="B704" s="27"/>
      <c r="C704" s="10"/>
      <c r="D704" s="10"/>
      <c r="E704" s="10"/>
      <c r="F704" s="10"/>
      <c r="G704" s="10"/>
      <c r="H704" s="10"/>
      <c r="I704" s="10"/>
      <c r="J704" s="10"/>
      <c r="K704" s="10"/>
      <c r="L704" s="10"/>
      <c r="M704" s="10"/>
      <c r="N704" s="10"/>
      <c r="O704" s="10"/>
    </row>
    <row r="705" spans="1:15">
      <c r="A705" s="10"/>
      <c r="B705" s="27"/>
      <c r="C705" s="10"/>
      <c r="D705" s="10"/>
      <c r="E705" s="10"/>
      <c r="F705" s="10"/>
      <c r="G705" s="10"/>
      <c r="H705" s="10"/>
      <c r="I705" s="10"/>
      <c r="J705" s="10"/>
      <c r="K705" s="10"/>
      <c r="L705" s="10"/>
      <c r="M705" s="10"/>
      <c r="N705" s="10"/>
      <c r="O705" s="10"/>
    </row>
    <row r="706" spans="1:15">
      <c r="A706" s="10"/>
      <c r="B706" s="27"/>
      <c r="C706" s="10"/>
      <c r="D706" s="10"/>
      <c r="E706" s="10"/>
      <c r="F706" s="10"/>
      <c r="G706" s="10"/>
      <c r="H706" s="10"/>
      <c r="I706" s="10"/>
      <c r="J706" s="10"/>
      <c r="K706" s="10"/>
      <c r="L706" s="10"/>
      <c r="M706" s="10"/>
      <c r="N706" s="10"/>
      <c r="O706" s="10"/>
    </row>
    <row r="707" spans="1:15">
      <c r="A707" s="10"/>
      <c r="B707" s="27"/>
      <c r="C707" s="10"/>
      <c r="D707" s="10"/>
      <c r="E707" s="10"/>
      <c r="F707" s="10"/>
      <c r="G707" s="10"/>
      <c r="H707" s="10"/>
      <c r="I707" s="10"/>
      <c r="J707" s="10"/>
      <c r="K707" s="10"/>
      <c r="L707" s="10"/>
      <c r="M707" s="10"/>
      <c r="N707" s="10"/>
      <c r="O707" s="10"/>
    </row>
    <row r="708" spans="1:15">
      <c r="A708" s="10"/>
      <c r="B708" s="27"/>
      <c r="C708" s="10"/>
      <c r="D708" s="10"/>
      <c r="E708" s="10"/>
      <c r="F708" s="10"/>
      <c r="G708" s="10"/>
      <c r="H708" s="10"/>
      <c r="I708" s="10"/>
      <c r="J708" s="10"/>
      <c r="K708" s="10"/>
      <c r="L708" s="10"/>
      <c r="M708" s="10"/>
      <c r="N708" s="10"/>
      <c r="O708" s="10"/>
    </row>
    <row r="709" spans="1:15">
      <c r="A709" s="10"/>
      <c r="B709" s="27"/>
      <c r="C709" s="10"/>
      <c r="D709" s="10"/>
      <c r="E709" s="10"/>
      <c r="F709" s="10"/>
      <c r="G709" s="10"/>
      <c r="H709" s="10"/>
      <c r="I709" s="10"/>
      <c r="J709" s="10"/>
      <c r="K709" s="10"/>
      <c r="L709" s="10"/>
      <c r="M709" s="10"/>
      <c r="N709" s="10"/>
      <c r="O709" s="10"/>
    </row>
    <row r="710" spans="1:15">
      <c r="A710" s="10"/>
      <c r="B710" s="27"/>
      <c r="C710" s="10"/>
      <c r="D710" s="10"/>
      <c r="E710" s="10"/>
      <c r="F710" s="10"/>
      <c r="G710" s="10"/>
      <c r="H710" s="10"/>
      <c r="I710" s="10"/>
      <c r="J710" s="10"/>
      <c r="K710" s="10"/>
      <c r="L710" s="10"/>
      <c r="M710" s="10"/>
      <c r="N710" s="10"/>
      <c r="O710" s="10"/>
    </row>
    <row r="711" spans="1:15">
      <c r="A711" s="10"/>
      <c r="B711" s="27"/>
      <c r="C711" s="10"/>
      <c r="D711" s="10"/>
      <c r="E711" s="10"/>
      <c r="F711" s="10"/>
      <c r="G711" s="10"/>
      <c r="H711" s="10"/>
      <c r="I711" s="10"/>
      <c r="J711" s="10"/>
      <c r="K711" s="10"/>
      <c r="L711" s="10"/>
      <c r="M711" s="10"/>
      <c r="N711" s="10"/>
      <c r="O711" s="10"/>
    </row>
    <row r="712" spans="1:15">
      <c r="A712" s="10"/>
      <c r="B712" s="27"/>
      <c r="C712" s="10"/>
      <c r="D712" s="10"/>
      <c r="E712" s="10"/>
      <c r="F712" s="10"/>
      <c r="G712" s="10"/>
      <c r="H712" s="10"/>
      <c r="I712" s="10"/>
      <c r="J712" s="10"/>
      <c r="K712" s="10"/>
      <c r="L712" s="10"/>
      <c r="M712" s="10"/>
      <c r="N712" s="10"/>
      <c r="O712" s="10"/>
    </row>
    <row r="713" spans="1:15">
      <c r="A713" s="10"/>
      <c r="B713" s="27"/>
      <c r="C713" s="10"/>
      <c r="D713" s="10"/>
      <c r="E713" s="10"/>
      <c r="F713" s="10"/>
      <c r="G713" s="10"/>
      <c r="H713" s="10"/>
      <c r="I713" s="10"/>
      <c r="J713" s="10"/>
      <c r="K713" s="10"/>
      <c r="L713" s="10"/>
      <c r="M713" s="10"/>
      <c r="N713" s="10"/>
      <c r="O713" s="10"/>
    </row>
    <row r="714" spans="1:15">
      <c r="A714" s="10"/>
      <c r="B714" s="27"/>
      <c r="C714" s="10"/>
      <c r="D714" s="10"/>
      <c r="E714" s="10"/>
      <c r="F714" s="10"/>
      <c r="G714" s="10"/>
      <c r="H714" s="10"/>
      <c r="I714" s="10"/>
      <c r="J714" s="10"/>
      <c r="K714" s="10"/>
      <c r="L714" s="10"/>
      <c r="M714" s="10"/>
      <c r="N714" s="10"/>
      <c r="O714" s="10"/>
    </row>
    <row r="715" spans="1:15">
      <c r="A715" s="10"/>
      <c r="B715" s="27"/>
      <c r="C715" s="10"/>
      <c r="D715" s="10"/>
      <c r="E715" s="10"/>
      <c r="F715" s="10"/>
      <c r="G715" s="10"/>
      <c r="H715" s="10"/>
      <c r="I715" s="10"/>
      <c r="J715" s="10"/>
      <c r="K715" s="10"/>
      <c r="L715" s="10"/>
      <c r="M715" s="10"/>
      <c r="N715" s="10"/>
      <c r="O715" s="10"/>
    </row>
    <row r="716" spans="1:15">
      <c r="A716" s="10"/>
      <c r="B716" s="27"/>
      <c r="C716" s="10"/>
      <c r="D716" s="10"/>
      <c r="E716" s="10"/>
      <c r="F716" s="10"/>
      <c r="G716" s="10"/>
      <c r="H716" s="10"/>
      <c r="I716" s="10"/>
      <c r="J716" s="10"/>
      <c r="K716" s="10"/>
      <c r="L716" s="10"/>
      <c r="M716" s="10"/>
      <c r="N716" s="10"/>
      <c r="O716" s="10"/>
    </row>
    <row r="717" spans="1:15">
      <c r="A717" s="10"/>
      <c r="B717" s="27"/>
      <c r="C717" s="10"/>
      <c r="D717" s="10"/>
      <c r="E717" s="10"/>
      <c r="F717" s="10"/>
      <c r="G717" s="10"/>
      <c r="H717" s="10"/>
      <c r="I717" s="10"/>
      <c r="J717" s="10"/>
      <c r="K717" s="10"/>
      <c r="L717" s="10"/>
      <c r="M717" s="10"/>
      <c r="N717" s="10"/>
      <c r="O717" s="10"/>
    </row>
    <row r="718" spans="1:15">
      <c r="A718" s="10"/>
      <c r="B718" s="27"/>
      <c r="C718" s="10"/>
      <c r="D718" s="10"/>
      <c r="E718" s="10"/>
      <c r="F718" s="10"/>
      <c r="G718" s="10"/>
      <c r="H718" s="10"/>
      <c r="I718" s="10"/>
      <c r="J718" s="10"/>
      <c r="K718" s="10"/>
      <c r="L718" s="10"/>
      <c r="M718" s="10"/>
      <c r="N718" s="10"/>
      <c r="O718" s="10"/>
    </row>
    <row r="719" spans="1:15">
      <c r="A719" s="10"/>
      <c r="B719" s="27"/>
      <c r="C719" s="10"/>
      <c r="D719" s="10"/>
      <c r="E719" s="10"/>
      <c r="F719" s="10"/>
      <c r="G719" s="10"/>
      <c r="H719" s="10"/>
      <c r="I719" s="10"/>
      <c r="J719" s="10"/>
      <c r="K719" s="10"/>
      <c r="L719" s="10"/>
      <c r="M719" s="10"/>
      <c r="N719" s="10"/>
      <c r="O719" s="10"/>
    </row>
    <row r="720" spans="1:15">
      <c r="A720" s="10"/>
      <c r="B720" s="27"/>
      <c r="C720" s="10"/>
      <c r="D720" s="10"/>
      <c r="E720" s="10"/>
      <c r="F720" s="10"/>
      <c r="G720" s="10"/>
      <c r="H720" s="10"/>
      <c r="I720" s="10"/>
      <c r="J720" s="10"/>
      <c r="K720" s="10"/>
      <c r="L720" s="10"/>
      <c r="M720" s="10"/>
      <c r="N720" s="10"/>
      <c r="O720" s="10"/>
    </row>
    <row r="721" spans="1:15">
      <c r="A721" s="10"/>
      <c r="B721" s="27"/>
      <c r="C721" s="10"/>
      <c r="D721" s="10"/>
      <c r="E721" s="10"/>
      <c r="F721" s="10"/>
      <c r="G721" s="10"/>
      <c r="H721" s="10"/>
      <c r="I721" s="10"/>
      <c r="J721" s="10"/>
      <c r="K721" s="10"/>
      <c r="L721" s="10"/>
      <c r="M721" s="10"/>
      <c r="N721" s="10"/>
      <c r="O721" s="10"/>
    </row>
    <row r="722" spans="1:15">
      <c r="A722" s="10"/>
      <c r="B722" s="27"/>
      <c r="C722" s="10"/>
      <c r="D722" s="10"/>
      <c r="E722" s="10"/>
      <c r="F722" s="10"/>
      <c r="G722" s="10"/>
      <c r="H722" s="10"/>
      <c r="I722" s="10"/>
      <c r="J722" s="10"/>
      <c r="K722" s="10"/>
      <c r="L722" s="10"/>
      <c r="M722" s="10"/>
      <c r="N722" s="10"/>
      <c r="O722" s="10"/>
    </row>
    <row r="723" spans="1:15">
      <c r="A723" s="10"/>
      <c r="B723" s="27"/>
      <c r="C723" s="10"/>
      <c r="D723" s="10"/>
      <c r="E723" s="10"/>
      <c r="F723" s="10"/>
      <c r="G723" s="10"/>
      <c r="H723" s="10"/>
      <c r="I723" s="10"/>
      <c r="J723" s="10"/>
      <c r="K723" s="10"/>
      <c r="L723" s="10"/>
      <c r="M723" s="10"/>
      <c r="N723" s="10"/>
      <c r="O723" s="10"/>
    </row>
    <row r="724" spans="1:15">
      <c r="A724" s="10"/>
      <c r="B724" s="27"/>
      <c r="C724" s="10"/>
      <c r="D724" s="10"/>
      <c r="E724" s="10"/>
      <c r="F724" s="10"/>
      <c r="G724" s="10"/>
      <c r="H724" s="10"/>
      <c r="I724" s="10"/>
      <c r="J724" s="10"/>
      <c r="K724" s="10"/>
      <c r="L724" s="10"/>
      <c r="M724" s="10"/>
      <c r="N724" s="10"/>
      <c r="O724" s="10"/>
    </row>
    <row r="725" spans="1:15">
      <c r="A725" s="10"/>
      <c r="B725" s="27"/>
      <c r="C725" s="10"/>
      <c r="D725" s="10"/>
      <c r="E725" s="10"/>
      <c r="F725" s="10"/>
      <c r="G725" s="10"/>
      <c r="H725" s="10"/>
      <c r="I725" s="10"/>
      <c r="J725" s="10"/>
      <c r="K725" s="10"/>
      <c r="L725" s="10"/>
      <c r="M725" s="10"/>
      <c r="N725" s="10"/>
      <c r="O725" s="10"/>
    </row>
    <row r="726" spans="1:15">
      <c r="A726" s="10"/>
      <c r="B726" s="27"/>
      <c r="C726" s="10"/>
      <c r="D726" s="10"/>
      <c r="E726" s="10"/>
      <c r="F726" s="10"/>
      <c r="G726" s="10"/>
      <c r="H726" s="10"/>
      <c r="I726" s="10"/>
      <c r="J726" s="10"/>
      <c r="K726" s="10"/>
      <c r="L726" s="10"/>
      <c r="M726" s="10"/>
      <c r="N726" s="10"/>
      <c r="O726" s="10"/>
    </row>
    <row r="727" spans="1:15">
      <c r="A727" s="10"/>
      <c r="B727" s="27"/>
      <c r="C727" s="10"/>
      <c r="D727" s="10"/>
      <c r="E727" s="10"/>
      <c r="F727" s="10"/>
      <c r="G727" s="10"/>
      <c r="H727" s="10"/>
      <c r="I727" s="10"/>
      <c r="J727" s="10"/>
      <c r="K727" s="10"/>
      <c r="L727" s="10"/>
      <c r="M727" s="10"/>
      <c r="N727" s="10"/>
      <c r="O727" s="10"/>
    </row>
    <row r="728" spans="1:15">
      <c r="A728" s="10"/>
      <c r="B728" s="27"/>
      <c r="C728" s="10"/>
      <c r="D728" s="10"/>
      <c r="E728" s="10"/>
      <c r="F728" s="10"/>
      <c r="G728" s="10"/>
      <c r="H728" s="10"/>
      <c r="I728" s="10"/>
      <c r="J728" s="10"/>
      <c r="K728" s="10"/>
      <c r="L728" s="10"/>
      <c r="M728" s="10"/>
      <c r="N728" s="10"/>
      <c r="O728" s="10"/>
    </row>
    <row r="729" spans="1:15">
      <c r="A729" s="10"/>
      <c r="B729" s="27"/>
      <c r="C729" s="10"/>
      <c r="D729" s="10"/>
      <c r="E729" s="10"/>
      <c r="F729" s="10"/>
      <c r="G729" s="10"/>
      <c r="H729" s="10"/>
      <c r="I729" s="10"/>
      <c r="J729" s="10"/>
      <c r="K729" s="10"/>
      <c r="L729" s="10"/>
      <c r="M729" s="10"/>
      <c r="N729" s="10"/>
      <c r="O729" s="10"/>
    </row>
    <row r="730" spans="1:15">
      <c r="A730" s="10"/>
      <c r="B730" s="27"/>
      <c r="C730" s="10"/>
      <c r="D730" s="10"/>
      <c r="E730" s="10"/>
      <c r="F730" s="10"/>
      <c r="G730" s="10"/>
      <c r="H730" s="10"/>
      <c r="I730" s="10"/>
      <c r="J730" s="10"/>
      <c r="K730" s="10"/>
      <c r="L730" s="10"/>
      <c r="M730" s="10"/>
      <c r="N730" s="10"/>
      <c r="O730" s="10"/>
    </row>
    <row r="731" spans="1:15">
      <c r="A731" s="10"/>
      <c r="B731" s="27"/>
      <c r="C731" s="10"/>
      <c r="D731" s="10"/>
      <c r="E731" s="10"/>
      <c r="F731" s="10"/>
      <c r="G731" s="10"/>
      <c r="H731" s="10"/>
      <c r="I731" s="10"/>
      <c r="J731" s="10"/>
      <c r="K731" s="10"/>
      <c r="L731" s="10"/>
      <c r="M731" s="10"/>
      <c r="N731" s="10"/>
      <c r="O731" s="10"/>
    </row>
    <row r="732" spans="1:15">
      <c r="A732" s="10"/>
      <c r="B732" s="27"/>
      <c r="C732" s="10"/>
      <c r="D732" s="10"/>
      <c r="E732" s="10"/>
      <c r="F732" s="10"/>
      <c r="G732" s="10"/>
      <c r="H732" s="10"/>
      <c r="I732" s="10"/>
      <c r="J732" s="10"/>
      <c r="K732" s="10"/>
      <c r="L732" s="10"/>
      <c r="M732" s="10"/>
      <c r="N732" s="10"/>
      <c r="O732" s="10"/>
    </row>
    <row r="733" spans="1:15">
      <c r="A733" s="10"/>
      <c r="B733" s="27"/>
      <c r="C733" s="10"/>
      <c r="D733" s="10"/>
      <c r="E733" s="10"/>
      <c r="F733" s="10"/>
      <c r="G733" s="10"/>
      <c r="H733" s="10"/>
      <c r="I733" s="10"/>
      <c r="J733" s="10"/>
      <c r="K733" s="10"/>
      <c r="L733" s="10"/>
      <c r="M733" s="10"/>
      <c r="N733" s="10"/>
      <c r="O733" s="10"/>
    </row>
    <row r="734" spans="1:15">
      <c r="A734" s="10"/>
      <c r="B734" s="27"/>
      <c r="C734" s="10"/>
      <c r="D734" s="10"/>
      <c r="E734" s="10"/>
      <c r="F734" s="10"/>
      <c r="G734" s="10"/>
      <c r="H734" s="10"/>
      <c r="I734" s="10"/>
      <c r="J734" s="10"/>
      <c r="K734" s="10"/>
      <c r="L734" s="10"/>
      <c r="M734" s="10"/>
      <c r="N734" s="10"/>
      <c r="O734" s="10"/>
    </row>
    <row r="735" spans="1:15">
      <c r="A735" s="10"/>
      <c r="B735" s="27"/>
      <c r="C735" s="10"/>
      <c r="D735" s="10"/>
      <c r="E735" s="10"/>
      <c r="F735" s="10"/>
      <c r="G735" s="10"/>
      <c r="H735" s="10"/>
      <c r="I735" s="10"/>
      <c r="J735" s="10"/>
      <c r="K735" s="10"/>
      <c r="L735" s="10"/>
      <c r="M735" s="10"/>
      <c r="N735" s="10"/>
      <c r="O735" s="10"/>
    </row>
    <row r="736" spans="1:15">
      <c r="A736" s="10"/>
      <c r="B736" s="27"/>
      <c r="C736" s="10"/>
      <c r="D736" s="10"/>
      <c r="E736" s="10"/>
      <c r="F736" s="10"/>
      <c r="G736" s="10"/>
      <c r="H736" s="10"/>
      <c r="I736" s="10"/>
      <c r="J736" s="10"/>
      <c r="K736" s="10"/>
      <c r="L736" s="10"/>
      <c r="M736" s="10"/>
      <c r="N736" s="10"/>
      <c r="O736" s="10"/>
    </row>
    <row r="737" spans="1:15">
      <c r="A737" s="10"/>
      <c r="B737" s="27"/>
      <c r="C737" s="10"/>
      <c r="D737" s="10"/>
      <c r="E737" s="10"/>
      <c r="F737" s="10"/>
      <c r="G737" s="10"/>
      <c r="H737" s="10"/>
      <c r="I737" s="10"/>
      <c r="J737" s="10"/>
      <c r="K737" s="10"/>
      <c r="L737" s="10"/>
      <c r="M737" s="10"/>
      <c r="N737" s="10"/>
      <c r="O737" s="10"/>
    </row>
    <row r="738" spans="1:15">
      <c r="A738" s="10"/>
      <c r="B738" s="27"/>
      <c r="C738" s="10"/>
      <c r="D738" s="10"/>
      <c r="E738" s="10"/>
      <c r="F738" s="10"/>
      <c r="G738" s="10"/>
      <c r="H738" s="10"/>
      <c r="I738" s="10"/>
      <c r="J738" s="10"/>
      <c r="K738" s="10"/>
      <c r="L738" s="10"/>
      <c r="M738" s="10"/>
      <c r="N738" s="10"/>
      <c r="O738" s="10"/>
    </row>
    <row r="739" spans="1:15">
      <c r="A739" s="10"/>
      <c r="B739" s="27"/>
      <c r="C739" s="10"/>
      <c r="D739" s="10"/>
      <c r="E739" s="10"/>
      <c r="F739" s="10"/>
      <c r="G739" s="10"/>
      <c r="H739" s="10"/>
      <c r="I739" s="10"/>
      <c r="J739" s="10"/>
      <c r="K739" s="10"/>
      <c r="L739" s="10"/>
      <c r="M739" s="10"/>
      <c r="N739" s="10"/>
      <c r="O739" s="10"/>
    </row>
    <row r="740" spans="1:15">
      <c r="A740" s="10"/>
      <c r="B740" s="27"/>
      <c r="C740" s="10"/>
      <c r="D740" s="10"/>
      <c r="E740" s="10"/>
      <c r="F740" s="10"/>
      <c r="G740" s="10"/>
      <c r="H740" s="10"/>
      <c r="I740" s="10"/>
      <c r="J740" s="10"/>
      <c r="K740" s="10"/>
      <c r="L740" s="10"/>
      <c r="M740" s="10"/>
      <c r="N740" s="10"/>
      <c r="O740" s="10"/>
    </row>
    <row r="741" spans="1:15">
      <c r="A741" s="10"/>
      <c r="B741" s="27"/>
      <c r="C741" s="10"/>
      <c r="D741" s="10"/>
      <c r="E741" s="10"/>
      <c r="F741" s="10"/>
      <c r="G741" s="10"/>
      <c r="H741" s="10"/>
      <c r="I741" s="10"/>
      <c r="J741" s="10"/>
      <c r="K741" s="10"/>
      <c r="L741" s="10"/>
      <c r="M741" s="10"/>
      <c r="N741" s="10"/>
      <c r="O741" s="10"/>
    </row>
    <row r="742" spans="1:15">
      <c r="A742" s="10"/>
      <c r="B742" s="27"/>
      <c r="C742" s="10"/>
      <c r="D742" s="10"/>
      <c r="E742" s="10"/>
      <c r="F742" s="10"/>
      <c r="G742" s="10"/>
      <c r="H742" s="10"/>
      <c r="I742" s="10"/>
      <c r="J742" s="10"/>
      <c r="K742" s="10"/>
      <c r="L742" s="10"/>
      <c r="M742" s="10"/>
      <c r="N742" s="10"/>
      <c r="O742" s="10"/>
    </row>
    <row r="743" spans="1:15">
      <c r="A743" s="10"/>
      <c r="B743" s="27"/>
      <c r="C743" s="10"/>
      <c r="D743" s="10"/>
      <c r="E743" s="10"/>
      <c r="F743" s="10"/>
      <c r="G743" s="10"/>
      <c r="H743" s="10"/>
      <c r="I743" s="10"/>
      <c r="J743" s="10"/>
      <c r="K743" s="10"/>
      <c r="L743" s="10"/>
      <c r="M743" s="10"/>
      <c r="N743" s="10"/>
      <c r="O743" s="10"/>
    </row>
    <row r="744" spans="1:15">
      <c r="A744" s="10"/>
      <c r="B744" s="27"/>
      <c r="C744" s="10"/>
      <c r="D744" s="10"/>
      <c r="E744" s="10"/>
      <c r="F744" s="10"/>
      <c r="G744" s="10"/>
      <c r="H744" s="10"/>
      <c r="I744" s="10"/>
      <c r="J744" s="10"/>
      <c r="K744" s="10"/>
      <c r="L744" s="10"/>
      <c r="M744" s="10"/>
      <c r="N744" s="10"/>
      <c r="O744" s="10"/>
    </row>
    <row r="745" spans="1:15">
      <c r="A745" s="10"/>
      <c r="B745" s="27"/>
      <c r="C745" s="10"/>
      <c r="D745" s="10"/>
      <c r="E745" s="10"/>
      <c r="F745" s="10"/>
      <c r="G745" s="10"/>
      <c r="H745" s="10"/>
      <c r="I745" s="10"/>
      <c r="J745" s="10"/>
      <c r="K745" s="10"/>
      <c r="L745" s="10"/>
      <c r="M745" s="10"/>
      <c r="N745" s="10"/>
      <c r="O745" s="10"/>
    </row>
    <row r="746" spans="1:15">
      <c r="A746" s="10"/>
      <c r="B746" s="27"/>
      <c r="C746" s="10"/>
      <c r="D746" s="10"/>
      <c r="E746" s="10"/>
      <c r="F746" s="10"/>
      <c r="G746" s="10"/>
      <c r="H746" s="10"/>
      <c r="I746" s="10"/>
      <c r="J746" s="10"/>
      <c r="K746" s="10"/>
      <c r="L746" s="10"/>
      <c r="M746" s="10"/>
      <c r="N746" s="10"/>
      <c r="O746" s="10"/>
    </row>
    <row r="747" spans="1:15">
      <c r="A747" s="10"/>
      <c r="B747" s="27"/>
      <c r="C747" s="10"/>
      <c r="D747" s="10"/>
      <c r="E747" s="10"/>
      <c r="F747" s="10"/>
      <c r="G747" s="10"/>
      <c r="H747" s="10"/>
      <c r="I747" s="10"/>
      <c r="J747" s="10"/>
      <c r="K747" s="10"/>
      <c r="L747" s="10"/>
      <c r="M747" s="10"/>
      <c r="N747" s="10"/>
      <c r="O747" s="10"/>
    </row>
    <row r="748" spans="1:15">
      <c r="A748" s="10"/>
      <c r="B748" s="27"/>
      <c r="C748" s="10"/>
      <c r="D748" s="10"/>
      <c r="E748" s="10"/>
      <c r="F748" s="10"/>
      <c r="G748" s="10"/>
      <c r="H748" s="10"/>
      <c r="I748" s="10"/>
      <c r="J748" s="10"/>
      <c r="K748" s="10"/>
      <c r="L748" s="10"/>
      <c r="M748" s="10"/>
      <c r="N748" s="10"/>
      <c r="O748" s="10"/>
    </row>
    <row r="749" spans="1:15">
      <c r="A749" s="10"/>
      <c r="B749" s="27"/>
      <c r="C749" s="10"/>
      <c r="D749" s="10"/>
      <c r="E749" s="10"/>
      <c r="F749" s="10"/>
      <c r="G749" s="10"/>
      <c r="H749" s="10"/>
      <c r="I749" s="10"/>
      <c r="J749" s="10"/>
      <c r="K749" s="10"/>
      <c r="L749" s="10"/>
      <c r="M749" s="10"/>
      <c r="N749" s="10"/>
      <c r="O749" s="10"/>
    </row>
    <row r="750" spans="1:15">
      <c r="A750" s="10"/>
      <c r="B750" s="27"/>
      <c r="C750" s="10"/>
      <c r="D750" s="10"/>
      <c r="E750" s="10"/>
      <c r="F750" s="10"/>
      <c r="G750" s="10"/>
      <c r="H750" s="10"/>
      <c r="I750" s="10"/>
      <c r="J750" s="10"/>
      <c r="K750" s="10"/>
      <c r="L750" s="10"/>
      <c r="M750" s="10"/>
      <c r="N750" s="10"/>
      <c r="O750" s="10"/>
    </row>
    <row r="751" spans="1:15">
      <c r="A751" s="10"/>
      <c r="B751" s="27"/>
      <c r="C751" s="10"/>
      <c r="D751" s="10"/>
      <c r="E751" s="10"/>
      <c r="F751" s="10"/>
      <c r="G751" s="10"/>
      <c r="H751" s="10"/>
      <c r="I751" s="10"/>
      <c r="J751" s="10"/>
      <c r="K751" s="10"/>
      <c r="L751" s="10"/>
      <c r="M751" s="10"/>
      <c r="N751" s="10"/>
      <c r="O751" s="10"/>
    </row>
    <row r="752" spans="1:15">
      <c r="A752" s="10"/>
      <c r="B752" s="27"/>
      <c r="C752" s="10"/>
      <c r="D752" s="10"/>
      <c r="E752" s="10"/>
      <c r="F752" s="10"/>
      <c r="G752" s="10"/>
      <c r="H752" s="10"/>
      <c r="I752" s="10"/>
      <c r="J752" s="10"/>
      <c r="K752" s="10"/>
      <c r="L752" s="10"/>
      <c r="M752" s="10"/>
      <c r="N752" s="10"/>
      <c r="O752" s="10"/>
    </row>
    <row r="753" spans="1:15">
      <c r="A753" s="10"/>
      <c r="B753" s="27"/>
      <c r="C753" s="10"/>
      <c r="D753" s="10"/>
      <c r="E753" s="10"/>
      <c r="F753" s="10"/>
      <c r="G753" s="10"/>
      <c r="H753" s="10"/>
      <c r="I753" s="10"/>
      <c r="J753" s="10"/>
      <c r="K753" s="10"/>
      <c r="L753" s="10"/>
      <c r="M753" s="10"/>
      <c r="N753" s="10"/>
      <c r="O753" s="10"/>
    </row>
    <row r="754" spans="1:15">
      <c r="A754" s="10"/>
      <c r="B754" s="27"/>
      <c r="C754" s="10"/>
      <c r="D754" s="10"/>
      <c r="E754" s="10"/>
      <c r="F754" s="10"/>
      <c r="G754" s="10"/>
      <c r="H754" s="10"/>
      <c r="I754" s="10"/>
      <c r="J754" s="10"/>
      <c r="K754" s="10"/>
      <c r="L754" s="10"/>
      <c r="M754" s="10"/>
      <c r="N754" s="10"/>
      <c r="O754" s="10"/>
    </row>
    <row r="755" spans="1:15">
      <c r="A755" s="10"/>
      <c r="B755" s="27"/>
      <c r="C755" s="10"/>
      <c r="D755" s="10"/>
      <c r="E755" s="10"/>
      <c r="F755" s="10"/>
      <c r="G755" s="10"/>
      <c r="H755" s="10"/>
      <c r="I755" s="10"/>
      <c r="J755" s="10"/>
      <c r="K755" s="10"/>
      <c r="L755" s="10"/>
      <c r="M755" s="10"/>
      <c r="N755" s="10"/>
      <c r="O755" s="10"/>
    </row>
    <row r="756" spans="1:15">
      <c r="A756" s="10"/>
      <c r="B756" s="27"/>
      <c r="C756" s="10"/>
      <c r="D756" s="10"/>
      <c r="E756" s="10"/>
      <c r="F756" s="10"/>
      <c r="G756" s="10"/>
      <c r="H756" s="10"/>
      <c r="I756" s="10"/>
      <c r="J756" s="10"/>
      <c r="K756" s="10"/>
      <c r="L756" s="10"/>
      <c r="M756" s="10"/>
      <c r="N756" s="10"/>
      <c r="O756" s="10"/>
    </row>
    <row r="757" spans="1:15">
      <c r="A757" s="10"/>
      <c r="B757" s="27"/>
      <c r="C757" s="10"/>
      <c r="D757" s="10"/>
      <c r="E757" s="10"/>
      <c r="F757" s="10"/>
      <c r="G757" s="10"/>
      <c r="H757" s="10"/>
      <c r="I757" s="10"/>
      <c r="J757" s="10"/>
      <c r="K757" s="10"/>
      <c r="L757" s="10"/>
      <c r="M757" s="10"/>
      <c r="N757" s="10"/>
      <c r="O757" s="10"/>
    </row>
    <row r="758" spans="1:15">
      <c r="A758" s="10"/>
      <c r="B758" s="27"/>
      <c r="C758" s="10"/>
      <c r="D758" s="10"/>
      <c r="E758" s="10"/>
      <c r="F758" s="10"/>
      <c r="G758" s="10"/>
      <c r="H758" s="10"/>
      <c r="I758" s="10"/>
      <c r="J758" s="10"/>
      <c r="K758" s="10"/>
      <c r="L758" s="10"/>
      <c r="M758" s="10"/>
      <c r="N758" s="10"/>
      <c r="O758" s="10"/>
    </row>
    <row r="759" spans="1:15">
      <c r="A759" s="10"/>
      <c r="B759" s="27"/>
      <c r="C759" s="10"/>
      <c r="D759" s="10"/>
      <c r="E759" s="10"/>
      <c r="F759" s="10"/>
      <c r="G759" s="10"/>
      <c r="H759" s="10"/>
      <c r="I759" s="10"/>
      <c r="J759" s="10"/>
      <c r="K759" s="10"/>
      <c r="L759" s="10"/>
      <c r="M759" s="10"/>
      <c r="N759" s="10"/>
      <c r="O759" s="10"/>
    </row>
    <row r="760" spans="1:15">
      <c r="A760" s="10"/>
      <c r="B760" s="27"/>
      <c r="C760" s="10"/>
      <c r="D760" s="10"/>
      <c r="E760" s="10"/>
      <c r="F760" s="10"/>
      <c r="G760" s="10"/>
      <c r="H760" s="10"/>
      <c r="I760" s="10"/>
      <c r="J760" s="10"/>
      <c r="K760" s="10"/>
      <c r="L760" s="10"/>
      <c r="M760" s="10"/>
      <c r="N760" s="10"/>
      <c r="O760" s="10"/>
    </row>
    <row r="761" spans="1:15">
      <c r="A761" s="10"/>
      <c r="B761" s="27"/>
      <c r="C761" s="10"/>
      <c r="D761" s="10"/>
      <c r="E761" s="10"/>
      <c r="F761" s="10"/>
      <c r="G761" s="10"/>
      <c r="H761" s="10"/>
      <c r="I761" s="10"/>
      <c r="J761" s="10"/>
      <c r="K761" s="10"/>
      <c r="L761" s="10"/>
      <c r="M761" s="10"/>
      <c r="N761" s="10"/>
      <c r="O761" s="10"/>
    </row>
    <row r="762" spans="1:15">
      <c r="A762" s="10"/>
      <c r="B762" s="27"/>
      <c r="C762" s="10"/>
      <c r="D762" s="10"/>
      <c r="E762" s="10"/>
      <c r="F762" s="10"/>
      <c r="G762" s="10"/>
      <c r="H762" s="10"/>
      <c r="I762" s="10"/>
      <c r="J762" s="10"/>
      <c r="K762" s="10"/>
      <c r="L762" s="10"/>
      <c r="M762" s="10"/>
      <c r="N762" s="10"/>
      <c r="O762" s="10"/>
    </row>
    <row r="763" spans="1:15">
      <c r="A763" s="10"/>
      <c r="B763" s="27"/>
      <c r="C763" s="10"/>
      <c r="D763" s="10"/>
      <c r="E763" s="10"/>
      <c r="F763" s="10"/>
      <c r="G763" s="10"/>
      <c r="H763" s="10"/>
      <c r="I763" s="10"/>
      <c r="J763" s="10"/>
      <c r="K763" s="10"/>
      <c r="L763" s="10"/>
      <c r="M763" s="10"/>
      <c r="N763" s="10"/>
      <c r="O763" s="10"/>
    </row>
    <row r="764" spans="1:15">
      <c r="A764" s="10"/>
      <c r="B764" s="27"/>
      <c r="C764" s="10"/>
      <c r="D764" s="10"/>
      <c r="E764" s="10"/>
      <c r="F764" s="10"/>
      <c r="G764" s="10"/>
      <c r="H764" s="10"/>
      <c r="I764" s="10"/>
      <c r="J764" s="10"/>
      <c r="K764" s="10"/>
      <c r="L764" s="10"/>
      <c r="M764" s="10"/>
      <c r="N764" s="10"/>
      <c r="O764" s="10"/>
    </row>
    <row r="765" spans="1:15">
      <c r="A765" s="10"/>
      <c r="B765" s="27"/>
      <c r="C765" s="10"/>
      <c r="D765" s="10"/>
      <c r="E765" s="10"/>
      <c r="F765" s="10"/>
      <c r="G765" s="10"/>
      <c r="H765" s="10"/>
      <c r="I765" s="10"/>
      <c r="J765" s="10"/>
      <c r="K765" s="10"/>
      <c r="L765" s="10"/>
      <c r="M765" s="10"/>
      <c r="N765" s="10"/>
      <c r="O765" s="10"/>
    </row>
    <row r="766" spans="1:15">
      <c r="A766" s="10"/>
      <c r="B766" s="27"/>
      <c r="C766" s="10"/>
      <c r="D766" s="10"/>
      <c r="E766" s="10"/>
      <c r="F766" s="10"/>
      <c r="G766" s="10"/>
      <c r="H766" s="10"/>
      <c r="I766" s="10"/>
      <c r="J766" s="10"/>
      <c r="K766" s="10"/>
      <c r="L766" s="10"/>
      <c r="M766" s="10"/>
      <c r="N766" s="10"/>
      <c r="O766" s="10"/>
    </row>
    <row r="767" spans="1:15">
      <c r="A767" s="10"/>
      <c r="B767" s="27"/>
      <c r="C767" s="10"/>
      <c r="D767" s="10"/>
      <c r="E767" s="10"/>
      <c r="F767" s="10"/>
      <c r="G767" s="10"/>
      <c r="H767" s="10"/>
      <c r="I767" s="10"/>
      <c r="J767" s="10"/>
      <c r="K767" s="10"/>
      <c r="L767" s="10"/>
      <c r="M767" s="10"/>
      <c r="N767" s="10"/>
      <c r="O767" s="10"/>
    </row>
    <row r="768" spans="1:15">
      <c r="A768" s="10"/>
      <c r="B768" s="27"/>
      <c r="C768" s="10"/>
      <c r="D768" s="10"/>
      <c r="E768" s="10"/>
      <c r="F768" s="10"/>
      <c r="G768" s="10"/>
      <c r="H768" s="10"/>
      <c r="I768" s="10"/>
      <c r="J768" s="10"/>
      <c r="K768" s="10"/>
      <c r="L768" s="10"/>
      <c r="M768" s="10"/>
      <c r="N768" s="10"/>
      <c r="O768" s="10"/>
    </row>
    <row r="769" spans="1:15">
      <c r="A769" s="10"/>
      <c r="B769" s="27"/>
      <c r="C769" s="10"/>
      <c r="D769" s="10"/>
      <c r="E769" s="10"/>
      <c r="F769" s="10"/>
      <c r="G769" s="10"/>
      <c r="H769" s="10"/>
      <c r="I769" s="10"/>
      <c r="J769" s="10"/>
      <c r="K769" s="10"/>
      <c r="L769" s="10"/>
      <c r="M769" s="10"/>
      <c r="N769" s="10"/>
      <c r="O769" s="10"/>
    </row>
    <row r="770" spans="1:15">
      <c r="A770" s="10"/>
      <c r="B770" s="27"/>
      <c r="C770" s="10"/>
      <c r="D770" s="10"/>
      <c r="E770" s="10"/>
      <c r="F770" s="10"/>
      <c r="G770" s="10"/>
      <c r="H770" s="10"/>
      <c r="I770" s="10"/>
      <c r="J770" s="10"/>
      <c r="K770" s="10"/>
      <c r="L770" s="10"/>
      <c r="M770" s="10"/>
      <c r="N770" s="10"/>
      <c r="O770" s="10"/>
    </row>
    <row r="771" spans="1:15">
      <c r="A771" s="10"/>
      <c r="B771" s="27"/>
      <c r="C771" s="10"/>
      <c r="D771" s="10"/>
      <c r="E771" s="10"/>
      <c r="F771" s="10"/>
      <c r="G771" s="10"/>
      <c r="H771" s="10"/>
      <c r="I771" s="10"/>
      <c r="J771" s="10"/>
      <c r="K771" s="10"/>
      <c r="L771" s="10"/>
      <c r="M771" s="10"/>
      <c r="N771" s="10"/>
      <c r="O771" s="10"/>
    </row>
    <row r="772" spans="1:15">
      <c r="A772" s="10"/>
      <c r="B772" s="27"/>
      <c r="C772" s="10"/>
      <c r="D772" s="10"/>
      <c r="E772" s="10"/>
      <c r="F772" s="10"/>
      <c r="G772" s="10"/>
      <c r="H772" s="10"/>
      <c r="I772" s="10"/>
      <c r="J772" s="10"/>
      <c r="K772" s="10"/>
      <c r="L772" s="10"/>
      <c r="M772" s="10"/>
      <c r="N772" s="10"/>
      <c r="O772" s="10"/>
    </row>
    <row r="773" spans="1:15">
      <c r="I773" s="10"/>
      <c r="J773" s="10"/>
      <c r="K773" s="10"/>
      <c r="L773" s="10"/>
      <c r="M773" s="10"/>
      <c r="N773" s="10"/>
      <c r="O773" s="10"/>
    </row>
    <row r="774" spans="1:15" s="17" customFormat="1">
      <c r="A774" s="15"/>
      <c r="B774" s="28"/>
      <c r="C774" s="16"/>
      <c r="D774" s="16"/>
      <c r="E774" s="16"/>
      <c r="F774" s="16"/>
      <c r="I774" s="10"/>
      <c r="J774" s="10"/>
      <c r="K774" s="10"/>
      <c r="L774" s="10"/>
      <c r="M774" s="10"/>
      <c r="N774" s="10"/>
      <c r="O774" s="10"/>
    </row>
    <row r="775" spans="1:15" s="17" customFormat="1">
      <c r="A775" s="15"/>
      <c r="B775" s="28"/>
      <c r="C775" s="16"/>
      <c r="D775" s="16"/>
      <c r="E775" s="16"/>
      <c r="F775" s="16"/>
      <c r="I775" s="10"/>
      <c r="J775" s="10"/>
      <c r="K775" s="10"/>
      <c r="L775" s="10"/>
      <c r="M775" s="10"/>
      <c r="N775" s="10"/>
      <c r="O775" s="10"/>
    </row>
    <row r="776" spans="1:15" s="17" customFormat="1">
      <c r="A776" s="15"/>
      <c r="B776" s="28"/>
      <c r="C776" s="16"/>
      <c r="D776" s="16"/>
      <c r="E776" s="16"/>
      <c r="F776" s="16"/>
      <c r="I776" s="10"/>
      <c r="J776" s="10"/>
      <c r="K776" s="10"/>
      <c r="L776" s="10"/>
      <c r="M776" s="10"/>
      <c r="N776" s="10"/>
      <c r="O776" s="10"/>
    </row>
    <row r="777" spans="1:15" s="17" customFormat="1">
      <c r="A777" s="15"/>
      <c r="B777" s="28"/>
      <c r="C777" s="16"/>
      <c r="D777" s="16"/>
      <c r="E777" s="16"/>
      <c r="F777" s="16"/>
      <c r="I777" s="10"/>
      <c r="J777" s="10"/>
      <c r="K777" s="10"/>
      <c r="L777" s="10"/>
      <c r="M777" s="10"/>
      <c r="N777" s="10"/>
      <c r="O777" s="10"/>
    </row>
    <row r="778" spans="1:15" s="17" customFormat="1">
      <c r="A778" s="15"/>
      <c r="B778" s="28"/>
      <c r="C778" s="16"/>
      <c r="D778" s="16"/>
      <c r="E778" s="16"/>
      <c r="F778" s="16"/>
      <c r="I778" s="10"/>
      <c r="J778" s="10"/>
      <c r="K778" s="10"/>
      <c r="L778" s="10"/>
      <c r="M778" s="10"/>
      <c r="N778" s="10"/>
      <c r="O778" s="10"/>
    </row>
    <row r="779" spans="1:15" s="17" customFormat="1">
      <c r="A779" s="15"/>
      <c r="B779" s="28"/>
      <c r="C779" s="16"/>
      <c r="D779" s="16"/>
      <c r="E779" s="16"/>
      <c r="F779" s="16"/>
      <c r="I779" s="10"/>
      <c r="J779" s="10"/>
      <c r="K779" s="10"/>
      <c r="L779" s="10"/>
      <c r="M779" s="10"/>
      <c r="N779" s="10"/>
      <c r="O779" s="10"/>
    </row>
    <row r="780" spans="1:15" s="17" customFormat="1">
      <c r="A780" s="15"/>
      <c r="B780" s="28"/>
      <c r="C780" s="16"/>
      <c r="D780" s="16"/>
      <c r="E780" s="16"/>
      <c r="F780" s="16"/>
      <c r="I780" s="10"/>
      <c r="J780" s="10"/>
      <c r="K780" s="10"/>
      <c r="L780" s="10"/>
      <c r="M780" s="10"/>
      <c r="N780" s="10"/>
      <c r="O780" s="10"/>
    </row>
    <row r="781" spans="1:15" s="17" customFormat="1">
      <c r="A781" s="15"/>
      <c r="B781" s="28"/>
      <c r="C781" s="16"/>
      <c r="D781" s="16"/>
      <c r="E781" s="16"/>
      <c r="F781" s="16"/>
      <c r="I781" s="10"/>
      <c r="J781" s="10"/>
      <c r="K781" s="10"/>
      <c r="L781" s="10"/>
      <c r="M781" s="10"/>
      <c r="N781" s="10"/>
      <c r="O781" s="10"/>
    </row>
    <row r="782" spans="1:15" s="17" customFormat="1">
      <c r="A782" s="15"/>
      <c r="B782" s="28"/>
      <c r="C782" s="16"/>
      <c r="D782" s="16"/>
      <c r="E782" s="16"/>
      <c r="F782" s="16"/>
      <c r="I782" s="10"/>
      <c r="J782" s="10"/>
      <c r="K782" s="10"/>
      <c r="L782" s="10"/>
      <c r="M782" s="10"/>
      <c r="N782" s="10"/>
      <c r="O782" s="10"/>
    </row>
    <row r="783" spans="1:15" s="17" customFormat="1">
      <c r="A783" s="15"/>
      <c r="B783" s="28"/>
      <c r="C783" s="16"/>
      <c r="D783" s="16"/>
      <c r="E783" s="16"/>
      <c r="F783" s="16"/>
      <c r="I783" s="10"/>
      <c r="J783" s="10"/>
      <c r="K783" s="10"/>
      <c r="L783" s="10"/>
      <c r="M783" s="10"/>
      <c r="N783" s="10"/>
      <c r="O783" s="10"/>
    </row>
    <row r="784" spans="1:15" s="17" customFormat="1">
      <c r="A784" s="15"/>
      <c r="B784" s="28"/>
      <c r="C784" s="16"/>
      <c r="D784" s="16"/>
      <c r="E784" s="16"/>
      <c r="F784" s="16"/>
      <c r="I784" s="10"/>
      <c r="J784" s="10"/>
      <c r="K784" s="10"/>
      <c r="L784" s="10"/>
      <c r="M784" s="10"/>
      <c r="N784" s="10"/>
      <c r="O784" s="10"/>
    </row>
    <row r="785" spans="1:15" s="17" customFormat="1">
      <c r="A785" s="15"/>
      <c r="B785" s="28"/>
      <c r="C785" s="16"/>
      <c r="D785" s="16"/>
      <c r="E785" s="16"/>
      <c r="F785" s="16"/>
      <c r="I785" s="10"/>
      <c r="J785" s="10"/>
      <c r="K785" s="10"/>
      <c r="L785" s="10"/>
      <c r="M785" s="10"/>
      <c r="N785" s="10"/>
      <c r="O785" s="10"/>
    </row>
    <row r="786" spans="1:15" s="17" customFormat="1">
      <c r="A786" s="15"/>
      <c r="B786" s="28"/>
      <c r="C786" s="16"/>
      <c r="D786" s="16"/>
      <c r="E786" s="16"/>
      <c r="F786" s="16"/>
      <c r="I786" s="10"/>
      <c r="J786" s="10"/>
      <c r="K786" s="10"/>
      <c r="L786" s="10"/>
      <c r="M786" s="10"/>
      <c r="N786" s="10"/>
      <c r="O786" s="10"/>
    </row>
    <row r="787" spans="1:15" s="17" customFormat="1">
      <c r="A787" s="15"/>
      <c r="B787" s="28"/>
      <c r="C787" s="16"/>
      <c r="D787" s="16"/>
      <c r="E787" s="16"/>
      <c r="F787" s="16"/>
      <c r="I787" s="10"/>
      <c r="J787" s="10"/>
      <c r="K787" s="10"/>
      <c r="L787" s="10"/>
      <c r="M787" s="10"/>
      <c r="N787" s="10"/>
      <c r="O787" s="10"/>
    </row>
    <row r="788" spans="1:15" s="17" customFormat="1">
      <c r="A788" s="15"/>
      <c r="B788" s="28"/>
      <c r="C788" s="16"/>
      <c r="D788" s="16"/>
      <c r="E788" s="16"/>
      <c r="F788" s="16"/>
      <c r="I788" s="10"/>
      <c r="J788" s="10"/>
      <c r="K788" s="10"/>
      <c r="L788" s="10"/>
      <c r="M788" s="10"/>
      <c r="N788" s="10"/>
      <c r="O788" s="10"/>
    </row>
    <row r="789" spans="1:15" s="17" customFormat="1">
      <c r="A789" s="15"/>
      <c r="B789" s="28"/>
      <c r="C789" s="16"/>
      <c r="D789" s="16"/>
      <c r="E789" s="16"/>
      <c r="F789" s="16"/>
      <c r="I789" s="10"/>
      <c r="J789" s="10"/>
      <c r="K789" s="10"/>
      <c r="L789" s="10"/>
      <c r="M789" s="10"/>
      <c r="N789" s="10"/>
      <c r="O789" s="10"/>
    </row>
    <row r="790" spans="1:15" s="17" customFormat="1">
      <c r="A790" s="15"/>
      <c r="B790" s="28"/>
      <c r="C790" s="16"/>
      <c r="D790" s="16"/>
      <c r="E790" s="16"/>
      <c r="F790" s="16"/>
      <c r="I790" s="10"/>
      <c r="J790" s="10"/>
      <c r="K790" s="10"/>
      <c r="L790" s="10"/>
      <c r="M790" s="10"/>
      <c r="N790" s="10"/>
      <c r="O790" s="10"/>
    </row>
    <row r="791" spans="1:15" s="17" customFormat="1">
      <c r="A791" s="15"/>
      <c r="B791" s="28"/>
      <c r="C791" s="16"/>
      <c r="D791" s="16"/>
      <c r="E791" s="16"/>
      <c r="F791" s="16"/>
      <c r="I791" s="10"/>
      <c r="J791" s="10"/>
      <c r="K791" s="10"/>
      <c r="L791" s="10"/>
      <c r="M791" s="10"/>
      <c r="N791" s="10"/>
      <c r="O791" s="10"/>
    </row>
    <row r="792" spans="1:15" s="17" customFormat="1">
      <c r="A792" s="15"/>
      <c r="B792" s="28"/>
      <c r="C792" s="16"/>
      <c r="D792" s="16"/>
      <c r="E792" s="16"/>
      <c r="F792" s="16"/>
      <c r="I792" s="10"/>
      <c r="J792" s="10"/>
      <c r="K792" s="10"/>
      <c r="L792" s="10"/>
      <c r="M792" s="10"/>
      <c r="N792" s="10"/>
      <c r="O792" s="10"/>
    </row>
    <row r="793" spans="1:15" s="17" customFormat="1">
      <c r="A793" s="15"/>
      <c r="B793" s="28"/>
      <c r="C793" s="16"/>
      <c r="D793" s="16"/>
      <c r="E793" s="16"/>
      <c r="F793" s="16"/>
      <c r="I793" s="10"/>
      <c r="J793" s="10"/>
      <c r="K793" s="10"/>
      <c r="L793" s="10"/>
      <c r="M793" s="10"/>
      <c r="N793" s="10"/>
      <c r="O793" s="10"/>
    </row>
    <row r="794" spans="1:15" s="17" customFormat="1">
      <c r="A794" s="15"/>
      <c r="B794" s="28"/>
      <c r="C794" s="16"/>
      <c r="D794" s="16"/>
      <c r="E794" s="16"/>
      <c r="F794" s="16"/>
      <c r="I794" s="10"/>
      <c r="J794" s="10"/>
      <c r="K794" s="10"/>
      <c r="L794" s="10"/>
      <c r="M794" s="10"/>
      <c r="N794" s="10"/>
      <c r="O794" s="10"/>
    </row>
    <row r="795" spans="1:15" s="17" customFormat="1">
      <c r="A795" s="15"/>
      <c r="B795" s="28"/>
      <c r="C795" s="16"/>
      <c r="D795" s="16"/>
      <c r="E795" s="16"/>
      <c r="F795" s="16"/>
      <c r="I795" s="10"/>
      <c r="J795" s="10"/>
      <c r="K795" s="10"/>
      <c r="L795" s="10"/>
      <c r="M795" s="10"/>
      <c r="N795" s="10"/>
      <c r="O795" s="10"/>
    </row>
    <row r="796" spans="1:15" s="17" customFormat="1">
      <c r="A796" s="15"/>
      <c r="B796" s="28"/>
      <c r="C796" s="16"/>
      <c r="D796" s="16"/>
      <c r="E796" s="16"/>
      <c r="F796" s="16"/>
      <c r="I796" s="10"/>
      <c r="J796" s="10"/>
      <c r="K796" s="10"/>
      <c r="L796" s="10"/>
      <c r="M796" s="10"/>
      <c r="N796" s="10"/>
      <c r="O796" s="10"/>
    </row>
    <row r="797" spans="1:15" s="17" customFormat="1">
      <c r="A797" s="15"/>
      <c r="B797" s="28"/>
      <c r="C797" s="16"/>
      <c r="D797" s="16"/>
      <c r="E797" s="16"/>
      <c r="F797" s="16"/>
      <c r="I797" s="10"/>
      <c r="J797" s="10"/>
      <c r="K797" s="10"/>
      <c r="L797" s="10"/>
      <c r="M797" s="10"/>
      <c r="N797" s="10"/>
      <c r="O797" s="10"/>
    </row>
    <row r="798" spans="1:15" s="17" customFormat="1">
      <c r="A798" s="15"/>
      <c r="B798" s="28"/>
      <c r="C798" s="16"/>
      <c r="D798" s="16"/>
      <c r="E798" s="16"/>
      <c r="F798" s="16"/>
      <c r="I798" s="10"/>
      <c r="J798" s="10"/>
      <c r="K798" s="10"/>
      <c r="L798" s="10"/>
      <c r="M798" s="10"/>
      <c r="N798" s="10"/>
      <c r="O798" s="10"/>
    </row>
    <row r="799" spans="1:15" s="17" customFormat="1">
      <c r="A799" s="15"/>
      <c r="B799" s="28"/>
      <c r="C799" s="16"/>
      <c r="D799" s="16"/>
      <c r="E799" s="16"/>
      <c r="F799" s="16"/>
      <c r="I799" s="10"/>
      <c r="J799" s="10"/>
      <c r="K799" s="10"/>
      <c r="L799" s="10"/>
      <c r="M799" s="10"/>
      <c r="N799" s="10"/>
      <c r="O799" s="10"/>
    </row>
    <row r="800" spans="1:15" s="17" customFormat="1">
      <c r="A800" s="15"/>
      <c r="B800" s="28"/>
      <c r="C800" s="16"/>
      <c r="D800" s="16"/>
      <c r="E800" s="16"/>
      <c r="F800" s="16"/>
      <c r="I800" s="10"/>
      <c r="J800" s="10"/>
      <c r="K800" s="10"/>
      <c r="L800" s="10"/>
      <c r="M800" s="10"/>
      <c r="N800" s="10"/>
      <c r="O800" s="10"/>
    </row>
    <row r="801" spans="1:15" s="17" customFormat="1">
      <c r="A801" s="15"/>
      <c r="B801" s="28"/>
      <c r="C801" s="16"/>
      <c r="D801" s="16"/>
      <c r="E801" s="16"/>
      <c r="F801" s="16"/>
      <c r="I801" s="10"/>
      <c r="J801" s="10"/>
      <c r="K801" s="10"/>
      <c r="L801" s="10"/>
      <c r="M801" s="10"/>
      <c r="N801" s="10"/>
      <c r="O801" s="10"/>
    </row>
    <row r="802" spans="1:15" s="17" customFormat="1">
      <c r="A802" s="15"/>
      <c r="B802" s="28"/>
      <c r="C802" s="16"/>
      <c r="D802" s="16"/>
      <c r="E802" s="16"/>
      <c r="F802" s="16"/>
      <c r="I802" s="10"/>
      <c r="J802" s="10"/>
      <c r="K802" s="10"/>
      <c r="L802" s="10"/>
      <c r="M802" s="10"/>
      <c r="N802" s="10"/>
      <c r="O802" s="10"/>
    </row>
    <row r="803" spans="1:15" s="17" customFormat="1">
      <c r="A803" s="15"/>
      <c r="B803" s="28"/>
      <c r="C803" s="16"/>
      <c r="D803" s="16"/>
      <c r="E803" s="16"/>
      <c r="F803" s="16"/>
      <c r="I803" s="10"/>
      <c r="J803" s="10"/>
      <c r="K803" s="10"/>
      <c r="L803" s="10"/>
      <c r="M803" s="10"/>
      <c r="N803" s="10"/>
      <c r="O803" s="10"/>
    </row>
    <row r="804" spans="1:15" s="17" customFormat="1">
      <c r="A804" s="15"/>
      <c r="B804" s="28"/>
      <c r="C804" s="16"/>
      <c r="D804" s="16"/>
      <c r="E804" s="16"/>
      <c r="F804" s="16"/>
      <c r="I804" s="10"/>
      <c r="J804" s="10"/>
      <c r="K804" s="10"/>
      <c r="L804" s="10"/>
      <c r="M804" s="10"/>
      <c r="N804" s="10"/>
      <c r="O804" s="10"/>
    </row>
    <row r="805" spans="1:15" s="17" customFormat="1">
      <c r="A805" s="15"/>
      <c r="B805" s="28"/>
      <c r="C805" s="16"/>
      <c r="D805" s="16"/>
      <c r="E805" s="16"/>
      <c r="F805" s="16"/>
      <c r="I805" s="10"/>
      <c r="J805" s="10"/>
      <c r="K805" s="10"/>
      <c r="L805" s="10"/>
      <c r="M805" s="10"/>
      <c r="N805" s="10"/>
      <c r="O805" s="10"/>
    </row>
    <row r="806" spans="1:15" s="17" customFormat="1">
      <c r="A806" s="15"/>
      <c r="B806" s="28"/>
      <c r="C806" s="16"/>
      <c r="D806" s="16"/>
      <c r="E806" s="16"/>
      <c r="F806" s="16"/>
      <c r="I806" s="10"/>
      <c r="J806" s="10"/>
      <c r="K806" s="10"/>
      <c r="L806" s="10"/>
      <c r="M806" s="10"/>
      <c r="N806" s="10"/>
      <c r="O806" s="10"/>
    </row>
    <row r="807" spans="1:15" s="17" customFormat="1">
      <c r="A807" s="15"/>
      <c r="B807" s="28"/>
      <c r="C807" s="16"/>
      <c r="D807" s="16"/>
      <c r="E807" s="16"/>
      <c r="F807" s="16"/>
      <c r="I807" s="10"/>
      <c r="J807" s="10"/>
      <c r="K807" s="10"/>
      <c r="L807" s="10"/>
      <c r="M807" s="10"/>
      <c r="N807" s="10"/>
      <c r="O807" s="10"/>
    </row>
    <row r="808" spans="1:15" s="17" customFormat="1">
      <c r="A808" s="15"/>
      <c r="B808" s="28"/>
      <c r="C808" s="16"/>
      <c r="D808" s="16"/>
      <c r="E808" s="16"/>
      <c r="F808" s="16"/>
      <c r="I808" s="10"/>
      <c r="J808" s="10"/>
      <c r="K808" s="10"/>
      <c r="L808" s="10"/>
      <c r="M808" s="10"/>
      <c r="N808" s="10"/>
      <c r="O808" s="10"/>
    </row>
    <row r="809" spans="1:15" s="17" customFormat="1">
      <c r="A809" s="15"/>
      <c r="B809" s="28"/>
      <c r="C809" s="16"/>
      <c r="D809" s="16"/>
      <c r="E809" s="16"/>
      <c r="F809" s="16"/>
      <c r="I809" s="10"/>
      <c r="J809" s="10"/>
      <c r="K809" s="10"/>
      <c r="L809" s="10"/>
      <c r="M809" s="10"/>
      <c r="N809" s="10"/>
      <c r="O809" s="10"/>
    </row>
    <row r="810" spans="1:15" s="17" customFormat="1">
      <c r="A810" s="15"/>
      <c r="B810" s="28"/>
      <c r="C810" s="16"/>
      <c r="D810" s="16"/>
      <c r="E810" s="16"/>
      <c r="F810" s="16"/>
      <c r="I810" s="10"/>
      <c r="J810" s="10"/>
      <c r="K810" s="10"/>
      <c r="L810" s="10"/>
      <c r="M810" s="10"/>
      <c r="N810" s="10"/>
      <c r="O810" s="10"/>
    </row>
    <row r="811" spans="1:15" s="17" customFormat="1">
      <c r="A811" s="15"/>
      <c r="B811" s="28"/>
      <c r="C811" s="16"/>
      <c r="D811" s="16"/>
      <c r="E811" s="16"/>
      <c r="F811" s="16"/>
      <c r="I811" s="10"/>
      <c r="J811" s="10"/>
      <c r="K811" s="10"/>
      <c r="L811" s="10"/>
      <c r="M811" s="10"/>
      <c r="N811" s="10"/>
      <c r="O811" s="10"/>
    </row>
    <row r="812" spans="1:15" s="17" customFormat="1">
      <c r="A812" s="15"/>
      <c r="B812" s="28"/>
      <c r="C812" s="16"/>
      <c r="D812" s="16"/>
      <c r="E812" s="16"/>
      <c r="F812" s="16"/>
      <c r="I812" s="10"/>
      <c r="J812" s="10"/>
      <c r="K812" s="10"/>
      <c r="L812" s="10"/>
      <c r="M812" s="10"/>
      <c r="N812" s="10"/>
      <c r="O812" s="10"/>
    </row>
    <row r="813" spans="1:15" s="17" customFormat="1">
      <c r="A813" s="15"/>
      <c r="B813" s="28"/>
      <c r="C813" s="16"/>
      <c r="D813" s="16"/>
      <c r="E813" s="16"/>
      <c r="F813" s="16"/>
      <c r="I813" s="10"/>
      <c r="J813" s="10"/>
      <c r="K813" s="10"/>
      <c r="L813" s="10"/>
      <c r="M813" s="10"/>
      <c r="N813" s="10"/>
      <c r="O813" s="10"/>
    </row>
    <row r="814" spans="1:15" s="17" customFormat="1">
      <c r="A814" s="15"/>
      <c r="B814" s="28"/>
      <c r="C814" s="16"/>
      <c r="D814" s="16"/>
      <c r="E814" s="16"/>
      <c r="F814" s="16"/>
      <c r="I814" s="10"/>
      <c r="J814" s="10"/>
      <c r="K814" s="10"/>
      <c r="L814" s="10"/>
      <c r="M814" s="10"/>
      <c r="N814" s="10"/>
      <c r="O814" s="10"/>
    </row>
    <row r="815" spans="1:15" s="17" customFormat="1">
      <c r="A815" s="15"/>
      <c r="B815" s="28"/>
      <c r="C815" s="16"/>
      <c r="D815" s="16"/>
      <c r="E815" s="16"/>
      <c r="F815" s="16"/>
      <c r="I815" s="10"/>
      <c r="J815" s="10"/>
      <c r="K815" s="10"/>
      <c r="L815" s="10"/>
      <c r="M815" s="10"/>
      <c r="N815" s="10"/>
      <c r="O815" s="10"/>
    </row>
    <row r="816" spans="1:15" s="17" customFormat="1">
      <c r="A816" s="15"/>
      <c r="B816" s="28"/>
      <c r="C816" s="16"/>
      <c r="D816" s="16"/>
      <c r="E816" s="16"/>
      <c r="F816" s="16"/>
      <c r="I816" s="10"/>
      <c r="J816" s="10"/>
      <c r="K816" s="10"/>
      <c r="L816" s="10"/>
      <c r="M816" s="10"/>
      <c r="N816" s="10"/>
      <c r="O816" s="10"/>
    </row>
    <row r="817" spans="1:15" s="17" customFormat="1">
      <c r="A817" s="15"/>
      <c r="B817" s="28"/>
      <c r="C817" s="16"/>
      <c r="D817" s="16"/>
      <c r="E817" s="16"/>
      <c r="F817" s="16"/>
      <c r="I817" s="10"/>
      <c r="J817" s="10"/>
      <c r="K817" s="10"/>
      <c r="L817" s="10"/>
      <c r="M817" s="10"/>
      <c r="N817" s="10"/>
      <c r="O817" s="10"/>
    </row>
    <row r="818" spans="1:15" s="17" customFormat="1">
      <c r="A818" s="15"/>
      <c r="B818" s="28"/>
      <c r="C818" s="16"/>
      <c r="D818" s="16"/>
      <c r="E818" s="16"/>
      <c r="F818" s="16"/>
      <c r="I818" s="10"/>
      <c r="J818" s="10"/>
      <c r="K818" s="10"/>
      <c r="L818" s="10"/>
      <c r="M818" s="10"/>
      <c r="N818" s="10"/>
      <c r="O818" s="10"/>
    </row>
    <row r="819" spans="1:15" s="17" customFormat="1">
      <c r="A819" s="15"/>
      <c r="B819" s="28"/>
      <c r="C819" s="16"/>
      <c r="D819" s="16"/>
      <c r="E819" s="16"/>
      <c r="F819" s="16"/>
      <c r="I819" s="10"/>
      <c r="J819" s="10"/>
      <c r="K819" s="10"/>
      <c r="L819" s="10"/>
      <c r="M819" s="10"/>
      <c r="N819" s="10"/>
      <c r="O819" s="10"/>
    </row>
    <row r="820" spans="1:15" s="17" customFormat="1">
      <c r="A820" s="15"/>
      <c r="B820" s="28"/>
      <c r="C820" s="16"/>
      <c r="D820" s="16"/>
      <c r="E820" s="16"/>
      <c r="F820" s="16"/>
      <c r="I820" s="10"/>
      <c r="J820" s="10"/>
      <c r="K820" s="10"/>
      <c r="L820" s="10"/>
      <c r="M820" s="10"/>
      <c r="N820" s="10"/>
      <c r="O820" s="10"/>
    </row>
    <row r="821" spans="1:15" s="17" customFormat="1">
      <c r="A821" s="15"/>
      <c r="B821" s="28"/>
      <c r="C821" s="16"/>
      <c r="D821" s="16"/>
      <c r="E821" s="16"/>
      <c r="F821" s="16"/>
      <c r="I821" s="10"/>
      <c r="J821" s="10"/>
      <c r="K821" s="10"/>
      <c r="L821" s="10"/>
      <c r="M821" s="10"/>
      <c r="N821" s="10"/>
      <c r="O821" s="10"/>
    </row>
    <row r="822" spans="1:15" s="17" customFormat="1">
      <c r="A822" s="15"/>
      <c r="B822" s="28"/>
      <c r="C822" s="16"/>
      <c r="D822" s="16"/>
      <c r="E822" s="16"/>
      <c r="F822" s="16"/>
      <c r="I822" s="10"/>
      <c r="J822" s="10"/>
      <c r="K822" s="10"/>
      <c r="L822" s="10"/>
      <c r="M822" s="10"/>
      <c r="N822" s="10"/>
      <c r="O822" s="10"/>
    </row>
    <row r="823" spans="1:15" s="17" customFormat="1">
      <c r="A823" s="15"/>
      <c r="B823" s="28"/>
      <c r="C823" s="16"/>
      <c r="D823" s="16"/>
      <c r="E823" s="16"/>
      <c r="F823" s="16"/>
      <c r="I823" s="10"/>
      <c r="J823" s="10"/>
      <c r="K823" s="10"/>
      <c r="L823" s="10"/>
      <c r="M823" s="10"/>
      <c r="N823" s="10"/>
      <c r="O823" s="10"/>
    </row>
    <row r="824" spans="1:15" s="17" customFormat="1">
      <c r="A824" s="15"/>
      <c r="B824" s="28"/>
      <c r="C824" s="16"/>
      <c r="D824" s="16"/>
      <c r="E824" s="16"/>
      <c r="F824" s="16"/>
      <c r="I824" s="10"/>
      <c r="J824" s="10"/>
      <c r="K824" s="10"/>
      <c r="L824" s="10"/>
      <c r="M824" s="10"/>
      <c r="N824" s="10"/>
      <c r="O824" s="10"/>
    </row>
    <row r="825" spans="1:15" s="17" customFormat="1">
      <c r="A825" s="15"/>
      <c r="B825" s="28"/>
      <c r="C825" s="16"/>
      <c r="D825" s="16"/>
      <c r="E825" s="16"/>
      <c r="F825" s="16"/>
      <c r="I825" s="10"/>
      <c r="J825" s="10"/>
      <c r="K825" s="10"/>
      <c r="L825" s="10"/>
      <c r="M825" s="10"/>
      <c r="N825" s="10"/>
      <c r="O825" s="10"/>
    </row>
    <row r="826" spans="1:15" s="17" customFormat="1">
      <c r="A826" s="15"/>
      <c r="B826" s="28"/>
      <c r="C826" s="16"/>
      <c r="D826" s="16"/>
      <c r="E826" s="16"/>
      <c r="F826" s="16"/>
      <c r="I826" s="10"/>
      <c r="J826" s="10"/>
      <c r="K826" s="10"/>
      <c r="L826" s="10"/>
      <c r="M826" s="10"/>
      <c r="N826" s="10"/>
      <c r="O826" s="10"/>
    </row>
    <row r="827" spans="1:15" s="17" customFormat="1">
      <c r="A827" s="15"/>
      <c r="B827" s="28"/>
      <c r="C827" s="16"/>
      <c r="D827" s="16"/>
      <c r="E827" s="16"/>
      <c r="F827" s="16"/>
      <c r="I827" s="10"/>
      <c r="J827" s="10"/>
      <c r="K827" s="10"/>
      <c r="L827" s="10"/>
      <c r="M827" s="10"/>
      <c r="N827" s="10"/>
      <c r="O827" s="10"/>
    </row>
    <row r="828" spans="1:15" s="17" customFormat="1">
      <c r="A828" s="15"/>
      <c r="B828" s="28"/>
      <c r="C828" s="16"/>
      <c r="D828" s="16"/>
      <c r="E828" s="16"/>
      <c r="F828" s="16"/>
      <c r="I828" s="10"/>
      <c r="J828" s="10"/>
      <c r="K828" s="10"/>
      <c r="L828" s="10"/>
      <c r="M828" s="10"/>
      <c r="N828" s="10"/>
      <c r="O828" s="10"/>
    </row>
    <row r="829" spans="1:15" s="17" customFormat="1">
      <c r="A829" s="15"/>
      <c r="B829" s="28"/>
      <c r="C829" s="16"/>
      <c r="D829" s="16"/>
      <c r="E829" s="16"/>
      <c r="F829" s="16"/>
      <c r="I829" s="10"/>
      <c r="J829" s="10"/>
      <c r="K829" s="10"/>
      <c r="L829" s="10"/>
      <c r="M829" s="10"/>
      <c r="N829" s="10"/>
      <c r="O829" s="10"/>
    </row>
    <row r="830" spans="1:15" s="17" customFormat="1">
      <c r="A830" s="15"/>
      <c r="B830" s="28"/>
      <c r="C830" s="16"/>
      <c r="D830" s="16"/>
      <c r="E830" s="16"/>
      <c r="F830" s="16"/>
      <c r="I830" s="10"/>
      <c r="J830" s="10"/>
      <c r="K830" s="10"/>
      <c r="L830" s="10"/>
      <c r="M830" s="10"/>
      <c r="N830" s="10"/>
      <c r="O830" s="10"/>
    </row>
    <row r="831" spans="1:15" s="17" customFormat="1">
      <c r="A831" s="15"/>
      <c r="B831" s="28"/>
      <c r="C831" s="16"/>
      <c r="D831" s="16"/>
      <c r="E831" s="16"/>
      <c r="F831" s="16"/>
      <c r="I831" s="10"/>
      <c r="J831" s="10"/>
      <c r="K831" s="10"/>
      <c r="L831" s="10"/>
      <c r="M831" s="10"/>
      <c r="N831" s="10"/>
      <c r="O831" s="10"/>
    </row>
  </sheetData>
  <mergeCells count="24">
    <mergeCell ref="M1:O1"/>
    <mergeCell ref="M4:O4"/>
    <mergeCell ref="A2:O2"/>
    <mergeCell ref="A3:O3"/>
    <mergeCell ref="A5:A8"/>
    <mergeCell ref="B5:B8"/>
    <mergeCell ref="C5:C8"/>
    <mergeCell ref="D5:D8"/>
    <mergeCell ref="E5:E8"/>
    <mergeCell ref="F5:H5"/>
    <mergeCell ref="O5:O8"/>
    <mergeCell ref="F6:F8"/>
    <mergeCell ref="G6:H6"/>
    <mergeCell ref="I6:I8"/>
    <mergeCell ref="J6:J8"/>
    <mergeCell ref="G7:G8"/>
    <mergeCell ref="H7:H8"/>
    <mergeCell ref="L7:L8"/>
    <mergeCell ref="M7:M8"/>
    <mergeCell ref="K6:K8"/>
    <mergeCell ref="K5:N5"/>
    <mergeCell ref="L6:N6"/>
    <mergeCell ref="N7:N8"/>
    <mergeCell ref="I5:J5"/>
  </mergeCells>
  <printOptions horizontalCentered="1"/>
  <pageMargins left="0.2" right="0.2" top="0.36" bottom="0.25" header="0.196850393700787" footer="0.196850393700787"/>
  <pageSetup paperSize="9" scale="65" orientation="landscape" useFirstPageNumber="1" r:id="rId1"/>
  <headerFooter>
    <oddFooter>&amp;R&amp;14&amp;P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EA1564-99FD-4C4A-AA5F-2BD9BAAB3489}"/>
</file>

<file path=customXml/itemProps2.xml><?xml version="1.0" encoding="utf-8"?>
<ds:datastoreItem xmlns:ds="http://schemas.openxmlformats.org/officeDocument/2006/customXml" ds:itemID="{0195BDFF-A1FD-4AFC-9FD6-E0442230A82E}"/>
</file>

<file path=customXml/itemProps3.xml><?xml version="1.0" encoding="utf-8"?>
<ds:datastoreItem xmlns:ds="http://schemas.openxmlformats.org/officeDocument/2006/customXml" ds:itemID="{F9805A0A-9F0A-4DF0-A446-F7EAC8D868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 58</vt:lpstr>
      <vt:lpstr>'Bieu 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MrThang</dc:creator>
  <cp:lastModifiedBy>Windows User</cp:lastModifiedBy>
  <cp:lastPrinted>2020-01-12T04:40:01Z</cp:lastPrinted>
  <dcterms:created xsi:type="dcterms:W3CDTF">2020-01-07T06:59:02Z</dcterms:created>
  <dcterms:modified xsi:type="dcterms:W3CDTF">2020-01-12T04:40:03Z</dcterms:modified>
</cp:coreProperties>
</file>