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15" windowWidth="3210" windowHeight="1275"/>
  </bookViews>
  <sheets>
    <sheet name="DT-2020-N-B52-TT343-33" sheetId="13" r:id="rId1"/>
  </sheets>
  <calcPr calcId="124519"/>
</workbook>
</file>

<file path=xl/calcChain.xml><?xml version="1.0" encoding="utf-8"?>
<calcChain xmlns="http://schemas.openxmlformats.org/spreadsheetml/2006/main">
  <c r="H74" i="13"/>
  <c r="H73"/>
  <c r="H72"/>
  <c r="H71" s="1"/>
  <c r="J71"/>
  <c r="I71"/>
  <c r="H68"/>
  <c r="H67"/>
  <c r="H66"/>
  <c r="H65"/>
  <c r="H64"/>
  <c r="H63"/>
  <c r="J62"/>
  <c r="I62"/>
  <c r="H61"/>
  <c r="J60"/>
  <c r="H60"/>
  <c r="I55"/>
  <c r="K53"/>
  <c r="I53"/>
  <c r="I49"/>
  <c r="K48"/>
  <c r="I48" s="1"/>
  <c r="I45"/>
  <c r="J44"/>
  <c r="I44"/>
  <c r="J43"/>
  <c r="I43"/>
  <c r="I42"/>
  <c r="J41"/>
  <c r="I41"/>
  <c r="J40"/>
  <c r="I40"/>
  <c r="I39"/>
  <c r="J35"/>
  <c r="I35"/>
  <c r="J34"/>
  <c r="I34"/>
  <c r="I33"/>
  <c r="I32"/>
  <c r="J31"/>
  <c r="I31" s="1"/>
  <c r="I30" s="1"/>
  <c r="I29"/>
  <c r="I28"/>
  <c r="I27"/>
  <c r="I26"/>
  <c r="I25"/>
  <c r="J24"/>
  <c r="I20"/>
  <c r="I19"/>
  <c r="I18"/>
  <c r="I17"/>
  <c r="J16"/>
  <c r="I58" l="1"/>
  <c r="H62"/>
  <c r="J15"/>
  <c r="I47"/>
  <c r="I46" s="1"/>
  <c r="I16"/>
  <c r="J58"/>
  <c r="H58"/>
  <c r="I24"/>
  <c r="J30"/>
  <c r="K47"/>
  <c r="K46" s="1"/>
  <c r="K13" s="1"/>
  <c r="J14"/>
  <c r="J13" s="1"/>
  <c r="I15" l="1"/>
  <c r="I14" s="1"/>
  <c r="I13" s="1"/>
</calcChain>
</file>

<file path=xl/sharedStrings.xml><?xml version="1.0" encoding="utf-8"?>
<sst xmlns="http://schemas.openxmlformats.org/spreadsheetml/2006/main" count="247" uniqueCount="155">
  <si>
    <t>A</t>
  </si>
  <si>
    <t>B</t>
  </si>
  <si>
    <t>I</t>
  </si>
  <si>
    <t>II</t>
  </si>
  <si>
    <t>III</t>
  </si>
  <si>
    <t>IV</t>
  </si>
  <si>
    <t>V</t>
  </si>
  <si>
    <t>UBND TỈNH HƯNG YÊN</t>
  </si>
  <si>
    <t>TT</t>
  </si>
  <si>
    <t>VI</t>
  </si>
  <si>
    <t>Danh mục công trình, dự án</t>
  </si>
  <si>
    <t>Địa điểm xây dựng</t>
  </si>
  <si>
    <t>Năng lực thiết kế</t>
  </si>
  <si>
    <t>Thời gian KC-HT</t>
  </si>
  <si>
    <t>Mã số dự án đầu tư</t>
  </si>
  <si>
    <t>Tổng số vốn</t>
  </si>
  <si>
    <t>Trong đó:</t>
  </si>
  <si>
    <t>Dự án phát triển cơ sở hạ tầng thủy lợi huyện Ân Thi, tỉnh Hưng Yên</t>
  </si>
  <si>
    <t>TPHY</t>
  </si>
  <si>
    <t>2012-2016</t>
  </si>
  <si>
    <t>2381/QĐ-UBND ngày 30/12/2011</t>
  </si>
  <si>
    <t>H. VL; VG</t>
  </si>
  <si>
    <t>2017-2020</t>
  </si>
  <si>
    <t>Dự án cải tạo, nâng cấp ĐT.387 (Lương Tài – Bãi Sậy)</t>
  </si>
  <si>
    <t>H. VL; MH; ÂT</t>
  </si>
  <si>
    <t>15.699 m</t>
  </si>
  <si>
    <t>2016-2020</t>
  </si>
  <si>
    <t>a</t>
  </si>
  <si>
    <t>H. ÂT</t>
  </si>
  <si>
    <t>b</t>
  </si>
  <si>
    <t>Dự án chuyển tiếp</t>
  </si>
  <si>
    <t>2014-2018</t>
  </si>
  <si>
    <t>H. YM</t>
  </si>
  <si>
    <t>2017-2018</t>
  </si>
  <si>
    <t>Dự án khởi công mới</t>
  </si>
  <si>
    <t>Dự án hoàn thành</t>
  </si>
  <si>
    <t>H.KC</t>
  </si>
  <si>
    <t>H.YM</t>
  </si>
  <si>
    <t>H. PC</t>
  </si>
  <si>
    <t>H.PC</t>
  </si>
  <si>
    <t>200 giường</t>
  </si>
  <si>
    <t>1.803 m2</t>
  </si>
  <si>
    <t>Dự án Cải tạo, nâng cấp hạ tầng du lịch quần thể di tích Phố Hiến, thành phố Hưng Yên, tỉnh Hưng Yên (hạng mục: Đường giao thông và kè hồ)</t>
  </si>
  <si>
    <t>2584/QĐ-UBND ngày 26/9/2017</t>
  </si>
  <si>
    <t>2577/QĐ-UBND ngày 26/9/2017</t>
  </si>
  <si>
    <t>Dự án cải tạo, nâng cấp đường ĐH.17 kéo dài đến ĐT.379 và chỉnh trang hệ thống hạ tầng kỹ thuật khu tưởng niệm đồng chí Tô Hiệu và đồng chí Lê Văn Lương</t>
  </si>
  <si>
    <t>2018-2019</t>
  </si>
  <si>
    <t>Đơn vị: Triệu đồng</t>
  </si>
  <si>
    <t>KẾ HOẠCH VỐN ĐẦU TƯ CÔNG, ĐẦU TƯ CÔNG TRUNG HẠN GIAI ĐOẠN 2016-2020</t>
  </si>
  <si>
    <t>NGUỒN VỐN NGÂN SÁCH TRUNG ƯƠNG NĂM 2020</t>
  </si>
  <si>
    <t>Chủ đầu tư</t>
  </si>
  <si>
    <t>Quyết định đầu tư</t>
  </si>
  <si>
    <t>Kế hoạch vốn năm 2020</t>
  </si>
  <si>
    <t>Nguồn vốn trong nước</t>
  </si>
  <si>
    <t>Nguồn vốn nước ngoài</t>
  </si>
  <si>
    <t>CHƯƠNG TRÌNH MỤC TIÊU</t>
  </si>
  <si>
    <t>CHƯƠNG TRÌNH PHÁT TRIỂN KINH TẾ - XÃ HỘI CÁC VÙNG</t>
  </si>
  <si>
    <t>Dự án hoàn thành năm 2020</t>
  </si>
  <si>
    <t>TP.HY</t>
  </si>
  <si>
    <t>7605503</t>
  </si>
  <si>
    <t>2541/QĐ-UBND ngày 19/9/2017</t>
  </si>
  <si>
    <t>Dự án Cải tạo, nạo vét hệ thống công trình sau đầu mối trạm bơm La Tiến, huyện Phù Cừ, tỉnh Hưng Yên</t>
  </si>
  <si>
    <t>H.VL; MH; ÂT</t>
  </si>
  <si>
    <t>7578517</t>
  </si>
  <si>
    <t>3024/QĐ-UBND ngày 25/12/2018</t>
  </si>
  <si>
    <t>Dự án Đường vành đai V vùng thủ đô Hà Nội trên địa phận tỉnh Thái Bình với QL38 và cao tốc Hà Nội - Hải Phòng trên địa bàn tỉnh Hưng Yên</t>
  </si>
  <si>
    <t>H. ÂT; PC</t>
  </si>
  <si>
    <t>1.657m</t>
  </si>
  <si>
    <t>2586/QĐ-UBND ngày 26/9/2017</t>
  </si>
  <si>
    <t xml:space="preserve">Dự án Cải tạo, nâng cấp đường và kè bờ khu vực sông Kẻ Sặt, huyện Ân Thi, tỉnh Hưng Yên </t>
  </si>
  <si>
    <t>H.ÂT; PC</t>
  </si>
  <si>
    <t>7586481</t>
  </si>
  <si>
    <t>2575/QĐ-UBND ngày 26/9/2017</t>
  </si>
  <si>
    <t>Dự án chuyển tiếp hoàn thành sau năm 2020</t>
  </si>
  <si>
    <t>Dự án nâng cấp đường dọc sông, kè chống sạt lở và nạo vét sông Cầu Treo, huyện Yên Mỹ</t>
  </si>
  <si>
    <t>7665347</t>
  </si>
  <si>
    <t>1010/QĐ-UBND ngày 26/4/2019</t>
  </si>
  <si>
    <t>H.VL; VG</t>
  </si>
  <si>
    <t>7646381</t>
  </si>
  <si>
    <t>2587/QĐ-UBND ngày 26/9/2017</t>
  </si>
  <si>
    <t>CHƯƠNG TRÌNH MỤC TIÊU PHÁT TRIỂN KINH TẾ THỦY SẢN BỀN VỮNG</t>
  </si>
  <si>
    <t>Dự án xây dựng cơ sở hạ tầng khu nuôi trồng thủy sản huyện Ân Thi</t>
  </si>
  <si>
    <t>H.ÂT</t>
  </si>
  <si>
    <t>CHƯƠNG TRÌNH MỤC TIÊU TÁI CƠ CẤU KINH TẾ NÔNG NGHIỆP VÀ PHÒNG CHỐNG GIẢM NHẸ THIÊN TAI, ỔN ĐỊNH ĐỜI SỐNG DÂN CƯ</t>
  </si>
  <si>
    <t>Dự án chuyển tiếp hoàn thành năm 2020</t>
  </si>
  <si>
    <t>Dự án Cải tạo, nâng cấp và xây dựng mới cơ sở hạ tầng Trung tâm Giống cây trồng, vật nuôi tỉnh Hưng Yên</t>
  </si>
  <si>
    <t>H.YM; PC</t>
  </si>
  <si>
    <t>2583/QĐ-UBND ngày 26/9/2017</t>
  </si>
  <si>
    <t>Dự án tái định cư xã Bình Minh, huyện Khoái Châu</t>
  </si>
  <si>
    <t>2684/QĐ-UBND ngày 26/11/2019</t>
  </si>
  <si>
    <t>CHƯƠNG TRÌNH MỤC TIÊU ĐẦU TƯ PHÁT TRIỂN HỆ THỐNG Y TẾ ĐỊA PHƯƠNG</t>
  </si>
  <si>
    <t>Dự án nâng cấp, mở rộng và mua sắm trang thiết bị y tế Bệnh viện Y học cổ truyền tỉnh Hưng Yên</t>
  </si>
  <si>
    <t>2581/QĐ-UBND ngày 26/9/2017</t>
  </si>
  <si>
    <t>CHƯƠNG TRÌNH MỤC TIÊU Y TẾ - DÂN SỐ</t>
  </si>
  <si>
    <t>Dự án Trung tâm phòng, chống HIV/AIDS và các bệnh nhiệt đới tỉnh Hưng Yên</t>
  </si>
  <si>
    <t>2580/QĐ-UBND ngày 26/9/2017</t>
  </si>
  <si>
    <t>CHƯƠNG TRÌNH MỤC TIÊU PHÁT TRIỂN HẠ TẦNG DU LỊCH</t>
  </si>
  <si>
    <t>DỰ ÁN SỬ DỤNG VỐN NƯỚC NGOÀI</t>
  </si>
  <si>
    <t>LĨNH VỰC PHÁT TRIỂN HẠ TẦNG ĐÔ THỊ</t>
  </si>
  <si>
    <t>1</t>
  </si>
  <si>
    <t>Dự án Phát triển toàn diện kinh tế xã hội các đô thị Việt Trì, Hưng Yên và Đồng Đăng - hợp phần dự án tại thành phố Hưng Yên</t>
  </si>
  <si>
    <t>2080/QĐ-UBND ngày 17/9/2019</t>
  </si>
  <si>
    <t>2</t>
  </si>
  <si>
    <t>2015-2020</t>
  </si>
  <si>
    <t>TỔNG SỐ (A+B)</t>
  </si>
  <si>
    <t>C</t>
  </si>
  <si>
    <t>TỔNG SỐ: C</t>
  </si>
  <si>
    <t>Đầu tư xây dựng công trình Hệ thống thoát nước nghĩa trang nhân dân thôn Phù Oanh, xã Nhật Tân, huyện Tiên Lữ</t>
  </si>
  <si>
    <t>H.TL</t>
  </si>
  <si>
    <t>0,028 ha</t>
  </si>
  <si>
    <t>1183/QĐ-UBND ngày 21/5/2018</t>
  </si>
  <si>
    <t xml:space="preserve">Dự án đường trục phía Bắc Khu Đại học Phố Hiến </t>
  </si>
  <si>
    <t>H.TL; TPHY</t>
  </si>
  <si>
    <t>4,3 Km</t>
  </si>
  <si>
    <t xml:space="preserve">2372/QĐ-UBND 
ngày 07/12/2015 </t>
  </si>
  <si>
    <t xml:space="preserve">Xây dựng hạ tầng kỹ thuật Khu dân cư mới Bắc Nu-10 Khu Đại học Phố Hiến </t>
  </si>
  <si>
    <t>8,57 ha</t>
  </si>
  <si>
    <t>2232/QĐ-UBND 
ngày 07/8/2017</t>
  </si>
  <si>
    <t>Hoàn thiện đường trục phía Bắc Khu Đại học Phố Hiến</t>
  </si>
  <si>
    <t>4,3Km</t>
  </si>
  <si>
    <t>1811/QĐ-UBND ngày 26/6/2017</t>
  </si>
  <si>
    <t>Khu dân cư mới Nu-9 thuộc Khu Đại học Phố Hiến</t>
  </si>
  <si>
    <t>9,03 ha</t>
  </si>
  <si>
    <t>927/QĐ-UBND ngày 10/4/2018</t>
  </si>
  <si>
    <t>Khu dân cư mới Nam Nu-10, Khu Đại học Phố Hiến</t>
  </si>
  <si>
    <t>3,87 ha</t>
  </si>
  <si>
    <t>2516/QĐ-UBND ngày 14/9/2017</t>
  </si>
  <si>
    <t>Khu dân cư mới phía Bắc Nu-9, Khu Đại học Phố Hiến</t>
  </si>
  <si>
    <t>2,75 ha</t>
  </si>
  <si>
    <t>1242/QĐ-UBND ngày 01/6/2018</t>
  </si>
  <si>
    <t>Dự án hoàn chỉnh đường trục phía Bắc Khu Đại học Phố Hiến (đoạn từ đường HY3 đến đường ĐH.72)</t>
  </si>
  <si>
    <t>3.600m</t>
  </si>
  <si>
    <t>2019-2021</t>
  </si>
  <si>
    <t>2438/QĐ-UBND ngày 25/10/2019</t>
  </si>
  <si>
    <t>Dự án đường trục trung tâm Khu Đại học Phố Hiến (đoạn từ đường HY3 đến đường bộ nối hai đường cao tốc)</t>
  </si>
  <si>
    <t>1.700m</t>
  </si>
  <si>
    <t>2019-2023</t>
  </si>
  <si>
    <t>2509/QĐ-UBND ngày 31/10/2019</t>
  </si>
  <si>
    <t>Dự án đường trục phía Nam Khu Đại học Phố Hiến (đoạn từ đường HY3 đến đường bộ nối hai đường cao tốc)</t>
  </si>
  <si>
    <t>2.000m</t>
  </si>
  <si>
    <t>2232/QĐ-UBND 
ngày 04/10/2019</t>
  </si>
  <si>
    <t>Tên dự án</t>
  </si>
  <si>
    <t>Địa điểm XD</t>
  </si>
  <si>
    <t xml:space="preserve">Quyết định đầu tư </t>
  </si>
  <si>
    <t>Tổng số</t>
  </si>
  <si>
    <t>Vốn NS tỉnh</t>
  </si>
  <si>
    <t>Trong đó: Nguồn thu tiền sử dụng đất</t>
  </si>
  <si>
    <t>Nguồn NSTT</t>
  </si>
  <si>
    <t>Nguồn NSTW</t>
  </si>
  <si>
    <t>TỔNG CỘNG: D</t>
  </si>
  <si>
    <t>D</t>
  </si>
  <si>
    <t>DỰ ÁN ĐÀU TƯ CÔNG CỦA BQL KHU ĐẠI HỌC PHỐ HIẾN</t>
  </si>
  <si>
    <t>DỰ ÁN ĐẦU TƯ SỬ DỤNG CHUNG KẾ HOẠCH ĐẦU TƯ CÔNG TRUNG HẠN GIAI ĐOẠN 2016 - 2020 (NGUỒN VỐN NGÂN SÁCH TRUNG ƯƠNG NĂM 2020)</t>
  </si>
  <si>
    <t>Biểu số 52/CK-NSNN</t>
  </si>
  <si>
    <t>(Dự toán đã được Hội đồng nhân dân quyết định)</t>
  </si>
</sst>
</file>

<file path=xl/styles.xml><?xml version="1.0" encoding="utf-8"?>
<styleSheet xmlns="http://schemas.openxmlformats.org/spreadsheetml/2006/main">
  <numFmts count="61">
    <numFmt numFmtId="41" formatCode="_-* #,##0\ _₫_-;\-* #,##0\ _₫_-;_-* &quot;-&quot;\ _₫_-;_-@_-"/>
    <numFmt numFmtId="43" formatCode="_-* #,##0.00\ _₫_-;\-* #,##0.00\ _₫_-;_-* &quot;-&quot;??\ _₫_-;_-@_-"/>
    <numFmt numFmtId="164" formatCode="_-&quot;€&quot;* #,##0_-;\-&quot;€&quot;* #,##0_-;_-&quot;€&quot;* &quot;-&quot;_-;_-@_-"/>
    <numFmt numFmtId="165" formatCode="00.000"/>
    <numFmt numFmtId="166" formatCode="&quot;?&quot;#,##0;&quot;?&quot;\-#,##0"/>
    <numFmt numFmtId="167" formatCode="_-* #,##0_-;\-* #,##0_-;_-* &quot;-&quot;_-;_-@_-"/>
    <numFmt numFmtId="168" formatCode="_-* #,##0.00_-;\-* #,##0.00_-;_-* &quot;-&quot;??_-;_-@_-"/>
    <numFmt numFmtId="169" formatCode="&quot;$&quot;#,##0_);[Red]\(&quot;$&quot;#,##0\)"/>
    <numFmt numFmtId="170" formatCode="_-* #,##0\ &quot;€&quot;_-;\-* #,##0\ &quot;€&quot;_-;_-* &quot;-&quot;\ &quot;€&quot;_-;_-@_-"/>
    <numFmt numFmtId="171" formatCode="_-* #,##0\ _F_-;\-* #,##0\ _F_-;_-* &quot;-&quot;\ _F_-;_-@_-"/>
    <numFmt numFmtId="172" formatCode="_ &quot;\&quot;* #,##0_ ;_ &quot;\&quot;* \-#,##0_ ;_ &quot;\&quot;* &quot;-&quot;_ ;_ @_ "/>
    <numFmt numFmtId="173" formatCode="_ &quot;\&quot;* #,##0.00_ ;_ &quot;\&quot;* \-#,##0.00_ ;_ &quot;\&quot;* &quot;-&quot;??_ ;_ @_ "/>
    <numFmt numFmtId="174" formatCode="_ * #,##0_ ;_ * \-#,##0_ ;_ * &quot;-&quot;_ ;_ @_ "/>
    <numFmt numFmtId="175" formatCode="_ * #,##0.00_ ;_ * \-#,##0.00_ ;_ * &quot;-&quot;??_ ;_ @_ "/>
    <numFmt numFmtId="176" formatCode="0.000"/>
    <numFmt numFmtId="177" formatCode="#,##0.0_);\(#,##0.0\)"/>
    <numFmt numFmtId="178" formatCode="_(* #,##0.0000_);_(* \(#,##0.0000\);_(* &quot;-&quot;??_);_(@_)"/>
    <numFmt numFmtId="179" formatCode="0.0%;[Red]\(0.0%\)"/>
    <numFmt numFmtId="180" formatCode="_ * #,##0.00_)&quot;£&quot;_ ;_ * \(#,##0.00\)&quot;£&quot;_ ;_ * &quot;-&quot;??_)&quot;£&quot;_ ;_ @_ "/>
    <numFmt numFmtId="181" formatCode="_-&quot;$&quot;* #,##0.00_-;\-&quot;$&quot;* #,##0.00_-;_-&quot;$&quot;* &quot;-&quot;??_-;_-@_-"/>
    <numFmt numFmtId="182" formatCode="0.0%;\(0.0%\)"/>
    <numFmt numFmtId="183" formatCode="0.000_)"/>
    <numFmt numFmtId="184" formatCode="_(* #,##0.00_);_(* \(#,##0.00\);_(* &quot;-&quot;??_);_(@_)"/>
    <numFmt numFmtId="185" formatCode="_-* #,##0.00\ _€_-;\-* #,##0.00\ _€_-;_-* &quot;-&quot;??\ _€_-;_-@_-"/>
    <numFmt numFmtId="186" formatCode="#,##0.0"/>
    <numFmt numFmtId="187" formatCode="_-* #,##0.00\ _V_N_D_-;\-* #,##0.00\ _V_N_D_-;_-* &quot;-&quot;??\ _V_N_D_-;_-@_-"/>
    <numFmt numFmtId="188" formatCode="&quot;C&quot;#,##0.00_);\(&quot;C&quot;#,##0.00\)"/>
    <numFmt numFmtId="189" formatCode="\$#,##0\ ;\(\$#,##0\)"/>
    <numFmt numFmtId="190" formatCode="&quot;C&quot;#,##0_);\(&quot;C&quot;#,##0\)"/>
    <numFmt numFmtId="191" formatCode="_(* #,##0_);_(* \(#,##0\);_(* &quot;-&quot;??_);_(@_)"/>
    <numFmt numFmtId="192" formatCode="&quot;$&quot;\ \ \ \ #,##0_);\(&quot;$&quot;\ \ \ #,##0\)"/>
    <numFmt numFmtId="193" formatCode="&quot;$&quot;\ \ \ \ \ #,##0_);\(&quot;$&quot;\ \ \ \ \ #,##0\)"/>
    <numFmt numFmtId="194" formatCode="&quot;C&quot;#,##0_);[Red]\(&quot;C&quot;#,##0\)"/>
    <numFmt numFmtId="195" formatCode="_(* #,##0_);_(* \(#,##0\);_(* &quot;-&quot;_);_(@_)"/>
    <numFmt numFmtId="196" formatCode="_-[$€-2]* #,##0.00_-;\-[$€-2]* #,##0.00_-;_-[$€-2]* &quot;-&quot;??_-"/>
    <numFmt numFmtId="197" formatCode="#,###;\-#,###;&quot;&quot;;_(@_)"/>
    <numFmt numFmtId="198" formatCode="&quot;$&quot;#,##0_);\(&quot;$&quot;#,##0\)"/>
    <numFmt numFmtId="199" formatCode="_-&quot;£&quot;* #,##0_-;\-&quot;£&quot;* #,##0_-;_-&quot;£&quot;* &quot;-&quot;_-;_-@_-"/>
    <numFmt numFmtId="200" formatCode="#,##0\ &quot;$&quot;_);[Red]\(#,##0\ &quot;$&quot;\)"/>
    <numFmt numFmtId="201" formatCode="&quot;$&quot;###,0&quot;.&quot;00_);[Red]\(&quot;$&quot;###,0&quot;.&quot;00\)"/>
    <numFmt numFmtId="202" formatCode="&quot;\&quot;#,##0;[Red]\-&quot;\&quot;#,##0"/>
    <numFmt numFmtId="203" formatCode="&quot;\&quot;#,##0.00;\-&quot;\&quot;#,##0.00"/>
    <numFmt numFmtId="204" formatCode="0.00_)"/>
    <numFmt numFmtId="205" formatCode="#,##0.000_);\(#,##0.000\)"/>
    <numFmt numFmtId="206" formatCode="#,##0.00\ &quot;F&quot;;[Red]\-#,##0.00\ &quot;F&quot;"/>
    <numFmt numFmtId="207" formatCode="#,##0\ &quot;F&quot;;\-#,##0\ &quot;F&quot;"/>
    <numFmt numFmtId="208" formatCode="#,##0\ &quot;F&quot;;[Red]\-#,##0\ &quot;F&quot;"/>
    <numFmt numFmtId="209" formatCode="_-* #,##0\ &quot;F&quot;_-;\-* #,##0\ &quot;F&quot;_-;_-* &quot;-&quot;\ &quot;F&quot;_-;_-@_-"/>
    <numFmt numFmtId="210" formatCode="0.000\ "/>
    <numFmt numFmtId="211" formatCode="#,##0\ &quot;Lt&quot;;[Red]\-#,##0\ &quot;Lt&quot;"/>
    <numFmt numFmtId="212" formatCode="#,##0.00\ &quot;F&quot;;\-#,##0.00\ &quot;F&quot;"/>
    <numFmt numFmtId="213" formatCode="_-* #,##0\ &quot;DM&quot;_-;\-* #,##0\ &quot;DM&quot;_-;_-* &quot;-&quot;\ &quot;DM&quot;_-;_-@_-"/>
    <numFmt numFmtId="214" formatCode="_-* #,##0.00\ &quot;DM&quot;_-;\-* #,##0.00\ &quot;DM&quot;_-;_-* &quot;-&quot;??\ &quot;DM&quot;_-;_-@_-"/>
    <numFmt numFmtId="215" formatCode="_(&quot;$&quot;* #,##0_);_(&quot;$&quot;* \(#,##0\);_(&quot;$&quot;* &quot;-&quot;_);_(@_)"/>
    <numFmt numFmtId="216" formatCode="_(&quot;$&quot;* #,##0.00_);_(&quot;$&quot;* \(#,##0.00\);_(&quot;$&quot;* &quot;-&quot;??_);_(@_)"/>
    <numFmt numFmtId="217" formatCode="&quot;\&quot;#,##0.00;[Red]&quot;\&quot;\-#,##0.00"/>
    <numFmt numFmtId="218" formatCode="&quot;\&quot;#,##0;[Red]&quot;\&quot;\-#,##0"/>
    <numFmt numFmtId="219" formatCode="_-&quot;$&quot;* #,##0_-;\-&quot;$&quot;* #,##0_-;_-&quot;$&quot;* &quot;-&quot;_-;_-@_-"/>
    <numFmt numFmtId="220" formatCode="_(* #,##0.00_);_(* \(#,##0.00\);_(* \-??_);_(@_)"/>
    <numFmt numFmtId="221" formatCode="#,##0;\-#,##0;&quot;-&quot;"/>
    <numFmt numFmtId="222" formatCode="#,###;\-#,###;&quot;-&quot;"/>
  </numFmts>
  <fonts count="118">
    <font>
      <sz val="11"/>
      <color theme="1"/>
      <name val="Arial"/>
      <family val="2"/>
      <charset val="163"/>
      <scheme val="minor"/>
    </font>
    <font>
      <sz val="11"/>
      <color theme="1"/>
      <name val="Arial"/>
      <family val="2"/>
      <charset val="163"/>
      <scheme val="minor"/>
    </font>
    <font>
      <sz val="11"/>
      <name val="Times New Roman"/>
      <family val="1"/>
    </font>
    <font>
      <b/>
      <sz val="11"/>
      <name val="Times New Roman"/>
      <family val="1"/>
    </font>
    <font>
      <i/>
      <sz val="11"/>
      <name val="Times New Roman"/>
      <family val="1"/>
      <charset val="163"/>
    </font>
    <font>
      <b/>
      <sz val="11"/>
      <name val="Times New Roman"/>
      <family val="1"/>
      <charset val="163"/>
    </font>
    <font>
      <sz val="11"/>
      <name val="Times New Roman"/>
      <family val="1"/>
      <charset val="163"/>
    </font>
    <font>
      <sz val="11"/>
      <color theme="1"/>
      <name val="Arial"/>
      <family val="2"/>
      <scheme val="minor"/>
    </font>
    <font>
      <sz val="13"/>
      <name val="Times New Roman"/>
      <family val="1"/>
    </font>
    <font>
      <sz val="12"/>
      <name val="Times New Roman"/>
      <family val="1"/>
    </font>
    <font>
      <sz val="12"/>
      <name val="Times New Roman"/>
      <family val="1"/>
      <charset val="163"/>
    </font>
    <font>
      <sz val="10"/>
      <name val="Arial"/>
      <family val="2"/>
      <charset val="163"/>
    </font>
    <font>
      <sz val="10"/>
      <name val="Arial"/>
      <family val="2"/>
    </font>
    <font>
      <sz val="12"/>
      <name val="VNI-Times"/>
    </font>
    <font>
      <sz val="12"/>
      <name val=".VnTime"/>
      <family val="2"/>
    </font>
    <font>
      <sz val="12"/>
      <name val="돋움체"/>
      <family val="3"/>
      <charset val="129"/>
    </font>
    <font>
      <sz val="11"/>
      <name val="??"/>
      <family val="3"/>
    </font>
    <font>
      <sz val="10"/>
      <name val="?? ??"/>
      <family val="1"/>
      <charset val="136"/>
    </font>
    <font>
      <sz val="14"/>
      <name val="??"/>
      <family val="3"/>
    </font>
    <font>
      <sz val="12"/>
      <name val="????"/>
      <family val="1"/>
      <charset val="136"/>
    </font>
    <font>
      <sz val="12"/>
      <name val="Courier"/>
      <family val="3"/>
    </font>
    <font>
      <sz val="12"/>
      <name val="???"/>
      <family val="1"/>
      <charset val="129"/>
    </font>
    <font>
      <sz val="12"/>
      <name val="|??¢¥¢¬¨Ï"/>
      <family val="1"/>
      <charset val="129"/>
    </font>
    <font>
      <sz val="10"/>
      <name val="VNI-Times"/>
    </font>
    <font>
      <sz val="10"/>
      <name val="MS Sans Serif"/>
      <family val="2"/>
    </font>
    <font>
      <sz val="10"/>
      <color indexed="8"/>
      <name val="Arial"/>
      <family val="2"/>
    </font>
    <font>
      <sz val="10"/>
      <name val="Helv"/>
      <family val="2"/>
    </font>
    <font>
      <sz val="11"/>
      <name val="VNI-Aptima"/>
    </font>
    <font>
      <sz val="12"/>
      <name val="???"/>
    </font>
    <font>
      <sz val="9"/>
      <name val="‚l‚r –¾’©"/>
      <family val="1"/>
      <charset val="128"/>
    </font>
    <font>
      <sz val="14"/>
      <name val="VnTime"/>
    </font>
    <font>
      <b/>
      <u/>
      <sz val="14"/>
      <color indexed="8"/>
      <name val=".VnBook-Antiqua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amily val="2"/>
    </font>
    <font>
      <sz val="11"/>
      <name val="Tms Rmn"/>
    </font>
    <font>
      <sz val="11"/>
      <color indexed="8"/>
      <name val="Calibri"/>
      <family val="2"/>
    </font>
    <font>
      <sz val="14"/>
      <name val="Times New Roman"/>
      <family val="1"/>
      <charset val="163"/>
    </font>
    <font>
      <sz val="14"/>
      <color indexed="8"/>
      <name val="Times New Roman"/>
      <family val="2"/>
    </font>
    <font>
      <sz val="13"/>
      <name val="Times New Roman"/>
      <family val="1"/>
      <charset val="163"/>
    </font>
    <font>
      <sz val="14"/>
      <name val="Times New Roman"/>
      <family val="1"/>
    </font>
    <font>
      <sz val="13"/>
      <name val="Arial"/>
      <family val="2"/>
    </font>
    <font>
      <sz val="10"/>
      <name val="MS Serif"/>
      <family val="1"/>
    </font>
    <font>
      <sz val="10"/>
      <name val=".VnArial"/>
      <family val="2"/>
    </font>
    <font>
      <sz val="10"/>
      <name val="Arial CE"/>
      <charset val="238"/>
    </font>
    <font>
      <sz val="10"/>
      <color indexed="16"/>
      <name val="MS Serif"/>
      <family val="1"/>
    </font>
    <font>
      <sz val="8"/>
      <name val="Arial"/>
      <family val="2"/>
    </font>
    <font>
      <sz val="13"/>
      <name val=".VnTime"/>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sz val="12"/>
      <name val="Arial"/>
      <family val="2"/>
    </font>
    <font>
      <b/>
      <sz val="11"/>
      <name val="Helv"/>
      <family val="2"/>
    </font>
    <font>
      <sz val="10"/>
      <name val="Times New Roman"/>
      <family val="1"/>
    </font>
    <font>
      <sz val="7"/>
      <name val="Small Fonts"/>
      <family val="2"/>
    </font>
    <font>
      <b/>
      <i/>
      <sz val="16"/>
      <name val="Helv"/>
    </font>
    <font>
      <sz val="12"/>
      <name val=".VnArial Narrow"/>
      <family val="2"/>
    </font>
    <font>
      <sz val="9"/>
      <name val="Arial"/>
      <family val="2"/>
    </font>
    <font>
      <sz val="12"/>
      <color indexed="8"/>
      <name val="Times New Roman"/>
      <family val="2"/>
      <charset val="163"/>
    </font>
    <font>
      <sz val="14"/>
      <color theme="1"/>
      <name val="Times New Roman"/>
      <family val="2"/>
    </font>
    <font>
      <sz val="13"/>
      <color theme="1"/>
      <name val="Times New Roman"/>
      <family val="2"/>
    </font>
    <font>
      <sz val="13"/>
      <name val="Arial"/>
      <family val="2"/>
      <charset val="163"/>
    </font>
    <font>
      <sz val="11"/>
      <name val="–¾’©"/>
      <family val="1"/>
      <charset val="128"/>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8"/>
      <color indexed="8"/>
      <name val="Helv"/>
    </font>
    <font>
      <b/>
      <sz val="13"/>
      <color indexed="8"/>
      <name val=".VnTimeH"/>
      <family val="2"/>
    </font>
    <font>
      <sz val="10"/>
      <name val=".VnAvant"/>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2"/>
      <name val="바탕체"/>
      <family val="1"/>
      <charset val="129"/>
    </font>
    <font>
      <sz val="10"/>
      <name val="굴림체"/>
      <family val="3"/>
      <charset val="129"/>
    </font>
    <font>
      <b/>
      <sz val="14"/>
      <color theme="1"/>
      <name val="Times New Roman"/>
      <family val="1"/>
      <charset val="163"/>
    </font>
    <font>
      <sz val="11"/>
      <color indexed="8"/>
      <name val="Helvetica Neue"/>
    </font>
    <font>
      <b/>
      <sz val="12"/>
      <name val="Times New Roman"/>
      <family val="1"/>
      <charset val="163"/>
    </font>
    <font>
      <b/>
      <sz val="12"/>
      <name val="Times New Roman"/>
      <family val="1"/>
    </font>
    <font>
      <i/>
      <sz val="12"/>
      <name val="Times New Roman"/>
      <family val="1"/>
      <charset val="163"/>
    </font>
    <font>
      <b/>
      <sz val="13"/>
      <name val="Times New Roman"/>
      <family val="1"/>
    </font>
    <font>
      <sz val="12.5"/>
      <name val="Times New Roman"/>
      <family val="1"/>
    </font>
    <font>
      <b/>
      <sz val="12.5"/>
      <name val="Times New Roman"/>
      <family val="1"/>
    </font>
    <font>
      <sz val="11"/>
      <color theme="1"/>
      <name val="Calibri"/>
      <family val="2"/>
    </font>
  </fonts>
  <fills count="2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s>
  <cellStyleXfs count="411">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11" fillId="0" borderId="0"/>
    <xf numFmtId="164" fontId="13" fillId="0" borderId="0" applyFont="0" applyFill="0" applyBorder="0" applyAlignment="0" applyProtection="0"/>
    <xf numFmtId="0" fontId="14" fillId="0" borderId="0" applyNumberFormat="0" applyFill="0" applyBorder="0" applyAlignment="0" applyProtection="0"/>
    <xf numFmtId="3" fontId="15" fillId="0" borderId="1"/>
    <xf numFmtId="165" fontId="16" fillId="0" borderId="0" applyFont="0" applyFill="0" applyBorder="0" applyAlignment="0" applyProtection="0"/>
    <xf numFmtId="0" fontId="17" fillId="0" borderId="0" applyFont="0" applyFill="0" applyBorder="0" applyAlignment="0" applyProtection="0"/>
    <xf numFmtId="166" fontId="16" fillId="0" borderId="0" applyFont="0" applyFill="0" applyBorder="0" applyAlignment="0" applyProtection="0"/>
    <xf numFmtId="0" fontId="12" fillId="0" borderId="0" applyNumberFormat="0" applyFill="0" applyBorder="0" applyAlignment="0" applyProtection="0"/>
    <xf numFmtId="40" fontId="18" fillId="0" borderId="0" applyFont="0" applyFill="0" applyBorder="0" applyAlignment="0" applyProtection="0"/>
    <xf numFmtId="38" fontId="18" fillId="0" borderId="0" applyFont="0" applyFill="0" applyBorder="0" applyAlignment="0" applyProtection="0"/>
    <xf numFmtId="167" fontId="19" fillId="0" borderId="0" applyFont="0" applyFill="0" applyBorder="0" applyAlignment="0" applyProtection="0"/>
    <xf numFmtId="168" fontId="19" fillId="0" borderId="0" applyFont="0" applyFill="0" applyBorder="0" applyAlignment="0" applyProtection="0"/>
    <xf numFmtId="169" fontId="20" fillId="0" borderId="0" applyFont="0" applyFill="0" applyBorder="0" applyAlignment="0" applyProtection="0"/>
    <xf numFmtId="0" fontId="21"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22" fillId="0" borderId="0"/>
    <xf numFmtId="0" fontId="12" fillId="0" borderId="0" applyNumberForma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0" fontId="24" fillId="0" borderId="0"/>
    <xf numFmtId="0" fontId="24" fillId="0" borderId="0"/>
    <xf numFmtId="0" fontId="24" fillId="0" borderId="0"/>
    <xf numFmtId="171" fontId="14" fillId="0" borderId="0" applyFont="0" applyFill="0" applyBorder="0" applyAlignment="0" applyProtection="0"/>
    <xf numFmtId="0" fontId="25" fillId="0" borderId="0">
      <alignment vertical="top"/>
    </xf>
    <xf numFmtId="0" fontId="25" fillId="0" borderId="0">
      <alignment vertical="top"/>
    </xf>
    <xf numFmtId="0" fontId="26" fillId="0" borderId="0"/>
    <xf numFmtId="170" fontId="23" fillId="0" borderId="0" applyFont="0" applyFill="0" applyBorder="0" applyAlignment="0" applyProtection="0"/>
    <xf numFmtId="164" fontId="13" fillId="0" borderId="0" applyFont="0" applyFill="0" applyBorder="0" applyAlignment="0" applyProtection="0"/>
    <xf numFmtId="168" fontId="13" fillId="0" borderId="0" applyFont="0" applyFill="0" applyBorder="0" applyAlignment="0" applyProtection="0"/>
    <xf numFmtId="0" fontId="23" fillId="0" borderId="0" applyFont="0" applyFill="0" applyBorder="0" applyAlignment="0" applyProtection="0"/>
    <xf numFmtId="167" fontId="13" fillId="0" borderId="0" applyFont="0" applyFill="0" applyBorder="0" applyAlignment="0" applyProtection="0"/>
    <xf numFmtId="170" fontId="23" fillId="0" borderId="0" applyFont="0" applyFill="0" applyBorder="0" applyAlignment="0" applyProtection="0"/>
    <xf numFmtId="0" fontId="23" fillId="0" borderId="0" applyFont="0" applyFill="0" applyBorder="0" applyAlignment="0" applyProtection="0"/>
    <xf numFmtId="168" fontId="13" fillId="0" borderId="0" applyFont="0" applyFill="0" applyBorder="0" applyAlignment="0" applyProtection="0"/>
    <xf numFmtId="171" fontId="23"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71" fontId="23" fillId="0" borderId="0" applyFont="0" applyFill="0" applyBorder="0" applyAlignment="0" applyProtection="0"/>
    <xf numFmtId="0" fontId="23" fillId="0" borderId="0" applyFont="0" applyFill="0" applyBorder="0" applyAlignment="0" applyProtection="0"/>
    <xf numFmtId="167" fontId="13" fillId="0" borderId="0" applyFont="0" applyFill="0" applyBorder="0" applyAlignment="0" applyProtection="0"/>
    <xf numFmtId="164" fontId="13" fillId="0" borderId="0" applyFont="0" applyFill="0" applyBorder="0" applyAlignment="0" applyProtection="0"/>
    <xf numFmtId="0" fontId="24" fillId="0" borderId="0"/>
    <xf numFmtId="0" fontId="27" fillId="0" borderId="0"/>
    <xf numFmtId="167" fontId="13" fillId="0" borderId="0" applyFont="0" applyFill="0" applyBorder="0" applyAlignment="0" applyProtection="0"/>
    <xf numFmtId="171" fontId="23" fillId="0" borderId="0" applyFont="0" applyFill="0" applyBorder="0" applyAlignment="0" applyProtection="0"/>
    <xf numFmtId="0" fontId="23" fillId="0" borderId="0" applyFont="0" applyFill="0" applyBorder="0" applyAlignment="0" applyProtection="0"/>
    <xf numFmtId="164" fontId="13" fillId="0" borderId="0" applyFont="0" applyFill="0" applyBorder="0" applyAlignment="0" applyProtection="0"/>
    <xf numFmtId="168" fontId="13" fillId="0" borderId="0" applyFont="0" applyFill="0" applyBorder="0" applyAlignment="0" applyProtection="0"/>
    <xf numFmtId="172" fontId="28" fillId="0" borderId="0" applyFont="0" applyFill="0" applyBorder="0" applyAlignment="0" applyProtection="0"/>
    <xf numFmtId="0" fontId="12" fillId="0" borderId="0"/>
    <xf numFmtId="0" fontId="29" fillId="0" borderId="0"/>
    <xf numFmtId="0" fontId="12" fillId="0" borderId="0"/>
    <xf numFmtId="1" fontId="30" fillId="0" borderId="1" applyBorder="0" applyAlignment="0">
      <alignment horizontal="center"/>
    </xf>
    <xf numFmtId="3" fontId="15" fillId="0" borderId="1"/>
    <xf numFmtId="3" fontId="15" fillId="0" borderId="1"/>
    <xf numFmtId="172" fontId="28" fillId="0" borderId="0" applyFont="0" applyFill="0" applyBorder="0" applyAlignment="0" applyProtection="0"/>
    <xf numFmtId="172" fontId="28" fillId="0" borderId="0" applyFont="0" applyFill="0" applyBorder="0" applyAlignment="0" applyProtection="0"/>
    <xf numFmtId="172" fontId="28" fillId="0" borderId="0" applyFont="0" applyFill="0" applyBorder="0" applyAlignment="0" applyProtection="0"/>
    <xf numFmtId="172" fontId="28" fillId="0" borderId="0" applyFont="0" applyFill="0" applyBorder="0" applyAlignment="0" applyProtection="0"/>
    <xf numFmtId="0" fontId="31" fillId="2" borderId="0"/>
    <xf numFmtId="0" fontId="31" fillId="2" borderId="0"/>
    <xf numFmtId="0" fontId="31" fillId="2" borderId="0"/>
    <xf numFmtId="9" fontId="32" fillId="0" borderId="0" applyFont="0" applyFill="0" applyBorder="0" applyAlignment="0" applyProtection="0"/>
    <xf numFmtId="0" fontId="33" fillId="2" borderId="0"/>
    <xf numFmtId="0" fontId="14" fillId="0" borderId="0"/>
    <xf numFmtId="0" fontId="34" fillId="2" borderId="0"/>
    <xf numFmtId="0" fontId="35" fillId="0" borderId="0">
      <alignment wrapText="1"/>
    </xf>
    <xf numFmtId="0" fontId="36" fillId="0" borderId="0"/>
    <xf numFmtId="172" fontId="37" fillId="0" borderId="0" applyFont="0" applyFill="0" applyBorder="0" applyAlignment="0" applyProtection="0"/>
    <xf numFmtId="0" fontId="38" fillId="0" borderId="0" applyFont="0" applyFill="0" applyBorder="0" applyAlignment="0" applyProtection="0"/>
    <xf numFmtId="172" fontId="39" fillId="0" borderId="0" applyFont="0" applyFill="0" applyBorder="0" applyAlignment="0" applyProtection="0"/>
    <xf numFmtId="173" fontId="37" fillId="0" borderId="0" applyFont="0" applyFill="0" applyBorder="0" applyAlignment="0" applyProtection="0"/>
    <xf numFmtId="0" fontId="38" fillId="0" borderId="0" applyFont="0" applyFill="0" applyBorder="0" applyAlignment="0" applyProtection="0"/>
    <xf numFmtId="173" fontId="39" fillId="0" borderId="0" applyFont="0" applyFill="0" applyBorder="0" applyAlignment="0" applyProtection="0"/>
    <xf numFmtId="0" fontId="40" fillId="0" borderId="0">
      <alignment horizontal="center" wrapText="1"/>
      <protection locked="0"/>
    </xf>
    <xf numFmtId="174" fontId="37" fillId="0" borderId="0" applyFont="0" applyFill="0" applyBorder="0" applyAlignment="0" applyProtection="0"/>
    <xf numFmtId="0" fontId="38" fillId="0" borderId="0" applyFont="0" applyFill="0" applyBorder="0" applyAlignment="0" applyProtection="0"/>
    <xf numFmtId="174" fontId="39" fillId="0" borderId="0" applyFont="0" applyFill="0" applyBorder="0" applyAlignment="0" applyProtection="0"/>
    <xf numFmtId="175" fontId="37" fillId="0" borderId="0" applyFont="0" applyFill="0" applyBorder="0" applyAlignment="0" applyProtection="0"/>
    <xf numFmtId="0" fontId="38" fillId="0" borderId="0" applyFont="0" applyFill="0" applyBorder="0" applyAlignment="0" applyProtection="0"/>
    <xf numFmtId="175" fontId="39" fillId="0" borderId="0" applyFont="0" applyFill="0" applyBorder="0" applyAlignment="0" applyProtection="0"/>
    <xf numFmtId="164" fontId="13" fillId="0" borderId="0" applyFont="0" applyFill="0" applyBorder="0" applyAlignment="0" applyProtection="0"/>
    <xf numFmtId="0" fontId="41" fillId="0" borderId="0" applyNumberFormat="0" applyFill="0" applyBorder="0" applyAlignment="0" applyProtection="0"/>
    <xf numFmtId="0" fontId="38" fillId="0" borderId="0"/>
    <xf numFmtId="0" fontId="42" fillId="0" borderId="0"/>
    <xf numFmtId="0" fontId="38" fillId="0" borderId="0"/>
    <xf numFmtId="0" fontId="43" fillId="0" borderId="0"/>
    <xf numFmtId="0" fontId="44" fillId="0" borderId="0"/>
    <xf numFmtId="176" fontId="12" fillId="0" borderId="0" applyFill="0" applyBorder="0" applyAlignment="0"/>
    <xf numFmtId="177" fontId="45" fillId="0" borderId="0" applyFill="0" applyBorder="0" applyAlignment="0"/>
    <xf numFmtId="178" fontId="45" fillId="0" borderId="0" applyFill="0" applyBorder="0" applyAlignment="0"/>
    <xf numFmtId="179" fontId="45" fillId="0" borderId="0" applyFill="0" applyBorder="0" applyAlignment="0"/>
    <xf numFmtId="180" fontId="12" fillId="0" borderId="0" applyFill="0" applyBorder="0" applyAlignment="0"/>
    <xf numFmtId="181" fontId="45" fillId="0" borderId="0" applyFill="0" applyBorder="0" applyAlignment="0"/>
    <xf numFmtId="182" fontId="45" fillId="0" borderId="0" applyFill="0" applyBorder="0" applyAlignment="0"/>
    <xf numFmtId="177" fontId="45" fillId="0" borderId="0" applyFill="0" applyBorder="0" applyAlignment="0"/>
    <xf numFmtId="0" fontId="46" fillId="0" borderId="0"/>
    <xf numFmtId="183" fontId="47" fillId="0" borderId="0"/>
    <xf numFmtId="183" fontId="47" fillId="0" borderId="0"/>
    <xf numFmtId="183" fontId="47" fillId="0" borderId="0"/>
    <xf numFmtId="183" fontId="47" fillId="0" borderId="0"/>
    <xf numFmtId="183" fontId="47" fillId="0" borderId="0"/>
    <xf numFmtId="183" fontId="47" fillId="0" borderId="0"/>
    <xf numFmtId="183" fontId="47" fillId="0" borderId="0"/>
    <xf numFmtId="183" fontId="47" fillId="0" borderId="0"/>
    <xf numFmtId="181" fontId="45" fillId="0" borderId="0" applyFont="0" applyFill="0" applyBorder="0" applyAlignment="0" applyProtection="0"/>
    <xf numFmtId="184" fontId="48" fillId="0" borderId="0" applyFont="0" applyFill="0" applyBorder="0" applyAlignment="0" applyProtection="0"/>
    <xf numFmtId="184" fontId="48" fillId="0" borderId="0" applyFont="0" applyFill="0" applyBorder="0" applyAlignment="0" applyProtection="0"/>
    <xf numFmtId="184" fontId="48" fillId="0" borderId="0" applyFont="0" applyFill="0" applyBorder="0" applyAlignment="0" applyProtection="0"/>
    <xf numFmtId="184" fontId="49" fillId="0" borderId="0" applyFont="0" applyFill="0" applyBorder="0" applyAlignment="0" applyProtection="0"/>
    <xf numFmtId="185" fontId="50" fillId="0" borderId="0" applyFont="0" applyFill="0" applyBorder="0" applyAlignment="0" applyProtection="0"/>
    <xf numFmtId="184" fontId="12" fillId="0" borderId="0" applyFont="0" applyFill="0" applyBorder="0" applyAlignment="0" applyProtection="0"/>
    <xf numFmtId="186" fontId="51" fillId="0" borderId="0" applyFont="0" applyFill="0" applyBorder="0" applyAlignment="0" applyProtection="0"/>
    <xf numFmtId="0" fontId="48" fillId="0" borderId="0" applyFont="0" applyFill="0" applyBorder="0" applyAlignment="0" applyProtection="0"/>
    <xf numFmtId="184" fontId="52" fillId="0" borderId="0" applyFont="0" applyFill="0" applyBorder="0" applyAlignment="0" applyProtection="0"/>
    <xf numFmtId="187" fontId="12" fillId="0" borderId="0" applyFont="0" applyFill="0" applyBorder="0" applyAlignment="0" applyProtection="0"/>
    <xf numFmtId="184" fontId="48" fillId="0" borderId="0" applyFont="0" applyFill="0" applyBorder="0" applyAlignment="0" applyProtection="0"/>
    <xf numFmtId="0" fontId="48" fillId="0" borderId="0" applyFont="0" applyFill="0" applyBorder="0" applyAlignment="0" applyProtection="0"/>
    <xf numFmtId="184" fontId="12" fillId="0" borderId="0" applyFont="0" applyFill="0" applyBorder="0" applyAlignment="0" applyProtection="0"/>
    <xf numFmtId="184" fontId="14" fillId="0" borderId="0" applyFont="0" applyFill="0" applyBorder="0" applyAlignment="0" applyProtection="0"/>
    <xf numFmtId="184" fontId="48" fillId="0" borderId="0" applyFont="0" applyFill="0" applyBorder="0" applyAlignment="0" applyProtection="0"/>
    <xf numFmtId="188" fontId="24" fillId="0" borderId="0"/>
    <xf numFmtId="3" fontId="12" fillId="0" borderId="0" applyFont="0" applyFill="0" applyBorder="0" applyAlignment="0" applyProtection="0"/>
    <xf numFmtId="0" fontId="54" fillId="0" borderId="0" applyNumberFormat="0" applyAlignment="0">
      <alignment horizontal="left"/>
    </xf>
    <xf numFmtId="177" fontId="45" fillId="0" borderId="0" applyFont="0" applyFill="0" applyBorder="0" applyAlignment="0" applyProtection="0"/>
    <xf numFmtId="189" fontId="12" fillId="0" borderId="0" applyFont="0" applyFill="0" applyBorder="0" applyAlignment="0" applyProtection="0"/>
    <xf numFmtId="190" fontId="24" fillId="0" borderId="0"/>
    <xf numFmtId="191" fontId="55" fillId="0" borderId="0" applyFont="0" applyFill="0" applyBorder="0" applyAlignment="0" applyProtection="0"/>
    <xf numFmtId="0" fontId="12" fillId="0" borderId="0" applyFont="0" applyFill="0" applyBorder="0" applyAlignment="0" applyProtection="0"/>
    <xf numFmtId="14" fontId="25" fillId="0" borderId="0" applyFill="0" applyBorder="0" applyAlignment="0"/>
    <xf numFmtId="192" fontId="24" fillId="0" borderId="0" applyFont="0" applyFill="0" applyBorder="0" applyAlignment="0" applyProtection="0"/>
    <xf numFmtId="193" fontId="24" fillId="0" borderId="0" applyFont="0" applyFill="0" applyBorder="0" applyAlignment="0" applyProtection="0"/>
    <xf numFmtId="194" fontId="24" fillId="0" borderId="0"/>
    <xf numFmtId="167" fontId="56" fillId="0" borderId="0" applyFont="0" applyFill="0" applyBorder="0" applyAlignment="0" applyProtection="0"/>
    <xf numFmtId="168" fontId="56" fillId="0" borderId="0" applyFont="0" applyFill="0" applyBorder="0" applyAlignment="0" applyProtection="0"/>
    <xf numFmtId="167" fontId="56" fillId="0" borderId="0" applyFont="0" applyFill="0" applyBorder="0" applyAlignment="0" applyProtection="0"/>
    <xf numFmtId="195" fontId="56" fillId="0" borderId="0" applyFont="0" applyFill="0" applyBorder="0" applyAlignment="0" applyProtection="0"/>
    <xf numFmtId="167" fontId="56" fillId="0" borderId="0" applyFont="0" applyFill="0" applyBorder="0" applyAlignment="0" applyProtection="0"/>
    <xf numFmtId="167" fontId="56" fillId="0" borderId="0" applyFont="0" applyFill="0" applyBorder="0" applyAlignment="0" applyProtection="0"/>
    <xf numFmtId="195" fontId="56" fillId="0" borderId="0" applyFont="0" applyFill="0" applyBorder="0" applyAlignment="0" applyProtection="0"/>
    <xf numFmtId="195" fontId="56" fillId="0" borderId="0" applyFont="0" applyFill="0" applyBorder="0" applyAlignment="0" applyProtection="0"/>
    <xf numFmtId="195" fontId="56" fillId="0" borderId="0" applyFont="0" applyFill="0" applyBorder="0" applyAlignment="0" applyProtection="0"/>
    <xf numFmtId="167" fontId="56" fillId="0" borderId="0" applyFont="0" applyFill="0" applyBorder="0" applyAlignment="0" applyProtection="0"/>
    <xf numFmtId="167" fontId="56" fillId="0" borderId="0" applyFont="0" applyFill="0" applyBorder="0" applyAlignment="0" applyProtection="0"/>
    <xf numFmtId="167" fontId="56" fillId="0" borderId="0" applyFont="0" applyFill="0" applyBorder="0" applyAlignment="0" applyProtection="0"/>
    <xf numFmtId="195" fontId="56" fillId="0" borderId="0" applyFont="0" applyFill="0" applyBorder="0" applyAlignment="0" applyProtection="0"/>
    <xf numFmtId="195" fontId="56" fillId="0" borderId="0" applyFont="0" applyFill="0" applyBorder="0" applyAlignment="0" applyProtection="0"/>
    <xf numFmtId="41" fontId="56" fillId="0" borderId="0" applyFont="0" applyFill="0" applyBorder="0" applyAlignment="0" applyProtection="0"/>
    <xf numFmtId="41" fontId="56" fillId="0" borderId="0" applyFont="0" applyFill="0" applyBorder="0" applyAlignment="0" applyProtection="0"/>
    <xf numFmtId="195" fontId="56" fillId="0" borderId="0" applyFont="0" applyFill="0" applyBorder="0" applyAlignment="0" applyProtection="0"/>
    <xf numFmtId="168" fontId="56" fillId="0" borderId="0" applyFont="0" applyFill="0" applyBorder="0" applyAlignment="0" applyProtection="0"/>
    <xf numFmtId="184" fontId="56" fillId="0" borderId="0" applyFont="0" applyFill="0" applyBorder="0" applyAlignment="0" applyProtection="0"/>
    <xf numFmtId="168" fontId="56" fillId="0" borderId="0" applyFont="0" applyFill="0" applyBorder="0" applyAlignment="0" applyProtection="0"/>
    <xf numFmtId="168" fontId="56" fillId="0" borderId="0" applyFont="0" applyFill="0" applyBorder="0" applyAlignment="0" applyProtection="0"/>
    <xf numFmtId="184" fontId="56" fillId="0" borderId="0" applyFont="0" applyFill="0" applyBorder="0" applyAlignment="0" applyProtection="0"/>
    <xf numFmtId="184" fontId="56" fillId="0" borderId="0" applyFont="0" applyFill="0" applyBorder="0" applyAlignment="0" applyProtection="0"/>
    <xf numFmtId="184" fontId="56" fillId="0" borderId="0" applyFont="0" applyFill="0" applyBorder="0" applyAlignment="0" applyProtection="0"/>
    <xf numFmtId="168" fontId="56" fillId="0" borderId="0" applyFont="0" applyFill="0" applyBorder="0" applyAlignment="0" applyProtection="0"/>
    <xf numFmtId="168" fontId="56" fillId="0" borderId="0" applyFont="0" applyFill="0" applyBorder="0" applyAlignment="0" applyProtection="0"/>
    <xf numFmtId="168" fontId="56" fillId="0" borderId="0" applyFont="0" applyFill="0" applyBorder="0" applyAlignment="0" applyProtection="0"/>
    <xf numFmtId="184" fontId="56" fillId="0" borderId="0" applyFont="0" applyFill="0" applyBorder="0" applyAlignment="0" applyProtection="0"/>
    <xf numFmtId="184"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184" fontId="56" fillId="0" borderId="0" applyFont="0" applyFill="0" applyBorder="0" applyAlignment="0" applyProtection="0"/>
    <xf numFmtId="181" fontId="45" fillId="0" borderId="0" applyFill="0" applyBorder="0" applyAlignment="0"/>
    <xf numFmtId="177" fontId="45" fillId="0" borderId="0" applyFill="0" applyBorder="0" applyAlignment="0"/>
    <xf numFmtId="181" fontId="45" fillId="0" borderId="0" applyFill="0" applyBorder="0" applyAlignment="0"/>
    <xf numFmtId="182" fontId="45" fillId="0" borderId="0" applyFill="0" applyBorder="0" applyAlignment="0"/>
    <xf numFmtId="177" fontId="45" fillId="0" borderId="0" applyFill="0" applyBorder="0" applyAlignment="0"/>
    <xf numFmtId="0" fontId="57" fillId="0" borderId="0" applyNumberFormat="0" applyAlignment="0">
      <alignment horizontal="left"/>
    </xf>
    <xf numFmtId="196" fontId="14" fillId="0" borderId="0" applyFont="0" applyFill="0" applyBorder="0" applyAlignment="0" applyProtection="0"/>
    <xf numFmtId="2" fontId="12" fillId="0" borderId="0" applyFont="0" applyFill="0" applyBorder="0" applyAlignment="0" applyProtection="0"/>
    <xf numFmtId="38" fontId="58" fillId="3" borderId="0" applyNumberFormat="0" applyBorder="0" applyAlignment="0" applyProtection="0"/>
    <xf numFmtId="197" fontId="59" fillId="0" borderId="0" applyFont="0" applyFill="0" applyBorder="0" applyAlignment="0" applyProtection="0"/>
    <xf numFmtId="0" fontId="60" fillId="4" borderId="0"/>
    <xf numFmtId="0" fontId="61" fillId="0" borderId="0">
      <alignment horizontal="left"/>
    </xf>
    <xf numFmtId="0" fontId="62" fillId="0" borderId="10" applyNumberFormat="0" applyAlignment="0" applyProtection="0">
      <alignment horizontal="left" vertical="center"/>
    </xf>
    <xf numFmtId="0" fontId="62" fillId="0" borderId="8">
      <alignment horizontal="left" vertical="center"/>
    </xf>
    <xf numFmtId="0" fontId="63" fillId="0" borderId="0" applyProtection="0"/>
    <xf numFmtId="0" fontId="62" fillId="0" borderId="0" applyProtection="0"/>
    <xf numFmtId="0" fontId="64" fillId="0" borderId="11">
      <alignment horizontal="center"/>
    </xf>
    <xf numFmtId="0" fontId="64" fillId="0" borderId="0">
      <alignment horizontal="center"/>
    </xf>
    <xf numFmtId="198" fontId="65" fillId="5" borderId="1" applyNumberFormat="0" applyAlignment="0">
      <alignment horizontal="left" vertical="top"/>
    </xf>
    <xf numFmtId="49" fontId="66" fillId="0" borderId="1">
      <alignment vertical="center"/>
    </xf>
    <xf numFmtId="171" fontId="23" fillId="0" borderId="0" applyFont="0" applyFill="0" applyBorder="0" applyAlignment="0" applyProtection="0"/>
    <xf numFmtId="10" fontId="58" fillId="3" borderId="1" applyNumberFormat="0" applyBorder="0" applyAlignment="0" applyProtection="0"/>
    <xf numFmtId="0" fontId="14" fillId="0" borderId="0"/>
    <xf numFmtId="0" fontId="24" fillId="0" borderId="0"/>
    <xf numFmtId="0" fontId="48" fillId="0" borderId="0"/>
    <xf numFmtId="0" fontId="67" fillId="0" borderId="0"/>
    <xf numFmtId="0" fontId="48" fillId="0" borderId="0"/>
    <xf numFmtId="181" fontId="45" fillId="0" borderId="0" applyFill="0" applyBorder="0" applyAlignment="0"/>
    <xf numFmtId="177" fontId="45" fillId="0" borderId="0" applyFill="0" applyBorder="0" applyAlignment="0"/>
    <xf numFmtId="181" fontId="45" fillId="0" borderId="0" applyFill="0" applyBorder="0" applyAlignment="0"/>
    <xf numFmtId="182" fontId="45" fillId="0" borderId="0" applyFill="0" applyBorder="0" applyAlignment="0"/>
    <xf numFmtId="177" fontId="45" fillId="0" borderId="0" applyFill="0" applyBorder="0" applyAlignment="0"/>
    <xf numFmtId="38" fontId="24" fillId="0" borderId="0" applyFont="0" applyFill="0" applyBorder="0" applyAlignment="0" applyProtection="0"/>
    <xf numFmtId="4" fontId="45" fillId="0" borderId="0" applyFont="0" applyFill="0" applyBorder="0" applyAlignment="0" applyProtection="0"/>
    <xf numFmtId="38" fontId="24" fillId="0" borderId="0" applyFont="0" applyFill="0" applyBorder="0" applyAlignment="0" applyProtection="0"/>
    <xf numFmtId="40" fontId="24"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0" fontId="68" fillId="0" borderId="11"/>
    <xf numFmtId="199" fontId="12" fillId="0" borderId="5"/>
    <xf numFmtId="200" fontId="24" fillId="0" borderId="0" applyFont="0" applyFill="0" applyBorder="0" applyAlignment="0" applyProtection="0"/>
    <xf numFmtId="201" fontId="24" fillId="0" borderId="0" applyFont="0" applyFill="0" applyBorder="0" applyAlignment="0" applyProtection="0"/>
    <xf numFmtId="202" fontId="12" fillId="0" borderId="0" applyFont="0" applyFill="0" applyBorder="0" applyAlignment="0" applyProtection="0"/>
    <xf numFmtId="203" fontId="12" fillId="0" borderId="0" applyFont="0" applyFill="0" applyBorder="0" applyAlignment="0" applyProtection="0"/>
    <xf numFmtId="0" fontId="67" fillId="0" borderId="0" applyNumberFormat="0" applyFont="0" applyFill="0" applyAlignment="0"/>
    <xf numFmtId="0" fontId="69" fillId="0" borderId="0"/>
    <xf numFmtId="37" fontId="70" fillId="0" borderId="0"/>
    <xf numFmtId="204" fontId="71" fillId="0" borderId="0"/>
    <xf numFmtId="0" fontId="8" fillId="0" borderId="0"/>
    <xf numFmtId="0" fontId="72" fillId="0" borderId="0"/>
    <xf numFmtId="0" fontId="7" fillId="0" borderId="0"/>
    <xf numFmtId="0" fontId="14" fillId="0" borderId="0"/>
    <xf numFmtId="0" fontId="14" fillId="0" borderId="0"/>
    <xf numFmtId="0" fontId="49" fillId="0" borderId="0"/>
    <xf numFmtId="0" fontId="8" fillId="0" borderId="0"/>
    <xf numFmtId="0" fontId="52" fillId="0" borderId="0"/>
    <xf numFmtId="0" fontId="14" fillId="0" borderId="0"/>
    <xf numFmtId="0" fontId="48" fillId="0" borderId="0"/>
    <xf numFmtId="0" fontId="8" fillId="0" borderId="0"/>
    <xf numFmtId="0" fontId="7" fillId="0" borderId="0"/>
    <xf numFmtId="0" fontId="7" fillId="0" borderId="0"/>
    <xf numFmtId="0" fontId="14" fillId="0" borderId="0"/>
    <xf numFmtId="0" fontId="73" fillId="0" borderId="0"/>
    <xf numFmtId="0" fontId="73" fillId="0" borderId="0" applyProtection="0"/>
    <xf numFmtId="0" fontId="73" fillId="0" borderId="0" applyProtection="0"/>
    <xf numFmtId="0" fontId="73" fillId="0" borderId="0" applyProtection="0"/>
    <xf numFmtId="0" fontId="73" fillId="0" borderId="0" applyProtection="0"/>
    <xf numFmtId="0" fontId="73" fillId="0" borderId="0" applyProtection="0"/>
    <xf numFmtId="0" fontId="74" fillId="0" borderId="0"/>
    <xf numFmtId="0" fontId="59" fillId="0" borderId="0"/>
    <xf numFmtId="0" fontId="52" fillId="0" borderId="0"/>
    <xf numFmtId="0" fontId="48" fillId="0" borderId="0"/>
    <xf numFmtId="0" fontId="48" fillId="0" borderId="0"/>
    <xf numFmtId="0" fontId="73" fillId="0" borderId="0"/>
    <xf numFmtId="0" fontId="75" fillId="0" borderId="0"/>
    <xf numFmtId="0" fontId="51" fillId="0" borderId="0"/>
    <xf numFmtId="0" fontId="72" fillId="0" borderId="0"/>
    <xf numFmtId="0" fontId="76" fillId="0" borderId="0"/>
    <xf numFmtId="0" fontId="53" fillId="0" borderId="0"/>
    <xf numFmtId="0" fontId="77" fillId="0" borderId="0"/>
    <xf numFmtId="0" fontId="49" fillId="0" borderId="0"/>
    <xf numFmtId="0" fontId="1" fillId="0" borderId="0"/>
    <xf numFmtId="0" fontId="12" fillId="0" borderId="0"/>
    <xf numFmtId="0" fontId="12" fillId="0" borderId="0"/>
    <xf numFmtId="0" fontId="12" fillId="0" borderId="0"/>
    <xf numFmtId="0" fontId="14" fillId="0" borderId="0"/>
    <xf numFmtId="0" fontId="45" fillId="3" borderId="0"/>
    <xf numFmtId="0" fontId="56" fillId="0" borderId="0"/>
    <xf numFmtId="168" fontId="78" fillId="0" borderId="0" applyFont="0" applyFill="0" applyBorder="0" applyAlignment="0" applyProtection="0"/>
    <xf numFmtId="167" fontId="78"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59" fillId="0" borderId="0" applyNumberFormat="0" applyFill="0" applyBorder="0" applyAlignment="0" applyProtection="0"/>
    <xf numFmtId="0" fontId="14" fillId="0" borderId="0" applyNumberFormat="0" applyFill="0" applyBorder="0" applyAlignment="0" applyProtection="0"/>
    <xf numFmtId="0" fontId="12" fillId="0" borderId="0" applyFont="0" applyFill="0" applyBorder="0" applyAlignment="0" applyProtection="0"/>
    <xf numFmtId="0" fontId="69" fillId="0" borderId="0"/>
    <xf numFmtId="14" fontId="40" fillId="0" borderId="0">
      <alignment horizontal="center" wrapText="1"/>
      <protection locked="0"/>
    </xf>
    <xf numFmtId="180" fontId="12" fillId="0" borderId="0" applyFont="0" applyFill="0" applyBorder="0" applyAlignment="0" applyProtection="0"/>
    <xf numFmtId="205"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50" fillId="0" borderId="0" applyFont="0" applyFill="0" applyBorder="0" applyAlignment="0" applyProtection="0"/>
    <xf numFmtId="9" fontId="24" fillId="0" borderId="12" applyNumberFormat="0" applyBorder="0"/>
    <xf numFmtId="181" fontId="45" fillId="0" borderId="0" applyFill="0" applyBorder="0" applyAlignment="0"/>
    <xf numFmtId="177" fontId="45" fillId="0" borderId="0" applyFill="0" applyBorder="0" applyAlignment="0"/>
    <xf numFmtId="181" fontId="45" fillId="0" borderId="0" applyFill="0" applyBorder="0" applyAlignment="0"/>
    <xf numFmtId="182" fontId="45" fillId="0" borderId="0" applyFill="0" applyBorder="0" applyAlignment="0"/>
    <xf numFmtId="177" fontId="45" fillId="0" borderId="0" applyFill="0" applyBorder="0" applyAlignment="0"/>
    <xf numFmtId="0" fontId="80" fillId="0" borderId="0"/>
    <xf numFmtId="0" fontId="24" fillId="0" borderId="0" applyNumberFormat="0" applyFont="0" applyFill="0" applyBorder="0" applyAlignment="0" applyProtection="0">
      <alignment horizontal="left"/>
    </xf>
    <xf numFmtId="0" fontId="81" fillId="0" borderId="11">
      <alignment horizontal="center"/>
    </xf>
    <xf numFmtId="0" fontId="82" fillId="6" borderId="0" applyNumberFormat="0" applyFont="0" applyBorder="0" applyAlignment="0">
      <alignment horizontal="center"/>
    </xf>
    <xf numFmtId="14" fontId="83" fillId="0" borderId="0" applyNumberFormat="0" applyFill="0" applyBorder="0" applyAlignment="0" applyProtection="0">
      <alignment horizontal="left"/>
    </xf>
    <xf numFmtId="171" fontId="23" fillId="0" borderId="0" applyFont="0" applyFill="0" applyBorder="0" applyAlignment="0" applyProtection="0"/>
    <xf numFmtId="0" fontId="14" fillId="0" borderId="0" applyNumberFormat="0" applyFill="0" applyBorder="0" applyAlignment="0" applyProtection="0"/>
    <xf numFmtId="4" fontId="84" fillId="7" borderId="13" applyNumberFormat="0" applyProtection="0">
      <alignment vertical="center"/>
    </xf>
    <xf numFmtId="4" fontId="85" fillId="7" borderId="13" applyNumberFormat="0" applyProtection="0">
      <alignment vertical="center"/>
    </xf>
    <xf numFmtId="4" fontId="86" fillId="7" borderId="13" applyNumberFormat="0" applyProtection="0">
      <alignment horizontal="left" vertical="center" indent="1"/>
    </xf>
    <xf numFmtId="4" fontId="86" fillId="8" borderId="0" applyNumberFormat="0" applyProtection="0">
      <alignment horizontal="left" vertical="center" indent="1"/>
    </xf>
    <xf numFmtId="4" fontId="86" fillId="9" borderId="13" applyNumberFormat="0" applyProtection="0">
      <alignment horizontal="right" vertical="center"/>
    </xf>
    <xf numFmtId="4" fontId="86" fillId="10" borderId="13" applyNumberFormat="0" applyProtection="0">
      <alignment horizontal="right" vertical="center"/>
    </xf>
    <xf numFmtId="4" fontId="86" fillId="11" borderId="13" applyNumberFormat="0" applyProtection="0">
      <alignment horizontal="right" vertical="center"/>
    </xf>
    <xf numFmtId="4" fontId="86" fillId="12" borderId="13" applyNumberFormat="0" applyProtection="0">
      <alignment horizontal="right" vertical="center"/>
    </xf>
    <xf numFmtId="4" fontId="86" fillId="13" borderId="13" applyNumberFormat="0" applyProtection="0">
      <alignment horizontal="right" vertical="center"/>
    </xf>
    <xf numFmtId="4" fontId="86" fillId="14" borderId="13" applyNumberFormat="0" applyProtection="0">
      <alignment horizontal="right" vertical="center"/>
    </xf>
    <xf numFmtId="4" fontId="86" fillId="15" borderId="13" applyNumberFormat="0" applyProtection="0">
      <alignment horizontal="right" vertical="center"/>
    </xf>
    <xf numFmtId="4" fontId="86" fillId="16" borderId="13" applyNumberFormat="0" applyProtection="0">
      <alignment horizontal="right" vertical="center"/>
    </xf>
    <xf numFmtId="4" fontId="86" fillId="17" borderId="13" applyNumberFormat="0" applyProtection="0">
      <alignment horizontal="right" vertical="center"/>
    </xf>
    <xf numFmtId="4" fontId="84" fillId="18" borderId="14" applyNumberFormat="0" applyProtection="0">
      <alignment horizontal="left" vertical="center" indent="1"/>
    </xf>
    <xf numFmtId="4" fontId="84" fillId="19" borderId="0" applyNumberFormat="0" applyProtection="0">
      <alignment horizontal="left" vertical="center" indent="1"/>
    </xf>
    <xf numFmtId="4" fontId="84" fillId="8" borderId="0" applyNumberFormat="0" applyProtection="0">
      <alignment horizontal="left" vertical="center" indent="1"/>
    </xf>
    <xf numFmtId="4" fontId="86" fillId="19" borderId="13" applyNumberFormat="0" applyProtection="0">
      <alignment horizontal="right" vertical="center"/>
    </xf>
    <xf numFmtId="4" fontId="25" fillId="19" borderId="0" applyNumberFormat="0" applyProtection="0">
      <alignment horizontal="left" vertical="center" indent="1"/>
    </xf>
    <xf numFmtId="4" fontId="25" fillId="8" borderId="0" applyNumberFormat="0" applyProtection="0">
      <alignment horizontal="left" vertical="center" indent="1"/>
    </xf>
    <xf numFmtId="4" fontId="86" fillId="20" borderId="13" applyNumberFormat="0" applyProtection="0">
      <alignment vertical="center"/>
    </xf>
    <xf numFmtId="4" fontId="87" fillId="20" borderId="13" applyNumberFormat="0" applyProtection="0">
      <alignment vertical="center"/>
    </xf>
    <xf numFmtId="4" fontId="84" fillId="19" borderId="15" applyNumberFormat="0" applyProtection="0">
      <alignment horizontal="left" vertical="center" indent="1"/>
    </xf>
    <xf numFmtId="4" fontId="86" fillId="20" borderId="13" applyNumberFormat="0" applyProtection="0">
      <alignment horizontal="right" vertical="center"/>
    </xf>
    <xf numFmtId="4" fontId="87" fillId="20" borderId="13" applyNumberFormat="0" applyProtection="0">
      <alignment horizontal="right" vertical="center"/>
    </xf>
    <xf numFmtId="4" fontId="84" fillId="19" borderId="13" applyNumberFormat="0" applyProtection="0">
      <alignment horizontal="left" vertical="center" indent="1"/>
    </xf>
    <xf numFmtId="4" fontId="88" fillId="5" borderId="15" applyNumberFormat="0" applyProtection="0">
      <alignment horizontal="left" vertical="center" indent="1"/>
    </xf>
    <xf numFmtId="4" fontId="89" fillId="20" borderId="13" applyNumberFormat="0" applyProtection="0">
      <alignment horizontal="right" vertical="center"/>
    </xf>
    <xf numFmtId="0" fontId="82" fillId="1" borderId="8" applyNumberFormat="0" applyFont="0" applyAlignment="0">
      <alignment horizontal="center"/>
    </xf>
    <xf numFmtId="0" fontId="90" fillId="0" borderId="0" applyNumberFormat="0" applyFill="0" applyBorder="0" applyAlignment="0">
      <alignment horizontal="center"/>
    </xf>
    <xf numFmtId="0" fontId="91" fillId="0" borderId="16" applyNumberFormat="0" applyFill="0" applyBorder="0" applyAlignment="0" applyProtection="0"/>
    <xf numFmtId="0" fontId="14" fillId="0" borderId="4">
      <alignment horizontal="center"/>
    </xf>
    <xf numFmtId="0" fontId="36" fillId="0" borderId="0" applyNumberFormat="0" applyFill="0" applyBorder="0" applyAlignment="0" applyProtection="0"/>
    <xf numFmtId="191" fontId="55" fillId="0" borderId="0" applyFont="0" applyFill="0" applyBorder="0" applyAlignment="0" applyProtection="0"/>
    <xf numFmtId="171"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0" fontId="68" fillId="0" borderId="0"/>
    <xf numFmtId="40" fontId="92" fillId="0" borderId="0" applyBorder="0">
      <alignment horizontal="right"/>
    </xf>
    <xf numFmtId="206" fontId="59" fillId="0" borderId="2">
      <alignment horizontal="right" vertical="center"/>
    </xf>
    <xf numFmtId="206" fontId="59" fillId="0" borderId="2">
      <alignment horizontal="right" vertical="center"/>
    </xf>
    <xf numFmtId="206" fontId="59" fillId="0" borderId="2">
      <alignment horizontal="right" vertical="center"/>
    </xf>
    <xf numFmtId="206" fontId="59" fillId="0" borderId="2">
      <alignment horizontal="right" vertical="center"/>
    </xf>
    <xf numFmtId="206" fontId="59" fillId="0" borderId="2">
      <alignment horizontal="right" vertical="center"/>
    </xf>
    <xf numFmtId="206" fontId="59" fillId="0" borderId="2">
      <alignment horizontal="right" vertical="center"/>
    </xf>
    <xf numFmtId="49" fontId="25" fillId="0" borderId="0" applyFill="0" applyBorder="0" applyAlignment="0"/>
    <xf numFmtId="207" fontId="12" fillId="0" borderId="0" applyFill="0" applyBorder="0" applyAlignment="0"/>
    <xf numFmtId="208" fontId="12" fillId="0" borderId="0" applyFill="0" applyBorder="0" applyAlignment="0"/>
    <xf numFmtId="209" fontId="59" fillId="0" borderId="2">
      <alignment horizontal="center"/>
    </xf>
    <xf numFmtId="0" fontId="59" fillId="0" borderId="0" applyNumberFormat="0" applyFill="0" applyBorder="0" applyAlignment="0" applyProtection="0"/>
    <xf numFmtId="0" fontId="12" fillId="0" borderId="0" applyNumberFormat="0" applyFill="0" applyBorder="0" applyAlignment="0" applyProtection="0"/>
    <xf numFmtId="0" fontId="79" fillId="0" borderId="0" applyNumberFormat="0" applyFill="0" applyBorder="0" applyAlignment="0" applyProtection="0"/>
    <xf numFmtId="3" fontId="93" fillId="0" borderId="9" applyNumberFormat="0" applyBorder="0" applyAlignment="0"/>
    <xf numFmtId="210" fontId="94" fillId="0" borderId="0" applyFont="0" applyFill="0" applyBorder="0" applyAlignment="0" applyProtection="0"/>
    <xf numFmtId="211" fontId="55" fillId="0" borderId="0" applyFont="0" applyFill="0" applyBorder="0" applyAlignment="0" applyProtection="0"/>
    <xf numFmtId="208" fontId="59" fillId="0" borderId="0"/>
    <xf numFmtId="212" fontId="59" fillId="0" borderId="1"/>
    <xf numFmtId="3" fontId="59" fillId="0" borderId="0" applyNumberFormat="0" applyBorder="0" applyAlignment="0" applyProtection="0">
      <alignment horizontal="centerContinuous"/>
      <protection locked="0"/>
    </xf>
    <xf numFmtId="3" fontId="95" fillId="0" borderId="0">
      <protection locked="0"/>
    </xf>
    <xf numFmtId="198" fontId="96" fillId="21" borderId="3">
      <alignment vertical="top"/>
    </xf>
    <xf numFmtId="198" fontId="36" fillId="0" borderId="4">
      <alignment horizontal="left" vertical="top"/>
    </xf>
    <xf numFmtId="0" fontId="97" fillId="0" borderId="4">
      <alignment horizontal="left" vertical="center"/>
    </xf>
    <xf numFmtId="0" fontId="98" fillId="22" borderId="1">
      <alignment horizontal="left" vertical="center"/>
    </xf>
    <xf numFmtId="169" fontId="99" fillId="23" borderId="3"/>
    <xf numFmtId="198" fontId="65" fillId="0" borderId="3">
      <alignment horizontal="left" vertical="top"/>
    </xf>
    <xf numFmtId="0" fontId="100" fillId="24" borderId="0">
      <alignment horizontal="left" vertical="center"/>
    </xf>
    <xf numFmtId="213" fontId="12" fillId="0" borderId="0" applyFont="0" applyFill="0" applyBorder="0" applyAlignment="0" applyProtection="0"/>
    <xf numFmtId="214" fontId="12" fillId="0" borderId="0" applyFont="0" applyFill="0" applyBorder="0" applyAlignment="0" applyProtection="0"/>
    <xf numFmtId="215" fontId="56" fillId="0" borderId="0" applyFont="0" applyFill="0" applyBorder="0" applyAlignment="0" applyProtection="0"/>
    <xf numFmtId="216" fontId="56" fillId="0" borderId="0" applyFont="0" applyFill="0" applyBorder="0" applyAlignment="0" applyProtection="0"/>
    <xf numFmtId="0" fontId="101" fillId="0" borderId="0" applyNumberFormat="0" applyFill="0" applyBorder="0" applyAlignment="0" applyProtection="0"/>
    <xf numFmtId="0" fontId="102" fillId="0" borderId="0" applyFont="0" applyFill="0" applyBorder="0" applyAlignment="0" applyProtection="0"/>
    <xf numFmtId="0" fontId="102" fillId="0" borderId="0" applyFont="0" applyFill="0" applyBorder="0" applyAlignment="0" applyProtection="0"/>
    <xf numFmtId="0" fontId="9" fillId="0" borderId="0">
      <alignment vertical="center"/>
    </xf>
    <xf numFmtId="40" fontId="103" fillId="0" borderId="0" applyFont="0" applyFill="0" applyBorder="0" applyAlignment="0" applyProtection="0"/>
    <xf numFmtId="38" fontId="103" fillId="0" borderId="0" applyFont="0" applyFill="0" applyBorder="0" applyAlignment="0" applyProtection="0"/>
    <xf numFmtId="0" fontId="103" fillId="0" borderId="0" applyFont="0" applyFill="0" applyBorder="0" applyAlignment="0" applyProtection="0"/>
    <xf numFmtId="0" fontId="103" fillId="0" borderId="0" applyFont="0" applyFill="0" applyBorder="0" applyAlignment="0" applyProtection="0"/>
    <xf numFmtId="9" fontId="104" fillId="0" borderId="0" applyFont="0" applyFill="0" applyBorder="0" applyAlignment="0" applyProtection="0"/>
    <xf numFmtId="0" fontId="105" fillId="0" borderId="0"/>
    <xf numFmtId="0" fontId="106" fillId="0" borderId="17"/>
    <xf numFmtId="0" fontId="107" fillId="0" borderId="0" applyFont="0" applyFill="0" applyBorder="0" applyAlignment="0" applyProtection="0"/>
    <xf numFmtId="0" fontId="107" fillId="0" borderId="0" applyFont="0" applyFill="0" applyBorder="0" applyAlignment="0" applyProtection="0"/>
    <xf numFmtId="217" fontId="107" fillId="0" borderId="0" applyFont="0" applyFill="0" applyBorder="0" applyAlignment="0" applyProtection="0"/>
    <xf numFmtId="218" fontId="107" fillId="0" borderId="0" applyFont="0" applyFill="0" applyBorder="0" applyAlignment="0" applyProtection="0"/>
    <xf numFmtId="0" fontId="108" fillId="0" borderId="0"/>
    <xf numFmtId="0" fontId="67" fillId="0" borderId="0"/>
    <xf numFmtId="167" fontId="73" fillId="0" borderId="0" applyFont="0" applyFill="0" applyBorder="0" applyAlignment="0" applyProtection="0"/>
    <xf numFmtId="168" fontId="73" fillId="0" borderId="0" applyFont="0" applyFill="0" applyBorder="0" applyAlignment="0" applyProtection="0"/>
    <xf numFmtId="41" fontId="12" fillId="0" borderId="0" applyFont="0" applyFill="0" applyBorder="0" applyAlignment="0" applyProtection="0"/>
    <xf numFmtId="0" fontId="69" fillId="0" borderId="0"/>
    <xf numFmtId="219" fontId="73" fillId="0" borderId="0" applyFont="0" applyFill="0" applyBorder="0" applyAlignment="0" applyProtection="0"/>
    <xf numFmtId="169" fontId="20" fillId="0" borderId="0" applyFont="0" applyFill="0" applyBorder="0" applyAlignment="0" applyProtection="0"/>
    <xf numFmtId="181" fontId="73" fillId="0" borderId="0" applyFont="0" applyFill="0" applyBorder="0" applyAlignment="0" applyProtection="0"/>
    <xf numFmtId="168" fontId="24" fillId="0" borderId="0" applyNumberFormat="0" applyFont="0" applyFill="0" applyBorder="0" applyAlignment="0" applyProtection="0"/>
    <xf numFmtId="0" fontId="11" fillId="0" borderId="0"/>
    <xf numFmtId="220" fontId="11" fillId="0" borderId="0" applyFont="0" applyFill="0" applyBorder="0" applyAlignment="0" applyProtection="0"/>
    <xf numFmtId="0" fontId="7" fillId="0" borderId="0"/>
    <xf numFmtId="184" fontId="11" fillId="0" borderId="0" applyFont="0" applyFill="0" applyBorder="0" applyAlignment="0" applyProtection="0"/>
    <xf numFmtId="0" fontId="12" fillId="0" borderId="0" applyFill="0" applyBorder="0" applyAlignment="0" applyProtection="0"/>
    <xf numFmtId="184" fontId="11" fillId="0" borderId="0" applyFont="0" applyFill="0" applyBorder="0" applyAlignment="0" applyProtection="0"/>
    <xf numFmtId="0" fontId="10" fillId="0" borderId="0"/>
    <xf numFmtId="0" fontId="11" fillId="0" borderId="0"/>
    <xf numFmtId="9" fontId="12" fillId="0" borderId="0" applyFont="0" applyFill="0" applyBorder="0" applyAlignment="0" applyProtection="0"/>
    <xf numFmtId="0" fontId="48" fillId="0" borderId="0"/>
    <xf numFmtId="0" fontId="14" fillId="0" borderId="0"/>
    <xf numFmtId="0" fontId="110" fillId="0" borderId="0" applyNumberFormat="0" applyFill="0" applyBorder="0" applyProtection="0">
      <alignment vertical="top"/>
    </xf>
    <xf numFmtId="0" fontId="12" fillId="0" borderId="0"/>
    <xf numFmtId="0" fontId="48" fillId="0" borderId="0"/>
    <xf numFmtId="0" fontId="12" fillId="0" borderId="0"/>
    <xf numFmtId="184" fontId="12" fillId="0" borderId="0" applyFont="0" applyFill="0" applyBorder="0" applyAlignment="0" applyProtection="0"/>
    <xf numFmtId="0" fontId="11" fillId="0" borderId="0" applyFont="0" applyFill="0" applyBorder="0" applyAlignment="0" applyProtection="0"/>
    <xf numFmtId="0" fontId="11" fillId="0" borderId="0"/>
    <xf numFmtId="0" fontId="59" fillId="0" borderId="0"/>
    <xf numFmtId="3" fontId="14" fillId="0" borderId="0"/>
    <xf numFmtId="3" fontId="14" fillId="0" borderId="0"/>
    <xf numFmtId="0" fontId="12" fillId="0" borderId="0"/>
    <xf numFmtId="168" fontId="11" fillId="0" borderId="0" applyFont="0" applyFill="0" applyBorder="0" applyAlignment="0" applyProtection="0"/>
    <xf numFmtId="170" fontId="12" fillId="0" borderId="0" applyFill="0" applyBorder="0" applyAlignment="0" applyProtection="0"/>
    <xf numFmtId="168" fontId="48" fillId="0" borderId="0" applyFont="0" applyFill="0" applyBorder="0" applyAlignment="0" applyProtection="0"/>
    <xf numFmtId="0" fontId="48" fillId="0" borderId="0"/>
    <xf numFmtId="173" fontId="48" fillId="0" borderId="0" applyFont="0" applyFill="0" applyBorder="0" applyAlignment="0" applyProtection="0"/>
    <xf numFmtId="0" fontId="117" fillId="0" borderId="0"/>
    <xf numFmtId="0" fontId="1" fillId="0" borderId="0"/>
  </cellStyleXfs>
  <cellXfs count="147">
    <xf numFmtId="0" fontId="0" fillId="0" borderId="0" xfId="0"/>
    <xf numFmtId="0" fontId="0" fillId="0" borderId="0" xfId="0"/>
    <xf numFmtId="3" fontId="109" fillId="0" borderId="0" xfId="402" applyNumberFormat="1" applyFont="1" applyBorder="1" applyAlignment="1">
      <alignment vertical="center"/>
    </xf>
    <xf numFmtId="0" fontId="6" fillId="25" borderId="0" xfId="6" applyFont="1" applyFill="1" applyAlignment="1">
      <alignment vertical="center" wrapText="1"/>
    </xf>
    <xf numFmtId="0" fontId="6" fillId="25" borderId="0" xfId="6" applyFont="1" applyFill="1" applyAlignment="1">
      <alignment horizontal="center" vertical="center" wrapText="1"/>
    </xf>
    <xf numFmtId="0" fontId="6" fillId="25" borderId="0" xfId="6" applyFont="1" applyFill="1" applyAlignment="1">
      <alignment horizontal="right" vertical="center" wrapText="1"/>
    </xf>
    <xf numFmtId="0" fontId="2" fillId="25" borderId="0" xfId="6" applyFont="1" applyFill="1" applyAlignment="1">
      <alignment horizontal="center" vertical="center" wrapText="1"/>
    </xf>
    <xf numFmtId="191" fontId="112" fillId="25" borderId="6" xfId="387" applyNumberFormat="1" applyFont="1" applyFill="1" applyBorder="1" applyAlignment="1">
      <alignment horizontal="right" vertical="center" wrapText="1" shrinkToFit="1"/>
    </xf>
    <xf numFmtId="0" fontId="9" fillId="25" borderId="6" xfId="6" applyFont="1" applyFill="1" applyBorder="1" applyAlignment="1">
      <alignment horizontal="center" vertical="center" wrapText="1"/>
    </xf>
    <xf numFmtId="3" fontId="112" fillId="25" borderId="6" xfId="6" applyNumberFormat="1" applyFont="1" applyFill="1" applyBorder="1" applyAlignment="1">
      <alignment horizontal="right" vertical="center" wrapText="1" shrinkToFit="1"/>
    </xf>
    <xf numFmtId="0" fontId="4" fillId="0" borderId="0" xfId="0" applyFont="1" applyAlignment="1">
      <alignment horizontal="center" vertical="center" wrapText="1"/>
    </xf>
    <xf numFmtId="191" fontId="114" fillId="25" borderId="1" xfId="385" applyNumberFormat="1" applyFont="1" applyFill="1" applyBorder="1" applyAlignment="1">
      <alignment horizontal="center" vertical="center" wrapText="1"/>
    </xf>
    <xf numFmtId="0" fontId="115" fillId="25" borderId="1" xfId="6" applyFont="1" applyFill="1" applyBorder="1" applyAlignment="1">
      <alignment horizontal="center" vertical="center" wrapText="1" shrinkToFit="1"/>
    </xf>
    <xf numFmtId="3" fontId="115" fillId="25" borderId="1" xfId="403" quotePrefix="1" applyNumberFormat="1" applyFont="1" applyFill="1" applyBorder="1" applyAlignment="1">
      <alignment horizontal="center" vertical="center" wrapText="1"/>
    </xf>
    <xf numFmtId="0" fontId="116" fillId="25" borderId="5" xfId="6" applyFont="1" applyFill="1" applyBorder="1" applyAlignment="1">
      <alignment horizontal="center" vertical="center" wrapText="1" shrinkToFit="1"/>
    </xf>
    <xf numFmtId="49" fontId="115" fillId="25" borderId="5" xfId="6" applyNumberFormat="1" applyFont="1" applyFill="1" applyBorder="1" applyAlignment="1">
      <alignment horizontal="center" vertical="center" wrapText="1" shrinkToFit="1"/>
    </xf>
    <xf numFmtId="3" fontId="112" fillId="25" borderId="5" xfId="6" applyNumberFormat="1" applyFont="1" applyFill="1" applyBorder="1" applyAlignment="1">
      <alignment horizontal="right" vertical="center" wrapText="1" shrinkToFit="1"/>
    </xf>
    <xf numFmtId="3" fontId="116" fillId="25" borderId="5" xfId="6" applyNumberFormat="1" applyFont="1" applyFill="1" applyBorder="1" applyAlignment="1">
      <alignment horizontal="right" vertical="center" wrapText="1" shrinkToFit="1"/>
    </xf>
    <xf numFmtId="0" fontId="116" fillId="25" borderId="6" xfId="6" applyFont="1" applyFill="1" applyBorder="1" applyAlignment="1">
      <alignment vertical="center" wrapText="1"/>
    </xf>
    <xf numFmtId="0" fontId="115" fillId="25" borderId="6" xfId="6" applyFont="1" applyFill="1" applyBorder="1" applyAlignment="1">
      <alignment horizontal="center" vertical="center" wrapText="1"/>
    </xf>
    <xf numFmtId="0" fontId="115" fillId="25" borderId="6" xfId="6" applyFont="1" applyFill="1" applyBorder="1" applyAlignment="1">
      <alignment vertical="center" wrapText="1"/>
    </xf>
    <xf numFmtId="49" fontId="115" fillId="25" borderId="6" xfId="387" applyNumberFormat="1" applyFont="1" applyFill="1" applyBorder="1" applyAlignment="1">
      <alignment horizontal="center" vertical="center" wrapText="1"/>
    </xf>
    <xf numFmtId="0" fontId="9" fillId="25" borderId="6" xfId="6" applyFont="1" applyFill="1" applyBorder="1" applyAlignment="1">
      <alignment vertical="center" wrapText="1"/>
    </xf>
    <xf numFmtId="191" fontId="116" fillId="25" borderId="6" xfId="387" applyNumberFormat="1" applyFont="1" applyFill="1" applyBorder="1" applyAlignment="1">
      <alignment horizontal="right" vertical="center" wrapText="1"/>
    </xf>
    <xf numFmtId="3" fontId="116" fillId="3" borderId="6" xfId="403" applyNumberFormat="1" applyFont="1" applyFill="1" applyBorder="1" applyAlignment="1">
      <alignment horizontal="left" vertical="center" wrapText="1"/>
    </xf>
    <xf numFmtId="3" fontId="116" fillId="3" borderId="6" xfId="403" applyNumberFormat="1" applyFont="1" applyFill="1" applyBorder="1" applyAlignment="1">
      <alignment horizontal="center" vertical="center" wrapText="1"/>
    </xf>
    <xf numFmtId="3" fontId="112" fillId="3" borderId="6" xfId="403" applyNumberFormat="1" applyFont="1" applyFill="1" applyBorder="1" applyAlignment="1">
      <alignment horizontal="right" vertical="center" wrapText="1"/>
    </xf>
    <xf numFmtId="3" fontId="116" fillId="3" borderId="6" xfId="403" applyNumberFormat="1" applyFont="1" applyFill="1" applyBorder="1" applyAlignment="1">
      <alignment horizontal="right" vertical="center" wrapText="1"/>
    </xf>
    <xf numFmtId="3" fontId="116" fillId="3" borderId="6" xfId="403" applyNumberFormat="1" applyFont="1" applyFill="1" applyBorder="1" applyAlignment="1">
      <alignment vertical="center" wrapText="1"/>
    </xf>
    <xf numFmtId="3" fontId="116" fillId="3" borderId="6" xfId="389" applyNumberFormat="1" applyFont="1" applyFill="1" applyBorder="1" applyAlignment="1">
      <alignment horizontal="center" vertical="center" wrapText="1"/>
    </xf>
    <xf numFmtId="3" fontId="116" fillId="3" borderId="6" xfId="389" applyNumberFormat="1" applyFont="1" applyFill="1" applyBorder="1" applyAlignment="1">
      <alignment horizontal="right" vertical="center" wrapText="1"/>
    </xf>
    <xf numFmtId="3" fontId="112" fillId="3" borderId="6" xfId="408" applyNumberFormat="1" applyFont="1" applyFill="1" applyBorder="1" applyAlignment="1">
      <alignment horizontal="right" vertical="center" wrapText="1"/>
    </xf>
    <xf numFmtId="3" fontId="116" fillId="3" borderId="6" xfId="408" applyNumberFormat="1" applyFont="1" applyFill="1" applyBorder="1" applyAlignment="1">
      <alignment horizontal="right" vertical="center" wrapText="1"/>
    </xf>
    <xf numFmtId="0" fontId="115" fillId="3" borderId="6" xfId="389" applyFont="1" applyFill="1" applyBorder="1" applyAlignment="1">
      <alignment horizontal="justify" vertical="center" wrapText="1"/>
    </xf>
    <xf numFmtId="3" fontId="115" fillId="3" borderId="6" xfId="409" applyNumberFormat="1" applyFont="1" applyFill="1" applyBorder="1" applyAlignment="1">
      <alignment horizontal="center" vertical="center" wrapText="1"/>
    </xf>
    <xf numFmtId="0" fontId="115" fillId="3" borderId="6" xfId="409" applyFont="1" applyFill="1" applyBorder="1" applyAlignment="1">
      <alignment horizontal="center" vertical="center" wrapText="1"/>
    </xf>
    <xf numFmtId="49" fontId="115" fillId="0" borderId="6" xfId="404" applyNumberFormat="1" applyFont="1" applyFill="1" applyBorder="1" applyAlignment="1">
      <alignment horizontal="center" vertical="center"/>
    </xf>
    <xf numFmtId="3" fontId="115" fillId="25" borderId="6" xfId="403" applyNumberFormat="1" applyFont="1" applyFill="1" applyBorder="1" applyAlignment="1">
      <alignment vertical="center" wrapText="1"/>
    </xf>
    <xf numFmtId="191" fontId="115" fillId="25" borderId="6" xfId="387" applyNumberFormat="1" applyFont="1" applyFill="1" applyBorder="1" applyAlignment="1">
      <alignment horizontal="right" vertical="center" wrapText="1"/>
    </xf>
    <xf numFmtId="3" fontId="112" fillId="3" borderId="9" xfId="389" applyNumberFormat="1" applyFont="1" applyFill="1" applyBorder="1" applyAlignment="1">
      <alignment horizontal="center" vertical="center" wrapText="1"/>
    </xf>
    <xf numFmtId="0" fontId="9" fillId="3" borderId="6" xfId="389" applyFont="1" applyFill="1" applyBorder="1" applyAlignment="1">
      <alignment horizontal="justify" vertical="center" wrapText="1"/>
    </xf>
    <xf numFmtId="3" fontId="9" fillId="3" borderId="6" xfId="409" applyNumberFormat="1" applyFont="1" applyFill="1" applyBorder="1" applyAlignment="1">
      <alignment horizontal="center" vertical="center" wrapText="1"/>
    </xf>
    <xf numFmtId="0" fontId="112" fillId="25" borderId="6" xfId="6" applyFont="1" applyFill="1" applyBorder="1" applyAlignment="1">
      <alignment horizontal="center" vertical="center" wrapText="1"/>
    </xf>
    <xf numFmtId="49" fontId="9" fillId="25" borderId="6" xfId="387" applyNumberFormat="1" applyFont="1" applyFill="1" applyBorder="1" applyAlignment="1">
      <alignment horizontal="center" vertical="center" wrapText="1" shrinkToFit="1"/>
    </xf>
    <xf numFmtId="0" fontId="9" fillId="3" borderId="6" xfId="407" applyFont="1" applyFill="1" applyBorder="1" applyAlignment="1">
      <alignment horizontal="center" vertical="center" wrapText="1"/>
    </xf>
    <xf numFmtId="3" fontId="9" fillId="25" borderId="6" xfId="403" applyNumberFormat="1" applyFont="1" applyFill="1" applyBorder="1" applyAlignment="1">
      <alignment vertical="center" wrapText="1"/>
    </xf>
    <xf numFmtId="191" fontId="9" fillId="25" borderId="6" xfId="387" applyNumberFormat="1" applyFont="1" applyFill="1" applyBorder="1" applyAlignment="1">
      <alignment horizontal="right" vertical="center" wrapText="1"/>
    </xf>
    <xf numFmtId="3" fontId="112" fillId="3" borderId="6" xfId="403" applyNumberFormat="1" applyFont="1" applyFill="1" applyBorder="1" applyAlignment="1">
      <alignment horizontal="left" vertical="center" wrapText="1"/>
    </xf>
    <xf numFmtId="3" fontId="112" fillId="3" borderId="6" xfId="403" applyNumberFormat="1" applyFont="1" applyFill="1" applyBorder="1" applyAlignment="1">
      <alignment horizontal="center" vertical="center" wrapText="1"/>
    </xf>
    <xf numFmtId="1" fontId="9" fillId="25" borderId="6" xfId="403" applyNumberFormat="1" applyFont="1" applyFill="1" applyBorder="1" applyAlignment="1">
      <alignment horizontal="center" vertical="center" wrapText="1"/>
    </xf>
    <xf numFmtId="3" fontId="112" fillId="3" borderId="6" xfId="403" applyNumberFormat="1" applyFont="1" applyFill="1" applyBorder="1" applyAlignment="1">
      <alignment vertical="center" wrapText="1"/>
    </xf>
    <xf numFmtId="3" fontId="112" fillId="3" borderId="6" xfId="389" applyNumberFormat="1" applyFont="1" applyFill="1" applyBorder="1" applyAlignment="1">
      <alignment horizontal="center" vertical="center" wrapText="1"/>
    </xf>
    <xf numFmtId="3" fontId="112" fillId="3" borderId="6" xfId="389" applyNumberFormat="1" applyFont="1" applyFill="1" applyBorder="1" applyAlignment="1">
      <alignment horizontal="right" vertical="center" wrapText="1"/>
    </xf>
    <xf numFmtId="0" fontId="116" fillId="25" borderId="6" xfId="6" applyFont="1" applyFill="1" applyBorder="1" applyAlignment="1">
      <alignment horizontal="center" vertical="center" wrapText="1"/>
    </xf>
    <xf numFmtId="49" fontId="115" fillId="25" borderId="6" xfId="387" applyNumberFormat="1" applyFont="1" applyFill="1" applyBorder="1" applyAlignment="1">
      <alignment horizontal="center" vertical="center" wrapText="1" shrinkToFit="1"/>
    </xf>
    <xf numFmtId="1" fontId="112" fillId="0" borderId="6" xfId="403" applyNumberFormat="1" applyFont="1" applyFill="1" applyBorder="1" applyAlignment="1">
      <alignment vertical="center" wrapText="1"/>
    </xf>
    <xf numFmtId="1" fontId="9" fillId="0" borderId="6" xfId="403" applyNumberFormat="1" applyFont="1" applyFill="1" applyBorder="1" applyAlignment="1">
      <alignment horizontal="center" vertical="center" wrapText="1"/>
    </xf>
    <xf numFmtId="221" fontId="112" fillId="0" borderId="6" xfId="403" applyNumberFormat="1" applyFont="1" applyFill="1" applyBorder="1" applyAlignment="1">
      <alignment horizontal="right" vertical="center" wrapText="1"/>
    </xf>
    <xf numFmtId="1" fontId="9" fillId="0" borderId="6" xfId="403" applyNumberFormat="1" applyFont="1" applyFill="1" applyBorder="1" applyAlignment="1">
      <alignment vertical="center" wrapText="1"/>
    </xf>
    <xf numFmtId="1" fontId="2" fillId="0" borderId="6" xfId="403" applyNumberFormat="1" applyFont="1" applyFill="1" applyBorder="1" applyAlignment="1">
      <alignment horizontal="center" vertical="center" wrapText="1"/>
    </xf>
    <xf numFmtId="221" fontId="9" fillId="0" borderId="6" xfId="403" applyNumberFormat="1" applyFont="1" applyFill="1" applyBorder="1" applyAlignment="1">
      <alignment horizontal="right" vertical="center"/>
    </xf>
    <xf numFmtId="1" fontId="3" fillId="0" borderId="6" xfId="403" applyNumberFormat="1" applyFont="1" applyFill="1" applyBorder="1" applyAlignment="1">
      <alignment vertical="center" wrapText="1"/>
    </xf>
    <xf numFmtId="0" fontId="9" fillId="0" borderId="6" xfId="410" applyFont="1" applyBorder="1" applyAlignment="1">
      <alignment horizontal="left" vertical="center" wrapText="1"/>
    </xf>
    <xf numFmtId="0" fontId="2" fillId="0" borderId="6" xfId="410" applyFont="1" applyBorder="1" applyAlignment="1">
      <alignment horizontal="center" vertical="center" wrapText="1"/>
    </xf>
    <xf numFmtId="222" fontId="9" fillId="0" borderId="6" xfId="403" applyNumberFormat="1" applyFont="1" applyFill="1" applyBorder="1" applyAlignment="1">
      <alignment horizontal="right" vertical="center" wrapText="1"/>
    </xf>
    <xf numFmtId="3" fontId="2" fillId="0" borderId="6" xfId="403" quotePrefix="1" applyNumberFormat="1" applyFont="1" applyFill="1" applyBorder="1" applyAlignment="1">
      <alignment horizontal="center" vertical="center" wrapText="1"/>
    </xf>
    <xf numFmtId="1" fontId="9" fillId="0" borderId="6" xfId="403" applyNumberFormat="1" applyFont="1" applyFill="1" applyBorder="1" applyAlignment="1">
      <alignment horizontal="left" vertical="center" wrapText="1"/>
    </xf>
    <xf numFmtId="3" fontId="111" fillId="0" borderId="1" xfId="403" applyNumberFormat="1" applyFont="1" applyBorder="1" applyAlignment="1">
      <alignment horizontal="center" vertical="center" wrapText="1"/>
    </xf>
    <xf numFmtId="3" fontId="111" fillId="0" borderId="1" xfId="403" applyNumberFormat="1" applyFont="1" applyFill="1" applyBorder="1" applyAlignment="1">
      <alignment horizontal="center" vertical="center" wrapText="1"/>
    </xf>
    <xf numFmtId="3" fontId="115" fillId="3" borderId="6" xfId="403" applyNumberFormat="1" applyFont="1" applyFill="1" applyBorder="1" applyAlignment="1">
      <alignment horizontal="center" vertical="center" wrapText="1"/>
    </xf>
    <xf numFmtId="3" fontId="9" fillId="3" borderId="6" xfId="403" applyNumberFormat="1" applyFont="1" applyFill="1" applyBorder="1" applyAlignment="1">
      <alignment horizontal="center" vertical="center" wrapText="1"/>
    </xf>
    <xf numFmtId="191" fontId="115" fillId="25" borderId="6" xfId="387" applyNumberFormat="1" applyFont="1" applyFill="1" applyBorder="1" applyAlignment="1">
      <alignment horizontal="right" vertical="center" wrapText="1" shrinkToFit="1"/>
    </xf>
    <xf numFmtId="195" fontId="112" fillId="3" borderId="6" xfId="403" applyNumberFormat="1" applyFont="1" applyFill="1" applyBorder="1" applyAlignment="1">
      <alignment horizontal="center" vertical="center"/>
    </xf>
    <xf numFmtId="1" fontId="9" fillId="0" borderId="6" xfId="403" applyNumberFormat="1" applyFont="1" applyFill="1" applyBorder="1" applyAlignment="1">
      <alignment horizontal="center" vertical="center"/>
    </xf>
    <xf numFmtId="3" fontId="9" fillId="0" borderId="6" xfId="403" quotePrefix="1" applyNumberFormat="1" applyFont="1" applyFill="1" applyBorder="1" applyAlignment="1">
      <alignment horizontal="center" vertical="center" wrapText="1"/>
    </xf>
    <xf numFmtId="1" fontId="9" fillId="0" borderId="7" xfId="403" applyNumberFormat="1" applyFont="1" applyFill="1" applyBorder="1" applyAlignment="1">
      <alignment horizontal="center" vertical="center"/>
    </xf>
    <xf numFmtId="1" fontId="9" fillId="0" borderId="7" xfId="403" applyNumberFormat="1" applyFont="1" applyFill="1" applyBorder="1" applyAlignment="1">
      <alignment vertical="center" wrapText="1"/>
    </xf>
    <xf numFmtId="1" fontId="2" fillId="0" borderId="7" xfId="403" applyNumberFormat="1" applyFont="1" applyFill="1" applyBorder="1" applyAlignment="1">
      <alignment horizontal="center" vertical="center" wrapText="1"/>
    </xf>
    <xf numFmtId="221" fontId="9" fillId="0" borderId="7" xfId="403" applyNumberFormat="1" applyFont="1" applyFill="1" applyBorder="1" applyAlignment="1">
      <alignment horizontal="right" vertical="center"/>
    </xf>
    <xf numFmtId="191" fontId="116" fillId="25" borderId="6" xfId="387" applyNumberFormat="1" applyFont="1" applyFill="1" applyBorder="1" applyAlignment="1">
      <alignment horizontal="right" vertical="center" wrapText="1" shrinkToFit="1"/>
    </xf>
    <xf numFmtId="0" fontId="115" fillId="3" borderId="6" xfId="407" applyFont="1" applyFill="1" applyBorder="1" applyAlignment="1">
      <alignment horizontal="center" vertical="center" wrapText="1"/>
    </xf>
    <xf numFmtId="0" fontId="116" fillId="25" borderId="6" xfId="6" applyFont="1" applyFill="1" applyBorder="1" applyAlignment="1">
      <alignment horizontal="center" vertical="center" wrapText="1" shrinkToFit="1"/>
    </xf>
    <xf numFmtId="49" fontId="115" fillId="25" borderId="6" xfId="6" applyNumberFormat="1" applyFont="1" applyFill="1" applyBorder="1" applyAlignment="1">
      <alignment horizontal="center" vertical="center" wrapText="1" shrinkToFit="1"/>
    </xf>
    <xf numFmtId="3" fontId="116" fillId="25" borderId="6" xfId="6" applyNumberFormat="1" applyFont="1" applyFill="1" applyBorder="1" applyAlignment="1">
      <alignment horizontal="right" vertical="center" wrapText="1" shrinkToFit="1"/>
    </xf>
    <xf numFmtId="0" fontId="112" fillId="0" borderId="6" xfId="403" quotePrefix="1" applyNumberFormat="1" applyFont="1" applyFill="1" applyBorder="1" applyAlignment="1">
      <alignment horizontal="center" vertical="center"/>
    </xf>
    <xf numFmtId="0" fontId="112" fillId="0" borderId="6" xfId="403" quotePrefix="1" applyNumberFormat="1" applyFont="1" applyFill="1" applyBorder="1" applyAlignment="1">
      <alignment horizontal="center"/>
    </xf>
    <xf numFmtId="0" fontId="112" fillId="0" borderId="6" xfId="403" quotePrefix="1" applyNumberFormat="1" applyFont="1" applyFill="1" applyBorder="1" applyAlignment="1">
      <alignment horizontal="left"/>
    </xf>
    <xf numFmtId="0" fontId="9" fillId="3" borderId="20" xfId="409" applyFont="1" applyFill="1" applyBorder="1" applyAlignment="1">
      <alignment horizontal="justify" vertical="center" wrapText="1"/>
    </xf>
    <xf numFmtId="3" fontId="9" fillId="3" borderId="20" xfId="409" applyNumberFormat="1" applyFont="1" applyFill="1" applyBorder="1" applyAlignment="1">
      <alignment horizontal="center" vertical="center" wrapText="1"/>
    </xf>
    <xf numFmtId="0" fontId="112" fillId="25" borderId="20" xfId="6" applyFont="1" applyFill="1" applyBorder="1" applyAlignment="1">
      <alignment horizontal="center" vertical="center" wrapText="1"/>
    </xf>
    <xf numFmtId="49" fontId="9" fillId="25" borderId="20" xfId="387" applyNumberFormat="1" applyFont="1" applyFill="1" applyBorder="1" applyAlignment="1">
      <alignment horizontal="center" vertical="center" wrapText="1" shrinkToFit="1"/>
    </xf>
    <xf numFmtId="0" fontId="9" fillId="3" borderId="20" xfId="407" applyFont="1" applyFill="1" applyBorder="1" applyAlignment="1">
      <alignment horizontal="center" vertical="center" wrapText="1"/>
    </xf>
    <xf numFmtId="3" fontId="9" fillId="25" borderId="20" xfId="403" applyNumberFormat="1" applyFont="1" applyFill="1" applyBorder="1" applyAlignment="1">
      <alignment vertical="center" wrapText="1"/>
    </xf>
    <xf numFmtId="191" fontId="9" fillId="25" borderId="20" xfId="387" applyNumberFormat="1" applyFont="1" applyFill="1" applyBorder="1" applyAlignment="1">
      <alignment horizontal="right" vertical="center" wrapText="1"/>
    </xf>
    <xf numFmtId="191" fontId="9" fillId="25" borderId="20" xfId="387" applyNumberFormat="1" applyFont="1" applyFill="1" applyBorder="1" applyAlignment="1">
      <alignment horizontal="right" vertical="center" wrapText="1" shrinkToFit="1"/>
    </xf>
    <xf numFmtId="0" fontId="116" fillId="25" borderId="9" xfId="6" applyFont="1" applyFill="1" applyBorder="1" applyAlignment="1">
      <alignment horizontal="center" vertical="center" wrapText="1" shrinkToFit="1"/>
    </xf>
    <xf numFmtId="3" fontId="115" fillId="3" borderId="20" xfId="403" applyNumberFormat="1" applyFont="1" applyFill="1" applyBorder="1" applyAlignment="1">
      <alignment horizontal="center" vertical="center" wrapText="1"/>
    </xf>
    <xf numFmtId="0" fontId="115" fillId="3" borderId="20" xfId="389" applyFont="1" applyFill="1" applyBorder="1" applyAlignment="1">
      <alignment horizontal="justify" vertical="center" wrapText="1"/>
    </xf>
    <xf numFmtId="3" fontId="115" fillId="3" borderId="20" xfId="409" applyNumberFormat="1" applyFont="1" applyFill="1" applyBorder="1" applyAlignment="1">
      <alignment horizontal="center" vertical="center" wrapText="1"/>
    </xf>
    <xf numFmtId="0" fontId="2" fillId="25" borderId="20" xfId="6" applyFont="1" applyFill="1" applyBorder="1" applyAlignment="1">
      <alignment horizontal="center" vertical="center" wrapText="1"/>
    </xf>
    <xf numFmtId="0" fontId="115" fillId="3" borderId="20" xfId="409" applyFont="1" applyFill="1" applyBorder="1" applyAlignment="1">
      <alignment horizontal="center" vertical="center" wrapText="1"/>
    </xf>
    <xf numFmtId="49" fontId="115" fillId="0" borderId="20" xfId="404" applyNumberFormat="1" applyFont="1" applyFill="1" applyBorder="1" applyAlignment="1">
      <alignment horizontal="center" vertical="center"/>
    </xf>
    <xf numFmtId="3" fontId="115" fillId="25" borderId="20" xfId="403" applyNumberFormat="1" applyFont="1" applyFill="1" applyBorder="1" applyAlignment="1">
      <alignment vertical="center" wrapText="1"/>
    </xf>
    <xf numFmtId="191" fontId="115" fillId="25" borderId="20" xfId="387" applyNumberFormat="1" applyFont="1" applyFill="1" applyBorder="1" applyAlignment="1">
      <alignment horizontal="right" vertical="center" wrapText="1"/>
    </xf>
    <xf numFmtId="0" fontId="112" fillId="0" borderId="6" xfId="403" applyNumberFormat="1" applyFont="1" applyFill="1" applyBorder="1" applyAlignment="1">
      <alignment horizontal="center" vertical="center"/>
    </xf>
    <xf numFmtId="0" fontId="112" fillId="0" borderId="6" xfId="403" applyNumberFormat="1" applyFont="1" applyFill="1" applyBorder="1" applyAlignment="1">
      <alignment horizontal="left" vertical="center" wrapText="1"/>
    </xf>
    <xf numFmtId="3" fontId="115" fillId="0" borderId="6" xfId="389" applyNumberFormat="1" applyFont="1" applyFill="1" applyBorder="1" applyAlignment="1">
      <alignment horizontal="center" vertical="center" wrapText="1"/>
    </xf>
    <xf numFmtId="3" fontId="9" fillId="0" borderId="6" xfId="403" applyNumberFormat="1" applyFont="1" applyFill="1" applyBorder="1" applyAlignment="1">
      <alignment horizontal="center" vertical="center" wrapText="1"/>
    </xf>
    <xf numFmtId="3" fontId="115" fillId="3" borderId="6" xfId="407" applyNumberFormat="1" applyFont="1" applyFill="1" applyBorder="1" applyAlignment="1">
      <alignment horizontal="center" vertical="center" wrapText="1"/>
    </xf>
    <xf numFmtId="3" fontId="9" fillId="3" borderId="6" xfId="407" applyNumberFormat="1" applyFont="1" applyFill="1" applyBorder="1" applyAlignment="1">
      <alignment horizontal="center" vertical="center" wrapText="1"/>
    </xf>
    <xf numFmtId="3" fontId="115" fillId="0" borderId="6" xfId="403" applyNumberFormat="1" applyFont="1" applyFill="1" applyBorder="1" applyAlignment="1">
      <alignment horizontal="center" vertical="center" wrapText="1"/>
    </xf>
    <xf numFmtId="3" fontId="115" fillId="0" borderId="20" xfId="389" applyNumberFormat="1" applyFont="1" applyFill="1" applyBorder="1" applyAlignment="1">
      <alignment horizontal="center" vertical="center" wrapText="1"/>
    </xf>
    <xf numFmtId="3" fontId="9" fillId="0" borderId="20" xfId="403" applyNumberFormat="1" applyFont="1" applyFill="1" applyBorder="1" applyAlignment="1">
      <alignment horizontal="center" vertical="center" wrapText="1"/>
    </xf>
    <xf numFmtId="3" fontId="9" fillId="3" borderId="20" xfId="407" applyNumberFormat="1" applyFont="1" applyFill="1" applyBorder="1" applyAlignment="1">
      <alignment horizontal="center" vertical="center" wrapText="1"/>
    </xf>
    <xf numFmtId="0" fontId="116" fillId="25" borderId="20" xfId="6" applyFont="1" applyFill="1" applyBorder="1" applyAlignment="1">
      <alignment horizontal="center" vertical="center" wrapText="1" shrinkToFit="1"/>
    </xf>
    <xf numFmtId="0" fontId="116" fillId="25" borderId="4" xfId="6" applyFont="1" applyFill="1" applyBorder="1" applyAlignment="1">
      <alignment horizontal="center" vertical="center" wrapText="1" shrinkToFit="1"/>
    </xf>
    <xf numFmtId="49" fontId="115" fillId="25" borderId="20" xfId="6" applyNumberFormat="1" applyFont="1" applyFill="1" applyBorder="1" applyAlignment="1">
      <alignment horizontal="center" vertical="center" wrapText="1" shrinkToFit="1"/>
    </xf>
    <xf numFmtId="3" fontId="112" fillId="25" borderId="20" xfId="6" applyNumberFormat="1" applyFont="1" applyFill="1" applyBorder="1" applyAlignment="1">
      <alignment horizontal="right" vertical="center" wrapText="1" shrinkToFit="1"/>
    </xf>
    <xf numFmtId="3" fontId="116" fillId="25" borderId="20" xfId="6" applyNumberFormat="1" applyFont="1" applyFill="1" applyBorder="1" applyAlignment="1">
      <alignment horizontal="right" vertical="center" wrapText="1" shrinkToFit="1"/>
    </xf>
    <xf numFmtId="3" fontId="10" fillId="3" borderId="20" xfId="403" applyNumberFormat="1" applyFont="1" applyFill="1" applyBorder="1" applyAlignment="1">
      <alignment horizontal="center" vertical="center" wrapText="1"/>
    </xf>
    <xf numFmtId="0" fontId="112" fillId="25" borderId="20" xfId="6" applyFont="1" applyFill="1" applyBorder="1" applyAlignment="1">
      <alignment horizontal="left" vertical="center" wrapText="1" shrinkToFi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13" fillId="25" borderId="0" xfId="0" applyFont="1" applyFill="1" applyAlignment="1">
      <alignment horizontal="right" wrapText="1"/>
    </xf>
    <xf numFmtId="0" fontId="112" fillId="0" borderId="0" xfId="6" applyFont="1" applyFill="1" applyAlignment="1">
      <alignment horizontal="center" vertical="center"/>
    </xf>
    <xf numFmtId="0" fontId="114" fillId="25" borderId="1" xfId="0" applyFont="1" applyFill="1" applyBorder="1" applyAlignment="1">
      <alignment horizontal="center" vertical="center" wrapText="1"/>
    </xf>
    <xf numFmtId="0" fontId="114" fillId="25" borderId="3" xfId="0" applyFont="1" applyFill="1" applyBorder="1" applyAlignment="1">
      <alignment horizontal="center" vertical="center" wrapText="1"/>
    </xf>
    <xf numFmtId="0" fontId="114" fillId="25" borderId="4" xfId="0" applyFont="1" applyFill="1" applyBorder="1" applyAlignment="1">
      <alignment horizontal="center" vertical="center" wrapText="1"/>
    </xf>
    <xf numFmtId="1" fontId="111" fillId="0" borderId="1" xfId="403" applyNumberFormat="1" applyFont="1" applyFill="1" applyBorder="1" applyAlignment="1">
      <alignment horizontal="center" vertical="center" wrapText="1"/>
    </xf>
    <xf numFmtId="3" fontId="5" fillId="0" borderId="1" xfId="403" applyNumberFormat="1" applyFont="1" applyFill="1" applyBorder="1" applyAlignment="1">
      <alignment horizontal="center" vertical="center" wrapText="1"/>
    </xf>
    <xf numFmtId="3" fontId="111" fillId="0" borderId="1" xfId="403" applyNumberFormat="1" applyFont="1" applyBorder="1" applyAlignment="1">
      <alignment horizontal="center" vertical="center" wrapText="1"/>
    </xf>
    <xf numFmtId="3" fontId="111" fillId="0" borderId="1" xfId="403" applyNumberFormat="1" applyFont="1" applyFill="1" applyBorder="1" applyAlignment="1">
      <alignment horizontal="center" vertical="center" wrapText="1"/>
    </xf>
    <xf numFmtId="221" fontId="112" fillId="0" borderId="6" xfId="403" applyNumberFormat="1" applyFont="1" applyFill="1" applyBorder="1" applyAlignment="1">
      <alignment horizontal="right" vertical="center" wrapText="1"/>
    </xf>
    <xf numFmtId="221" fontId="9" fillId="0" borderId="6" xfId="403" applyNumberFormat="1" applyFont="1" applyFill="1" applyBorder="1" applyAlignment="1">
      <alignment horizontal="right" vertical="center"/>
    </xf>
    <xf numFmtId="222" fontId="9" fillId="0" borderId="6" xfId="403" applyNumberFormat="1" applyFont="1" applyFill="1" applyBorder="1" applyAlignment="1">
      <alignment horizontal="right" vertical="center" wrapText="1"/>
    </xf>
    <xf numFmtId="221" fontId="9" fillId="0" borderId="7" xfId="403" applyNumberFormat="1" applyFont="1" applyFill="1" applyBorder="1" applyAlignment="1">
      <alignment horizontal="right" vertical="center"/>
    </xf>
    <xf numFmtId="0" fontId="112" fillId="0" borderId="6" xfId="403" quotePrefix="1" applyNumberFormat="1" applyFont="1" applyFill="1" applyBorder="1" applyAlignment="1">
      <alignment horizontal="center"/>
    </xf>
    <xf numFmtId="1" fontId="9" fillId="0" borderId="6" xfId="403" applyNumberFormat="1" applyFont="1" applyFill="1" applyBorder="1" applyAlignment="1">
      <alignment horizontal="center" vertical="center" wrapText="1"/>
    </xf>
    <xf numFmtId="222" fontId="2" fillId="0" borderId="6" xfId="403" applyNumberFormat="1" applyFont="1" applyFill="1" applyBorder="1" applyAlignment="1">
      <alignment horizontal="center" vertical="center" wrapText="1"/>
    </xf>
    <xf numFmtId="1" fontId="2" fillId="0" borderId="6" xfId="403" applyNumberFormat="1" applyFont="1" applyFill="1" applyBorder="1" applyAlignment="1">
      <alignment horizontal="center" vertical="center" wrapText="1"/>
    </xf>
    <xf numFmtId="0" fontId="2" fillId="0" borderId="6" xfId="410" applyFont="1" applyBorder="1" applyAlignment="1">
      <alignment horizontal="center" vertical="center" wrapText="1"/>
    </xf>
    <xf numFmtId="222" fontId="2" fillId="0" borderId="7" xfId="403" applyNumberFormat="1" applyFont="1" applyFill="1" applyBorder="1" applyAlignment="1">
      <alignment horizontal="center" vertical="center" wrapText="1"/>
    </xf>
    <xf numFmtId="0" fontId="114" fillId="25" borderId="18" xfId="0" applyFont="1" applyFill="1" applyBorder="1" applyAlignment="1">
      <alignment horizontal="center" vertical="center" wrapText="1"/>
    </xf>
    <xf numFmtId="0" fontId="112" fillId="0" borderId="19" xfId="403" quotePrefix="1" applyNumberFormat="1" applyFont="1" applyFill="1" applyBorder="1" applyAlignment="1">
      <alignment horizontal="center"/>
    </xf>
    <xf numFmtId="0" fontId="112" fillId="0" borderId="16" xfId="403" quotePrefix="1" applyNumberFormat="1" applyFont="1" applyFill="1" applyBorder="1" applyAlignment="1">
      <alignment horizontal="center"/>
    </xf>
    <xf numFmtId="221" fontId="112" fillId="0" borderId="19" xfId="403" applyNumberFormat="1" applyFont="1" applyFill="1" applyBorder="1" applyAlignment="1">
      <alignment horizontal="center" vertical="center" wrapText="1"/>
    </xf>
    <xf numFmtId="221" fontId="112" fillId="0" borderId="16" xfId="403" applyNumberFormat="1" applyFont="1" applyFill="1" applyBorder="1" applyAlignment="1">
      <alignment horizontal="center" vertical="center" wrapText="1"/>
    </xf>
  </cellXfs>
  <cellStyles count="411">
    <cellStyle name="_x0001_" xfId="7"/>
    <cellStyle name="          _x000d_&#10;shell=progman.exe_x000d_&#10;m" xfId="8"/>
    <cellStyle name="#,##0" xfId="9"/>
    <cellStyle name="??" xfId="10"/>
    <cellStyle name="?? [0.00]_ Att. 1- Cover" xfId="11"/>
    <cellStyle name="?? [0]" xfId="12"/>
    <cellStyle name="?_x001d_??%U©÷u&amp;H©÷9_x0008_? s&#10;_x0007__x0001__x0001_" xfId="13"/>
    <cellStyle name="???? [0.00]_PRODUCT DETAIL Q1" xfId="14"/>
    <cellStyle name="????_PRODUCT DETAIL Q1" xfId="15"/>
    <cellStyle name="???[0]_?? DI" xfId="16"/>
    <cellStyle name="???_?? DI" xfId="17"/>
    <cellStyle name="??[0]_BRE" xfId="18"/>
    <cellStyle name="??_ ??? ???? " xfId="19"/>
    <cellStyle name="??A? [0]_ÿÿÿÿÿÿ_1_¢¬???¢â? " xfId="20"/>
    <cellStyle name="??A?_ÿÿÿÿÿÿ_1_¢¬???¢â? " xfId="21"/>
    <cellStyle name="?¡±¢¥?_?¨ù??¢´¢¥_¢¬???¢â? " xfId="22"/>
    <cellStyle name="?ðÇ%U?&amp;H?_x0008_?s&#10;_x0007__x0001__x0001_" xfId="23"/>
    <cellStyle name="_130307 So sanh thuc hien 2012 - du toan 2012 moi (pan khac)" xfId="24"/>
    <cellStyle name="_130313 Mau  bieu bao cao nguon luc cua dia phuong sua" xfId="25"/>
    <cellStyle name="_130818 Tong hop Danh gia thu 2013" xfId="26"/>
    <cellStyle name="_130818 Tong hop Danh gia thu 2013_140921 bu giam thu ND 209" xfId="27"/>
    <cellStyle name="_130818 Tong hop Danh gia thu 2013_140921 bu giam thu ND 209_Phu luc so 5 - sua ngay 04-01" xfId="28"/>
    <cellStyle name="_Bang Chi tieu (2)" xfId="29"/>
    <cellStyle name="_DG 2012-DT2013 - Theo sac thue -sua" xfId="30"/>
    <cellStyle name="_DG 2012-DT2013 - Theo sac thue -sua_27-8Tong hop PA uoc 2012-DT 2013 -PA 420.000 ty-490.000 ty chuyen doi" xfId="31"/>
    <cellStyle name="_Huong CHI tieu Nhiem vu CTMTQG 2014(1)" xfId="32"/>
    <cellStyle name="_KT (2)" xfId="33"/>
    <cellStyle name="_KT (2)_1" xfId="34"/>
    <cellStyle name="_KT (2)_2" xfId="35"/>
    <cellStyle name="_KT (2)_2_TG-TH" xfId="36"/>
    <cellStyle name="_KT (2)_3" xfId="37"/>
    <cellStyle name="_KT (2)_3_TG-TH" xfId="38"/>
    <cellStyle name="_KT (2)_4" xfId="39"/>
    <cellStyle name="_KT (2)_4_TG-TH" xfId="40"/>
    <cellStyle name="_KT (2)_5" xfId="41"/>
    <cellStyle name="_KT (2)_TG-TH" xfId="42"/>
    <cellStyle name="_KT_TG" xfId="43"/>
    <cellStyle name="_KT_TG_1" xfId="44"/>
    <cellStyle name="_KT_TG_2" xfId="45"/>
    <cellStyle name="_KT_TG_3" xfId="46"/>
    <cellStyle name="_KT_TG_4" xfId="47"/>
    <cellStyle name="_KH.DTC.gd2016-2020 tinh (T2-2015)" xfId="48"/>
    <cellStyle name="_Phu luc kem BC gui VP Bo (18.2)" xfId="49"/>
    <cellStyle name="_TG-TH" xfId="50"/>
    <cellStyle name="_TG-TH_1" xfId="51"/>
    <cellStyle name="_TG-TH_2" xfId="52"/>
    <cellStyle name="_TG-TH_3" xfId="53"/>
    <cellStyle name="_TG-TH_4" xfId="54"/>
    <cellStyle name="~1" xfId="55"/>
    <cellStyle name="•W€_STDFOR" xfId="56"/>
    <cellStyle name="•W_MARINE" xfId="57"/>
    <cellStyle name="W_STDFOR" xfId="58"/>
    <cellStyle name="0" xfId="59"/>
    <cellStyle name="0.0" xfId="60"/>
    <cellStyle name="0.00" xfId="61"/>
    <cellStyle name="1" xfId="62"/>
    <cellStyle name="1_2-Ha GiangBB2011-V1" xfId="63"/>
    <cellStyle name="1_50-BB Vung tau 2011" xfId="64"/>
    <cellStyle name="1_52-Long An2011.BB-V1" xfId="65"/>
    <cellStyle name="1_bieu 1" xfId="66"/>
    <cellStyle name="1_bieu 2" xfId="67"/>
    <cellStyle name="1_bieu 4" xfId="68"/>
    <cellStyle name="¹éºÐÀ²_±âÅ¸" xfId="69"/>
    <cellStyle name="2" xfId="70"/>
    <cellStyle name="20" xfId="71"/>
    <cellStyle name="3" xfId="72"/>
    <cellStyle name="4" xfId="73"/>
    <cellStyle name="6" xfId="74"/>
    <cellStyle name="ÅëÈ­ [0]_¿ì¹°Åë" xfId="75"/>
    <cellStyle name="AeE­ [0]_INQUIRY ¿?¾÷AßAø " xfId="76"/>
    <cellStyle name="ÅëÈ­ [0]_laroux" xfId="77"/>
    <cellStyle name="ÅëÈ­_¿ì¹°Åë" xfId="78"/>
    <cellStyle name="AeE­_INQUIRY ¿?¾÷AßAø " xfId="79"/>
    <cellStyle name="ÅëÈ­_laroux" xfId="80"/>
    <cellStyle name="args.style" xfId="81"/>
    <cellStyle name="ÄÞ¸¶ [0]_¿ì¹°Åë" xfId="82"/>
    <cellStyle name="AÞ¸¶ [0]_INQUIRY ¿?¾÷AßAø " xfId="83"/>
    <cellStyle name="ÄÞ¸¶ [0]_laroux" xfId="84"/>
    <cellStyle name="ÄÞ¸¶_¿ì¹°Åë" xfId="85"/>
    <cellStyle name="AÞ¸¶_INQUIRY ¿?¾÷AßAø " xfId="86"/>
    <cellStyle name="ÄÞ¸¶_laroux" xfId="87"/>
    <cellStyle name="AutoFormat Options" xfId="88"/>
    <cellStyle name="Body" xfId="89"/>
    <cellStyle name="C?AØ_¿?¾÷CoE² " xfId="90"/>
    <cellStyle name="Ç¥ÁØ_#2(M17)_1" xfId="91"/>
    <cellStyle name="C￥AØ_¿μ¾÷CoE² " xfId="92"/>
    <cellStyle name="Ç¥ÁØ_±³°¢¼ö·®" xfId="93"/>
    <cellStyle name="C￥AØ_Sheet1_¿μ¾÷CoE² " xfId="94"/>
    <cellStyle name="Calc Currency (0)" xfId="95"/>
    <cellStyle name="Calc Currency (2)" xfId="96"/>
    <cellStyle name="Calc Percent (0)" xfId="97"/>
    <cellStyle name="Calc Percent (1)" xfId="98"/>
    <cellStyle name="Calc Percent (2)" xfId="99"/>
    <cellStyle name="Calc Units (0)" xfId="100"/>
    <cellStyle name="Calc Units (1)" xfId="101"/>
    <cellStyle name="Calc Units (2)" xfId="102"/>
    <cellStyle name="category" xfId="103"/>
    <cellStyle name="Comma  - Style1" xfId="104"/>
    <cellStyle name="Comma  - Style2" xfId="105"/>
    <cellStyle name="Comma  - Style3" xfId="106"/>
    <cellStyle name="Comma  - Style4" xfId="107"/>
    <cellStyle name="Comma  - Style5" xfId="108"/>
    <cellStyle name="Comma  - Style6" xfId="109"/>
    <cellStyle name="Comma  - Style7" xfId="110"/>
    <cellStyle name="Comma  - Style8" xfId="111"/>
    <cellStyle name="Comma [00]" xfId="112"/>
    <cellStyle name="Comma 10" xfId="113"/>
    <cellStyle name="Comma 10 10" xfId="114"/>
    <cellStyle name="Comma 10 10 5" xfId="408"/>
    <cellStyle name="Comma 10 11" xfId="404"/>
    <cellStyle name="Comma 10 2" xfId="385"/>
    <cellStyle name="Comma 11" xfId="387"/>
    <cellStyle name="Comma 12" xfId="115"/>
    <cellStyle name="Comma 13" xfId="116"/>
    <cellStyle name="Comma 14" xfId="117"/>
    <cellStyle name="Comma 15" xfId="118"/>
    <cellStyle name="Comma 2" xfId="3"/>
    <cellStyle name="Comma 2 10" xfId="406"/>
    <cellStyle name="Comma 2 2" xfId="119"/>
    <cellStyle name="Comma 2 28" xfId="120"/>
    <cellStyle name="Comma 2 3" xfId="398"/>
    <cellStyle name="Comma 2 3 2" xfId="121"/>
    <cellStyle name="Comma 2_bieu 1" xfId="122"/>
    <cellStyle name="Comma 3" xfId="4"/>
    <cellStyle name="Comma 3 2" xfId="397"/>
    <cellStyle name="Comma 4" xfId="123"/>
    <cellStyle name="Comma 4 20" xfId="124"/>
    <cellStyle name="Comma 5" xfId="405"/>
    <cellStyle name="Comma 5 2" xfId="386"/>
    <cellStyle name="Comma 5 3" xfId="383"/>
    <cellStyle name="Comma 6" xfId="125"/>
    <cellStyle name="Comma 7" xfId="126"/>
    <cellStyle name="Comma 8" xfId="127"/>
    <cellStyle name="comma zerodec" xfId="128"/>
    <cellStyle name="Comma0" xfId="129"/>
    <cellStyle name="Copied" xfId="130"/>
    <cellStyle name="Currency [00]" xfId="131"/>
    <cellStyle name="Currency0" xfId="132"/>
    <cellStyle name="Currency1" xfId="133"/>
    <cellStyle name="Chi phÝ kh¸c_Book1" xfId="134"/>
    <cellStyle name="Date" xfId="135"/>
    <cellStyle name="Date Short" xfId="136"/>
    <cellStyle name="Dezimal [0]_NEGS" xfId="137"/>
    <cellStyle name="Dezimal_NEGS" xfId="138"/>
    <cellStyle name="Dollar (zero dec)" xfId="139"/>
    <cellStyle name="Dziesi?tny [0]_Invoices2001Slovakia" xfId="140"/>
    <cellStyle name="Dziesi?tny_Invoices2001Slovakia" xfId="141"/>
    <cellStyle name="Dziesietny [0]_Invoices2001Slovakia" xfId="142"/>
    <cellStyle name="Dziesiętny [0]_Invoices2001Slovakia" xfId="143"/>
    <cellStyle name="Dziesietny [0]_Invoices2001Slovakia_Book1" xfId="144"/>
    <cellStyle name="Dziesiętny [0]_Invoices2001Slovakia_Book1" xfId="145"/>
    <cellStyle name="Dziesietny [0]_Invoices2001Slovakia_Book1_Tong hop Cac tuyen(9-1-06)" xfId="146"/>
    <cellStyle name="Dziesiętny [0]_Invoices2001Slovakia_Book1_Tong hop Cac tuyen(9-1-06)" xfId="147"/>
    <cellStyle name="Dziesietny [0]_Invoices2001Slovakia_KL K.C mat duong" xfId="148"/>
    <cellStyle name="Dziesiętny [0]_Invoices2001Slovakia_Nhalamviec VTC(25-1-05)" xfId="149"/>
    <cellStyle name="Dziesietny [0]_Invoices2001Slovakia_TDT KHANH HOA" xfId="150"/>
    <cellStyle name="Dziesiętny [0]_Invoices2001Slovakia_TDT KHANH HOA" xfId="151"/>
    <cellStyle name="Dziesietny [0]_Invoices2001Slovakia_TDT KHANH HOA_Tong hop Cac tuyen(9-1-06)" xfId="152"/>
    <cellStyle name="Dziesiętny [0]_Invoices2001Slovakia_TDT KHANH HOA_Tong hop Cac tuyen(9-1-06)" xfId="153"/>
    <cellStyle name="Dziesietny [0]_Invoices2001Slovakia_TDT quangngai" xfId="154"/>
    <cellStyle name="Dziesiętny [0]_Invoices2001Slovakia_TDT quangngai" xfId="155"/>
    <cellStyle name="Dziesietny [0]_Invoices2001Slovakia_Tong hop Cac tuyen(9-1-06)" xfId="156"/>
    <cellStyle name="Dziesietny_Invoices2001Slovakia" xfId="157"/>
    <cellStyle name="Dziesiętny_Invoices2001Slovakia" xfId="158"/>
    <cellStyle name="Dziesietny_Invoices2001Slovakia_Book1" xfId="159"/>
    <cellStyle name="Dziesiętny_Invoices2001Slovakia_Book1" xfId="160"/>
    <cellStyle name="Dziesietny_Invoices2001Slovakia_Book1_Tong hop Cac tuyen(9-1-06)" xfId="161"/>
    <cellStyle name="Dziesiętny_Invoices2001Slovakia_Book1_Tong hop Cac tuyen(9-1-06)" xfId="162"/>
    <cellStyle name="Dziesietny_Invoices2001Slovakia_KL K.C mat duong" xfId="163"/>
    <cellStyle name="Dziesiętny_Invoices2001Slovakia_Nhalamviec VTC(25-1-05)" xfId="164"/>
    <cellStyle name="Dziesietny_Invoices2001Slovakia_TDT KHANH HOA" xfId="165"/>
    <cellStyle name="Dziesiętny_Invoices2001Slovakia_TDT KHANH HOA" xfId="166"/>
    <cellStyle name="Dziesietny_Invoices2001Slovakia_TDT KHANH HOA_Tong hop Cac tuyen(9-1-06)" xfId="167"/>
    <cellStyle name="Dziesiętny_Invoices2001Slovakia_TDT KHANH HOA_Tong hop Cac tuyen(9-1-06)" xfId="168"/>
    <cellStyle name="Dziesietny_Invoices2001Slovakia_TDT quangngai" xfId="169"/>
    <cellStyle name="Dziesiętny_Invoices2001Slovakia_TDT quangngai" xfId="170"/>
    <cellStyle name="Dziesietny_Invoices2001Slovakia_Tong hop Cac tuyen(9-1-06)" xfId="171"/>
    <cellStyle name="Enter Currency (0)" xfId="172"/>
    <cellStyle name="Enter Currency (2)" xfId="173"/>
    <cellStyle name="Enter Units (0)" xfId="174"/>
    <cellStyle name="Enter Units (1)" xfId="175"/>
    <cellStyle name="Enter Units (2)" xfId="176"/>
    <cellStyle name="Entered" xfId="177"/>
    <cellStyle name="Euro" xfId="178"/>
    <cellStyle name="Fixed" xfId="179"/>
    <cellStyle name="Grey" xfId="180"/>
    <cellStyle name="HAI" xfId="181"/>
    <cellStyle name="Head 1" xfId="182"/>
    <cellStyle name="HEADER" xfId="183"/>
    <cellStyle name="Header1" xfId="184"/>
    <cellStyle name="Header2" xfId="185"/>
    <cellStyle name="HEADING1" xfId="186"/>
    <cellStyle name="HEADING2" xfId="187"/>
    <cellStyle name="HEADINGS" xfId="188"/>
    <cellStyle name="HEADINGSTOP" xfId="189"/>
    <cellStyle name="headoption" xfId="190"/>
    <cellStyle name="Hoa-Scholl" xfId="191"/>
    <cellStyle name="i·0" xfId="192"/>
    <cellStyle name="Input [yellow]" xfId="193"/>
    <cellStyle name="khanh" xfId="194"/>
    <cellStyle name="Ledger 17 x 11 in" xfId="195"/>
    <cellStyle name="Ledger 17 x 11 in 2" xfId="196"/>
    <cellStyle name="Ledger 17 x 11 in 3" xfId="197"/>
    <cellStyle name="Ledger 17 x 11 in_bieu 1" xfId="198"/>
    <cellStyle name="Link Currency (0)" xfId="199"/>
    <cellStyle name="Link Currency (2)" xfId="200"/>
    <cellStyle name="Link Units (0)" xfId="201"/>
    <cellStyle name="Link Units (1)" xfId="202"/>
    <cellStyle name="Link Units (2)" xfId="203"/>
    <cellStyle name="Migliaia (0)_CALPREZZ" xfId="204"/>
    <cellStyle name="Migliaia_ PESO ELETTR." xfId="205"/>
    <cellStyle name="Millares [0]_Well Timing" xfId="206"/>
    <cellStyle name="Millares_Well Timing" xfId="207"/>
    <cellStyle name="Milliers [0]_      " xfId="208"/>
    <cellStyle name="Milliers_      " xfId="209"/>
    <cellStyle name="Model" xfId="210"/>
    <cellStyle name="moi" xfId="211"/>
    <cellStyle name="Moneda [0]_Well Timing" xfId="212"/>
    <cellStyle name="Moneda_Well Timing" xfId="213"/>
    <cellStyle name="Monétaire [0]_      " xfId="214"/>
    <cellStyle name="Monétaire_      " xfId="215"/>
    <cellStyle name="n" xfId="216"/>
    <cellStyle name="New Times Roman" xfId="217"/>
    <cellStyle name="no dec" xfId="218"/>
    <cellStyle name="Normal" xfId="0" builtinId="0"/>
    <cellStyle name="Normal - Style1" xfId="219"/>
    <cellStyle name="Normal 10" xfId="220"/>
    <cellStyle name="Normal 10 2" xfId="389"/>
    <cellStyle name="Normal 10 2 2" xfId="409"/>
    <cellStyle name="Normal 11" xfId="6"/>
    <cellStyle name="Normal 11 2" xfId="221"/>
    <cellStyle name="Normal 11 3" xfId="388"/>
    <cellStyle name="Normal 12" xfId="222"/>
    <cellStyle name="Normal 13" xfId="223"/>
    <cellStyle name="Normal 13 2" xfId="224"/>
    <cellStyle name="Normal 13 3" xfId="384"/>
    <cellStyle name="Normal 15" xfId="225"/>
    <cellStyle name="Normal 2" xfId="1"/>
    <cellStyle name="Normal 2 2" xfId="226"/>
    <cellStyle name="Normal 2 2 2" xfId="227"/>
    <cellStyle name="Normal 2 2 3" xfId="396"/>
    <cellStyle name="Normal 2 3" xfId="228"/>
    <cellStyle name="Normal 2 3 2" xfId="229"/>
    <cellStyle name="Normal 2 3 3" xfId="230"/>
    <cellStyle name="Normal 2 3 4" xfId="395"/>
    <cellStyle name="Normal 2 4" xfId="231"/>
    <cellStyle name="Normal 2 5" xfId="402"/>
    <cellStyle name="Normal 2 6" xfId="232"/>
    <cellStyle name="Normal 2_160507 Bieu mau NSDP ND sua ND73" xfId="233"/>
    <cellStyle name="Normal 23" xfId="234"/>
    <cellStyle name="Normal 24" xfId="235"/>
    <cellStyle name="Normal 25" xfId="236"/>
    <cellStyle name="Normal 26" xfId="237"/>
    <cellStyle name="Normal 27" xfId="238"/>
    <cellStyle name="Normal 28" xfId="239"/>
    <cellStyle name="Normal 29" xfId="240"/>
    <cellStyle name="Normal 3" xfId="241"/>
    <cellStyle name="Normal 3 2" xfId="242"/>
    <cellStyle name="Normal 3 3" xfId="401"/>
    <cellStyle name="Normal 30" xfId="243"/>
    <cellStyle name="Normal 31" xfId="244"/>
    <cellStyle name="Normal 32" xfId="245"/>
    <cellStyle name="Normal 34" xfId="382"/>
    <cellStyle name="Normal 4" xfId="246"/>
    <cellStyle name="Normal 4 2" xfId="247"/>
    <cellStyle name="Normal 4 2 2" xfId="394"/>
    <cellStyle name="Normal 4 3" xfId="400"/>
    <cellStyle name="Normal 4_160513 Bieu mau NSDP ND sua ND73" xfId="248"/>
    <cellStyle name="Normal 41" xfId="410"/>
    <cellStyle name="Normal 5" xfId="249"/>
    <cellStyle name="Normal 5 2" xfId="399"/>
    <cellStyle name="Normal 6" xfId="250"/>
    <cellStyle name="Normal 6 2" xfId="251"/>
    <cellStyle name="Normal 6 3" xfId="393"/>
    <cellStyle name="Normal 7" xfId="252"/>
    <cellStyle name="Normal 7 2" xfId="392"/>
    <cellStyle name="Normal 8" xfId="253"/>
    <cellStyle name="Normal 8 2" xfId="391"/>
    <cellStyle name="Normal 9" xfId="254"/>
    <cellStyle name="Normal 9 2" xfId="255"/>
    <cellStyle name="Normal 9_BieuHD2016-2020Tquang2(OK)" xfId="256"/>
    <cellStyle name="Normal_BC Bộ KH 2016-2020 ngày 13.7-INN 2" xfId="407"/>
    <cellStyle name="Normal_Bieu mau (CV )" xfId="403"/>
    <cellStyle name="Normal1" xfId="257"/>
    <cellStyle name="Normale_ PESO ELETTR." xfId="258"/>
    <cellStyle name="Normalny_Cennik obowiazuje od 06-08-2001 r (1)" xfId="259"/>
    <cellStyle name="Œ…‹æØ‚è [0.00]_laroux" xfId="260"/>
    <cellStyle name="Œ…‹æØ‚è_laroux" xfId="261"/>
    <cellStyle name="oft Excel]_x000d_&#10;Comment=open=/f ‚ðw’è‚·‚é‚ÆAƒ†[ƒU[’è‹`ŠÖ”‚ðŠÖ”“\‚è•t‚¯‚Ìˆê——‚É“o˜^‚·‚é‚±‚Æ‚ª‚Å‚«‚Ü‚·B_x000d_&#10;Maximized" xfId="262"/>
    <cellStyle name="oft Excel]_x000d_&#10;Comment=open=/f ‚ðŽw’è‚·‚é‚ÆAƒ†[ƒU[’è‹`ŠÖ”‚ðŠÖ”“\‚è•t‚¯‚Ìˆê——‚É“o˜^‚·‚é‚±‚Æ‚ª‚Å‚«‚Ü‚·B_x000d_&#10;Maximized" xfId="263"/>
    <cellStyle name="oft Excel]_x000d_&#10;Comment=The open=/f lines load custom functions into the Paste Function list._x000d_&#10;Maximized=2_x000d_&#10;Basics=1_x000d_&#10;A" xfId="264"/>
    <cellStyle name="oft Excel]_x000d_&#10;Comment=The open=/f lines load custom functions into the Paste Function list._x000d_&#10;Maximized=3_x000d_&#10;Basics=1_x000d_&#10;A" xfId="265"/>
    <cellStyle name="omma [0]_Mktg Prog" xfId="266"/>
    <cellStyle name="ormal_Sheet1_1" xfId="267"/>
    <cellStyle name="per.style" xfId="268"/>
    <cellStyle name="Percent [0]" xfId="269"/>
    <cellStyle name="Percent [00]" xfId="270"/>
    <cellStyle name="Percent [2]" xfId="271"/>
    <cellStyle name="Percent 10" xfId="272"/>
    <cellStyle name="Percent 2" xfId="2"/>
    <cellStyle name="Percent 2 2" xfId="390"/>
    <cellStyle name="Percent 3" xfId="5"/>
    <cellStyle name="Percent 6" xfId="273"/>
    <cellStyle name="PERCENTAGE" xfId="274"/>
    <cellStyle name="PrePop Currency (0)" xfId="275"/>
    <cellStyle name="PrePop Currency (2)" xfId="276"/>
    <cellStyle name="PrePop Units (0)" xfId="277"/>
    <cellStyle name="PrePop Units (1)" xfId="278"/>
    <cellStyle name="PrePop Units (2)" xfId="279"/>
    <cellStyle name="pricing" xfId="280"/>
    <cellStyle name="PSChar" xfId="281"/>
    <cellStyle name="PSHeading" xfId="282"/>
    <cellStyle name="regstoresfromspecstores" xfId="283"/>
    <cellStyle name="RevList" xfId="284"/>
    <cellStyle name="S—_x0008_" xfId="285"/>
    <cellStyle name="s]_x000d_&#10;spooler=yes_x000d_&#10;load=_x000d_&#10;Beep=yes_x000d_&#10;NullPort=None_x000d_&#10;BorderWidth=3_x000d_&#10;CursorBlinkRate=1200_x000d_&#10;DoubleClickSpeed=452_x000d_&#10;Programs=co" xfId="286"/>
    <cellStyle name="SAPBEXaggData" xfId="287"/>
    <cellStyle name="SAPBEXaggDataEmph" xfId="288"/>
    <cellStyle name="SAPBEXaggItem" xfId="289"/>
    <cellStyle name="SAPBEXchaText" xfId="290"/>
    <cellStyle name="SAPBEXexcBad7" xfId="291"/>
    <cellStyle name="SAPBEXexcBad8" xfId="292"/>
    <cellStyle name="SAPBEXexcBad9" xfId="293"/>
    <cellStyle name="SAPBEXexcCritical4" xfId="294"/>
    <cellStyle name="SAPBEXexcCritical5" xfId="295"/>
    <cellStyle name="SAPBEXexcCritical6" xfId="296"/>
    <cellStyle name="SAPBEXexcGood1" xfId="297"/>
    <cellStyle name="SAPBEXexcGood2" xfId="298"/>
    <cellStyle name="SAPBEXexcGood3" xfId="299"/>
    <cellStyle name="SAPBEXfilterDrill" xfId="300"/>
    <cellStyle name="SAPBEXfilterItem" xfId="301"/>
    <cellStyle name="SAPBEXfilterText" xfId="302"/>
    <cellStyle name="SAPBEXformats" xfId="303"/>
    <cellStyle name="SAPBEXheaderItem" xfId="304"/>
    <cellStyle name="SAPBEXheaderText" xfId="305"/>
    <cellStyle name="SAPBEXresData" xfId="306"/>
    <cellStyle name="SAPBEXresDataEmph" xfId="307"/>
    <cellStyle name="SAPBEXresItem" xfId="308"/>
    <cellStyle name="SAPBEXstdData" xfId="309"/>
    <cellStyle name="SAPBEXstdDataEmph" xfId="310"/>
    <cellStyle name="SAPBEXstdItem" xfId="311"/>
    <cellStyle name="SAPBEXtitle" xfId="312"/>
    <cellStyle name="SAPBEXundefined" xfId="313"/>
    <cellStyle name="SHADEDSTORES" xfId="314"/>
    <cellStyle name="specstores" xfId="315"/>
    <cellStyle name="Standard" xfId="316"/>
    <cellStyle name="style" xfId="317"/>
    <cellStyle name="Style 1" xfId="318"/>
    <cellStyle name="Style 2" xfId="319"/>
    <cellStyle name="Style 3" xfId="320"/>
    <cellStyle name="Style 4" xfId="321"/>
    <cellStyle name="Style 5" xfId="322"/>
    <cellStyle name="Style 6" xfId="323"/>
    <cellStyle name="subhead" xfId="324"/>
    <cellStyle name="Subtotal" xfId="325"/>
    <cellStyle name="T" xfId="326"/>
    <cellStyle name="T_50-BB Vung tau 2011" xfId="327"/>
    <cellStyle name="T_50-BB Vung tau 2011_27-8Tong hop PA uoc 2012-DT 2013 -PA 420.000 ty-490.000 ty chuyen doi" xfId="328"/>
    <cellStyle name="T_bieu 1" xfId="329"/>
    <cellStyle name="T_bieu 2" xfId="330"/>
    <cellStyle name="T_bieu 4" xfId="331"/>
    <cellStyle name="Text Indent A" xfId="332"/>
    <cellStyle name="Text Indent B" xfId="333"/>
    <cellStyle name="Text Indent C" xfId="334"/>
    <cellStyle name="th" xfId="335"/>
    <cellStyle name="þ_x001d_ð·_x000c_æþ'_x000d_ßþU_x0001_Ø_x0005_ü_x0014__x0007__x0001__x0001_" xfId="336"/>
    <cellStyle name="þ_x001d_ðÇ%Uý—&amp;Hý9_x0008_Ÿ s&#10;_x0007__x0001__x0001_" xfId="337"/>
    <cellStyle name="þ_x001d_ðK_x000c_Fý_x001b__x000d_9ýU_x0001_Ð_x0008_¦)_x0007__x0001__x0001_" xfId="338"/>
    <cellStyle name="Thuyet minh" xfId="339"/>
    <cellStyle name="Valuta (0)_CALPREZZ" xfId="340"/>
    <cellStyle name="Valuta_ PESO ELETTR." xfId="341"/>
    <cellStyle name="viet" xfId="342"/>
    <cellStyle name="viet2" xfId="343"/>
    <cellStyle name="Vn Time 13" xfId="344"/>
    <cellStyle name="Vn Time 14" xfId="345"/>
    <cellStyle name="vnbo" xfId="346"/>
    <cellStyle name="vntxt1" xfId="347"/>
    <cellStyle name="vntxt2" xfId="348"/>
    <cellStyle name="vnhead1" xfId="349"/>
    <cellStyle name="vnhead2" xfId="350"/>
    <cellStyle name="vnhead3" xfId="351"/>
    <cellStyle name="vnhead4" xfId="352"/>
    <cellStyle name="Währung [0]_UXO VII" xfId="353"/>
    <cellStyle name="Währung_UXO VII" xfId="354"/>
    <cellStyle name="Walutowy [0]_Invoices2001Slovakia" xfId="355"/>
    <cellStyle name="Walutowy_Invoices2001Slovakia" xfId="356"/>
    <cellStyle name="xuan" xfId="357"/>
    <cellStyle name=" [0.00]_ Att. 1- Cover" xfId="358"/>
    <cellStyle name="_ Att. 1- Cover" xfId="359"/>
    <cellStyle name="?_ Att. 1- Cover" xfId="360"/>
    <cellStyle name="똿뗦먛귟 [0.00]_PRODUCT DETAIL Q1" xfId="361"/>
    <cellStyle name="똿뗦먛귟_PRODUCT DETAIL Q1" xfId="362"/>
    <cellStyle name="믅됞 [0.00]_PRODUCT DETAIL Q1" xfId="363"/>
    <cellStyle name="믅됞_PRODUCT DETAIL Q1" xfId="364"/>
    <cellStyle name="백분율_95" xfId="365"/>
    <cellStyle name="뷭?_BOOKSHIP" xfId="366"/>
    <cellStyle name="안건회계법인" xfId="367"/>
    <cellStyle name="콤마 [0]_ 비목별 월별기술 " xfId="368"/>
    <cellStyle name="콤마_ 비목별 월별기술 " xfId="369"/>
    <cellStyle name="통화 [0]_1202" xfId="370"/>
    <cellStyle name="통화_1202" xfId="371"/>
    <cellStyle name="표준_(정보부문)월별인원계획" xfId="372"/>
    <cellStyle name="一般_00Q3902REV.1" xfId="373"/>
    <cellStyle name="千分位[0]_00Q3902REV.1" xfId="374"/>
    <cellStyle name="千分位_00Q3902REV.1" xfId="375"/>
    <cellStyle name="桁区切り_NADUONG BQ (Draft)" xfId="376"/>
    <cellStyle name="標準_BOQ-08" xfId="377"/>
    <cellStyle name="貨幣 [0]_00Q3902REV.1" xfId="378"/>
    <cellStyle name="貨幣[0]_BRE" xfId="379"/>
    <cellStyle name="貨幣_00Q3902REV.1" xfId="380"/>
    <cellStyle name="通貨_MITSUI1_BQ" xfId="3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4"/>
  <sheetViews>
    <sheetView tabSelected="1" zoomScale="85" zoomScaleNormal="85" workbookViewId="0">
      <selection activeCell="A4" sqref="A4:K4"/>
    </sheetView>
  </sheetViews>
  <sheetFormatPr defaultRowHeight="14.25"/>
  <cols>
    <col min="1" max="1" width="4.125" customWidth="1"/>
    <col min="2" max="2" width="45.125" customWidth="1"/>
    <col min="3" max="3" width="12.25" customWidth="1"/>
    <col min="4" max="4" width="9.625" customWidth="1"/>
    <col min="5" max="5" width="10.25" customWidth="1"/>
    <col min="6" max="6" width="10.5" customWidth="1"/>
    <col min="7" max="7" width="9" customWidth="1"/>
    <col min="8" max="8" width="15.25" customWidth="1"/>
    <col min="9" max="10" width="9.25" customWidth="1"/>
    <col min="11" max="11" width="8.875" customWidth="1"/>
  </cols>
  <sheetData>
    <row r="1" spans="1:12" s="1" customFormat="1" ht="20.25" customHeight="1">
      <c r="A1" s="2" t="s">
        <v>7</v>
      </c>
      <c r="I1" s="121" t="s">
        <v>153</v>
      </c>
      <c r="J1" s="121"/>
      <c r="K1" s="121"/>
    </row>
    <row r="2" spans="1:12" ht="20.25" customHeight="1">
      <c r="A2" s="124" t="s">
        <v>48</v>
      </c>
      <c r="B2" s="124"/>
      <c r="C2" s="124"/>
      <c r="D2" s="124"/>
      <c r="E2" s="124"/>
      <c r="F2" s="124"/>
      <c r="G2" s="124"/>
      <c r="H2" s="124"/>
      <c r="I2" s="124"/>
      <c r="J2" s="124"/>
      <c r="K2" s="124"/>
      <c r="L2" s="124"/>
    </row>
    <row r="3" spans="1:12" ht="18.75" customHeight="1">
      <c r="A3" s="124" t="s">
        <v>49</v>
      </c>
      <c r="B3" s="124"/>
      <c r="C3" s="124"/>
      <c r="D3" s="124"/>
      <c r="E3" s="124"/>
      <c r="F3" s="124"/>
      <c r="G3" s="124"/>
      <c r="H3" s="124"/>
      <c r="I3" s="124"/>
      <c r="J3" s="124"/>
      <c r="K3" s="124"/>
    </row>
    <row r="4" spans="1:12" s="1" customFormat="1" ht="18.75" customHeight="1">
      <c r="A4" s="122" t="s">
        <v>154</v>
      </c>
      <c r="B4" s="122"/>
      <c r="C4" s="122"/>
      <c r="D4" s="122"/>
      <c r="E4" s="122"/>
      <c r="F4" s="122"/>
      <c r="G4" s="122"/>
      <c r="H4" s="122"/>
      <c r="I4" s="122"/>
      <c r="J4" s="122"/>
      <c r="K4" s="122"/>
    </row>
    <row r="5" spans="1:12" s="1" customFormat="1" ht="18.75" customHeight="1"/>
    <row r="6" spans="1:12" s="1" customFormat="1" ht="18.75" customHeight="1">
      <c r="A6" s="10"/>
      <c r="B6" s="10"/>
      <c r="C6" s="10"/>
      <c r="D6" s="10"/>
      <c r="E6" s="10"/>
      <c r="F6" s="10"/>
      <c r="G6" s="10"/>
      <c r="H6" s="10"/>
      <c r="I6" s="10"/>
      <c r="J6" s="10"/>
      <c r="K6" s="10"/>
    </row>
    <row r="7" spans="1:12" ht="15.75">
      <c r="A7" s="3"/>
      <c r="B7" s="3"/>
      <c r="C7" s="3"/>
      <c r="D7" s="4"/>
      <c r="E7" s="4"/>
      <c r="F7" s="5"/>
      <c r="G7" s="6"/>
      <c r="H7" s="123" t="s">
        <v>47</v>
      </c>
      <c r="I7" s="123"/>
      <c r="J7" s="123"/>
      <c r="K7" s="123"/>
    </row>
    <row r="8" spans="1:12">
      <c r="A8" s="125" t="s">
        <v>8</v>
      </c>
      <c r="B8" s="125" t="s">
        <v>10</v>
      </c>
      <c r="C8" s="126" t="s">
        <v>50</v>
      </c>
      <c r="D8" s="125" t="s">
        <v>11</v>
      </c>
      <c r="E8" s="125" t="s">
        <v>12</v>
      </c>
      <c r="F8" s="125" t="s">
        <v>13</v>
      </c>
      <c r="G8" s="125" t="s">
        <v>14</v>
      </c>
      <c r="H8" s="125" t="s">
        <v>51</v>
      </c>
      <c r="I8" s="125" t="s">
        <v>52</v>
      </c>
      <c r="J8" s="125"/>
      <c r="K8" s="125"/>
    </row>
    <row r="9" spans="1:12">
      <c r="A9" s="125"/>
      <c r="B9" s="125"/>
      <c r="C9" s="127"/>
      <c r="D9" s="125"/>
      <c r="E9" s="125"/>
      <c r="F9" s="125"/>
      <c r="G9" s="125"/>
      <c r="H9" s="125"/>
      <c r="I9" s="125"/>
      <c r="J9" s="125"/>
      <c r="K9" s="125"/>
    </row>
    <row r="10" spans="1:12" ht="16.5">
      <c r="A10" s="125"/>
      <c r="B10" s="125"/>
      <c r="C10" s="127"/>
      <c r="D10" s="125"/>
      <c r="E10" s="125"/>
      <c r="F10" s="125"/>
      <c r="G10" s="125"/>
      <c r="H10" s="125"/>
      <c r="I10" s="125" t="s">
        <v>15</v>
      </c>
      <c r="J10" s="125" t="s">
        <v>16</v>
      </c>
      <c r="K10" s="125"/>
    </row>
    <row r="11" spans="1:12" ht="66">
      <c r="A11" s="125"/>
      <c r="B11" s="125"/>
      <c r="C11" s="127"/>
      <c r="D11" s="125"/>
      <c r="E11" s="125"/>
      <c r="F11" s="125"/>
      <c r="G11" s="125"/>
      <c r="H11" s="125"/>
      <c r="I11" s="125"/>
      <c r="J11" s="11" t="s">
        <v>53</v>
      </c>
      <c r="K11" s="11" t="s">
        <v>54</v>
      </c>
    </row>
    <row r="12" spans="1:12" ht="21" customHeight="1">
      <c r="A12" s="12">
        <v>1</v>
      </c>
      <c r="B12" s="12">
        <v>2</v>
      </c>
      <c r="C12" s="12"/>
      <c r="D12" s="12">
        <v>3</v>
      </c>
      <c r="E12" s="12">
        <v>4</v>
      </c>
      <c r="F12" s="12">
        <v>5</v>
      </c>
      <c r="G12" s="12">
        <v>6</v>
      </c>
      <c r="H12" s="12">
        <v>7</v>
      </c>
      <c r="I12" s="13">
        <v>8</v>
      </c>
      <c r="J12" s="13">
        <v>9</v>
      </c>
      <c r="K12" s="13">
        <v>10</v>
      </c>
    </row>
    <row r="13" spans="1:12" ht="19.5" customHeight="1">
      <c r="A13" s="14"/>
      <c r="B13" s="14" t="s">
        <v>104</v>
      </c>
      <c r="C13" s="14"/>
      <c r="D13" s="14"/>
      <c r="E13" s="14"/>
      <c r="F13" s="14"/>
      <c r="G13" s="15"/>
      <c r="H13" s="16"/>
      <c r="I13" s="17">
        <f>I14+I46</f>
        <v>295500</v>
      </c>
      <c r="J13" s="17">
        <f>J14+J46</f>
        <v>192700</v>
      </c>
      <c r="K13" s="17">
        <f>K14+K46</f>
        <v>102800</v>
      </c>
    </row>
    <row r="14" spans="1:12" ht="21" customHeight="1">
      <c r="A14" s="53" t="s">
        <v>0</v>
      </c>
      <c r="B14" s="18" t="s">
        <v>55</v>
      </c>
      <c r="C14" s="19"/>
      <c r="D14" s="20"/>
      <c r="E14" s="19"/>
      <c r="F14" s="19"/>
      <c r="G14" s="21"/>
      <c r="H14" s="22"/>
      <c r="I14" s="23">
        <f>I15+I27+I30+I34+I40+I43</f>
        <v>192700</v>
      </c>
      <c r="J14" s="23">
        <f>J15+J27+J30+J34+J40+J43</f>
        <v>192700</v>
      </c>
      <c r="K14" s="23"/>
    </row>
    <row r="15" spans="1:12" ht="41.25" customHeight="1">
      <c r="A15" s="25" t="s">
        <v>2</v>
      </c>
      <c r="B15" s="24" t="s">
        <v>56</v>
      </c>
      <c r="C15" s="25"/>
      <c r="D15" s="25"/>
      <c r="E15" s="25"/>
      <c r="F15" s="25"/>
      <c r="G15" s="25"/>
      <c r="H15" s="26"/>
      <c r="I15" s="27">
        <f>I16+I24</f>
        <v>147900</v>
      </c>
      <c r="J15" s="27">
        <f>J16+J24</f>
        <v>147900</v>
      </c>
      <c r="K15" s="27"/>
    </row>
    <row r="16" spans="1:12" ht="32.25" customHeight="1">
      <c r="A16" s="29" t="s">
        <v>27</v>
      </c>
      <c r="B16" s="28" t="s">
        <v>57</v>
      </c>
      <c r="C16" s="29"/>
      <c r="D16" s="29"/>
      <c r="E16" s="29"/>
      <c r="F16" s="29"/>
      <c r="G16" s="30"/>
      <c r="H16" s="31"/>
      <c r="I16" s="32">
        <f>SUM(I17:I20)</f>
        <v>77800</v>
      </c>
      <c r="J16" s="32">
        <f>SUM(J17:J20)</f>
        <v>77800</v>
      </c>
      <c r="K16" s="32"/>
    </row>
    <row r="17" spans="1:11" ht="43.5" customHeight="1">
      <c r="A17" s="69">
        <v>1</v>
      </c>
      <c r="B17" s="33" t="s">
        <v>23</v>
      </c>
      <c r="C17" s="34" t="s">
        <v>24</v>
      </c>
      <c r="D17" s="106" t="s">
        <v>58</v>
      </c>
      <c r="E17" s="19" t="s">
        <v>25</v>
      </c>
      <c r="F17" s="35" t="s">
        <v>26</v>
      </c>
      <c r="G17" s="36" t="s">
        <v>59</v>
      </c>
      <c r="H17" s="107" t="s">
        <v>60</v>
      </c>
      <c r="I17" s="37">
        <f>SUM(J17:K17)</f>
        <v>60000</v>
      </c>
      <c r="J17" s="38">
        <v>60000</v>
      </c>
      <c r="K17" s="37"/>
    </row>
    <row r="18" spans="1:11" ht="54" customHeight="1">
      <c r="A18" s="69">
        <v>2</v>
      </c>
      <c r="B18" s="33" t="s">
        <v>61</v>
      </c>
      <c r="C18" s="34" t="s">
        <v>38</v>
      </c>
      <c r="D18" s="106" t="s">
        <v>62</v>
      </c>
      <c r="E18" s="19"/>
      <c r="F18" s="35" t="s">
        <v>26</v>
      </c>
      <c r="G18" s="36" t="s">
        <v>63</v>
      </c>
      <c r="H18" s="107" t="s">
        <v>64</v>
      </c>
      <c r="I18" s="37">
        <f>SUM(J18:K18)</f>
        <v>4800</v>
      </c>
      <c r="J18" s="38">
        <v>4800</v>
      </c>
      <c r="K18" s="37"/>
    </row>
    <row r="19" spans="1:11" ht="49.5">
      <c r="A19" s="69">
        <v>3</v>
      </c>
      <c r="B19" s="33" t="s">
        <v>65</v>
      </c>
      <c r="C19" s="34" t="s">
        <v>66</v>
      </c>
      <c r="D19" s="106" t="s">
        <v>39</v>
      </c>
      <c r="E19" s="19" t="s">
        <v>67</v>
      </c>
      <c r="F19" s="35" t="s">
        <v>26</v>
      </c>
      <c r="G19" s="36"/>
      <c r="H19" s="107" t="s">
        <v>68</v>
      </c>
      <c r="I19" s="37">
        <f>SUM(J19:K19)</f>
        <v>8000</v>
      </c>
      <c r="J19" s="38">
        <v>8000</v>
      </c>
      <c r="K19" s="37"/>
    </row>
    <row r="20" spans="1:11" ht="33">
      <c r="A20" s="69">
        <v>4</v>
      </c>
      <c r="B20" s="33" t="s">
        <v>69</v>
      </c>
      <c r="C20" s="80" t="s">
        <v>28</v>
      </c>
      <c r="D20" s="34" t="s">
        <v>70</v>
      </c>
      <c r="E20" s="53"/>
      <c r="F20" s="108" t="s">
        <v>26</v>
      </c>
      <c r="G20" s="54" t="s">
        <v>71</v>
      </c>
      <c r="H20" s="44" t="s">
        <v>72</v>
      </c>
      <c r="I20" s="37">
        <f>SUM(J20:K20)</f>
        <v>5000</v>
      </c>
      <c r="J20" s="38">
        <v>5000</v>
      </c>
      <c r="K20" s="79"/>
    </row>
    <row r="21" spans="1:11" ht="23.25" customHeight="1">
      <c r="A21" s="125" t="s">
        <v>8</v>
      </c>
      <c r="B21" s="125" t="s">
        <v>10</v>
      </c>
      <c r="C21" s="126" t="s">
        <v>50</v>
      </c>
      <c r="D21" s="125" t="s">
        <v>11</v>
      </c>
      <c r="E21" s="125" t="s">
        <v>12</v>
      </c>
      <c r="F21" s="125" t="s">
        <v>13</v>
      </c>
      <c r="G21" s="125" t="s">
        <v>14</v>
      </c>
      <c r="H21" s="125" t="s">
        <v>51</v>
      </c>
      <c r="I21" s="125" t="s">
        <v>52</v>
      </c>
      <c r="J21" s="125"/>
      <c r="K21" s="125"/>
    </row>
    <row r="22" spans="1:11" ht="23.25" customHeight="1">
      <c r="A22" s="125"/>
      <c r="B22" s="125"/>
      <c r="C22" s="127"/>
      <c r="D22" s="125"/>
      <c r="E22" s="125"/>
      <c r="F22" s="125"/>
      <c r="G22" s="125"/>
      <c r="H22" s="125"/>
      <c r="I22" s="125" t="s">
        <v>15</v>
      </c>
      <c r="J22" s="125" t="s">
        <v>16</v>
      </c>
      <c r="K22" s="125"/>
    </row>
    <row r="23" spans="1:11" ht="66">
      <c r="A23" s="125"/>
      <c r="B23" s="125"/>
      <c r="C23" s="142"/>
      <c r="D23" s="125"/>
      <c r="E23" s="125"/>
      <c r="F23" s="125"/>
      <c r="G23" s="125"/>
      <c r="H23" s="125"/>
      <c r="I23" s="125"/>
      <c r="J23" s="11" t="s">
        <v>53</v>
      </c>
      <c r="K23" s="11" t="s">
        <v>54</v>
      </c>
    </row>
    <row r="24" spans="1:11" ht="15.75">
      <c r="A24" s="51" t="s">
        <v>29</v>
      </c>
      <c r="B24" s="50" t="s">
        <v>73</v>
      </c>
      <c r="C24" s="39"/>
      <c r="D24" s="51"/>
      <c r="E24" s="51"/>
      <c r="F24" s="51"/>
      <c r="G24" s="52"/>
      <c r="H24" s="31"/>
      <c r="I24" s="31">
        <f>I25+I26</f>
        <v>70100</v>
      </c>
      <c r="J24" s="31">
        <f>SUM(J25:J26)</f>
        <v>70100</v>
      </c>
      <c r="K24" s="31"/>
    </row>
    <row r="25" spans="1:11" ht="34.5" customHeight="1">
      <c r="A25" s="70">
        <v>1</v>
      </c>
      <c r="B25" s="40" t="s">
        <v>74</v>
      </c>
      <c r="C25" s="44" t="s">
        <v>32</v>
      </c>
      <c r="D25" s="41" t="s">
        <v>37</v>
      </c>
      <c r="E25" s="42"/>
      <c r="F25" s="109" t="s">
        <v>26</v>
      </c>
      <c r="G25" s="43" t="s">
        <v>75</v>
      </c>
      <c r="H25" s="44" t="s">
        <v>76</v>
      </c>
      <c r="I25" s="45">
        <f>SUM(J25:K25)</f>
        <v>20100</v>
      </c>
      <c r="J25" s="46">
        <v>20100</v>
      </c>
      <c r="K25" s="7"/>
    </row>
    <row r="26" spans="1:11" ht="47.25">
      <c r="A26" s="70">
        <v>2</v>
      </c>
      <c r="B26" s="40" t="s">
        <v>45</v>
      </c>
      <c r="C26" s="44" t="s">
        <v>21</v>
      </c>
      <c r="D26" s="41" t="s">
        <v>77</v>
      </c>
      <c r="E26" s="8"/>
      <c r="F26" s="109" t="s">
        <v>26</v>
      </c>
      <c r="G26" s="43" t="s">
        <v>78</v>
      </c>
      <c r="H26" s="44" t="s">
        <v>79</v>
      </c>
      <c r="I26" s="45">
        <f>SUM(J26:K26)</f>
        <v>50000</v>
      </c>
      <c r="J26" s="46">
        <v>50000</v>
      </c>
      <c r="K26" s="7"/>
    </row>
    <row r="27" spans="1:11" ht="33.75" customHeight="1">
      <c r="A27" s="48" t="s">
        <v>3</v>
      </c>
      <c r="B27" s="47" t="s">
        <v>80</v>
      </c>
      <c r="C27" s="48"/>
      <c r="D27" s="48"/>
      <c r="E27" s="49"/>
      <c r="F27" s="48"/>
      <c r="G27" s="48"/>
      <c r="H27" s="26"/>
      <c r="I27" s="26">
        <f t="shared" ref="I27:I33" si="0">SUM(J27:K27)</f>
        <v>9000</v>
      </c>
      <c r="J27" s="26">
        <v>9000</v>
      </c>
      <c r="K27" s="26"/>
    </row>
    <row r="28" spans="1:11" ht="15.75">
      <c r="A28" s="51"/>
      <c r="B28" s="50" t="s">
        <v>73</v>
      </c>
      <c r="C28" s="51"/>
      <c r="D28" s="51"/>
      <c r="E28" s="51"/>
      <c r="F28" s="51"/>
      <c r="G28" s="52"/>
      <c r="H28" s="31"/>
      <c r="I28" s="31">
        <f t="shared" si="0"/>
        <v>9000</v>
      </c>
      <c r="J28" s="31">
        <v>9000</v>
      </c>
      <c r="K28" s="31"/>
    </row>
    <row r="29" spans="1:11" ht="35.25" customHeight="1">
      <c r="A29" s="70">
        <v>1</v>
      </c>
      <c r="B29" s="40" t="s">
        <v>81</v>
      </c>
      <c r="C29" s="44"/>
      <c r="D29" s="41" t="s">
        <v>82</v>
      </c>
      <c r="E29" s="42"/>
      <c r="F29" s="109" t="s">
        <v>26</v>
      </c>
      <c r="G29" s="43"/>
      <c r="H29" s="44" t="s">
        <v>44</v>
      </c>
      <c r="I29" s="45">
        <f t="shared" si="0"/>
        <v>9000</v>
      </c>
      <c r="J29" s="46">
        <v>9000</v>
      </c>
      <c r="K29" s="7"/>
    </row>
    <row r="30" spans="1:11" ht="69" customHeight="1">
      <c r="A30" s="48" t="s">
        <v>4</v>
      </c>
      <c r="B30" s="47" t="s">
        <v>83</v>
      </c>
      <c r="C30" s="48"/>
      <c r="D30" s="48"/>
      <c r="E30" s="48"/>
      <c r="F30" s="48"/>
      <c r="G30" s="48"/>
      <c r="H30" s="26"/>
      <c r="I30" s="26">
        <f>I31</f>
        <v>9400</v>
      </c>
      <c r="J30" s="26">
        <f>J31</f>
        <v>9400</v>
      </c>
      <c r="K30" s="26"/>
    </row>
    <row r="31" spans="1:11" ht="22.5" customHeight="1">
      <c r="A31" s="51"/>
      <c r="B31" s="50" t="s">
        <v>84</v>
      </c>
      <c r="C31" s="51"/>
      <c r="D31" s="51"/>
      <c r="E31" s="51"/>
      <c r="F31" s="51"/>
      <c r="G31" s="52"/>
      <c r="H31" s="31"/>
      <c r="I31" s="31">
        <f t="shared" si="0"/>
        <v>9400</v>
      </c>
      <c r="J31" s="31">
        <f>J32+J33</f>
        <v>9400</v>
      </c>
      <c r="K31" s="31"/>
    </row>
    <row r="32" spans="1:11" ht="51" customHeight="1">
      <c r="A32" s="70">
        <v>1</v>
      </c>
      <c r="B32" s="40" t="s">
        <v>85</v>
      </c>
      <c r="C32" s="44"/>
      <c r="D32" s="41" t="s">
        <v>86</v>
      </c>
      <c r="E32" s="42"/>
      <c r="F32" s="109" t="s">
        <v>26</v>
      </c>
      <c r="G32" s="43"/>
      <c r="H32" s="44" t="s">
        <v>87</v>
      </c>
      <c r="I32" s="45">
        <f t="shared" si="0"/>
        <v>3400</v>
      </c>
      <c r="J32" s="46">
        <v>3400</v>
      </c>
      <c r="K32" s="7"/>
    </row>
    <row r="33" spans="1:11" ht="38.25" customHeight="1">
      <c r="A33" s="69">
        <v>2</v>
      </c>
      <c r="B33" s="33" t="s">
        <v>88</v>
      </c>
      <c r="C33" s="80"/>
      <c r="D33" s="34" t="s">
        <v>36</v>
      </c>
      <c r="E33" s="53"/>
      <c r="F33" s="108" t="s">
        <v>31</v>
      </c>
      <c r="G33" s="54"/>
      <c r="H33" s="80" t="s">
        <v>89</v>
      </c>
      <c r="I33" s="37">
        <f t="shared" si="0"/>
        <v>6000</v>
      </c>
      <c r="J33" s="38">
        <v>6000</v>
      </c>
      <c r="K33" s="79"/>
    </row>
    <row r="34" spans="1:11" ht="33">
      <c r="A34" s="25" t="s">
        <v>5</v>
      </c>
      <c r="B34" s="24" t="s">
        <v>90</v>
      </c>
      <c r="C34" s="25"/>
      <c r="D34" s="25"/>
      <c r="E34" s="25"/>
      <c r="F34" s="25"/>
      <c r="G34" s="25"/>
      <c r="H34" s="27"/>
      <c r="I34" s="27">
        <f>I35</f>
        <v>6000</v>
      </c>
      <c r="J34" s="27">
        <f>J35</f>
        <v>6000</v>
      </c>
      <c r="K34" s="27"/>
    </row>
    <row r="35" spans="1:11" ht="27.75" customHeight="1">
      <c r="A35" s="29"/>
      <c r="B35" s="28" t="s">
        <v>84</v>
      </c>
      <c r="C35" s="29"/>
      <c r="D35" s="29"/>
      <c r="E35" s="29"/>
      <c r="F35" s="29"/>
      <c r="G35" s="30"/>
      <c r="H35" s="32"/>
      <c r="I35" s="32">
        <f>I39</f>
        <v>6000</v>
      </c>
      <c r="J35" s="32">
        <f>J39</f>
        <v>6000</v>
      </c>
      <c r="K35" s="32"/>
    </row>
    <row r="36" spans="1:11" ht="24" customHeight="1">
      <c r="A36" s="125" t="s">
        <v>8</v>
      </c>
      <c r="B36" s="125" t="s">
        <v>10</v>
      </c>
      <c r="C36" s="126" t="s">
        <v>50</v>
      </c>
      <c r="D36" s="125" t="s">
        <v>11</v>
      </c>
      <c r="E36" s="125" t="s">
        <v>12</v>
      </c>
      <c r="F36" s="125" t="s">
        <v>13</v>
      </c>
      <c r="G36" s="125" t="s">
        <v>14</v>
      </c>
      <c r="H36" s="125" t="s">
        <v>51</v>
      </c>
      <c r="I36" s="125" t="s">
        <v>52</v>
      </c>
      <c r="J36" s="125"/>
      <c r="K36" s="125"/>
    </row>
    <row r="37" spans="1:11" ht="30.75" customHeight="1">
      <c r="A37" s="125"/>
      <c r="B37" s="125"/>
      <c r="C37" s="127"/>
      <c r="D37" s="125"/>
      <c r="E37" s="125"/>
      <c r="F37" s="125"/>
      <c r="G37" s="125"/>
      <c r="H37" s="125"/>
      <c r="I37" s="125" t="s">
        <v>15</v>
      </c>
      <c r="J37" s="125" t="s">
        <v>16</v>
      </c>
      <c r="K37" s="125"/>
    </row>
    <row r="38" spans="1:11" ht="75" customHeight="1">
      <c r="A38" s="125"/>
      <c r="B38" s="125"/>
      <c r="C38" s="142"/>
      <c r="D38" s="125"/>
      <c r="E38" s="125"/>
      <c r="F38" s="125"/>
      <c r="G38" s="125"/>
      <c r="H38" s="125"/>
      <c r="I38" s="125"/>
      <c r="J38" s="11" t="s">
        <v>53</v>
      </c>
      <c r="K38" s="11" t="s">
        <v>54</v>
      </c>
    </row>
    <row r="39" spans="1:11" ht="49.5">
      <c r="A39" s="69">
        <v>1</v>
      </c>
      <c r="B39" s="33" t="s">
        <v>91</v>
      </c>
      <c r="C39" s="34"/>
      <c r="D39" s="106" t="s">
        <v>58</v>
      </c>
      <c r="E39" s="19" t="s">
        <v>40</v>
      </c>
      <c r="F39" s="35" t="s">
        <v>26</v>
      </c>
      <c r="G39" s="36"/>
      <c r="H39" s="110" t="s">
        <v>92</v>
      </c>
      <c r="I39" s="37">
        <f>J39</f>
        <v>6000</v>
      </c>
      <c r="J39" s="38">
        <v>6000</v>
      </c>
      <c r="K39" s="37"/>
    </row>
    <row r="40" spans="1:11" ht="16.5">
      <c r="A40" s="25" t="s">
        <v>6</v>
      </c>
      <c r="B40" s="24" t="s">
        <v>93</v>
      </c>
      <c r="C40" s="25"/>
      <c r="D40" s="25"/>
      <c r="E40" s="25"/>
      <c r="F40" s="25"/>
      <c r="G40" s="25"/>
      <c r="H40" s="27"/>
      <c r="I40" s="27">
        <f>I41</f>
        <v>12600</v>
      </c>
      <c r="J40" s="27">
        <f>J41</f>
        <v>12600</v>
      </c>
      <c r="K40" s="27"/>
    </row>
    <row r="41" spans="1:11" ht="25.5" customHeight="1">
      <c r="A41" s="29"/>
      <c r="B41" s="28" t="s">
        <v>84</v>
      </c>
      <c r="C41" s="29"/>
      <c r="D41" s="29"/>
      <c r="E41" s="29"/>
      <c r="F41" s="29"/>
      <c r="G41" s="30"/>
      <c r="H41" s="32"/>
      <c r="I41" s="32">
        <f>I42</f>
        <v>12600</v>
      </c>
      <c r="J41" s="32">
        <f>J42</f>
        <v>12600</v>
      </c>
      <c r="K41" s="32"/>
    </row>
    <row r="42" spans="1:11" ht="49.5">
      <c r="A42" s="69">
        <v>1</v>
      </c>
      <c r="B42" s="33" t="s">
        <v>94</v>
      </c>
      <c r="C42" s="34"/>
      <c r="D42" s="106" t="s">
        <v>58</v>
      </c>
      <c r="E42" s="19" t="s">
        <v>41</v>
      </c>
      <c r="F42" s="35" t="s">
        <v>26</v>
      </c>
      <c r="G42" s="36"/>
      <c r="H42" s="110" t="s">
        <v>95</v>
      </c>
      <c r="I42" s="37">
        <f>SUM(J42:K42)</f>
        <v>12600</v>
      </c>
      <c r="J42" s="38">
        <v>12600</v>
      </c>
      <c r="K42" s="37"/>
    </row>
    <row r="43" spans="1:11" ht="37.5" customHeight="1">
      <c r="A43" s="25" t="s">
        <v>9</v>
      </c>
      <c r="B43" s="24" t="s">
        <v>96</v>
      </c>
      <c r="C43" s="25"/>
      <c r="D43" s="25"/>
      <c r="E43" s="25"/>
      <c r="F43" s="25"/>
      <c r="G43" s="25"/>
      <c r="H43" s="27"/>
      <c r="I43" s="27">
        <f>I44</f>
        <v>7800</v>
      </c>
      <c r="J43" s="27">
        <f>J44</f>
        <v>7800</v>
      </c>
      <c r="K43" s="27"/>
    </row>
    <row r="44" spans="1:11" ht="26.25" customHeight="1">
      <c r="A44" s="29"/>
      <c r="B44" s="28" t="s">
        <v>84</v>
      </c>
      <c r="C44" s="29"/>
      <c r="D44" s="29"/>
      <c r="E44" s="29"/>
      <c r="F44" s="29"/>
      <c r="G44" s="30"/>
      <c r="H44" s="32"/>
      <c r="I44" s="32">
        <f>I45</f>
        <v>7800</v>
      </c>
      <c r="J44" s="32">
        <f>J45</f>
        <v>7800</v>
      </c>
      <c r="K44" s="32"/>
    </row>
    <row r="45" spans="1:11" ht="57.75" customHeight="1">
      <c r="A45" s="69">
        <v>1</v>
      </c>
      <c r="B45" s="33" t="s">
        <v>42</v>
      </c>
      <c r="C45" s="80"/>
      <c r="D45" s="34" t="s">
        <v>58</v>
      </c>
      <c r="E45" s="53"/>
      <c r="F45" s="108" t="s">
        <v>26</v>
      </c>
      <c r="G45" s="54"/>
      <c r="H45" s="80" t="s">
        <v>43</v>
      </c>
      <c r="I45" s="37">
        <f>SUM(J45:K45)</f>
        <v>7800</v>
      </c>
      <c r="J45" s="38">
        <v>7800</v>
      </c>
      <c r="K45" s="79"/>
    </row>
    <row r="46" spans="1:11" ht="24.75" customHeight="1">
      <c r="A46" s="53" t="s">
        <v>1</v>
      </c>
      <c r="B46" s="18" t="s">
        <v>97</v>
      </c>
      <c r="C46" s="19"/>
      <c r="D46" s="20"/>
      <c r="E46" s="19"/>
      <c r="F46" s="19"/>
      <c r="G46" s="21"/>
      <c r="H46" s="22"/>
      <c r="I46" s="23">
        <f>I47</f>
        <v>102800</v>
      </c>
      <c r="J46" s="23"/>
      <c r="K46" s="23">
        <f>K47</f>
        <v>102800</v>
      </c>
    </row>
    <row r="47" spans="1:11" ht="16.5">
      <c r="A47" s="25" t="s">
        <v>2</v>
      </c>
      <c r="B47" s="24" t="s">
        <v>98</v>
      </c>
      <c r="C47" s="25"/>
      <c r="D47" s="25"/>
      <c r="E47" s="25"/>
      <c r="F47" s="25"/>
      <c r="G47" s="25"/>
      <c r="H47" s="26"/>
      <c r="I47" s="27">
        <f>SUM(I48:I49)</f>
        <v>102800</v>
      </c>
      <c r="J47" s="27"/>
      <c r="K47" s="27">
        <f>SUM(K48:K49)</f>
        <v>102800</v>
      </c>
    </row>
    <row r="48" spans="1:11" ht="49.5">
      <c r="A48" s="69" t="s">
        <v>99</v>
      </c>
      <c r="B48" s="33" t="s">
        <v>100</v>
      </c>
      <c r="C48" s="80"/>
      <c r="D48" s="34" t="s">
        <v>58</v>
      </c>
      <c r="E48" s="53"/>
      <c r="F48" s="108" t="s">
        <v>19</v>
      </c>
      <c r="G48" s="54">
        <v>7495077</v>
      </c>
      <c r="H48" s="44" t="s">
        <v>101</v>
      </c>
      <c r="I48" s="37">
        <f>SUM(J48:K48)</f>
        <v>80000</v>
      </c>
      <c r="J48" s="38"/>
      <c r="K48" s="71">
        <f>102800-K49</f>
        <v>80000</v>
      </c>
    </row>
    <row r="49" spans="1:11" ht="60" customHeight="1">
      <c r="A49" s="96" t="s">
        <v>102</v>
      </c>
      <c r="B49" s="97" t="s">
        <v>17</v>
      </c>
      <c r="C49" s="98"/>
      <c r="D49" s="111" t="s">
        <v>82</v>
      </c>
      <c r="E49" s="99"/>
      <c r="F49" s="100" t="s">
        <v>103</v>
      </c>
      <c r="G49" s="101">
        <v>7353079</v>
      </c>
      <c r="H49" s="112" t="s">
        <v>20</v>
      </c>
      <c r="I49" s="102">
        <f>SUM(J49:K49)</f>
        <v>22800</v>
      </c>
      <c r="J49" s="103"/>
      <c r="K49" s="102">
        <v>22800</v>
      </c>
    </row>
    <row r="50" spans="1:11" ht="23.25" customHeight="1">
      <c r="A50" s="125" t="s">
        <v>8</v>
      </c>
      <c r="B50" s="125" t="s">
        <v>10</v>
      </c>
      <c r="C50" s="126" t="s">
        <v>50</v>
      </c>
      <c r="D50" s="125" t="s">
        <v>11</v>
      </c>
      <c r="E50" s="125" t="s">
        <v>12</v>
      </c>
      <c r="F50" s="125" t="s">
        <v>13</v>
      </c>
      <c r="G50" s="125" t="s">
        <v>14</v>
      </c>
      <c r="H50" s="125" t="s">
        <v>51</v>
      </c>
      <c r="I50" s="125" t="s">
        <v>52</v>
      </c>
      <c r="J50" s="125"/>
      <c r="K50" s="125"/>
    </row>
    <row r="51" spans="1:11" ht="22.5" customHeight="1">
      <c r="A51" s="125"/>
      <c r="B51" s="125"/>
      <c r="C51" s="127"/>
      <c r="D51" s="125"/>
      <c r="E51" s="125"/>
      <c r="F51" s="125"/>
      <c r="G51" s="125"/>
      <c r="H51" s="125"/>
      <c r="I51" s="125" t="s">
        <v>15</v>
      </c>
      <c r="J51" s="125" t="s">
        <v>16</v>
      </c>
      <c r="K51" s="125"/>
    </row>
    <row r="52" spans="1:11" ht="39" customHeight="1">
      <c r="A52" s="125"/>
      <c r="B52" s="125"/>
      <c r="C52" s="142"/>
      <c r="D52" s="125"/>
      <c r="E52" s="125"/>
      <c r="F52" s="125"/>
      <c r="G52" s="125"/>
      <c r="H52" s="125"/>
      <c r="I52" s="125"/>
      <c r="J52" s="11" t="s">
        <v>147</v>
      </c>
      <c r="K52" s="11" t="s">
        <v>148</v>
      </c>
    </row>
    <row r="53" spans="1:11" ht="20.25" customHeight="1">
      <c r="A53" s="81"/>
      <c r="B53" s="81" t="s">
        <v>106</v>
      </c>
      <c r="C53" s="95"/>
      <c r="D53" s="81"/>
      <c r="E53" s="81"/>
      <c r="F53" s="81"/>
      <c r="G53" s="82"/>
      <c r="H53" s="9"/>
      <c r="I53" s="83">
        <f>I55</f>
        <v>30000</v>
      </c>
      <c r="J53" s="83"/>
      <c r="K53" s="83">
        <f>K55</f>
        <v>30000</v>
      </c>
    </row>
    <row r="54" spans="1:11" s="1" customFormat="1" ht="63.75" customHeight="1">
      <c r="A54" s="114" t="s">
        <v>105</v>
      </c>
      <c r="B54" s="120" t="s">
        <v>152</v>
      </c>
      <c r="C54" s="115"/>
      <c r="D54" s="114"/>
      <c r="E54" s="114"/>
      <c r="F54" s="114"/>
      <c r="G54" s="116"/>
      <c r="H54" s="117"/>
      <c r="I54" s="118"/>
      <c r="J54" s="118"/>
      <c r="K54" s="118"/>
    </row>
    <row r="55" spans="1:11" ht="65.25" customHeight="1">
      <c r="A55" s="119">
        <v>1</v>
      </c>
      <c r="B55" s="87" t="s">
        <v>45</v>
      </c>
      <c r="C55" s="91" t="s">
        <v>21</v>
      </c>
      <c r="D55" s="88" t="s">
        <v>77</v>
      </c>
      <c r="E55" s="89"/>
      <c r="F55" s="113" t="s">
        <v>26</v>
      </c>
      <c r="G55" s="90" t="s">
        <v>78</v>
      </c>
      <c r="H55" s="91" t="s">
        <v>79</v>
      </c>
      <c r="I55" s="92">
        <f>SUM(J55:K55)</f>
        <v>30000</v>
      </c>
      <c r="J55" s="93"/>
      <c r="K55" s="94">
        <v>30000</v>
      </c>
    </row>
    <row r="56" spans="1:11" ht="19.5" customHeight="1">
      <c r="A56" s="130" t="s">
        <v>8</v>
      </c>
      <c r="B56" s="130" t="s">
        <v>141</v>
      </c>
      <c r="C56" s="130" t="s">
        <v>142</v>
      </c>
      <c r="D56" s="130" t="s">
        <v>12</v>
      </c>
      <c r="E56" s="130" t="s">
        <v>13</v>
      </c>
      <c r="F56" s="131" t="s">
        <v>143</v>
      </c>
      <c r="G56" s="131"/>
      <c r="H56" s="128" t="s">
        <v>52</v>
      </c>
      <c r="I56" s="128"/>
      <c r="J56" s="128"/>
      <c r="K56" s="128"/>
    </row>
    <row r="57" spans="1:11" ht="31.5">
      <c r="A57" s="130"/>
      <c r="B57" s="130"/>
      <c r="C57" s="130"/>
      <c r="D57" s="130"/>
      <c r="E57" s="130"/>
      <c r="F57" s="131"/>
      <c r="G57" s="131"/>
      <c r="H57" s="67" t="s">
        <v>144</v>
      </c>
      <c r="I57" s="68" t="s">
        <v>145</v>
      </c>
      <c r="J57" s="129" t="s">
        <v>146</v>
      </c>
      <c r="K57" s="129"/>
    </row>
    <row r="58" spans="1:11" ht="15.75">
      <c r="A58" s="84"/>
      <c r="B58" s="85" t="s">
        <v>149</v>
      </c>
      <c r="C58" s="86"/>
      <c r="D58" s="86"/>
      <c r="E58" s="84"/>
      <c r="F58" s="136"/>
      <c r="G58" s="136"/>
      <c r="H58" s="57">
        <f>H60+H62+H71</f>
        <v>220000</v>
      </c>
      <c r="I58" s="57">
        <f>I60+I62+I71</f>
        <v>129843</v>
      </c>
      <c r="J58" s="132">
        <f>J60+J62+J71</f>
        <v>220000</v>
      </c>
      <c r="K58" s="132"/>
    </row>
    <row r="59" spans="1:11" s="1" customFormat="1" ht="34.5" customHeight="1">
      <c r="A59" s="104" t="s">
        <v>150</v>
      </c>
      <c r="B59" s="105" t="s">
        <v>151</v>
      </c>
      <c r="C59" s="86"/>
      <c r="D59" s="86"/>
      <c r="E59" s="84"/>
      <c r="F59" s="143"/>
      <c r="G59" s="144"/>
      <c r="H59" s="57"/>
      <c r="I59" s="57"/>
      <c r="J59" s="145"/>
      <c r="K59" s="146"/>
    </row>
    <row r="60" spans="1:11" ht="19.5" customHeight="1">
      <c r="A60" s="72" t="s">
        <v>2</v>
      </c>
      <c r="B60" s="55" t="s">
        <v>35</v>
      </c>
      <c r="C60" s="55"/>
      <c r="D60" s="55"/>
      <c r="E60" s="56"/>
      <c r="F60" s="137"/>
      <c r="G60" s="137"/>
      <c r="H60" s="57">
        <f>H61</f>
        <v>37</v>
      </c>
      <c r="I60" s="57"/>
      <c r="J60" s="132">
        <f>J61</f>
        <v>37</v>
      </c>
      <c r="K60" s="132"/>
    </row>
    <row r="61" spans="1:11" ht="47.25">
      <c r="A61" s="73">
        <v>1</v>
      </c>
      <c r="B61" s="58" t="s">
        <v>107</v>
      </c>
      <c r="C61" s="59" t="s">
        <v>108</v>
      </c>
      <c r="D61" s="59" t="s">
        <v>109</v>
      </c>
      <c r="E61" s="59" t="s">
        <v>46</v>
      </c>
      <c r="F61" s="138" t="s">
        <v>110</v>
      </c>
      <c r="G61" s="138"/>
      <c r="H61" s="60">
        <f>+SUM(I61:J61)</f>
        <v>37</v>
      </c>
      <c r="I61" s="60"/>
      <c r="J61" s="133">
        <v>37</v>
      </c>
      <c r="K61" s="133"/>
    </row>
    <row r="62" spans="1:11" ht="16.5" customHeight="1">
      <c r="A62" s="72" t="s">
        <v>3</v>
      </c>
      <c r="B62" s="55" t="s">
        <v>30</v>
      </c>
      <c r="C62" s="61"/>
      <c r="D62" s="61"/>
      <c r="E62" s="59"/>
      <c r="F62" s="139"/>
      <c r="G62" s="139"/>
      <c r="H62" s="57">
        <f>SUM(H63:H68)</f>
        <v>90120</v>
      </c>
      <c r="I62" s="57">
        <f>SUM(I63:I68)</f>
        <v>0</v>
      </c>
      <c r="J62" s="132">
        <f>SUM(J63:J68)</f>
        <v>90120</v>
      </c>
      <c r="K62" s="132"/>
    </row>
    <row r="63" spans="1:11" ht="33" customHeight="1">
      <c r="A63" s="74">
        <v>1</v>
      </c>
      <c r="B63" s="62" t="s">
        <v>111</v>
      </c>
      <c r="C63" s="59" t="s">
        <v>112</v>
      </c>
      <c r="D63" s="63" t="s">
        <v>113</v>
      </c>
      <c r="E63" s="59" t="s">
        <v>26</v>
      </c>
      <c r="F63" s="140" t="s">
        <v>114</v>
      </c>
      <c r="G63" s="140"/>
      <c r="H63" s="64">
        <f t="shared" ref="H63:H68" si="1">+SUM(I63:J63)</f>
        <v>14500</v>
      </c>
      <c r="I63" s="64"/>
      <c r="J63" s="134">
        <v>14500</v>
      </c>
      <c r="K63" s="134"/>
    </row>
    <row r="64" spans="1:11" ht="31.5">
      <c r="A64" s="74">
        <v>2</v>
      </c>
      <c r="B64" s="62" t="s">
        <v>115</v>
      </c>
      <c r="C64" s="59" t="s">
        <v>108</v>
      </c>
      <c r="D64" s="63" t="s">
        <v>116</v>
      </c>
      <c r="E64" s="65" t="s">
        <v>26</v>
      </c>
      <c r="F64" s="140" t="s">
        <v>117</v>
      </c>
      <c r="G64" s="140"/>
      <c r="H64" s="60">
        <f t="shared" si="1"/>
        <v>14100</v>
      </c>
      <c r="I64" s="60"/>
      <c r="J64" s="133">
        <v>14100</v>
      </c>
      <c r="K64" s="133"/>
    </row>
    <row r="65" spans="1:11" ht="15.75">
      <c r="A65" s="74">
        <v>3</v>
      </c>
      <c r="B65" s="66" t="s">
        <v>118</v>
      </c>
      <c r="C65" s="59" t="s">
        <v>112</v>
      </c>
      <c r="D65" s="63" t="s">
        <v>119</v>
      </c>
      <c r="E65" s="59" t="s">
        <v>33</v>
      </c>
      <c r="F65" s="138" t="s">
        <v>120</v>
      </c>
      <c r="G65" s="138"/>
      <c r="H65" s="60">
        <f t="shared" si="1"/>
        <v>15260</v>
      </c>
      <c r="I65" s="60"/>
      <c r="J65" s="133">
        <v>15260</v>
      </c>
      <c r="K65" s="133"/>
    </row>
    <row r="66" spans="1:11" ht="15.75">
      <c r="A66" s="74">
        <v>4</v>
      </c>
      <c r="B66" s="66" t="s">
        <v>121</v>
      </c>
      <c r="C66" s="59" t="s">
        <v>18</v>
      </c>
      <c r="D66" s="59" t="s">
        <v>122</v>
      </c>
      <c r="E66" s="59" t="s">
        <v>22</v>
      </c>
      <c r="F66" s="138" t="s">
        <v>123</v>
      </c>
      <c r="G66" s="138"/>
      <c r="H66" s="60">
        <f t="shared" si="1"/>
        <v>8890</v>
      </c>
      <c r="I66" s="60"/>
      <c r="J66" s="133">
        <v>8890</v>
      </c>
      <c r="K66" s="133"/>
    </row>
    <row r="67" spans="1:11" ht="15.75">
      <c r="A67" s="74">
        <v>5</v>
      </c>
      <c r="B67" s="66" t="s">
        <v>124</v>
      </c>
      <c r="C67" s="59" t="s">
        <v>108</v>
      </c>
      <c r="D67" s="59" t="s">
        <v>125</v>
      </c>
      <c r="E67" s="59" t="s">
        <v>22</v>
      </c>
      <c r="F67" s="138" t="s">
        <v>126</v>
      </c>
      <c r="G67" s="138"/>
      <c r="H67" s="60">
        <f t="shared" si="1"/>
        <v>26190</v>
      </c>
      <c r="I67" s="60"/>
      <c r="J67" s="133">
        <v>26190</v>
      </c>
      <c r="K67" s="133"/>
    </row>
    <row r="68" spans="1:11" ht="15.75">
      <c r="A68" s="74">
        <v>6</v>
      </c>
      <c r="B68" s="58" t="s">
        <v>127</v>
      </c>
      <c r="C68" s="59" t="s">
        <v>18</v>
      </c>
      <c r="D68" s="59" t="s">
        <v>128</v>
      </c>
      <c r="E68" s="59" t="s">
        <v>46</v>
      </c>
      <c r="F68" s="138" t="s">
        <v>129</v>
      </c>
      <c r="G68" s="138"/>
      <c r="H68" s="60">
        <f t="shared" si="1"/>
        <v>11180</v>
      </c>
      <c r="I68" s="60"/>
      <c r="J68" s="133">
        <v>11180</v>
      </c>
      <c r="K68" s="133"/>
    </row>
    <row r="69" spans="1:11" ht="19.5" customHeight="1">
      <c r="A69" s="130" t="s">
        <v>8</v>
      </c>
      <c r="B69" s="130" t="s">
        <v>141</v>
      </c>
      <c r="C69" s="130" t="s">
        <v>142</v>
      </c>
      <c r="D69" s="130" t="s">
        <v>12</v>
      </c>
      <c r="E69" s="130" t="s">
        <v>13</v>
      </c>
      <c r="F69" s="131" t="s">
        <v>143</v>
      </c>
      <c r="G69" s="131"/>
      <c r="H69" s="128" t="s">
        <v>52</v>
      </c>
      <c r="I69" s="128"/>
      <c r="J69" s="128"/>
      <c r="K69" s="128"/>
    </row>
    <row r="70" spans="1:11" ht="31.5">
      <c r="A70" s="130"/>
      <c r="B70" s="130"/>
      <c r="C70" s="130"/>
      <c r="D70" s="130"/>
      <c r="E70" s="130"/>
      <c r="F70" s="131"/>
      <c r="G70" s="131"/>
      <c r="H70" s="67" t="s">
        <v>144</v>
      </c>
      <c r="I70" s="68" t="s">
        <v>145</v>
      </c>
      <c r="J70" s="129" t="s">
        <v>146</v>
      </c>
      <c r="K70" s="129"/>
    </row>
    <row r="71" spans="1:11" ht="15.75">
      <c r="A71" s="72" t="s">
        <v>3</v>
      </c>
      <c r="B71" s="55" t="s">
        <v>34</v>
      </c>
      <c r="C71" s="61"/>
      <c r="D71" s="61"/>
      <c r="E71" s="59"/>
      <c r="F71" s="139"/>
      <c r="G71" s="139"/>
      <c r="H71" s="57">
        <f>SUM(H72:H74)</f>
        <v>129843</v>
      </c>
      <c r="I71" s="57">
        <f>SUM(I72:I74)</f>
        <v>129843</v>
      </c>
      <c r="J71" s="132">
        <f>SUM(J72:J74)</f>
        <v>129843</v>
      </c>
      <c r="K71" s="132"/>
    </row>
    <row r="72" spans="1:11" ht="31.5">
      <c r="A72" s="73">
        <v>1</v>
      </c>
      <c r="B72" s="58" t="s">
        <v>130</v>
      </c>
      <c r="C72" s="59" t="s">
        <v>18</v>
      </c>
      <c r="D72" s="59" t="s">
        <v>131</v>
      </c>
      <c r="E72" s="59" t="s">
        <v>132</v>
      </c>
      <c r="F72" s="138" t="s">
        <v>133</v>
      </c>
      <c r="G72" s="138"/>
      <c r="H72" s="60">
        <f>J72</f>
        <v>28500</v>
      </c>
      <c r="I72" s="60">
        <v>28500</v>
      </c>
      <c r="J72" s="133">
        <v>28500</v>
      </c>
      <c r="K72" s="133"/>
    </row>
    <row r="73" spans="1:11" ht="47.25">
      <c r="A73" s="73">
        <v>2</v>
      </c>
      <c r="B73" s="58" t="s">
        <v>134</v>
      </c>
      <c r="C73" s="59" t="s">
        <v>18</v>
      </c>
      <c r="D73" s="59" t="s">
        <v>135</v>
      </c>
      <c r="E73" s="59" t="s">
        <v>136</v>
      </c>
      <c r="F73" s="138" t="s">
        <v>137</v>
      </c>
      <c r="G73" s="138"/>
      <c r="H73" s="60">
        <f>J73</f>
        <v>52500</v>
      </c>
      <c r="I73" s="60">
        <v>52500</v>
      </c>
      <c r="J73" s="133">
        <v>52500</v>
      </c>
      <c r="K73" s="133"/>
    </row>
    <row r="74" spans="1:11" ht="47.25">
      <c r="A74" s="75">
        <v>3</v>
      </c>
      <c r="B74" s="76" t="s">
        <v>138</v>
      </c>
      <c r="C74" s="77" t="s">
        <v>18</v>
      </c>
      <c r="D74" s="77" t="s">
        <v>139</v>
      </c>
      <c r="E74" s="77" t="s">
        <v>136</v>
      </c>
      <c r="F74" s="141" t="s">
        <v>140</v>
      </c>
      <c r="G74" s="141"/>
      <c r="H74" s="78">
        <f>J74</f>
        <v>48843</v>
      </c>
      <c r="I74" s="78">
        <v>48843</v>
      </c>
      <c r="J74" s="135">
        <v>48843</v>
      </c>
      <c r="K74" s="135"/>
    </row>
  </sheetData>
  <mergeCells count="95">
    <mergeCell ref="F59:G59"/>
    <mergeCell ref="J59:K59"/>
    <mergeCell ref="A69:A70"/>
    <mergeCell ref="B69:B70"/>
    <mergeCell ref="C69:C70"/>
    <mergeCell ref="D69:D70"/>
    <mergeCell ref="E69:E70"/>
    <mergeCell ref="F69:G70"/>
    <mergeCell ref="H69:K69"/>
    <mergeCell ref="J70:K70"/>
    <mergeCell ref="J64:K64"/>
    <mergeCell ref="J65:K65"/>
    <mergeCell ref="J66:K66"/>
    <mergeCell ref="J67:K67"/>
    <mergeCell ref="J68:K68"/>
    <mergeCell ref="F50:F52"/>
    <mergeCell ref="G50:G52"/>
    <mergeCell ref="H50:H52"/>
    <mergeCell ref="I50:K50"/>
    <mergeCell ref="I51:I52"/>
    <mergeCell ref="J51:K51"/>
    <mergeCell ref="A50:A52"/>
    <mergeCell ref="B50:B52"/>
    <mergeCell ref="C50:C52"/>
    <mergeCell ref="D50:D52"/>
    <mergeCell ref="E50:E52"/>
    <mergeCell ref="F73:G73"/>
    <mergeCell ref="F74:G74"/>
    <mergeCell ref="A21:A23"/>
    <mergeCell ref="B21:B23"/>
    <mergeCell ref="C21:C23"/>
    <mergeCell ref="D21:D23"/>
    <mergeCell ref="E21:E23"/>
    <mergeCell ref="F21:F23"/>
    <mergeCell ref="G21:G23"/>
    <mergeCell ref="A36:A38"/>
    <mergeCell ref="B36:B38"/>
    <mergeCell ref="C36:C38"/>
    <mergeCell ref="D36:D38"/>
    <mergeCell ref="E36:E38"/>
    <mergeCell ref="F36:F38"/>
    <mergeCell ref="G36:G38"/>
    <mergeCell ref="J71:K71"/>
    <mergeCell ref="J72:K72"/>
    <mergeCell ref="J73:K73"/>
    <mergeCell ref="J74:K74"/>
    <mergeCell ref="F58:G58"/>
    <mergeCell ref="F60:G60"/>
    <mergeCell ref="F61:G61"/>
    <mergeCell ref="F62:G62"/>
    <mergeCell ref="F63:G63"/>
    <mergeCell ref="F64:G64"/>
    <mergeCell ref="F65:G65"/>
    <mergeCell ref="F66:G66"/>
    <mergeCell ref="F67:G67"/>
    <mergeCell ref="F68:G68"/>
    <mergeCell ref="F71:G71"/>
    <mergeCell ref="F72:G72"/>
    <mergeCell ref="J58:K58"/>
    <mergeCell ref="J60:K60"/>
    <mergeCell ref="J61:K61"/>
    <mergeCell ref="J62:K62"/>
    <mergeCell ref="J63:K63"/>
    <mergeCell ref="H56:K56"/>
    <mergeCell ref="J57:K57"/>
    <mergeCell ref="A56:A57"/>
    <mergeCell ref="B56:B57"/>
    <mergeCell ref="C56:C57"/>
    <mergeCell ref="D56:D57"/>
    <mergeCell ref="E56:E57"/>
    <mergeCell ref="F56:G57"/>
    <mergeCell ref="H21:H23"/>
    <mergeCell ref="I21:K21"/>
    <mergeCell ref="I22:I23"/>
    <mergeCell ref="J22:K22"/>
    <mergeCell ref="H36:H38"/>
    <mergeCell ref="I36:K36"/>
    <mergeCell ref="I37:I38"/>
    <mergeCell ref="J37:K37"/>
    <mergeCell ref="F8:F11"/>
    <mergeCell ref="G8:G11"/>
    <mergeCell ref="H8:H11"/>
    <mergeCell ref="I8:K9"/>
    <mergeCell ref="I10:I11"/>
    <mergeCell ref="J10:K10"/>
    <mergeCell ref="A8:A11"/>
    <mergeCell ref="B8:B11"/>
    <mergeCell ref="C8:C11"/>
    <mergeCell ref="D8:D11"/>
    <mergeCell ref="E8:E11"/>
    <mergeCell ref="I1:K1"/>
    <mergeCell ref="A4:K4"/>
    <mergeCell ref="H7:K7"/>
    <mergeCell ref="A2:L2"/>
    <mergeCell ref="A3:K3"/>
  </mergeCells>
  <pageMargins left="0.39" right="0.23622047244094491" top="0.47244094488188981" bottom="0.43307086614173229" header="0.31496062992125984" footer="0.31496062992125984"/>
  <pageSetup paperSize="9" scale="9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61CC50-6924-48EE-B376-E8BC1B51EDC7}"/>
</file>

<file path=customXml/itemProps2.xml><?xml version="1.0" encoding="utf-8"?>
<ds:datastoreItem xmlns:ds="http://schemas.openxmlformats.org/officeDocument/2006/customXml" ds:itemID="{1AAF74B9-7D5C-4030-88B1-691A3CB5DCAA}"/>
</file>

<file path=customXml/itemProps3.xml><?xml version="1.0" encoding="utf-8"?>
<ds:datastoreItem xmlns:ds="http://schemas.openxmlformats.org/officeDocument/2006/customXml" ds:itemID="{E597E84F-9F19-4677-9AE5-5F05E75039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DT-2020-N-B52-TT343-33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2020-01-19T07:20:37Z</cp:lastPrinted>
  <dcterms:created xsi:type="dcterms:W3CDTF">2018-12-14T02:57:04Z</dcterms:created>
  <dcterms:modified xsi:type="dcterms:W3CDTF">2020-01-19T08:45:45Z</dcterms:modified>
</cp:coreProperties>
</file>