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5" yWindow="15" windowWidth="3210" windowHeight="1275"/>
  </bookViews>
  <sheets>
    <sheet name="DT-2020-N-B58-TT343-33" sheetId="6" r:id="rId1"/>
  </sheets>
  <definedNames>
    <definedName name="_xlnm.Print_Area" localSheetId="0">'DT-2020-N-B58-TT343-33'!$A$1:$L$176</definedName>
    <definedName name="_xlnm.Print_Titles" localSheetId="0">'DT-2020-N-B58-TT343-33'!$8:$10</definedName>
  </definedNames>
  <calcPr calcId="124519"/>
</workbook>
</file>

<file path=xl/calcChain.xml><?xml version="1.0" encoding="utf-8"?>
<calcChain xmlns="http://schemas.openxmlformats.org/spreadsheetml/2006/main">
  <c r="I174" i="6"/>
  <c r="I173"/>
  <c r="I172"/>
  <c r="I171"/>
  <c r="I170"/>
  <c r="I169"/>
  <c r="I168"/>
  <c r="I166" s="1"/>
  <c r="I167"/>
  <c r="K166"/>
  <c r="I165"/>
  <c r="I164"/>
  <c r="I163"/>
  <c r="I162"/>
  <c r="I161"/>
  <c r="I160"/>
  <c r="L159"/>
  <c r="I159" s="1"/>
  <c r="I158"/>
  <c r="L157"/>
  <c r="I157"/>
  <c r="I155"/>
  <c r="J154"/>
  <c r="I154"/>
  <c r="I153"/>
  <c r="J152"/>
  <c r="I152"/>
  <c r="I151" s="1"/>
  <c r="K150"/>
  <c r="I149"/>
  <c r="I148"/>
  <c r="I147"/>
  <c r="I146"/>
  <c r="I145"/>
  <c r="K144"/>
  <c r="K139" s="1"/>
  <c r="J144"/>
  <c r="I144"/>
  <c r="I143"/>
  <c r="I142"/>
  <c r="I140" s="1"/>
  <c r="I139" s="1"/>
  <c r="I141"/>
  <c r="J140"/>
  <c r="J139" s="1"/>
  <c r="I138"/>
  <c r="J137"/>
  <c r="I137"/>
  <c r="I136"/>
  <c r="I135"/>
  <c r="I134"/>
  <c r="K133"/>
  <c r="K128" s="1"/>
  <c r="J133"/>
  <c r="I132"/>
  <c r="I131"/>
  <c r="I130"/>
  <c r="J129"/>
  <c r="I129"/>
  <c r="J128"/>
  <c r="I127"/>
  <c r="J126"/>
  <c r="I126"/>
  <c r="I125"/>
  <c r="I124"/>
  <c r="I123"/>
  <c r="I122"/>
  <c r="I121"/>
  <c r="I119" s="1"/>
  <c r="I118" s="1"/>
  <c r="I120"/>
  <c r="J119"/>
  <c r="J118" s="1"/>
  <c r="J116"/>
  <c r="I116"/>
  <c r="J115"/>
  <c r="I115"/>
  <c r="I114"/>
  <c r="J113"/>
  <c r="I113"/>
  <c r="I112"/>
  <c r="J111"/>
  <c r="I111"/>
  <c r="I110"/>
  <c r="I109"/>
  <c r="I108"/>
  <c r="I107"/>
  <c r="I106"/>
  <c r="I105"/>
  <c r="I104"/>
  <c r="I103"/>
  <c r="I102"/>
  <c r="J101"/>
  <c r="J100"/>
  <c r="I99"/>
  <c r="I98"/>
  <c r="K97"/>
  <c r="I97" s="1"/>
  <c r="I96"/>
  <c r="J95"/>
  <c r="I95"/>
  <c r="I94"/>
  <c r="I93"/>
  <c r="I91" s="1"/>
  <c r="I92"/>
  <c r="J91"/>
  <c r="J90" s="1"/>
  <c r="K90"/>
  <c r="I89"/>
  <c r="I88"/>
  <c r="I87"/>
  <c r="I86"/>
  <c r="I85"/>
  <c r="I84"/>
  <c r="I83"/>
  <c r="I82"/>
  <c r="I81"/>
  <c r="I80"/>
  <c r="I79"/>
  <c r="I78"/>
  <c r="I77"/>
  <c r="I76"/>
  <c r="I75"/>
  <c r="I74"/>
  <c r="I73"/>
  <c r="K72"/>
  <c r="J72"/>
  <c r="I71"/>
  <c r="I70"/>
  <c r="I69"/>
  <c r="I68"/>
  <c r="I67"/>
  <c r="I66"/>
  <c r="I65"/>
  <c r="I64"/>
  <c r="I63"/>
  <c r="I62"/>
  <c r="I61"/>
  <c r="I60"/>
  <c r="I59"/>
  <c r="I58"/>
  <c r="I57"/>
  <c r="I56"/>
  <c r="I55"/>
  <c r="I54"/>
  <c r="I53"/>
  <c r="I52"/>
  <c r="I51"/>
  <c r="I50"/>
  <c r="I49"/>
  <c r="I48"/>
  <c r="I47"/>
  <c r="I46"/>
  <c r="I45"/>
  <c r="I44" s="1"/>
  <c r="K44"/>
  <c r="J44"/>
  <c r="I43"/>
  <c r="I42"/>
  <c r="I41"/>
  <c r="I40"/>
  <c r="I39"/>
  <c r="J38"/>
  <c r="K37"/>
  <c r="I36"/>
  <c r="I35"/>
  <c r="I34"/>
  <c r="I33"/>
  <c r="I32"/>
  <c r="I31"/>
  <c r="I30"/>
  <c r="K29"/>
  <c r="J29"/>
  <c r="I29"/>
  <c r="I28"/>
  <c r="K27"/>
  <c r="K17" s="1"/>
  <c r="J27"/>
  <c r="I27"/>
  <c r="I26"/>
  <c r="I25"/>
  <c r="I24"/>
  <c r="I23"/>
  <c r="I22"/>
  <c r="I21"/>
  <c r="I20"/>
  <c r="I19"/>
  <c r="J18"/>
  <c r="I18"/>
  <c r="I17" s="1"/>
  <c r="J17"/>
  <c r="I15"/>
  <c r="I14"/>
  <c r="K13"/>
  <c r="J13"/>
  <c r="I13"/>
  <c r="J151" l="1"/>
  <c r="J150" s="1"/>
  <c r="I72"/>
  <c r="K16"/>
  <c r="K12" s="1"/>
  <c r="J37"/>
  <c r="J16" s="1"/>
  <c r="J12" s="1"/>
  <c r="I38"/>
  <c r="I101"/>
  <c r="I100" s="1"/>
  <c r="I133"/>
  <c r="I156"/>
  <c r="I150" s="1"/>
  <c r="I90"/>
  <c r="I128"/>
  <c r="L156"/>
  <c r="L150" s="1"/>
  <c r="L16" s="1"/>
  <c r="L12" s="1"/>
  <c r="I37" l="1"/>
  <c r="I16"/>
  <c r="I12" s="1"/>
</calcChain>
</file>

<file path=xl/sharedStrings.xml><?xml version="1.0" encoding="utf-8"?>
<sst xmlns="http://schemas.openxmlformats.org/spreadsheetml/2006/main" count="743" uniqueCount="507">
  <si>
    <t>Đơn vị: Triệu đồng</t>
  </si>
  <si>
    <t>A</t>
  </si>
  <si>
    <t>B</t>
  </si>
  <si>
    <t>I</t>
  </si>
  <si>
    <t>II</t>
  </si>
  <si>
    <t>III</t>
  </si>
  <si>
    <t>IV</t>
  </si>
  <si>
    <t>V</t>
  </si>
  <si>
    <t>UBND TỈNH HƯNG YÊN</t>
  </si>
  <si>
    <t>VI</t>
  </si>
  <si>
    <t>VII</t>
  </si>
  <si>
    <t>VIII</t>
  </si>
  <si>
    <t>TỔNG SỐ</t>
  </si>
  <si>
    <t>Sở Nông nghiệp và PTNT</t>
  </si>
  <si>
    <t>Trường THPT Mỹ Hào</t>
  </si>
  <si>
    <t>Trường THPT Nam Khoái Châu</t>
  </si>
  <si>
    <t>Văn phòng UBND tỉnh</t>
  </si>
  <si>
    <t>DANH MỤC DỰ ÁN ĐẦU TƯ NGUỒN VỐN NGÂN SÁCH TỈNH NĂM 2020</t>
  </si>
  <si>
    <t>(Nguồn vốn ngân sách tập trung, thu tiền sử dụng đất, xổ số kiến thiết)</t>
  </si>
  <si>
    <t>TT</t>
  </si>
  <si>
    <t>Danh mục công trình, dự án</t>
  </si>
  <si>
    <t>Chủ đầu tư</t>
  </si>
  <si>
    <t>Địa điểm xây dựng</t>
  </si>
  <si>
    <t>Năng lực thiết kế</t>
  </si>
  <si>
    <t>Thời gian KC-HT</t>
  </si>
  <si>
    <t>Mã số dự án đầu tư</t>
  </si>
  <si>
    <t>Quyết định đầu tư</t>
  </si>
  <si>
    <t>Kế hoạch vốn năm 2020</t>
  </si>
  <si>
    <t>Tổng số vốn</t>
  </si>
  <si>
    <t>Trong đó:</t>
  </si>
  <si>
    <t xml:space="preserve">Nguồn NSTT </t>
  </si>
  <si>
    <t>Nguồn thu tiền SD đất</t>
  </si>
  <si>
    <t>Nguồn XSKT</t>
  </si>
  <si>
    <t>ĐỐI ỨNG DỰ ÁN ODA</t>
  </si>
  <si>
    <t>Dự án phát triển cơ sở hạ tầng thủy lợi huyện Ân Thi, tỉnh Hưng Yên</t>
  </si>
  <si>
    <t>UBND Huyện Ân Thi</t>
  </si>
  <si>
    <t xml:space="preserve"> H.ÂT</t>
  </si>
  <si>
    <t>2014-2018</t>
  </si>
  <si>
    <t>2080/QĐ-UBND ngày 17/9/2019</t>
  </si>
  <si>
    <t>Dự án Phát triển toàn diện kinh tế xã hội các đô thị Việt Trì, Hưng Yên và Đồng Đăng - hợp phần dự án tại TP.Hưng Yên</t>
  </si>
  <si>
    <t>UBND TP.Hưng Yên</t>
  </si>
  <si>
    <t>TP.HY</t>
  </si>
  <si>
    <t>2012-2016</t>
  </si>
  <si>
    <t>2381/QĐ-UBND ngày 30/12/2011</t>
  </si>
  <si>
    <t>ĐẦU TƯ CÁC CHƯƠNG TRÌNH, DỰ ÁN</t>
  </si>
  <si>
    <t>NGÀNH NÔNG NGHIỆP,  THỦY LỢI</t>
  </si>
  <si>
    <t>a</t>
  </si>
  <si>
    <t xml:space="preserve">Dự án hoàn thành </t>
  </si>
  <si>
    <t>Dự án di dân tái định cư vùng nguy cơ sạt lở xã Văn Nhuệ, huyện Ân Thi</t>
  </si>
  <si>
    <t>Chi cục PTNT Hưng Yên</t>
  </si>
  <si>
    <t>6.778m</t>
  </si>
  <si>
    <t>2007-2010</t>
  </si>
  <si>
    <t>2425/QĐ-UBND ngày 27/11/2009</t>
  </si>
  <si>
    <t>Dự án đầu tư xây dựng công trình trạm bơm Phan Đình Phùng, huyện Mỹ Hào</t>
  </si>
  <si>
    <t>TX.MH</t>
  </si>
  <si>
    <t>5 máy loại 2000-4,5</t>
  </si>
  <si>
    <t>2011-2012</t>
  </si>
  <si>
    <t>1214/QĐ-UBND ngày 03/7/2012</t>
  </si>
  <si>
    <t>Trạm bơm không ống cột nước thấp Đầm Sen, huyện Yên Mỹ</t>
  </si>
  <si>
    <t>H.YM</t>
  </si>
  <si>
    <t>2 tổ máy x 01 nhà trạm</t>
  </si>
  <si>
    <t>2017-2018</t>
  </si>
  <si>
    <t>7654273</t>
  </si>
  <si>
    <t>2910/QĐ-UBND ngày 31/10/2017</t>
  </si>
  <si>
    <t>Trạm bơm không ống cột nước thấp tưới cấp nguồn và tiêu Cống Bún, huyện Ân Thi</t>
  </si>
  <si>
    <t>H.ÂT</t>
  </si>
  <si>
    <t>7654276</t>
  </si>
  <si>
    <t>2682/QĐ-UBND ngày 11/10/2017</t>
  </si>
  <si>
    <t>Đầu tư xây dựng Trạm bơm không ống cột nước thấp tưới cấp nguồn và tiêu Bích Tràng, huyện Ân Thi</t>
  </si>
  <si>
    <t>7654274</t>
  </si>
  <si>
    <t>2683/QĐ-UBND ngày 11/10/2017</t>
  </si>
  <si>
    <t>Công trình Trạm bơm không ống cột nước thấp tưới cấp nguồn và tiêu Võng Phan, huyện Phù Cừ</t>
  </si>
  <si>
    <t>H.TL; PC</t>
  </si>
  <si>
    <t>4 tổ máy x 01 nhà trạm</t>
  </si>
  <si>
    <t>7654257</t>
  </si>
  <si>
    <t>2681/QĐ-UBND ngày 11/10/2017</t>
  </si>
  <si>
    <t>Trạm bơm không ống cột nước thấp tiêu và cấp nguồn Cửa Gàn, thành phố Hưng Yên</t>
  </si>
  <si>
    <t>6 tổ máy x 01 nhà trạm</t>
  </si>
  <si>
    <t>7654271</t>
  </si>
  <si>
    <t>2909/QĐ-UBND ngày 31/10/2017</t>
  </si>
  <si>
    <t>Dự án đầu tư xây dựng trạm bơm Vinh Quang, huyện Mỹ Hào</t>
  </si>
  <si>
    <t xml:space="preserve">Công ty TNHH MTV KTCTTL tỉnh </t>
  </si>
  <si>
    <t>328 ha</t>
  </si>
  <si>
    <t>7287069</t>
  </si>
  <si>
    <t>2020/QĐ-UBND ngày 15/10/2010</t>
  </si>
  <si>
    <t>b</t>
  </si>
  <si>
    <t>Dự án chuyển tiếp</t>
  </si>
  <si>
    <t>Kè mái sông Hòa Bình đoạn qua thành phố Hưng Yên</t>
  </si>
  <si>
    <t>1.723m</t>
  </si>
  <si>
    <t>2010-2011</t>
  </si>
  <si>
    <t>1357/QĐ-UBND ngày 11/8/2011</t>
  </si>
  <si>
    <t>c</t>
  </si>
  <si>
    <t xml:space="preserve">Dự án khởi công mới </t>
  </si>
  <si>
    <t>Công trình cải tạo trạm bơm Văn Giang A cũ</t>
  </si>
  <si>
    <t>H.VG</t>
  </si>
  <si>
    <t>7.500m3/h</t>
  </si>
  <si>
    <t>2020-2021</t>
  </si>
  <si>
    <t>2290/QĐ-UBND ngày 14/10/2019</t>
  </si>
  <si>
    <t>Công trình cải tạo cầu cống Ngô Xuyên trên sông Đình Dù, huyện Văn Lâm</t>
  </si>
  <si>
    <t>H.VL</t>
  </si>
  <si>
    <t>Tiêu 4.450 ha</t>
  </si>
  <si>
    <t>2412/QĐ-UBND ngày 23/10/2019</t>
  </si>
  <si>
    <t>Bờ bao kênh xả tiêu trạm bơm Bảo Khê, thành phố Hưng Yên</t>
  </si>
  <si>
    <t>Ngăn nước, bảo vệ 500 ha</t>
  </si>
  <si>
    <t>2020-2023</t>
  </si>
  <si>
    <t>2473/QĐ-UBND ngày 30/10/2019</t>
  </si>
  <si>
    <t>Cải tạo, nâng cấp đường giao thông nội đồng và hệ thống kênh thủy lợi phục vụ chống úng vùng nông nghiệp chuyển đổi xã Phùng Hưng, huyện Khoái Châu</t>
  </si>
  <si>
    <t>H.KC</t>
  </si>
  <si>
    <t>1.900m</t>
  </si>
  <si>
    <t>2481/QĐ-UBND ngày 30/10/2019</t>
  </si>
  <si>
    <t>Trạm bơm Hòa Đam 1 xã Hòa Phong, thị xã Mỹ Hào, tỉnh Hưng Yên</t>
  </si>
  <si>
    <t>Tưới 250 ha</t>
  </si>
  <si>
    <t>2474/QĐ-UBND ngày 30/10/2019</t>
  </si>
  <si>
    <t>Kênh tưới trạm bơm Cống Bún xã Đào Dương, huyện Ân Thi, tỉnh Hưng Yên</t>
  </si>
  <si>
    <t>Tưới 130ha</t>
  </si>
  <si>
    <t>2472/QĐ-UBND ngày 30/10/2019</t>
  </si>
  <si>
    <t>Công trình Trạm bơm không ống cột nước thấp tưới, tiêu và cấp nguồn Tiên Kiều, huyện Ân Thi</t>
  </si>
  <si>
    <t>Tưới 1.300ha, tiêu 800ha</t>
  </si>
  <si>
    <t>2291/QĐ-UBND ngày 14/10/2019</t>
  </si>
  <si>
    <t>NGÀNH GIAO THÔNG</t>
  </si>
  <si>
    <t>Dự án hoàn thành</t>
  </si>
  <si>
    <t>Tuyến đường bộ nối đường trục kinh tế Bắc Nam tỉnh Hưng Yên với ĐT 281 tỉnh Bắc Ninh</t>
  </si>
  <si>
    <t>Sở GTVT</t>
  </si>
  <si>
    <t xml:space="preserve">1618m, và 83,9m </t>
  </si>
  <si>
    <t>2011-2016</t>
  </si>
  <si>
    <t>7323565</t>
  </si>
  <si>
    <t>1747/QĐ-UBND ngày 14/10/2011</t>
  </si>
  <si>
    <t>Đường gom và đường nội bộ cụm công nghiệp Như quỳnh - Tân quang</t>
  </si>
  <si>
    <t>4631/QĐ-UBND ngày 13/12/2015</t>
  </si>
  <si>
    <t>Đầu tư xây dựng cầu Tam Nông, xã Hưng Đạo, huyện Tiên Lữ</t>
  </si>
  <si>
    <t>H.TL</t>
  </si>
  <si>
    <t>12,54m</t>
  </si>
  <si>
    <t>2013-2014</t>
  </si>
  <si>
    <t>1872/QĐ-UBND ngày 04/10/2013</t>
  </si>
  <si>
    <t>Cải tạo, nâng cấp đường ĐH.12B (đoạn từ Km0+000 đến Km0+610 và từ Km2+260 đến Km3+920), huyện Văn Lâm</t>
  </si>
  <si>
    <t>1.910 m</t>
  </si>
  <si>
    <t>2016-2020</t>
  </si>
  <si>
    <t>2932/QĐ-UBND ngày 08/12/2016</t>
  </si>
  <si>
    <t>Cải tạo, nâng cấp đường ĐH.99 (đoạn từ UBND xã Cương Chính đến giao với ĐT.378)</t>
  </si>
  <si>
    <t>1.950 m</t>
  </si>
  <si>
    <t>1417/QĐ-UBND ngày 24/5/2017</t>
  </si>
  <si>
    <t>Dự án đầu tư xây dựng công trình Cải tạo, nâng cấp ĐT.382 (đường 199 cũ) đoạn từ Km0+000 - Km8+000</t>
  </si>
  <si>
    <t>8 km</t>
  </si>
  <si>
    <t>2016-2018</t>
  </si>
  <si>
    <t>7491389</t>
  </si>
  <si>
    <t>2148/QĐ-UBND ngày 30/10/2015</t>
  </si>
  <si>
    <t>Đường trục kinh tế bắc nam tỉnh Hưng Yên, đoạn từ đường sắt (xã Đại Đồng, huyện Văn Lâm) đến cầu vượt QL5</t>
  </si>
  <si>
    <t>5.550m</t>
  </si>
  <si>
    <t>2009-2010</t>
  </si>
  <si>
    <t>7180424</t>
  </si>
  <si>
    <t>2229/QĐ-UBND ngày 30/10/2010; 452/QĐ-UBND ngày 29/02/2016</t>
  </si>
  <si>
    <t>Đầu tư xây dựng công trình Cải tạo, nâng cấp ĐH.56 đoạn Km0+000 - Km3+500 (Dốc Bái- Bến đò Đông Ninh), huyện Khoái Châu</t>
  </si>
  <si>
    <t>3.442 m</t>
  </si>
  <si>
    <t>1652/QĐ-UBND ngày 08/8/2016</t>
  </si>
  <si>
    <t>Đầu tư xây dựng công trình Cải tạo, nâng cấp ĐH.64 qua địa bàn huyện Phù Cừ</t>
  </si>
  <si>
    <t>H.PC</t>
  </si>
  <si>
    <t>6.717 m</t>
  </si>
  <si>
    <t>1838/QĐ-UBND ngày 25/8/2016</t>
  </si>
  <si>
    <t>Đầu tư xây dựng công trình đường quy hoạch số 4, thị trấn Yên Mỹ, huyện Yên Mỹ (giai đoạn I)</t>
  </si>
  <si>
    <t>UBND huyện YM</t>
  </si>
  <si>
    <t>1.942 m</t>
  </si>
  <si>
    <t>2372/QĐ-UBND ngày 28/10/2016</t>
  </si>
  <si>
    <t>Đầu tư xây dựng công trình đường nối Cụm công nghiệp Tân Quang với QL5 (đoạn từ đường trục chính cụm Công nghiệp Tân Quang đến Công ty CP cơ khí xây dựng công trình I)</t>
  </si>
  <si>
    <t>YBND huyện VL</t>
  </si>
  <si>
    <t>700 m</t>
  </si>
  <si>
    <t>2375/QĐ-UBND ngày 28/10/2016</t>
  </si>
  <si>
    <t>Đầu tư xây dựng công trình đoạn tuyến nối ĐT.379 với QL.39 và đường ô tô cao tốc Hà Nội - Hải Phòng, huyện Khoái Châu</t>
  </si>
  <si>
    <t>UBND huyện KC</t>
  </si>
  <si>
    <t>1.110 m</t>
  </si>
  <si>
    <t>2403/QĐ-UBND ngày 31/10/2016</t>
  </si>
  <si>
    <t>Đầu tư xây dựng công trình đường quy hoạch số 1, huyện Yên Mỹ</t>
  </si>
  <si>
    <t>1.200 m</t>
  </si>
  <si>
    <t>1231/QĐ-UBND ngày 28/4/2017</t>
  </si>
  <si>
    <t>Đầu tư xây dựng công trình cải tạo, nâng cấp ĐH.31 và đoạn đầu tuyến ĐH.30, huyện Mỹ Hào</t>
  </si>
  <si>
    <t>3.500 m</t>
  </si>
  <si>
    <t>7636933</t>
  </si>
  <si>
    <t>1134/QĐ-UBND ngày 12/4/2017</t>
  </si>
  <si>
    <t>Cải tạo, nâng cấp đường ĐH.87 huyện Phù Cừ đoạn từ QL.38B (Km0+000) - ĐT.386 (Km4+100)</t>
  </si>
  <si>
    <t>4.100 m</t>
  </si>
  <si>
    <t>2826/QĐ-UBND ngày 25/10/2017</t>
  </si>
  <si>
    <t>Cải tạo, nâng cấp ĐH.58, huyện Khoái Châu</t>
  </si>
  <si>
    <t>3.600 m</t>
  </si>
  <si>
    <t>2880/QĐ-UBND ngày 30/10/2017</t>
  </si>
  <si>
    <t>Cầu Cáp trên ĐH.82, huyện Phù Cừ</t>
  </si>
  <si>
    <t>1287/QĐ-UBND ngày 09/5/2017</t>
  </si>
  <si>
    <t>21,04m</t>
  </si>
  <si>
    <t>1987/QĐ-UBND ngày 14/7/2017</t>
  </si>
  <si>
    <t>Cải tạo, nâng cấp ĐH.24 huyện Văn Giang (đoạn từ K0+00 đến K2+800 và đoạn từ Km4+900 đến Km7+100)</t>
  </si>
  <si>
    <t>5.000 m</t>
  </si>
  <si>
    <t>2848/QĐ-UBND ngày 27/10/2017</t>
  </si>
  <si>
    <t>Đầu tư xây dựng công trình Cải tạo, nâng cấp ĐH.15 đoạn Km4+500- Km7+050, huyện Văn Lâm</t>
  </si>
  <si>
    <t>2.550 m</t>
  </si>
  <si>
    <t>1924/QĐ-UBND ngày 07/9/2016</t>
  </si>
  <si>
    <t>Đầu tư xây dựng công trình đường nối khu di tích quốc gia Chùa Nôm, tỉnh Hưng Yên với cụm di tích quốc gia Kinh Dương Vương, tỉnh Bắc Ninh (trên địa phận tỉnh Hưng Yên)</t>
  </si>
  <si>
    <t>1.600 m</t>
  </si>
  <si>
    <t>7710560</t>
  </si>
  <si>
    <t>1807/QĐ-UBND ngày 23/6/2017</t>
  </si>
  <si>
    <t>Đầu tư xây dựng công trình Cải tạo, nâng cấp ĐT.383, huyện Khoái Châu đoạn K0+000 (QL.39) - Km 4+500 (giao ĐH.57)</t>
  </si>
  <si>
    <t>UBND huyện Khoái Châu</t>
  </si>
  <si>
    <t>4.500 m</t>
  </si>
  <si>
    <t>2887/QĐ-UBND ngày 30/10/2017</t>
  </si>
  <si>
    <t xml:space="preserve">Đầu tư xây dựng công trình cải tạo, nâng cấp ĐH.64, huyện Ân Thi </t>
  </si>
  <si>
    <t>UBND huyện Ân Thi</t>
  </si>
  <si>
    <t>3.850 m</t>
  </si>
  <si>
    <t>2741/QĐ-UBND ngày 18/10/2017; 2576/QĐ-UBND ngày 19/10/2018</t>
  </si>
  <si>
    <t>Đầu tư xây dựng công trình cải tạo, nâng cấp ĐH.72, ĐH 74, huyện Kim Động</t>
  </si>
  <si>
    <t>UBND huyện KĐ</t>
  </si>
  <si>
    <t>H.KĐ</t>
  </si>
  <si>
    <t>10.000 m</t>
  </si>
  <si>
    <t>7711009</t>
  </si>
  <si>
    <t>2886/QĐ-UBND ngày 30/10/2017</t>
  </si>
  <si>
    <t>Đầu tư xây dựng công trình cải tạo, nâng cấp ĐH.92 đoạn từ Km0+385 đến Km5+100, huyện Tiên Lữ</t>
  </si>
  <si>
    <t>UBND huyện Tiên Lữ</t>
  </si>
  <si>
    <t>4.715 m</t>
  </si>
  <si>
    <t>2877/QĐ-UBND ngày 30/10/2017</t>
  </si>
  <si>
    <t>Cải tạo, nâng cấp các tuyến đường trục trung tâm phường Lam Sơn, thành phố Hưng Yên</t>
  </si>
  <si>
    <t>UBND thành phố Hưng Yên</t>
  </si>
  <si>
    <t>930 m</t>
  </si>
  <si>
    <t>2608/QĐ-UBND ngày 27/9/2017</t>
  </si>
  <si>
    <t>Cải tạo, nâng cấp ĐH.59B, huyện Khoái Châu</t>
  </si>
  <si>
    <t>3.800 m</t>
  </si>
  <si>
    <t>2827QĐ-UBND ngày 25/10/2017</t>
  </si>
  <si>
    <t>Đầu tư xây dựng công trình cầu Hồng Tiến tại Km8+920 trên ĐT.384 (đường 204 cũ)</t>
  </si>
  <si>
    <t>408,9m</t>
  </si>
  <si>
    <t>76875443</t>
  </si>
  <si>
    <t>2175/QĐ-UBND ngày 01/8/2017</t>
  </si>
  <si>
    <t xml:space="preserve">Đầu tư xây dựng công trình Đường nối khu A - B Cụm Công nghiệp Tân Quang với QL5, huyện Văn Lâm </t>
  </si>
  <si>
    <t>2878/QĐ-UBND ngày 30/10/2017</t>
  </si>
  <si>
    <t>Đầu tư xây dựng đường quy hoạch số 4, huyện Yên Mỹ (giai đoạn II)</t>
  </si>
  <si>
    <t>900 m</t>
  </si>
  <si>
    <t>2870/QĐ-UBND ngày 30/10/2017</t>
  </si>
  <si>
    <t>Đầu tư xây dựng công trình đường trong Cụm Công nghiệp Tân Quang, huyện Văn Lâm (đoạn từ Công ty EVERPIA JSC đến Công ty Hữu Nghị)</t>
  </si>
  <si>
    <t>1.1.36 m</t>
  </si>
  <si>
    <t>2740/QĐ-UBND ngày 18/10/2017</t>
  </si>
  <si>
    <t>Đầu tư xây dựng công trình cầu qua sông Bắc Hưng Hải, thôn Lôi Cầu, xã Việt Hòa, huyện Khoái Châu</t>
  </si>
  <si>
    <t>28,1m</t>
  </si>
  <si>
    <t>2018-2020</t>
  </si>
  <si>
    <t>2652/QĐ-UBND ngày 30/10/2018</t>
  </si>
  <si>
    <t>Đầu tư xây dựng công trình đường quy hoạch số 1 kéo dài và đường quy hoạch số 7, huyện Yên Mỹ</t>
  </si>
  <si>
    <t>1.321,5m</t>
  </si>
  <si>
    <t>2319/QĐ-UBND ngày 14/9/2018</t>
  </si>
  <si>
    <t>Dự án khởi công mới</t>
  </si>
  <si>
    <t>Dự án cải tạo, nâng cấp ĐT.380 đoạn Km2 +910 đến Km7+000</t>
  </si>
  <si>
    <t>H.VL, TX.MH</t>
  </si>
  <si>
    <t>4.258 m</t>
  </si>
  <si>
    <t>2019-2023</t>
  </si>
  <si>
    <t>1710/QĐ-UBND 08/8/2019</t>
  </si>
  <si>
    <t>Dự án cải tạo, nâng cấp ĐT.385 Km7+750 - Km16+370 (Dốc Nghĩa -Lương Tài)</t>
  </si>
  <si>
    <t>8.810m</t>
  </si>
  <si>
    <t>1711/QĐ-UBND ngày 08/08/2019</t>
  </si>
  <si>
    <t>Dự án nâng cấp mở rộng đường gom (bên phải) đường cao tốc Hà Nội- Hải phòng (đoạn từ giao với ĐT.376 giao với QL.38)</t>
  </si>
  <si>
    <t>3.660m</t>
  </si>
  <si>
    <t>1887/QĐ-UBND 27/8/2019</t>
  </si>
  <si>
    <t>Dự án đầu tư xây dựng công trình cải tạo nâng cấp đường giao thông đoạn nối ĐH.66 xã Hồ Tùng Mậu huyện Ân Thi đến điểm giao ĐH.60 xã Chính Nghĩa huyện Kim Động</t>
  </si>
  <si>
    <t>2.000m</t>
  </si>
  <si>
    <t>2020-2022</t>
  </si>
  <si>
    <t>1712/QĐ-UBND 08/8/2019</t>
  </si>
  <si>
    <t>Dự án đầu tư xây dựng công trình kết nối đường trục trung tâm đô thị Mỹ Hào đến QL38 (đoạn thuộc thị xã Mỹ Hào, tỉnh Hưng Yên)</t>
  </si>
  <si>
    <t>563m</t>
  </si>
  <si>
    <t>2401/QĐ-UBND ngày 21/10/2019</t>
  </si>
  <si>
    <t>Cải tạo, nâng cấp ĐT.385 đoạn km0+450 - Km1+300, huyện Văn Lâm</t>
  </si>
  <si>
    <t>850m</t>
  </si>
  <si>
    <t>2019-2020</t>
  </si>
  <si>
    <t>791/QĐ-UBND ngày 20/3/2019</t>
  </si>
  <si>
    <t>Đầu tư xây dựng công trình cầu bắc qua sông Bản Lễ trên ĐH.95</t>
  </si>
  <si>
    <t>8m x 24m</t>
  </si>
  <si>
    <t>2017-2020</t>
  </si>
  <si>
    <t>2343/QĐ-UBND ngày 17/8/2017</t>
  </si>
  <si>
    <t>Đường trục xã Bảo Khê giai đoạn 2 (đoạn từ ngã tư trường THCS Bảo Khê đến đường vào nhà máy xử lý nước thải HY1)</t>
  </si>
  <si>
    <t>830m</t>
  </si>
  <si>
    <t xml:space="preserve">2406/QĐ-UBND ngày 22/10/2019 </t>
  </si>
  <si>
    <t>Cải tạo, nâng cấp ĐH.72 địa phận thành phố Hưng Yên (đoạn từ giáp đình Lê Như Hồ đến ngã ba Cu Tuế)</t>
  </si>
  <si>
    <t>2.100m</t>
  </si>
  <si>
    <t>1107/QĐ-UBND ngày 15/5/2019</t>
  </si>
  <si>
    <t>Cải tạo, nâng cấp các tuyến đường Chùa Chuông, Bãi Sậy thành phố Hưng Yên</t>
  </si>
  <si>
    <t>2026m</t>
  </si>
  <si>
    <t>2378/QĐ-UBND ngày 18/10/2019</t>
  </si>
  <si>
    <t>Cải tạo, nâng cấp ĐH.80 đoạn từ ngã tư cầu Nhật Quang (Km2+610) đến giáp địa phận xã Tống Trân (Km7+920), huyện Phù Cừ</t>
  </si>
  <si>
    <t>5320m</t>
  </si>
  <si>
    <t>3627/QĐ-UBND ngày 30/10/2019</t>
  </si>
  <si>
    <t>Cải tạo nâng cấp đường giao thông trên địa bàn huyện Kim Động - Đoạn tuyến từ ĐH.73 thuộc xã Đồng Thanh, huyện Kim Động đến điểm nối với ĐH.59B xã Nhuế Dương, huyện Khoái Châu</t>
  </si>
  <si>
    <t>1500m</t>
  </si>
  <si>
    <t>2462/QĐ-UBND ngày 30/10/2019</t>
  </si>
  <si>
    <t>Xây dựng tuyến ĐH.13 kéo dài (đoạn từ ĐT.385 đến giáp địa phận tỉnh Bắc Ninh)</t>
  </si>
  <si>
    <t>1700m</t>
  </si>
  <si>
    <t>2484/QĐ-UBND ngày 31/10/2019</t>
  </si>
  <si>
    <t>Đường trục liên xã Hùng Cường - Phú Cường (đoạn từ nhà ông Cự, xã Hùng Cường đến nhà ông Mạnh xã Phú Cường)</t>
  </si>
  <si>
    <t>2700m</t>
  </si>
  <si>
    <t>2505/QĐ-UBND ngày 31/10/2019</t>
  </si>
  <si>
    <t>Cải tạo, nâng cấp ĐH.51 (đoạn từ bến đò Phương Trù đến ĐT.378)</t>
  </si>
  <si>
    <t>11900m</t>
  </si>
  <si>
    <t>2020-2025</t>
  </si>
  <si>
    <t>5885/QĐ-UBND ngày 31/10/2019</t>
  </si>
  <si>
    <t>Đường trục xã Tân Việt (Đoạn 1 từ đường ĐT.376 đến cổng làng Yến Đô; đoạn 2 từ đường ĐT.382 đến cống nhà Mạc)</t>
  </si>
  <si>
    <t>1.600m</t>
  </si>
  <si>
    <t>2471/QĐ-UBND ngày 30/10/2019</t>
  </si>
  <si>
    <t>Cải tạo, nâng cấp ĐT.376 cũ đoạn qua thị trấn Ân Thi từ lý trình km17+400 (ngã tư Bưu điện) đến km19+000 (ngã tư Bình Trì)</t>
  </si>
  <si>
    <t>1.521m</t>
  </si>
  <si>
    <t>2019-2021</t>
  </si>
  <si>
    <t>2668/QĐ-UBND ngày 14/10/2018</t>
  </si>
  <si>
    <t>Y TẾ</t>
  </si>
  <si>
    <t>Xây dựng Trung tâm Y tế huyện Phù Cừ</t>
  </si>
  <si>
    <t>Trung tâm y tế Phù Cừ</t>
  </si>
  <si>
    <t>90 giường</t>
  </si>
  <si>
    <t>1032/QĐ-UBND ngày 21/5/2009</t>
  </si>
  <si>
    <t>Trụ sở làm việc Trung tâm Pháp y tỉnh Hưng Yên (giai đoạn 1)</t>
  </si>
  <si>
    <t>938 m2</t>
  </si>
  <si>
    <t>7694886</t>
  </si>
  <si>
    <t>2864/QĐ-UBND ngày 30/10/2017</t>
  </si>
  <si>
    <t>Xây dựng hạ tầng Trung tâm y tế huyện Khoái Châu</t>
  </si>
  <si>
    <t>580 m2</t>
  </si>
  <si>
    <t>666/QĐ-UBND ngày 30/3/2016</t>
  </si>
  <si>
    <t>Trạm y tế xã Đức Hợp, huyện Kim Động</t>
  </si>
  <si>
    <t>BVĐK tỉnh</t>
  </si>
  <si>
    <t>525m2</t>
  </si>
  <si>
    <t>2018-2019</t>
  </si>
  <si>
    <t>82/QĐ-UBND ngày 14/11/2018</t>
  </si>
  <si>
    <t>Cải tạo, nâng cấp mở rộng bệnh viện bệnh nhiệt đới, trực thuộc Sở Y tế</t>
  </si>
  <si>
    <t>2550m2</t>
  </si>
  <si>
    <t>2510/QĐ-UBND ngày 31/10/2019</t>
  </si>
  <si>
    <t>Nhà khoa khám bệnh và điều trị ngoại trú Trung tâm y tế huyện Ân Thi</t>
  </si>
  <si>
    <t>1350m2</t>
  </si>
  <si>
    <t>2466/QĐ-UBND ngày 30/10/2019</t>
  </si>
  <si>
    <t>GIÁO DỤC VÀ ĐÀO TẠO; KHOA HỌC CÔNG NGHỆ VÀ MÔI TRƯỜNG</t>
  </si>
  <si>
    <t>Xây dựng các phần mềm dịch vụ công trực tuyến của các cơ quan nhà nước trên địa bàn tỉnh Hưng Yên giai đoạn 2013-2015</t>
  </si>
  <si>
    <t>2015-2017</t>
  </si>
  <si>
    <t>1727/QĐ-UBND ngày 20/10/2014</t>
  </si>
  <si>
    <t>Nhà lớp học bộ môn Trường THPT Nam Khoái Châu</t>
  </si>
  <si>
    <t>984 m2</t>
  </si>
  <si>
    <t>2014-2016</t>
  </si>
  <si>
    <t>1523/QĐ-UBND ngày 12/9/2014</t>
  </si>
  <si>
    <t>Cải tạo, nâng cấp trường THPT Kim Động, huyện Kim Động</t>
  </si>
  <si>
    <t>1.055m2</t>
  </si>
  <si>
    <t>2150/QĐ-UBND ngày 28/10/2010</t>
  </si>
  <si>
    <t>Nhà lớp học lý thuyết, san nền, tường rào và công trình phụ trợ - Trường THPT Trần Hưng Đạo</t>
  </si>
  <si>
    <t>1534/QĐ-UBND ngày 13/8/2015</t>
  </si>
  <si>
    <t>Nhà lớp học Trường THPT Hoàng Hoa Thám</t>
  </si>
  <si>
    <t>1959/QĐ-UBND ngày 21/10/2008</t>
  </si>
  <si>
    <t>Nhà lớp học lý thuyết và các hạng mục phụ trợ Trường THPT Mỹ Hào</t>
  </si>
  <si>
    <t>1.394 m2</t>
  </si>
  <si>
    <t>2166/QĐ-UBND ngày 30/10/2015</t>
  </si>
  <si>
    <t>Xây dựng Trung tâm Kỹ thuật tổng hợp hướng nghiệp thành phố Hưng Yên</t>
  </si>
  <si>
    <t>Trung tâm KTTH-HN TP.HY</t>
  </si>
  <si>
    <t xml:space="preserve">8.033 m2 </t>
  </si>
  <si>
    <t>2011-2013</t>
  </si>
  <si>
    <t>325/QĐ-UBND ngày 09/3/2012</t>
  </si>
  <si>
    <t>Trường Tiểu học Tân Việt</t>
  </si>
  <si>
    <t>1.168 m2</t>
  </si>
  <si>
    <t xml:space="preserve">2376/QĐ-UBND ngày 28/10/2016 </t>
  </si>
  <si>
    <t>Ứng dụng công nghệ thông tin trong hoạt động của các cơ quan Đảng tỉnh Hưng Yên giai đoạn 2016-2020</t>
  </si>
  <si>
    <t>Tỉnh Hưng Yên</t>
  </si>
  <si>
    <t>7631935</t>
  </si>
  <si>
    <t>1186/QĐ-UBND ngày 21/4/2017</t>
  </si>
  <si>
    <t>Chỉnh trang, cải tạo hệ thống thoát nước khu vực nội thị đô thị Mỹ Hào - huyện Mỹ Hào - tỉnh Hưng Yên</t>
  </si>
  <si>
    <t>5.331 m</t>
  </si>
  <si>
    <t>2364/QĐ-UBND ngày 15/8/2018</t>
  </si>
  <si>
    <t>Nhà lớp học lý thuyết, xưởng thực hành Trung tâm Giáo dục nghề nghiệp - Giáo dục thường xuyên thị xã Mỹ Hào</t>
  </si>
  <si>
    <t>1.860m2</t>
  </si>
  <si>
    <t>2476/QĐ-UBND ngày 30/10/2019</t>
  </si>
  <si>
    <t>VĂN HOÁ, THỂ THAO VÀ DU LỊCH</t>
  </si>
  <si>
    <t>Dự án đầu tư xây dựng công trình Chỉnh trang, tu bổ Khu lưu niệm Tổng Bí Thư Nguyễn Văn Linh</t>
  </si>
  <si>
    <t>16.651m2</t>
  </si>
  <si>
    <t>2015-2016</t>
  </si>
  <si>
    <t>781/QĐ-UBND ngày 21/4/2016</t>
  </si>
  <si>
    <t>TRỤ SỞ LÀM VIỆC CÁC CƠ QUAN</t>
  </si>
  <si>
    <t>Nhà làm việc liên cơ quan thuộc Sở Nông nghiệp và Phát triển nông thôn</t>
  </si>
  <si>
    <t>Sở NN và PTNT</t>
  </si>
  <si>
    <t>1.828 m2</t>
  </si>
  <si>
    <t>1762/QĐ-UBND ngày 20/10/2011</t>
  </si>
  <si>
    <t>Đầu tư xây dựng công trình trụ sở làm việc huyện ủy Mỹ Hào</t>
  </si>
  <si>
    <t>556m2</t>
  </si>
  <si>
    <t>2922/QĐ-UBND ngày 31/10/2017</t>
  </si>
  <si>
    <t>Cải tạo, xây dựng hợp khối Nhà khách Tỉnh ủy</t>
  </si>
  <si>
    <t>VP Tỉnh ủy</t>
  </si>
  <si>
    <t>1.140m2</t>
  </si>
  <si>
    <t>7652431</t>
  </si>
  <si>
    <t>2400/QĐ-UBND ngày 31/10/2016</t>
  </si>
  <si>
    <t>Mở rộng trụ sở làm việc Sở Giáo dục và Đào tạo</t>
  </si>
  <si>
    <t>908 m2</t>
  </si>
  <si>
    <t>2326/QĐ-UBND ngày 27/10/2016</t>
  </si>
  <si>
    <t xml:space="preserve">Cải tạo, sửa chữa trụ sở làm việc Sở Khoa học và Công nghệ - Chi cục Tiêu chuẩn đo lường chất lượng </t>
  </si>
  <si>
    <t>Sở KHCN</t>
  </si>
  <si>
    <t>Cải tạo, sửa chữa</t>
  </si>
  <si>
    <t>2059/QĐ-UBND ngày 26/9/2016</t>
  </si>
  <si>
    <t>Cải tạo, sửa chữa trụ sở làm việc Sở Lao động, Thương binh và Xã hội</t>
  </si>
  <si>
    <t>Sở LĐTBCH</t>
  </si>
  <si>
    <t>2016-2017</t>
  </si>
  <si>
    <t>2353/QĐ-UBND ngày 28/10/2016</t>
  </si>
  <si>
    <t>Cải tạo, xây dựng hợp khối nhà làm việc các Ban Đảng Tỉnh ủy</t>
  </si>
  <si>
    <t>3074/QĐ-UBND ngày 23/11/2017</t>
  </si>
  <si>
    <t xml:space="preserve"> CÔNG TRÌNH CÔNG CỘNG, HỖ TRỢ AN NINH, QUỐC PHÒNG</t>
  </si>
  <si>
    <t>Xây dựng hạ tầng kỹ thuật công trình tượng đài Tổng Bí thư Nguyễn Văn Linh</t>
  </si>
  <si>
    <t>Bộ CHQS tỉnh Hưng Yên</t>
  </si>
  <si>
    <t>2226/QĐ-UBND ngày 13/10/2016</t>
  </si>
  <si>
    <t>Trung tâm hội nghị tỉnh Hưng Yên</t>
  </si>
  <si>
    <t>14.075 m2</t>
  </si>
  <si>
    <t>2010-2014</t>
  </si>
  <si>
    <t xml:space="preserve">2368/QĐ-UBND ngày 12/12/2013 </t>
  </si>
  <si>
    <t>Đầu tư xây dựng công trình Khối nhà phục vụ Trung tâm hội nghị tỉnh Hưng Yên</t>
  </si>
  <si>
    <t>1157/QĐ-UBND ngày 26/6/2015</t>
  </si>
  <si>
    <t>Dự án chuyển tiếp sang năm 2020</t>
  </si>
  <si>
    <t>Hỗ trợ đầu tư xây dựng công trình Nhà ăn Công an tỉnh Hưng Yên</t>
  </si>
  <si>
    <t>1810/QĐ-BCA(H11)</t>
  </si>
  <si>
    <t>1.394m2</t>
  </si>
  <si>
    <t>2552/QĐ-UBND ngày 17/10/2018</t>
  </si>
  <si>
    <t>Hỗ trợ đầu tư Trung tâm giáo dục Quốc phòng và An ninh gắn với Trường Quân sự tỉnh</t>
  </si>
  <si>
    <t>1.325 m2</t>
  </si>
  <si>
    <t>2917/QĐ-UBND ngày 31/10/2017</t>
  </si>
  <si>
    <t>Khu dân cư đấu giá phường An Tảo</t>
  </si>
  <si>
    <t>13.181,8m2</t>
  </si>
  <si>
    <t>2480/QĐ-UBND ngày 30/10/2019</t>
  </si>
  <si>
    <t>QUY HOẠCH</t>
  </si>
  <si>
    <t>Lập quy hoạch tỉnh Hưng Yên thời kỳ 2021-2030, tầm nhìn đến năm 2050</t>
  </si>
  <si>
    <t>2945/QĐ-UBND ngày 14/12/2018</t>
  </si>
  <si>
    <t>IX</t>
  </si>
  <si>
    <t>ĐỐI ỨNG DỰ ÁN THUỘC CHƯƠNG TRÌNH MỤC TIÊU CỦA CHÍNH PHỦ</t>
  </si>
  <si>
    <t>Xây dựng Bảo tàng tỉnh Hưng Yên</t>
  </si>
  <si>
    <t>Bảo tàng tỉnh Hưng Yên</t>
  </si>
  <si>
    <t xml:space="preserve">5.880 m2 </t>
  </si>
  <si>
    <t>1917/QĐ-UBND ngày 29/10/2012</t>
  </si>
  <si>
    <t>Nâng cấp, mở rộng Bệnh viện Đa khoa Phố Nối (giai đoạn II)</t>
  </si>
  <si>
    <t>Bệnh viện đa khoa Phố nối</t>
  </si>
  <si>
    <t>600 giường</t>
  </si>
  <si>
    <t>2011-2014</t>
  </si>
  <si>
    <t>2173/QĐ-UBND ngày 21/10/2009</t>
  </si>
  <si>
    <t>Dự án cải tạo, nâng cấp, mở rộng Bệnh viện Mắt Hưng Yên</t>
  </si>
  <si>
    <t>BV Mắt tỉnh Hưng Yên</t>
  </si>
  <si>
    <t>4.100 m2</t>
  </si>
  <si>
    <t>1838/QĐ-UBND ngày 02/10/2013</t>
  </si>
  <si>
    <t>Cải tạo, nâng cấp ĐT.387 (Lương Tài – Bãi Sậy)</t>
  </si>
  <si>
    <t>H.VL; TX.MH; H.ÂT</t>
  </si>
  <si>
    <t>15.699 m</t>
  </si>
  <si>
    <t>7605503</t>
  </si>
  <si>
    <t>2541/QĐ-UBND ngày 19/9/2017</t>
  </si>
  <si>
    <t>Dự án Cải tạo, nạo vét hệ thống công trình sau đầu mối trạm bơm La Tiến, huyện Phù Cừ, tỉnh Hưng Yên</t>
  </si>
  <si>
    <t>7578517</t>
  </si>
  <si>
    <t>3024/QĐ-UBND ngày 25/12/2018</t>
  </si>
  <si>
    <t>Đầu tư nâng cấp, mở rộng và mua sắm trang thiết bị y tế Bệnh viện Y học cổ truyền tỉnh Hưng Yên</t>
  </si>
  <si>
    <t>Bệnh viện YHCT tỉnh</t>
  </si>
  <si>
    <t>200 giường</t>
  </si>
  <si>
    <t>2278/QĐ-UBND ngày 21/10/2016</t>
  </si>
  <si>
    <t>Trung tâm phòng, chống HIV/AIDS và các bệnh nhiệt đới tỉnh Hưng Yên</t>
  </si>
  <si>
    <t>TT PC HIV/AIDS tỉnh Hưng Yên</t>
  </si>
  <si>
    <t>1.803 m2</t>
  </si>
  <si>
    <t>2279/QĐ-UBND ngày 21/10/2016</t>
  </si>
  <si>
    <t>Xây dựng nâng cấp đường dọc bờ sông, kè chống sạt lở và nạo vét sông Cầu Treo, huyện Yên Mỹ</t>
  </si>
  <si>
    <t>Tiêu 2.153 ha; tưới 5.804 ha</t>
  </si>
  <si>
    <t>7665347</t>
  </si>
  <si>
    <t>2273/QĐ-UBND ngày 21/10/2016</t>
  </si>
  <si>
    <t>X</t>
  </si>
  <si>
    <t>HỖ TRỢ CÁC CHƯƠNG TRÌNH, ĐỀ ÁN</t>
  </si>
  <si>
    <t>Hỗ trợ Đề án phát triển kinh tế vùng bãi</t>
  </si>
  <si>
    <t>Cải tạo, nâng cấp đường GTNT tại 03 xã: Đại Tập, huyện Khoái Châu; Phú Thịnh, huyện Kim Động; Hùng Cường, thành phố Hưng Yên</t>
  </si>
  <si>
    <t>H.KC; KĐ; TP.HY</t>
  </si>
  <si>
    <t>2.768,5m</t>
  </si>
  <si>
    <t xml:space="preserve">2643/QĐ-UBND ngày 30/10/2018 </t>
  </si>
  <si>
    <t>Công trình cải tạo, nâng cấp đường GTNT tại 03 xã: Thắng Lợi, huyện Văn Giang; Hùng An, Mai Động, huyện Kim Động; Hoàng Hanh, thành phố Hưng Yên theo đề án phát triển kinh tế vùng bãi</t>
  </si>
  <si>
    <t>H.VG; KĐ; TP.HY</t>
  </si>
  <si>
    <t>2.685m</t>
  </si>
  <si>
    <t>2444/QĐ-UBND ngày 25/10/2019</t>
  </si>
  <si>
    <t>Hỗ trợ xây dựng công trình giáo dục (nguồn XSKT)</t>
  </si>
  <si>
    <t>Trả nợ dự án do hụt thu XSKT năm 2017</t>
  </si>
  <si>
    <t>Trường THCS Minh Phượng, huyện Tiên Lữ (Hạng mục: Nhà hiệu bộ và các phòng chức năng)</t>
  </si>
  <si>
    <t>408 m2</t>
  </si>
  <si>
    <t>2016 - 2017</t>
  </si>
  <si>
    <t>42a/QĐ-UBND ngày 29/10/2015</t>
  </si>
  <si>
    <t>Các dự án chuyển tiếp</t>
  </si>
  <si>
    <t>Trường Trung học cơ sở xã Tân Việt, huyện Yên Mỹ</t>
  </si>
  <si>
    <t>1216 m2</t>
  </si>
  <si>
    <t>2017 - 2020</t>
  </si>
  <si>
    <t>2844/QĐ-UBND ngày 27/10/2017</t>
  </si>
  <si>
    <t>Trường mầm non trung tâm xã Quang Vinh, huyện Ân Thi</t>
  </si>
  <si>
    <t>672 m2</t>
  </si>
  <si>
    <t>2852/QĐ-UBND ngày 27/10/2017</t>
  </si>
  <si>
    <t>Trường mầm non trung tâm xã Bắc Sơn, huyện Ân Thi</t>
  </si>
  <si>
    <t>864 m2</t>
  </si>
  <si>
    <t>2853/QĐ-UBND ngày 27/10/2017</t>
  </si>
  <si>
    <t>Nhà lớp học 6 phòng Trường Tiểu học xã Chỉ Đạo, huyện Văn Lâm</t>
  </si>
  <si>
    <t>624 m2</t>
  </si>
  <si>
    <t>2855/QĐ-UBND ngày 27/10/2017</t>
  </si>
  <si>
    <t>Trường mầm non xã Việt Hưng, huyện Văn Lâm</t>
  </si>
  <si>
    <t>627 m2</t>
  </si>
  <si>
    <t>2854/QĐ-UBND ngày 27/10/2017</t>
  </si>
  <si>
    <t>Trung tâm thực hành chăm sóc người bệnh - Trường Cao đẳng Y tế Hưng Yên</t>
  </si>
  <si>
    <t>TP HY</t>
  </si>
  <si>
    <t>988 m2</t>
  </si>
  <si>
    <t>2018- 2020</t>
  </si>
  <si>
    <t>1897/QĐ-UBND ngày 14/8/2018</t>
  </si>
  <si>
    <t>Các công trình kiên cố trường, lớp học</t>
  </si>
  <si>
    <t>Trường MN xã Minh Tiến, H. Phù Cừ</t>
  </si>
  <si>
    <t>2178/QĐ-UBND ngày 21/5/2018</t>
  </si>
  <si>
    <t>Trường MN xã Hồng Nam</t>
  </si>
  <si>
    <t>2646/QĐ-UBND ngày 29/10/2018</t>
  </si>
  <si>
    <t>Trường MN xã Xuân Quan</t>
  </si>
  <si>
    <t>171/QĐ-UBND ngày 29/9/2017</t>
  </si>
  <si>
    <t>Trưởng tiểu học xã Tân Tiến</t>
  </si>
  <si>
    <t>163/QĐ-UBND ngày 29/9/2017</t>
  </si>
  <si>
    <t>Trường MN xã Lạc Hồng</t>
  </si>
  <si>
    <t>3014/QĐ-UBND ngày 25/10/2017</t>
  </si>
  <si>
    <t>Trường MN Thị trấn Khoái Châu</t>
  </si>
  <si>
    <t>4729/QĐ-UBND ngày 27/9/2017</t>
  </si>
  <si>
    <t>Trường THCS xã Thành Công</t>
  </si>
  <si>
    <t>2669/QĐ-UBND ngày 31/10/2018</t>
  </si>
  <si>
    <t>Trường Tiểu học xã Tứ Dân</t>
  </si>
  <si>
    <t>2670/QĐ-UBND ngày 31/10/2018</t>
  </si>
  <si>
    <t>Biểu số 58/CK-NSNN</t>
  </si>
  <si>
    <t>(Dự toán đã được Hội đồng nhân dân quyết định)</t>
  </si>
</sst>
</file>

<file path=xl/styles.xml><?xml version="1.0" encoding="utf-8"?>
<styleSheet xmlns="http://schemas.openxmlformats.org/spreadsheetml/2006/main">
  <numFmts count="62">
    <numFmt numFmtId="41" formatCode="_-* #,##0\ _₫_-;\-* #,##0\ _₫_-;_-* &quot;-&quot;\ _₫_-;_-@_-"/>
    <numFmt numFmtId="43" formatCode="_-* #,##0.00\ _₫_-;\-* #,##0.00\ _₫_-;_-* &quot;-&quot;??\ _₫_-;_-@_-"/>
    <numFmt numFmtId="164" formatCode="_-&quot;€&quot;* #,##0_-;\-&quot;€&quot;* #,##0_-;_-&quot;€&quot;* &quot;-&quot;_-;_-@_-"/>
    <numFmt numFmtId="165" formatCode="00.000"/>
    <numFmt numFmtId="166" formatCode="&quot;?&quot;#,##0;&quot;?&quot;\-#,##0"/>
    <numFmt numFmtId="167" formatCode="_-* #,##0_-;\-* #,##0_-;_-* &quot;-&quot;_-;_-@_-"/>
    <numFmt numFmtId="168" formatCode="_-* #,##0.00_-;\-* #,##0.00_-;_-* &quot;-&quot;??_-;_-@_-"/>
    <numFmt numFmtId="169" formatCode="&quot;$&quot;#,##0_);[Red]\(&quot;$&quot;#,##0\)"/>
    <numFmt numFmtId="170" formatCode="_-* #,##0\ &quot;€&quot;_-;\-* #,##0\ &quot;€&quot;_-;_-* &quot;-&quot;\ &quot;€&quot;_-;_-@_-"/>
    <numFmt numFmtId="171" formatCode="_-* #,##0\ _F_-;\-* #,##0\ _F_-;_-* &quot;-&quot;\ _F_-;_-@_-"/>
    <numFmt numFmtId="172" formatCode="_ &quot;\&quot;* #,##0_ ;_ &quot;\&quot;* \-#,##0_ ;_ &quot;\&quot;* &quot;-&quot;_ ;_ @_ "/>
    <numFmt numFmtId="173" formatCode="_ &quot;\&quot;* #,##0.00_ ;_ &quot;\&quot;* \-#,##0.00_ ;_ &quot;\&quot;* &quot;-&quot;??_ ;_ @_ "/>
    <numFmt numFmtId="174" formatCode="_ * #,##0_ ;_ * \-#,##0_ ;_ * &quot;-&quot;_ ;_ @_ "/>
    <numFmt numFmtId="175" formatCode="_ * #,##0.00_ ;_ * \-#,##0.00_ ;_ * &quot;-&quot;??_ ;_ @_ "/>
    <numFmt numFmtId="176" formatCode="0.000"/>
    <numFmt numFmtId="177" formatCode="#,##0.0_);\(#,##0.0\)"/>
    <numFmt numFmtId="178" formatCode="_(* #,##0.0000_);_(* \(#,##0.0000\);_(* &quot;-&quot;??_);_(@_)"/>
    <numFmt numFmtId="179" formatCode="0.0%;[Red]\(0.0%\)"/>
    <numFmt numFmtId="180" formatCode="_ * #,##0.00_)&quot;£&quot;_ ;_ * \(#,##0.00\)&quot;£&quot;_ ;_ * &quot;-&quot;??_)&quot;£&quot;_ ;_ @_ "/>
    <numFmt numFmtId="181" formatCode="_-&quot;$&quot;* #,##0.00_-;\-&quot;$&quot;* #,##0.00_-;_-&quot;$&quot;* &quot;-&quot;??_-;_-@_-"/>
    <numFmt numFmtId="182" formatCode="0.0%;\(0.0%\)"/>
    <numFmt numFmtId="183" formatCode="0.000_)"/>
    <numFmt numFmtId="184" formatCode="_(* #,##0.00_);_(* \(#,##0.00\);_(* &quot;-&quot;??_);_(@_)"/>
    <numFmt numFmtId="185" formatCode="_-* #,##0.00\ _€_-;\-* #,##0.00\ _€_-;_-* &quot;-&quot;??\ _€_-;_-@_-"/>
    <numFmt numFmtId="186" formatCode="#,##0.0"/>
    <numFmt numFmtId="187" formatCode="_-* #,##0.00\ _V_N_D_-;\-* #,##0.00\ _V_N_D_-;_-* &quot;-&quot;??\ _V_N_D_-;_-@_-"/>
    <numFmt numFmtId="188" formatCode="&quot;C&quot;#,##0.00_);\(&quot;C&quot;#,##0.00\)"/>
    <numFmt numFmtId="189" formatCode="\$#,##0\ ;\(\$#,##0\)"/>
    <numFmt numFmtId="190" formatCode="&quot;C&quot;#,##0_);\(&quot;C&quot;#,##0\)"/>
    <numFmt numFmtId="191" formatCode="_(* #,##0_);_(* \(#,##0\);_(* &quot;-&quot;??_);_(@_)"/>
    <numFmt numFmtId="192" formatCode="&quot;$&quot;\ \ \ \ #,##0_);\(&quot;$&quot;\ \ \ #,##0\)"/>
    <numFmt numFmtId="193" formatCode="&quot;$&quot;\ \ \ \ \ #,##0_);\(&quot;$&quot;\ \ \ \ \ #,##0\)"/>
    <numFmt numFmtId="194" formatCode="&quot;C&quot;#,##0_);[Red]\(&quot;C&quot;#,##0\)"/>
    <numFmt numFmtId="195" formatCode="_(* #,##0_);_(* \(#,##0\);_(* &quot;-&quot;_);_(@_)"/>
    <numFmt numFmtId="196" formatCode="_-[$€-2]* #,##0.00_-;\-[$€-2]* #,##0.00_-;_-[$€-2]* &quot;-&quot;??_-"/>
    <numFmt numFmtId="197" formatCode="#,###;\-#,###;&quot;&quot;;_(@_)"/>
    <numFmt numFmtId="198" formatCode="&quot;$&quot;#,##0_);\(&quot;$&quot;#,##0\)"/>
    <numFmt numFmtId="199" formatCode="_-&quot;£&quot;* #,##0_-;\-&quot;£&quot;* #,##0_-;_-&quot;£&quot;* &quot;-&quot;_-;_-@_-"/>
    <numFmt numFmtId="200" formatCode="#,##0\ &quot;$&quot;_);[Red]\(#,##0\ &quot;$&quot;\)"/>
    <numFmt numFmtId="201" formatCode="&quot;$&quot;###,0&quot;.&quot;00_);[Red]\(&quot;$&quot;###,0&quot;.&quot;00\)"/>
    <numFmt numFmtId="202" formatCode="&quot;\&quot;#,##0;[Red]\-&quot;\&quot;#,##0"/>
    <numFmt numFmtId="203" formatCode="&quot;\&quot;#,##0.00;\-&quot;\&quot;#,##0.00"/>
    <numFmt numFmtId="204" formatCode="0.00_)"/>
    <numFmt numFmtId="205" formatCode="#,##0.000_);\(#,##0.000\)"/>
    <numFmt numFmtId="206" formatCode="#,##0.00\ &quot;F&quot;;[Red]\-#,##0.00\ &quot;F&quot;"/>
    <numFmt numFmtId="207" formatCode="#,##0\ &quot;F&quot;;\-#,##0\ &quot;F&quot;"/>
    <numFmt numFmtId="208" formatCode="#,##0\ &quot;F&quot;;[Red]\-#,##0\ &quot;F&quot;"/>
    <numFmt numFmtId="209" formatCode="_-* #,##0\ &quot;F&quot;_-;\-* #,##0\ &quot;F&quot;_-;_-* &quot;-&quot;\ &quot;F&quot;_-;_-@_-"/>
    <numFmt numFmtId="210" formatCode="0.000\ "/>
    <numFmt numFmtId="211" formatCode="#,##0\ &quot;Lt&quot;;[Red]\-#,##0\ &quot;Lt&quot;"/>
    <numFmt numFmtId="212" formatCode="#,##0.00\ &quot;F&quot;;\-#,##0.00\ &quot;F&quot;"/>
    <numFmt numFmtId="213" formatCode="_-* #,##0\ &quot;DM&quot;_-;\-* #,##0\ &quot;DM&quot;_-;_-* &quot;-&quot;\ &quot;DM&quot;_-;_-@_-"/>
    <numFmt numFmtId="214" formatCode="_-* #,##0.00\ &quot;DM&quot;_-;\-* #,##0.00\ &quot;DM&quot;_-;_-* &quot;-&quot;??\ &quot;DM&quot;_-;_-@_-"/>
    <numFmt numFmtId="215" formatCode="_(&quot;$&quot;* #,##0_);_(&quot;$&quot;* \(#,##0\);_(&quot;$&quot;* &quot;-&quot;_);_(@_)"/>
    <numFmt numFmtId="216" formatCode="_(&quot;$&quot;* #,##0.00_);_(&quot;$&quot;* \(#,##0.00\);_(&quot;$&quot;* &quot;-&quot;??_);_(@_)"/>
    <numFmt numFmtId="217" formatCode="&quot;\&quot;#,##0.00;[Red]&quot;\&quot;\-#,##0.00"/>
    <numFmt numFmtId="218" formatCode="&quot;\&quot;#,##0;[Red]&quot;\&quot;\-#,##0"/>
    <numFmt numFmtId="219" formatCode="_-&quot;$&quot;* #,##0_-;\-&quot;$&quot;* #,##0_-;_-&quot;$&quot;* &quot;-&quot;_-;_-@_-"/>
    <numFmt numFmtId="220" formatCode="_(* #,##0.00_);_(* \(#,##0.00\);_(* \-??_);_(@_)"/>
    <numFmt numFmtId="221" formatCode="_(* #,##0.000_);_(* \(#,##0.000\);_(* &quot;-&quot;??_);_(@_)"/>
    <numFmt numFmtId="222" formatCode="0;[Red]0"/>
    <numFmt numFmtId="223" formatCode="_-* #,##0\ _€_-;\-* #,##0\ _€_-;_-* &quot;-&quot;??\ _€_-;_-@_-"/>
  </numFmts>
  <fonts count="124">
    <font>
      <sz val="11"/>
      <color theme="1"/>
      <name val="Arial"/>
      <family val="2"/>
      <charset val="163"/>
      <scheme val="minor"/>
    </font>
    <font>
      <sz val="11"/>
      <color theme="1"/>
      <name val="Arial"/>
      <family val="2"/>
      <charset val="163"/>
      <scheme val="minor"/>
    </font>
    <font>
      <sz val="11"/>
      <color theme="1"/>
      <name val="Times New Roman"/>
      <family val="1"/>
      <charset val="163"/>
      <scheme val="major"/>
    </font>
    <font>
      <b/>
      <sz val="11"/>
      <name val="Times New Roman"/>
      <family val="1"/>
    </font>
    <font>
      <i/>
      <sz val="11"/>
      <name val="Times New Roman"/>
      <family val="1"/>
      <charset val="163"/>
    </font>
    <font>
      <sz val="11"/>
      <color theme="1"/>
      <name val="Arial"/>
      <family val="2"/>
      <scheme val="minor"/>
    </font>
    <font>
      <sz val="13"/>
      <name val="Times New Roman"/>
      <family val="1"/>
    </font>
    <font>
      <sz val="12"/>
      <name val="Times New Roman"/>
      <family val="1"/>
    </font>
    <font>
      <sz val="12"/>
      <name val="Times New Roman"/>
      <family val="1"/>
      <charset val="163"/>
    </font>
    <font>
      <sz val="10"/>
      <name val="Arial"/>
      <family val="2"/>
      <charset val="163"/>
    </font>
    <font>
      <sz val="10"/>
      <name val="Arial"/>
      <family val="2"/>
    </font>
    <font>
      <sz val="12"/>
      <name val="VNI-Times"/>
    </font>
    <font>
      <sz val="12"/>
      <name val=".VnTime"/>
      <family val="2"/>
    </font>
    <font>
      <sz val="12"/>
      <name val="돋움체"/>
      <family val="3"/>
      <charset val="129"/>
    </font>
    <font>
      <sz val="11"/>
      <name val="??"/>
      <family val="3"/>
    </font>
    <font>
      <sz val="10"/>
      <name val="?? ??"/>
      <family val="1"/>
      <charset val="136"/>
    </font>
    <font>
      <sz val="14"/>
      <name val="??"/>
      <family val="3"/>
    </font>
    <font>
      <sz val="12"/>
      <name val="????"/>
      <family val="1"/>
      <charset val="136"/>
    </font>
    <font>
      <sz val="12"/>
      <name val="Courier"/>
      <family val="3"/>
    </font>
    <font>
      <sz val="12"/>
      <name val="???"/>
      <family val="1"/>
      <charset val="129"/>
    </font>
    <font>
      <sz val="12"/>
      <name val="|??¢¥¢¬¨Ï"/>
      <family val="1"/>
      <charset val="129"/>
    </font>
    <font>
      <sz val="10"/>
      <name val="VNI-Times"/>
    </font>
    <font>
      <sz val="10"/>
      <name val="MS Sans Serif"/>
      <family val="2"/>
    </font>
    <font>
      <sz val="10"/>
      <color indexed="8"/>
      <name val="Arial"/>
      <family val="2"/>
    </font>
    <font>
      <sz val="10"/>
      <name val="Helv"/>
      <family val="2"/>
    </font>
    <font>
      <sz val="11"/>
      <name val="VNI-Aptima"/>
    </font>
    <font>
      <sz val="12"/>
      <name val="???"/>
    </font>
    <font>
      <sz val="9"/>
      <name val="‚l‚r –¾’©"/>
      <family val="1"/>
      <charset val="128"/>
    </font>
    <font>
      <sz val="14"/>
      <name val="VnTime"/>
    </font>
    <font>
      <b/>
      <u/>
      <sz val="14"/>
      <color indexed="8"/>
      <name val=".VnBook-AntiquaH"/>
      <family val="2"/>
    </font>
    <font>
      <sz val="12"/>
      <name val="¹ÙÅÁÃ¼"/>
      <family val="1"/>
    </font>
    <font>
      <i/>
      <sz val="12"/>
      <color indexed="8"/>
      <name val=".VnBook-AntiquaH"/>
      <family val="2"/>
    </font>
    <font>
      <b/>
      <sz val="12"/>
      <color indexed="8"/>
      <name val=".VnBook-Antiqua"/>
      <family val="2"/>
    </font>
    <font>
      <i/>
      <sz val="12"/>
      <color indexed="8"/>
      <name val=".VnBook-Antiqua"/>
      <family val="2"/>
    </font>
    <font>
      <sz val="10"/>
      <name val=".VnTime"/>
      <family val="2"/>
    </font>
    <font>
      <sz val="12"/>
      <name val="±¼¸²Ã¼"/>
      <family val="3"/>
      <charset val="129"/>
    </font>
    <font>
      <sz val="12"/>
      <name val="¹UAAA¼"/>
      <family val="3"/>
      <charset val="129"/>
    </font>
    <font>
      <sz val="11"/>
      <name val="±¼¸²Ã¼"/>
      <family val="3"/>
      <charset val="129"/>
    </font>
    <font>
      <sz val="8"/>
      <name val="Times New Roman"/>
      <family val="1"/>
    </font>
    <font>
      <sz val="12"/>
      <name val="Tms Rmn"/>
    </font>
    <font>
      <sz val="11"/>
      <name val="µ¸¿ò"/>
      <charset val="129"/>
    </font>
    <font>
      <sz val="12"/>
      <name val="µ¸¿òÃ¼"/>
      <family val="3"/>
      <charset val="129"/>
    </font>
    <font>
      <sz val="10"/>
      <name val="±¼¸²A¼"/>
      <family val="3"/>
      <charset val="129"/>
    </font>
    <font>
      <sz val="10"/>
      <name val="Helv"/>
    </font>
    <font>
      <b/>
      <sz val="10"/>
      <name val="Helv"/>
      <family val="2"/>
    </font>
    <font>
      <sz val="11"/>
      <name val="Tms Rmn"/>
    </font>
    <font>
      <sz val="11"/>
      <color indexed="8"/>
      <name val="Calibri"/>
      <family val="2"/>
    </font>
    <font>
      <sz val="14"/>
      <name val="Times New Roman"/>
      <family val="1"/>
      <charset val="163"/>
    </font>
    <font>
      <sz val="14"/>
      <color indexed="8"/>
      <name val="Times New Roman"/>
      <family val="2"/>
    </font>
    <font>
      <sz val="13"/>
      <name val="Times New Roman"/>
      <family val="1"/>
      <charset val="163"/>
    </font>
    <font>
      <sz val="14"/>
      <name val="Times New Roman"/>
      <family val="1"/>
    </font>
    <font>
      <sz val="13"/>
      <name val="Arial"/>
      <family val="2"/>
    </font>
    <font>
      <sz val="10"/>
      <name val="MS Serif"/>
      <family val="1"/>
    </font>
    <font>
      <sz val="10"/>
      <name val=".VnArial"/>
      <family val="2"/>
    </font>
    <font>
      <sz val="10"/>
      <name val="Arial CE"/>
      <charset val="238"/>
    </font>
    <font>
      <sz val="10"/>
      <color indexed="16"/>
      <name val="MS Serif"/>
      <family val="1"/>
    </font>
    <font>
      <sz val="8"/>
      <name val="Arial"/>
      <family val="2"/>
    </font>
    <font>
      <sz val="13"/>
      <name val=".VnTime"/>
      <family val="2"/>
    </font>
    <font>
      <b/>
      <sz val="12"/>
      <color indexed="9"/>
      <name val="Tms Rmn"/>
    </font>
    <font>
      <b/>
      <sz val="12"/>
      <name val="Helv"/>
      <family val="2"/>
    </font>
    <font>
      <b/>
      <sz val="12"/>
      <name val="Arial"/>
      <family val="2"/>
    </font>
    <font>
      <b/>
      <sz val="18"/>
      <name val="Arial"/>
      <family val="2"/>
    </font>
    <font>
      <b/>
      <sz val="8"/>
      <name val="MS Sans Serif"/>
      <family val="2"/>
    </font>
    <font>
      <b/>
      <sz val="10"/>
      <name val=".VnTime"/>
      <family val="2"/>
    </font>
    <font>
      <b/>
      <sz val="14"/>
      <name val=".VnTimeH"/>
      <family val="2"/>
    </font>
    <font>
      <sz val="12"/>
      <name val="Arial"/>
      <family val="2"/>
    </font>
    <font>
      <b/>
      <sz val="11"/>
      <name val="Helv"/>
      <family val="2"/>
    </font>
    <font>
      <sz val="10"/>
      <name val="Times New Roman"/>
      <family val="1"/>
    </font>
    <font>
      <sz val="7"/>
      <name val="Small Fonts"/>
      <family val="2"/>
    </font>
    <font>
      <b/>
      <i/>
      <sz val="16"/>
      <name val="Helv"/>
    </font>
    <font>
      <sz val="12"/>
      <name val=".VnArial Narrow"/>
      <family val="2"/>
    </font>
    <font>
      <sz val="9"/>
      <name val="Arial"/>
      <family val="2"/>
    </font>
    <font>
      <sz val="12"/>
      <color indexed="8"/>
      <name val="Times New Roman"/>
      <family val="2"/>
      <charset val="163"/>
    </font>
    <font>
      <sz val="14"/>
      <color theme="1"/>
      <name val="Times New Roman"/>
      <family val="2"/>
    </font>
    <font>
      <sz val="13"/>
      <color theme="1"/>
      <name val="Times New Roman"/>
      <family val="2"/>
    </font>
    <font>
      <sz val="13"/>
      <name val="Arial"/>
      <family val="2"/>
      <charset val="163"/>
    </font>
    <font>
      <sz val="11"/>
      <name val="–¾’©"/>
      <family val="1"/>
      <charset val="128"/>
    </font>
    <font>
      <b/>
      <sz val="11"/>
      <name val="Arial"/>
      <family val="2"/>
    </font>
    <font>
      <sz val="12"/>
      <name val="Helv"/>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8"/>
      <name val="MS Sans Serif"/>
      <family val="2"/>
    </font>
    <font>
      <sz val="8"/>
      <name val="Tms Rmn"/>
    </font>
    <font>
      <b/>
      <sz val="8"/>
      <color indexed="8"/>
      <name val="Helv"/>
    </font>
    <font>
      <b/>
      <sz val="13"/>
      <color indexed="8"/>
      <name val=".VnTimeH"/>
      <family val="2"/>
    </font>
    <font>
      <sz val="10"/>
      <name val=".VnAvant"/>
      <family val="2"/>
    </font>
    <font>
      <sz val="14"/>
      <name val="VnTime"/>
      <family val="2"/>
    </font>
    <font>
      <b/>
      <sz val="8"/>
      <name val="VN Helvetica"/>
    </font>
    <font>
      <sz val="9"/>
      <name val=".VnTime"/>
      <family val="2"/>
    </font>
    <font>
      <b/>
      <sz val="12"/>
      <name val=".VnTime"/>
      <family val="2"/>
    </font>
    <font>
      <b/>
      <sz val="10"/>
      <name val="VN AvantGBook"/>
    </font>
    <font>
      <b/>
      <sz val="16"/>
      <name val=".VnTime"/>
      <family val="2"/>
    </font>
    <font>
      <sz val="14"/>
      <name val=".VnArial"/>
      <family val="2"/>
    </font>
    <font>
      <sz val="10"/>
      <name val=" "/>
      <family val="1"/>
      <charset val="136"/>
    </font>
    <font>
      <sz val="14"/>
      <name val="뼻뮝"/>
      <family val="3"/>
      <charset val="129"/>
    </font>
    <font>
      <sz val="12"/>
      <name val="바탕체"/>
      <family val="3"/>
    </font>
    <font>
      <sz val="12"/>
      <name val="뼻뮝"/>
      <family val="1"/>
      <charset val="129"/>
    </font>
    <font>
      <sz val="10"/>
      <name val="명조"/>
      <family val="3"/>
      <charset val="129"/>
    </font>
    <font>
      <sz val="12"/>
      <name val="바탕체"/>
      <family val="1"/>
      <charset val="129"/>
    </font>
    <font>
      <sz val="10"/>
      <name val="굴림체"/>
      <family val="3"/>
      <charset val="129"/>
    </font>
    <font>
      <b/>
      <sz val="14"/>
      <color theme="1"/>
      <name val="Times New Roman"/>
      <family val="1"/>
      <charset val="163"/>
    </font>
    <font>
      <sz val="11"/>
      <color indexed="8"/>
      <name val="Helvetica Neue"/>
    </font>
    <font>
      <sz val="7"/>
      <color theme="1"/>
      <name val="Times New Roman"/>
      <family val="1"/>
      <charset val="163"/>
      <scheme val="major"/>
    </font>
    <font>
      <b/>
      <sz val="7"/>
      <color theme="1"/>
      <name val="Times New Roman"/>
      <family val="1"/>
      <charset val="163"/>
      <scheme val="major"/>
    </font>
    <font>
      <i/>
      <sz val="13"/>
      <color rgb="FF000000"/>
      <name val="Times New Roman"/>
      <family val="1"/>
      <charset val="163"/>
      <scheme val="major"/>
    </font>
    <font>
      <b/>
      <sz val="14"/>
      <name val="Times New Roman"/>
      <family val="1"/>
    </font>
    <font>
      <b/>
      <sz val="12"/>
      <name val="Times New Roman"/>
      <family val="1"/>
    </font>
    <font>
      <b/>
      <sz val="12"/>
      <name val="Times New Roman"/>
      <family val="1"/>
      <charset val="163"/>
    </font>
    <font>
      <sz val="11"/>
      <name val="Times New Roman"/>
      <family val="1"/>
      <charset val="163"/>
    </font>
    <font>
      <sz val="11"/>
      <name val="Times New Roman"/>
      <family val="1"/>
    </font>
    <font>
      <b/>
      <sz val="11"/>
      <name val="Times New Roman"/>
      <family val="1"/>
      <charset val="163"/>
    </font>
    <font>
      <sz val="11"/>
      <color indexed="8"/>
      <name val="Calibri"/>
      <family val="2"/>
      <charset val="1"/>
    </font>
    <font>
      <b/>
      <i/>
      <sz val="12"/>
      <name val="Times New Roman"/>
      <family val="1"/>
    </font>
    <font>
      <b/>
      <i/>
      <sz val="11"/>
      <name val="Times New Roman"/>
      <family val="1"/>
      <charset val="163"/>
    </font>
    <font>
      <b/>
      <i/>
      <sz val="12"/>
      <name val="Times New Roman"/>
      <family val="1"/>
      <charset val="163"/>
    </font>
    <font>
      <b/>
      <i/>
      <sz val="11"/>
      <name val="Times New Roman"/>
      <family val="1"/>
    </font>
    <font>
      <i/>
      <sz val="11"/>
      <name val="Times New Roman"/>
      <family val="1"/>
    </font>
  </fonts>
  <fills count="2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65"/>
        <bgColor indexed="64"/>
      </patternFill>
    </fill>
    <fill>
      <patternFill patternType="solid">
        <fgColor indexed="40"/>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theme="0"/>
        <bgColor indexed="64"/>
      </patternFill>
    </fill>
    <fill>
      <patternFill patternType="solid">
        <fgColor rgb="FFFFFFFF"/>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style="thin">
        <color indexed="64"/>
      </right>
      <top style="hair">
        <color indexed="64"/>
      </top>
      <bottom style="hair">
        <color indexed="64"/>
      </bottom>
      <diagonal/>
    </border>
    <border>
      <left/>
      <right/>
      <top/>
      <bottom style="hair">
        <color indexed="64"/>
      </bottom>
      <diagonal/>
    </border>
    <border>
      <left/>
      <right/>
      <top/>
      <bottom style="thin">
        <color indexed="64"/>
      </bottom>
      <diagonal/>
    </border>
  </borders>
  <cellStyleXfs count="413">
    <xf numFmtId="0" fontId="0"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9" fillId="0" borderId="0"/>
    <xf numFmtId="164" fontId="11" fillId="0" borderId="0" applyFont="0" applyFill="0" applyBorder="0" applyAlignment="0" applyProtection="0"/>
    <xf numFmtId="0" fontId="12" fillId="0" borderId="0" applyNumberFormat="0" applyFill="0" applyBorder="0" applyAlignment="0" applyProtection="0"/>
    <xf numFmtId="3" fontId="13" fillId="0" borderId="1"/>
    <xf numFmtId="165" fontId="14" fillId="0" borderId="0" applyFont="0" applyFill="0" applyBorder="0" applyAlignment="0" applyProtection="0"/>
    <xf numFmtId="0" fontId="15" fillId="0" borderId="0" applyFont="0" applyFill="0" applyBorder="0" applyAlignment="0" applyProtection="0"/>
    <xf numFmtId="166" fontId="14" fillId="0" borderId="0" applyFont="0" applyFill="0" applyBorder="0" applyAlignment="0" applyProtection="0"/>
    <xf numFmtId="0" fontId="10" fillId="0" borderId="0" applyNumberFormat="0" applyFill="0" applyBorder="0" applyAlignment="0" applyProtection="0"/>
    <xf numFmtId="40" fontId="16" fillId="0" borderId="0" applyFont="0" applyFill="0" applyBorder="0" applyAlignment="0" applyProtection="0"/>
    <xf numFmtId="38" fontId="16" fillId="0" borderId="0" applyFont="0" applyFill="0" applyBorder="0" applyAlignment="0" applyProtection="0"/>
    <xf numFmtId="167" fontId="17" fillId="0" borderId="0" applyFont="0" applyFill="0" applyBorder="0" applyAlignment="0" applyProtection="0"/>
    <xf numFmtId="168" fontId="17" fillId="0" borderId="0" applyFont="0" applyFill="0" applyBorder="0" applyAlignment="0" applyProtection="0"/>
    <xf numFmtId="169" fontId="18" fillId="0" borderId="0" applyFont="0" applyFill="0" applyBorder="0" applyAlignment="0" applyProtection="0"/>
    <xf numFmtId="0" fontId="19"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20" fillId="0" borderId="0"/>
    <xf numFmtId="0" fontId="10" fillId="0" borderId="0" applyNumberFormat="0" applyFill="0" applyBorder="0" applyAlignment="0" applyProtection="0"/>
    <xf numFmtId="170" fontId="21" fillId="0" borderId="0" applyFont="0" applyFill="0" applyBorder="0" applyAlignment="0" applyProtection="0"/>
    <xf numFmtId="170" fontId="21" fillId="0" borderId="0" applyFont="0" applyFill="0" applyBorder="0" applyAlignment="0" applyProtection="0"/>
    <xf numFmtId="0" fontId="22" fillId="0" borderId="0"/>
    <xf numFmtId="0" fontId="22" fillId="0" borderId="0"/>
    <xf numFmtId="0" fontId="22" fillId="0" borderId="0"/>
    <xf numFmtId="171" fontId="12" fillId="0" borderId="0" applyFont="0" applyFill="0" applyBorder="0" applyAlignment="0" applyProtection="0"/>
    <xf numFmtId="0" fontId="23" fillId="0" borderId="0">
      <alignment vertical="top"/>
    </xf>
    <xf numFmtId="0" fontId="23" fillId="0" borderId="0">
      <alignment vertical="top"/>
    </xf>
    <xf numFmtId="0" fontId="24" fillId="0" borderId="0"/>
    <xf numFmtId="170" fontId="21" fillId="0" borderId="0" applyFont="0" applyFill="0" applyBorder="0" applyAlignment="0" applyProtection="0"/>
    <xf numFmtId="164" fontId="11" fillId="0" borderId="0" applyFont="0" applyFill="0" applyBorder="0" applyAlignment="0" applyProtection="0"/>
    <xf numFmtId="168" fontId="11" fillId="0" borderId="0" applyFont="0" applyFill="0" applyBorder="0" applyAlignment="0" applyProtection="0"/>
    <xf numFmtId="0" fontId="21" fillId="0" borderId="0" applyFont="0" applyFill="0" applyBorder="0" applyAlignment="0" applyProtection="0"/>
    <xf numFmtId="167" fontId="11" fillId="0" borderId="0" applyFont="0" applyFill="0" applyBorder="0" applyAlignment="0" applyProtection="0"/>
    <xf numFmtId="170" fontId="21" fillId="0" borderId="0" applyFont="0" applyFill="0" applyBorder="0" applyAlignment="0" applyProtection="0"/>
    <xf numFmtId="0" fontId="21" fillId="0" borderId="0" applyFont="0" applyFill="0" applyBorder="0" applyAlignment="0" applyProtection="0"/>
    <xf numFmtId="168" fontId="11" fillId="0" borderId="0" applyFont="0" applyFill="0" applyBorder="0" applyAlignment="0" applyProtection="0"/>
    <xf numFmtId="171" fontId="21" fillId="0" borderId="0" applyFont="0" applyFill="0" applyBorder="0" applyAlignment="0" applyProtection="0"/>
    <xf numFmtId="167" fontId="11" fillId="0" borderId="0" applyFont="0" applyFill="0" applyBorder="0" applyAlignment="0" applyProtection="0"/>
    <xf numFmtId="168" fontId="11" fillId="0" borderId="0" applyFont="0" applyFill="0" applyBorder="0" applyAlignment="0" applyProtection="0"/>
    <xf numFmtId="171" fontId="21" fillId="0" borderId="0" applyFont="0" applyFill="0" applyBorder="0" applyAlignment="0" applyProtection="0"/>
    <xf numFmtId="0" fontId="21" fillId="0" borderId="0" applyFont="0" applyFill="0" applyBorder="0" applyAlignment="0" applyProtection="0"/>
    <xf numFmtId="167" fontId="11" fillId="0" borderId="0" applyFont="0" applyFill="0" applyBorder="0" applyAlignment="0" applyProtection="0"/>
    <xf numFmtId="164" fontId="11" fillId="0" borderId="0" applyFont="0" applyFill="0" applyBorder="0" applyAlignment="0" applyProtection="0"/>
    <xf numFmtId="0" fontId="22" fillId="0" borderId="0"/>
    <xf numFmtId="0" fontId="25" fillId="0" borderId="0"/>
    <xf numFmtId="167" fontId="11" fillId="0" borderId="0" applyFont="0" applyFill="0" applyBorder="0" applyAlignment="0" applyProtection="0"/>
    <xf numFmtId="171" fontId="21" fillId="0" borderId="0" applyFont="0" applyFill="0" applyBorder="0" applyAlignment="0" applyProtection="0"/>
    <xf numFmtId="0" fontId="21" fillId="0" borderId="0" applyFont="0" applyFill="0" applyBorder="0" applyAlignment="0" applyProtection="0"/>
    <xf numFmtId="164" fontId="11" fillId="0" borderId="0" applyFont="0" applyFill="0" applyBorder="0" applyAlignment="0" applyProtection="0"/>
    <xf numFmtId="168" fontId="11" fillId="0" borderId="0" applyFont="0" applyFill="0" applyBorder="0" applyAlignment="0" applyProtection="0"/>
    <xf numFmtId="172" fontId="26" fillId="0" borderId="0" applyFont="0" applyFill="0" applyBorder="0" applyAlignment="0" applyProtection="0"/>
    <xf numFmtId="0" fontId="10" fillId="0" borderId="0"/>
    <xf numFmtId="0" fontId="27" fillId="0" borderId="0"/>
    <xf numFmtId="0" fontId="10" fillId="0" borderId="0"/>
    <xf numFmtId="1" fontId="28" fillId="0" borderId="1" applyBorder="0" applyAlignment="0">
      <alignment horizontal="center"/>
    </xf>
    <xf numFmtId="3" fontId="13" fillId="0" borderId="1"/>
    <xf numFmtId="3" fontId="13" fillId="0" borderId="1"/>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172" fontId="26" fillId="0" borderId="0" applyFont="0" applyFill="0" applyBorder="0" applyAlignment="0" applyProtection="0"/>
    <xf numFmtId="0" fontId="29" fillId="2" borderId="0"/>
    <xf numFmtId="0" fontId="29" fillId="2" borderId="0"/>
    <xf numFmtId="0" fontId="29" fillId="2" borderId="0"/>
    <xf numFmtId="9" fontId="30" fillId="0" borderId="0" applyFont="0" applyFill="0" applyBorder="0" applyAlignment="0" applyProtection="0"/>
    <xf numFmtId="0" fontId="31" fillId="2" borderId="0"/>
    <xf numFmtId="0" fontId="12" fillId="0" borderId="0"/>
    <xf numFmtId="0" fontId="32" fillId="2" borderId="0"/>
    <xf numFmtId="0" fontId="33" fillId="0" borderId="0">
      <alignment wrapText="1"/>
    </xf>
    <xf numFmtId="0" fontId="34" fillId="0" borderId="0"/>
    <xf numFmtId="172" fontId="35" fillId="0" borderId="0" applyFont="0" applyFill="0" applyBorder="0" applyAlignment="0" applyProtection="0"/>
    <xf numFmtId="0" fontId="36" fillId="0" borderId="0" applyFont="0" applyFill="0" applyBorder="0" applyAlignment="0" applyProtection="0"/>
    <xf numFmtId="172" fontId="37" fillId="0" borderId="0" applyFont="0" applyFill="0" applyBorder="0" applyAlignment="0" applyProtection="0"/>
    <xf numFmtId="173" fontId="35" fillId="0" borderId="0" applyFont="0" applyFill="0" applyBorder="0" applyAlignment="0" applyProtection="0"/>
    <xf numFmtId="0" fontId="36" fillId="0" borderId="0" applyFont="0" applyFill="0" applyBorder="0" applyAlignment="0" applyProtection="0"/>
    <xf numFmtId="173" fontId="37" fillId="0" borderId="0" applyFont="0" applyFill="0" applyBorder="0" applyAlignment="0" applyProtection="0"/>
    <xf numFmtId="0" fontId="38" fillId="0" borderId="0">
      <alignment horizontal="center" wrapText="1"/>
      <protection locked="0"/>
    </xf>
    <xf numFmtId="174" fontId="35" fillId="0" borderId="0" applyFont="0" applyFill="0" applyBorder="0" applyAlignment="0" applyProtection="0"/>
    <xf numFmtId="0" fontId="36" fillId="0" borderId="0" applyFont="0" applyFill="0" applyBorder="0" applyAlignment="0" applyProtection="0"/>
    <xf numFmtId="174" fontId="37" fillId="0" borderId="0" applyFont="0" applyFill="0" applyBorder="0" applyAlignment="0" applyProtection="0"/>
    <xf numFmtId="175" fontId="35" fillId="0" borderId="0" applyFont="0" applyFill="0" applyBorder="0" applyAlignment="0" applyProtection="0"/>
    <xf numFmtId="0" fontId="36" fillId="0" borderId="0" applyFont="0" applyFill="0" applyBorder="0" applyAlignment="0" applyProtection="0"/>
    <xf numFmtId="175" fontId="37" fillId="0" borderId="0" applyFont="0" applyFill="0" applyBorder="0" applyAlignment="0" applyProtection="0"/>
    <xf numFmtId="164" fontId="11" fillId="0" borderId="0" applyFont="0" applyFill="0" applyBorder="0" applyAlignment="0" applyProtection="0"/>
    <xf numFmtId="0" fontId="39" fillId="0" borderId="0" applyNumberFormat="0" applyFill="0" applyBorder="0" applyAlignment="0" applyProtection="0"/>
    <xf numFmtId="0" fontId="36" fillId="0" borderId="0"/>
    <xf numFmtId="0" fontId="40" fillId="0" borderId="0"/>
    <xf numFmtId="0" fontId="36" fillId="0" borderId="0"/>
    <xf numFmtId="0" fontId="41" fillId="0" borderId="0"/>
    <xf numFmtId="0" fontId="42" fillId="0" borderId="0"/>
    <xf numFmtId="176" fontId="10" fillId="0" borderId="0" applyFill="0" applyBorder="0" applyAlignment="0"/>
    <xf numFmtId="177" fontId="43" fillId="0" borderId="0" applyFill="0" applyBorder="0" applyAlignment="0"/>
    <xf numFmtId="178" fontId="43" fillId="0" borderId="0" applyFill="0" applyBorder="0" applyAlignment="0"/>
    <xf numFmtId="179" fontId="43" fillId="0" borderId="0" applyFill="0" applyBorder="0" applyAlignment="0"/>
    <xf numFmtId="180" fontId="10" fillId="0" borderId="0" applyFill="0" applyBorder="0" applyAlignment="0"/>
    <xf numFmtId="181" fontId="43" fillId="0" borderId="0" applyFill="0" applyBorder="0" applyAlignment="0"/>
    <xf numFmtId="182" fontId="43" fillId="0" borderId="0" applyFill="0" applyBorder="0" applyAlignment="0"/>
    <xf numFmtId="177" fontId="43" fillId="0" borderId="0" applyFill="0" applyBorder="0" applyAlignment="0"/>
    <xf numFmtId="0" fontId="44" fillId="0" borderId="0"/>
    <xf numFmtId="183" fontId="45" fillId="0" borderId="0"/>
    <xf numFmtId="183" fontId="45" fillId="0" borderId="0"/>
    <xf numFmtId="183" fontId="45" fillId="0" borderId="0"/>
    <xf numFmtId="183" fontId="45" fillId="0" borderId="0"/>
    <xf numFmtId="183" fontId="45" fillId="0" borderId="0"/>
    <xf numFmtId="183" fontId="45" fillId="0" borderId="0"/>
    <xf numFmtId="183" fontId="45" fillId="0" borderId="0"/>
    <xf numFmtId="183" fontId="45" fillId="0" borderId="0"/>
    <xf numFmtId="181" fontId="43" fillId="0" borderId="0" applyFont="0" applyFill="0" applyBorder="0" applyAlignment="0" applyProtection="0"/>
    <xf numFmtId="184" fontId="46" fillId="0" borderId="0" applyFont="0" applyFill="0" applyBorder="0" applyAlignment="0" applyProtection="0"/>
    <xf numFmtId="184" fontId="46" fillId="0" borderId="0" applyFont="0" applyFill="0" applyBorder="0" applyAlignment="0" applyProtection="0"/>
    <xf numFmtId="184" fontId="46" fillId="0" borderId="0" applyFont="0" applyFill="0" applyBorder="0" applyAlignment="0" applyProtection="0"/>
    <xf numFmtId="184" fontId="47" fillId="0" borderId="0" applyFont="0" applyFill="0" applyBorder="0" applyAlignment="0" applyProtection="0"/>
    <xf numFmtId="185" fontId="48" fillId="0" borderId="0" applyFont="0" applyFill="0" applyBorder="0" applyAlignment="0" applyProtection="0"/>
    <xf numFmtId="184" fontId="10" fillId="0" borderId="0" applyFont="0" applyFill="0" applyBorder="0" applyAlignment="0" applyProtection="0"/>
    <xf numFmtId="186" fontId="49" fillId="0" borderId="0" applyFont="0" applyFill="0" applyBorder="0" applyAlignment="0" applyProtection="0"/>
    <xf numFmtId="0" fontId="46" fillId="0" borderId="0" applyFont="0" applyFill="0" applyBorder="0" applyAlignment="0" applyProtection="0"/>
    <xf numFmtId="184" fontId="50" fillId="0" borderId="0" applyFont="0" applyFill="0" applyBorder="0" applyAlignment="0" applyProtection="0"/>
    <xf numFmtId="187" fontId="10" fillId="0" borderId="0" applyFont="0" applyFill="0" applyBorder="0" applyAlignment="0" applyProtection="0"/>
    <xf numFmtId="184" fontId="46" fillId="0" borderId="0" applyFont="0" applyFill="0" applyBorder="0" applyAlignment="0" applyProtection="0"/>
    <xf numFmtId="0" fontId="46" fillId="0" borderId="0" applyFont="0" applyFill="0" applyBorder="0" applyAlignment="0" applyProtection="0"/>
    <xf numFmtId="184" fontId="10" fillId="0" borderId="0" applyFont="0" applyFill="0" applyBorder="0" applyAlignment="0" applyProtection="0"/>
    <xf numFmtId="184" fontId="12" fillId="0" borderId="0" applyFont="0" applyFill="0" applyBorder="0" applyAlignment="0" applyProtection="0"/>
    <xf numFmtId="184" fontId="46" fillId="0" borderId="0" applyFont="0" applyFill="0" applyBorder="0" applyAlignment="0" applyProtection="0"/>
    <xf numFmtId="188" fontId="22" fillId="0" borderId="0"/>
    <xf numFmtId="3" fontId="10" fillId="0" borderId="0" applyFont="0" applyFill="0" applyBorder="0" applyAlignment="0" applyProtection="0"/>
    <xf numFmtId="0" fontId="52" fillId="0" borderId="0" applyNumberFormat="0" applyAlignment="0">
      <alignment horizontal="left"/>
    </xf>
    <xf numFmtId="177" fontId="43" fillId="0" borderId="0" applyFont="0" applyFill="0" applyBorder="0" applyAlignment="0" applyProtection="0"/>
    <xf numFmtId="189" fontId="10" fillId="0" borderId="0" applyFont="0" applyFill="0" applyBorder="0" applyAlignment="0" applyProtection="0"/>
    <xf numFmtId="190" fontId="22" fillId="0" borderId="0"/>
    <xf numFmtId="191" fontId="53" fillId="0" borderId="0" applyFont="0" applyFill="0" applyBorder="0" applyAlignment="0" applyProtection="0"/>
    <xf numFmtId="0" fontId="10" fillId="0" borderId="0" applyFont="0" applyFill="0" applyBorder="0" applyAlignment="0" applyProtection="0"/>
    <xf numFmtId="14" fontId="23" fillId="0" borderId="0" applyFill="0" applyBorder="0" applyAlignment="0"/>
    <xf numFmtId="192" fontId="22" fillId="0" borderId="0" applyFont="0" applyFill="0" applyBorder="0" applyAlignment="0" applyProtection="0"/>
    <xf numFmtId="193" fontId="22" fillId="0" borderId="0" applyFont="0" applyFill="0" applyBorder="0" applyAlignment="0" applyProtection="0"/>
    <xf numFmtId="194" fontId="22" fillId="0" borderId="0"/>
    <xf numFmtId="167" fontId="54" fillId="0" borderId="0" applyFont="0" applyFill="0" applyBorder="0" applyAlignment="0" applyProtection="0"/>
    <xf numFmtId="168" fontId="54" fillId="0" borderId="0" applyFont="0" applyFill="0" applyBorder="0" applyAlignment="0" applyProtection="0"/>
    <xf numFmtId="167" fontId="54" fillId="0" borderId="0" applyFont="0" applyFill="0" applyBorder="0" applyAlignment="0" applyProtection="0"/>
    <xf numFmtId="195" fontId="54" fillId="0" borderId="0" applyFont="0" applyFill="0" applyBorder="0" applyAlignment="0" applyProtection="0"/>
    <xf numFmtId="167" fontId="54" fillId="0" borderId="0" applyFont="0" applyFill="0" applyBorder="0" applyAlignment="0" applyProtection="0"/>
    <xf numFmtId="167"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167" fontId="54" fillId="0" borderId="0" applyFont="0" applyFill="0" applyBorder="0" applyAlignment="0" applyProtection="0"/>
    <xf numFmtId="167" fontId="54" fillId="0" borderId="0" applyFont="0" applyFill="0" applyBorder="0" applyAlignment="0" applyProtection="0"/>
    <xf numFmtId="167" fontId="54" fillId="0" borderId="0" applyFont="0" applyFill="0" applyBorder="0" applyAlignment="0" applyProtection="0"/>
    <xf numFmtId="195" fontId="54" fillId="0" borderId="0" applyFont="0" applyFill="0" applyBorder="0" applyAlignment="0" applyProtection="0"/>
    <xf numFmtId="195" fontId="54" fillId="0" borderId="0" applyFont="0" applyFill="0" applyBorder="0" applyAlignment="0" applyProtection="0"/>
    <xf numFmtId="41" fontId="54" fillId="0" borderId="0" applyFont="0" applyFill="0" applyBorder="0" applyAlignment="0" applyProtection="0"/>
    <xf numFmtId="41" fontId="54" fillId="0" borderId="0" applyFont="0" applyFill="0" applyBorder="0" applyAlignment="0" applyProtection="0"/>
    <xf numFmtId="195" fontId="54" fillId="0" borderId="0" applyFont="0" applyFill="0" applyBorder="0" applyAlignment="0" applyProtection="0"/>
    <xf numFmtId="168" fontId="54" fillId="0" borderId="0" applyFont="0" applyFill="0" applyBorder="0" applyAlignment="0" applyProtection="0"/>
    <xf numFmtId="184" fontId="54" fillId="0" borderId="0" applyFont="0" applyFill="0" applyBorder="0" applyAlignment="0" applyProtection="0"/>
    <xf numFmtId="168" fontId="54" fillId="0" borderId="0" applyFont="0" applyFill="0" applyBorder="0" applyAlignment="0" applyProtection="0"/>
    <xf numFmtId="168" fontId="54" fillId="0" borderId="0" applyFont="0" applyFill="0" applyBorder="0" applyAlignment="0" applyProtection="0"/>
    <xf numFmtId="184" fontId="54" fillId="0" borderId="0" applyFont="0" applyFill="0" applyBorder="0" applyAlignment="0" applyProtection="0"/>
    <xf numFmtId="184" fontId="54" fillId="0" borderId="0" applyFont="0" applyFill="0" applyBorder="0" applyAlignment="0" applyProtection="0"/>
    <xf numFmtId="184" fontId="54" fillId="0" borderId="0" applyFont="0" applyFill="0" applyBorder="0" applyAlignment="0" applyProtection="0"/>
    <xf numFmtId="168" fontId="54" fillId="0" borderId="0" applyFont="0" applyFill="0" applyBorder="0" applyAlignment="0" applyProtection="0"/>
    <xf numFmtId="168" fontId="54" fillId="0" borderId="0" applyFont="0" applyFill="0" applyBorder="0" applyAlignment="0" applyProtection="0"/>
    <xf numFmtId="168" fontId="54" fillId="0" borderId="0" applyFont="0" applyFill="0" applyBorder="0" applyAlignment="0" applyProtection="0"/>
    <xf numFmtId="184" fontId="54" fillId="0" borderId="0" applyFont="0" applyFill="0" applyBorder="0" applyAlignment="0" applyProtection="0"/>
    <xf numFmtId="184" fontId="54" fillId="0" borderId="0" applyFont="0" applyFill="0" applyBorder="0" applyAlignment="0" applyProtection="0"/>
    <xf numFmtId="43" fontId="54" fillId="0" borderId="0" applyFont="0" applyFill="0" applyBorder="0" applyAlignment="0" applyProtection="0"/>
    <xf numFmtId="43" fontId="54" fillId="0" borderId="0" applyFont="0" applyFill="0" applyBorder="0" applyAlignment="0" applyProtection="0"/>
    <xf numFmtId="184" fontId="54" fillId="0" borderId="0" applyFont="0" applyFill="0" applyBorder="0" applyAlignment="0" applyProtection="0"/>
    <xf numFmtId="181" fontId="43" fillId="0" borderId="0" applyFill="0" applyBorder="0" applyAlignment="0"/>
    <xf numFmtId="177" fontId="43" fillId="0" borderId="0" applyFill="0" applyBorder="0" applyAlignment="0"/>
    <xf numFmtId="181" fontId="43" fillId="0" borderId="0" applyFill="0" applyBorder="0" applyAlignment="0"/>
    <xf numFmtId="182" fontId="43" fillId="0" borderId="0" applyFill="0" applyBorder="0" applyAlignment="0"/>
    <xf numFmtId="177" fontId="43" fillId="0" borderId="0" applyFill="0" applyBorder="0" applyAlignment="0"/>
    <xf numFmtId="0" fontId="55" fillId="0" borderId="0" applyNumberFormat="0" applyAlignment="0">
      <alignment horizontal="left"/>
    </xf>
    <xf numFmtId="196" fontId="12" fillId="0" borderId="0" applyFont="0" applyFill="0" applyBorder="0" applyAlignment="0" applyProtection="0"/>
    <xf numFmtId="2" fontId="10" fillId="0" borderId="0" applyFont="0" applyFill="0" applyBorder="0" applyAlignment="0" applyProtection="0"/>
    <xf numFmtId="38" fontId="56" fillId="3" borderId="0" applyNumberFormat="0" applyBorder="0" applyAlignment="0" applyProtection="0"/>
    <xf numFmtId="197" fontId="57" fillId="0" borderId="0" applyFont="0" applyFill="0" applyBorder="0" applyAlignment="0" applyProtection="0"/>
    <xf numFmtId="0" fontId="58" fillId="4" borderId="0"/>
    <xf numFmtId="0" fontId="59" fillId="0" borderId="0">
      <alignment horizontal="left"/>
    </xf>
    <xf numFmtId="0" fontId="60" fillId="0" borderId="10" applyNumberFormat="0" applyAlignment="0" applyProtection="0">
      <alignment horizontal="left" vertical="center"/>
    </xf>
    <xf numFmtId="0" fontId="60" fillId="0" borderId="8">
      <alignment horizontal="left" vertical="center"/>
    </xf>
    <xf numFmtId="0" fontId="61" fillId="0" borderId="0" applyProtection="0"/>
    <xf numFmtId="0" fontId="60" fillId="0" borderId="0" applyProtection="0"/>
    <xf numFmtId="0" fontId="62" fillId="0" borderId="11">
      <alignment horizontal="center"/>
    </xf>
    <xf numFmtId="0" fontId="62" fillId="0" borderId="0">
      <alignment horizontal="center"/>
    </xf>
    <xf numFmtId="198" fontId="63" fillId="5" borderId="1" applyNumberFormat="0" applyAlignment="0">
      <alignment horizontal="left" vertical="top"/>
    </xf>
    <xf numFmtId="49" fontId="64" fillId="0" borderId="1">
      <alignment vertical="center"/>
    </xf>
    <xf numFmtId="171" fontId="21" fillId="0" borderId="0" applyFont="0" applyFill="0" applyBorder="0" applyAlignment="0" applyProtection="0"/>
    <xf numFmtId="10" fontId="56" fillId="3" borderId="1" applyNumberFormat="0" applyBorder="0" applyAlignment="0" applyProtection="0"/>
    <xf numFmtId="0" fontId="12" fillId="0" borderId="0"/>
    <xf numFmtId="0" fontId="22" fillId="0" borderId="0"/>
    <xf numFmtId="0" fontId="46" fillId="0" borderId="0"/>
    <xf numFmtId="0" fontId="65" fillId="0" borderId="0"/>
    <xf numFmtId="0" fontId="46" fillId="0" borderId="0"/>
    <xf numFmtId="181" fontId="43" fillId="0" borderId="0" applyFill="0" applyBorder="0" applyAlignment="0"/>
    <xf numFmtId="177" fontId="43" fillId="0" borderId="0" applyFill="0" applyBorder="0" applyAlignment="0"/>
    <xf numFmtId="181" fontId="43" fillId="0" borderId="0" applyFill="0" applyBorder="0" applyAlignment="0"/>
    <xf numFmtId="182" fontId="43" fillId="0" borderId="0" applyFill="0" applyBorder="0" applyAlignment="0"/>
    <xf numFmtId="177" fontId="43" fillId="0" borderId="0" applyFill="0" applyBorder="0" applyAlignment="0"/>
    <xf numFmtId="38" fontId="22" fillId="0" borderId="0" applyFont="0" applyFill="0" applyBorder="0" applyAlignment="0" applyProtection="0"/>
    <xf numFmtId="4" fontId="43" fillId="0" borderId="0" applyFont="0" applyFill="0" applyBorder="0" applyAlignment="0" applyProtection="0"/>
    <xf numFmtId="38" fontId="22" fillId="0" borderId="0" applyFont="0" applyFill="0" applyBorder="0" applyAlignment="0" applyProtection="0"/>
    <xf numFmtId="40" fontId="22" fillId="0" borderId="0" applyFont="0" applyFill="0" applyBorder="0" applyAlignment="0" applyProtection="0"/>
    <xf numFmtId="167" fontId="10" fillId="0" borderId="0" applyFont="0" applyFill="0" applyBorder="0" applyAlignment="0" applyProtection="0"/>
    <xf numFmtId="168" fontId="10" fillId="0" borderId="0" applyFont="0" applyFill="0" applyBorder="0" applyAlignment="0" applyProtection="0"/>
    <xf numFmtId="0" fontId="66" fillId="0" borderId="11"/>
    <xf numFmtId="199" fontId="10" fillId="0" borderId="5"/>
    <xf numFmtId="200" fontId="22" fillId="0" borderId="0" applyFont="0" applyFill="0" applyBorder="0" applyAlignment="0" applyProtection="0"/>
    <xf numFmtId="201" fontId="22" fillId="0" borderId="0" applyFont="0" applyFill="0" applyBorder="0" applyAlignment="0" applyProtection="0"/>
    <xf numFmtId="202" fontId="10" fillId="0" borderId="0" applyFont="0" applyFill="0" applyBorder="0" applyAlignment="0" applyProtection="0"/>
    <xf numFmtId="203" fontId="10" fillId="0" borderId="0" applyFont="0" applyFill="0" applyBorder="0" applyAlignment="0" applyProtection="0"/>
    <xf numFmtId="0" fontId="65" fillId="0" borderId="0" applyNumberFormat="0" applyFont="0" applyFill="0" applyAlignment="0"/>
    <xf numFmtId="0" fontId="67" fillId="0" borderId="0"/>
    <xf numFmtId="37" fontId="68" fillId="0" borderId="0"/>
    <xf numFmtId="204" fontId="69" fillId="0" borderId="0"/>
    <xf numFmtId="0" fontId="6" fillId="0" borderId="0"/>
    <xf numFmtId="0" fontId="70" fillId="0" borderId="0"/>
    <xf numFmtId="0" fontId="5" fillId="0" borderId="0"/>
    <xf numFmtId="0" fontId="12" fillId="0" borderId="0"/>
    <xf numFmtId="0" fontId="12" fillId="0" borderId="0"/>
    <xf numFmtId="0" fontId="47" fillId="0" borderId="0"/>
    <xf numFmtId="0" fontId="6" fillId="0" borderId="0"/>
    <xf numFmtId="0" fontId="50" fillId="0" borderId="0"/>
    <xf numFmtId="0" fontId="12" fillId="0" borderId="0"/>
    <xf numFmtId="0" fontId="46" fillId="0" borderId="0"/>
    <xf numFmtId="0" fontId="6" fillId="0" borderId="0"/>
    <xf numFmtId="0" fontId="5" fillId="0" borderId="0"/>
    <xf numFmtId="0" fontId="5" fillId="0" borderId="0"/>
    <xf numFmtId="0" fontId="12" fillId="0" borderId="0"/>
    <xf numFmtId="0" fontId="71" fillId="0" borderId="0"/>
    <xf numFmtId="0" fontId="71" fillId="0" borderId="0" applyProtection="0"/>
    <xf numFmtId="0" fontId="71" fillId="0" borderId="0" applyProtection="0"/>
    <xf numFmtId="0" fontId="71" fillId="0" borderId="0" applyProtection="0"/>
    <xf numFmtId="0" fontId="71" fillId="0" borderId="0" applyProtection="0"/>
    <xf numFmtId="0" fontId="71" fillId="0" borderId="0" applyProtection="0"/>
    <xf numFmtId="0" fontId="72" fillId="0" borderId="0"/>
    <xf numFmtId="0" fontId="57" fillId="0" borderId="0"/>
    <xf numFmtId="0" fontId="50" fillId="0" borderId="0"/>
    <xf numFmtId="0" fontId="46" fillId="0" borderId="0"/>
    <xf numFmtId="0" fontId="46" fillId="0" borderId="0"/>
    <xf numFmtId="0" fontId="71" fillId="0" borderId="0"/>
    <xf numFmtId="0" fontId="73" fillId="0" borderId="0"/>
    <xf numFmtId="0" fontId="49" fillId="0" borderId="0"/>
    <xf numFmtId="0" fontId="70" fillId="0" borderId="0"/>
    <xf numFmtId="0" fontId="74" fillId="0" borderId="0"/>
    <xf numFmtId="0" fontId="51" fillId="0" borderId="0"/>
    <xf numFmtId="0" fontId="75" fillId="0" borderId="0"/>
    <xf numFmtId="0" fontId="47" fillId="0" borderId="0"/>
    <xf numFmtId="0" fontId="1" fillId="0" borderId="0"/>
    <xf numFmtId="0" fontId="10" fillId="0" borderId="0"/>
    <xf numFmtId="0" fontId="10" fillId="0" borderId="0"/>
    <xf numFmtId="0" fontId="10" fillId="0" borderId="0"/>
    <xf numFmtId="0" fontId="12" fillId="0" borderId="0"/>
    <xf numFmtId="0" fontId="43" fillId="3" borderId="0"/>
    <xf numFmtId="0" fontId="54" fillId="0" borderId="0"/>
    <xf numFmtId="168" fontId="76" fillId="0" borderId="0" applyFont="0" applyFill="0" applyBorder="0" applyAlignment="0" applyProtection="0"/>
    <xf numFmtId="167" fontId="76" fillId="0" borderId="0" applyFon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57" fillId="0" borderId="0" applyNumberFormat="0" applyFill="0" applyBorder="0" applyAlignment="0" applyProtection="0"/>
    <xf numFmtId="0" fontId="12" fillId="0" borderId="0" applyNumberFormat="0" applyFill="0" applyBorder="0" applyAlignment="0" applyProtection="0"/>
    <xf numFmtId="0" fontId="10" fillId="0" borderId="0" applyFont="0" applyFill="0" applyBorder="0" applyAlignment="0" applyProtection="0"/>
    <xf numFmtId="0" fontId="67" fillId="0" borderId="0"/>
    <xf numFmtId="14" fontId="38" fillId="0" borderId="0">
      <alignment horizontal="center" wrapText="1"/>
      <protection locked="0"/>
    </xf>
    <xf numFmtId="180" fontId="10" fillId="0" borderId="0" applyFont="0" applyFill="0" applyBorder="0" applyAlignment="0" applyProtection="0"/>
    <xf numFmtId="205" fontId="10" fillId="0" borderId="0" applyFont="0" applyFill="0" applyBorder="0" applyAlignment="0" applyProtection="0"/>
    <xf numFmtId="10" fontId="10" fillId="0" borderId="0" applyFont="0" applyFill="0" applyBorder="0" applyAlignment="0" applyProtection="0"/>
    <xf numFmtId="9" fontId="10" fillId="0" borderId="0" applyFont="0" applyFill="0" applyBorder="0" applyAlignment="0" applyProtection="0"/>
    <xf numFmtId="9" fontId="48" fillId="0" borderId="0" applyFont="0" applyFill="0" applyBorder="0" applyAlignment="0" applyProtection="0"/>
    <xf numFmtId="9" fontId="22" fillId="0" borderId="12" applyNumberFormat="0" applyBorder="0"/>
    <xf numFmtId="181" fontId="43" fillId="0" borderId="0" applyFill="0" applyBorder="0" applyAlignment="0"/>
    <xf numFmtId="177" fontId="43" fillId="0" borderId="0" applyFill="0" applyBorder="0" applyAlignment="0"/>
    <xf numFmtId="181" fontId="43" fillId="0" borderId="0" applyFill="0" applyBorder="0" applyAlignment="0"/>
    <xf numFmtId="182" fontId="43" fillId="0" borderId="0" applyFill="0" applyBorder="0" applyAlignment="0"/>
    <xf numFmtId="177" fontId="43" fillId="0" borderId="0" applyFill="0" applyBorder="0" applyAlignment="0"/>
    <xf numFmtId="0" fontId="78" fillId="0" borderId="0"/>
    <xf numFmtId="0" fontId="22" fillId="0" borderId="0" applyNumberFormat="0" applyFont="0" applyFill="0" applyBorder="0" applyAlignment="0" applyProtection="0">
      <alignment horizontal="left"/>
    </xf>
    <xf numFmtId="0" fontId="79" fillId="0" borderId="11">
      <alignment horizontal="center"/>
    </xf>
    <xf numFmtId="0" fontId="80" fillId="6" borderId="0" applyNumberFormat="0" applyFont="0" applyBorder="0" applyAlignment="0">
      <alignment horizontal="center"/>
    </xf>
    <xf numFmtId="14" fontId="81" fillId="0" borderId="0" applyNumberFormat="0" applyFill="0" applyBorder="0" applyAlignment="0" applyProtection="0">
      <alignment horizontal="left"/>
    </xf>
    <xf numFmtId="171" fontId="21" fillId="0" borderId="0" applyFont="0" applyFill="0" applyBorder="0" applyAlignment="0" applyProtection="0"/>
    <xf numFmtId="0" fontId="12" fillId="0" borderId="0" applyNumberFormat="0" applyFill="0" applyBorder="0" applyAlignment="0" applyProtection="0"/>
    <xf numFmtId="4" fontId="82" fillId="7" borderId="13" applyNumberFormat="0" applyProtection="0">
      <alignment vertical="center"/>
    </xf>
    <xf numFmtId="4" fontId="83" fillId="7" borderId="13" applyNumberFormat="0" applyProtection="0">
      <alignment vertical="center"/>
    </xf>
    <xf numFmtId="4" fontId="84" fillId="7" borderId="13" applyNumberFormat="0" applyProtection="0">
      <alignment horizontal="left" vertical="center" indent="1"/>
    </xf>
    <xf numFmtId="4" fontId="84" fillId="8" borderId="0" applyNumberFormat="0" applyProtection="0">
      <alignment horizontal="left" vertical="center" indent="1"/>
    </xf>
    <xf numFmtId="4" fontId="84" fillId="9" borderId="13" applyNumberFormat="0" applyProtection="0">
      <alignment horizontal="right" vertical="center"/>
    </xf>
    <xf numFmtId="4" fontId="84" fillId="10" borderId="13" applyNumberFormat="0" applyProtection="0">
      <alignment horizontal="right" vertical="center"/>
    </xf>
    <xf numFmtId="4" fontId="84" fillId="11" borderId="13" applyNumberFormat="0" applyProtection="0">
      <alignment horizontal="right" vertical="center"/>
    </xf>
    <xf numFmtId="4" fontId="84" fillId="12" borderId="13" applyNumberFormat="0" applyProtection="0">
      <alignment horizontal="right" vertical="center"/>
    </xf>
    <xf numFmtId="4" fontId="84" fillId="13" borderId="13" applyNumberFormat="0" applyProtection="0">
      <alignment horizontal="right" vertical="center"/>
    </xf>
    <xf numFmtId="4" fontId="84" fillId="14" borderId="13" applyNumberFormat="0" applyProtection="0">
      <alignment horizontal="right" vertical="center"/>
    </xf>
    <xf numFmtId="4" fontId="84" fillId="15" borderId="13" applyNumberFormat="0" applyProtection="0">
      <alignment horizontal="right" vertical="center"/>
    </xf>
    <xf numFmtId="4" fontId="84" fillId="16" borderId="13" applyNumberFormat="0" applyProtection="0">
      <alignment horizontal="right" vertical="center"/>
    </xf>
    <xf numFmtId="4" fontId="84" fillId="17" borderId="13" applyNumberFormat="0" applyProtection="0">
      <alignment horizontal="right" vertical="center"/>
    </xf>
    <xf numFmtId="4" fontId="82" fillId="18" borderId="14" applyNumberFormat="0" applyProtection="0">
      <alignment horizontal="left" vertical="center" indent="1"/>
    </xf>
    <xf numFmtId="4" fontId="82" fillId="19" borderId="0" applyNumberFormat="0" applyProtection="0">
      <alignment horizontal="left" vertical="center" indent="1"/>
    </xf>
    <xf numFmtId="4" fontId="82" fillId="8" borderId="0" applyNumberFormat="0" applyProtection="0">
      <alignment horizontal="left" vertical="center" indent="1"/>
    </xf>
    <xf numFmtId="4" fontId="84" fillId="19" borderId="13" applyNumberFormat="0" applyProtection="0">
      <alignment horizontal="right" vertical="center"/>
    </xf>
    <xf numFmtId="4" fontId="23" fillId="19" borderId="0" applyNumberFormat="0" applyProtection="0">
      <alignment horizontal="left" vertical="center" indent="1"/>
    </xf>
    <xf numFmtId="4" fontId="23" fillId="8" borderId="0" applyNumberFormat="0" applyProtection="0">
      <alignment horizontal="left" vertical="center" indent="1"/>
    </xf>
    <xf numFmtId="4" fontId="84" fillId="20" borderId="13" applyNumberFormat="0" applyProtection="0">
      <alignment vertical="center"/>
    </xf>
    <xf numFmtId="4" fontId="85" fillId="20" borderId="13" applyNumberFormat="0" applyProtection="0">
      <alignment vertical="center"/>
    </xf>
    <xf numFmtId="4" fontId="82" fillId="19" borderId="15" applyNumberFormat="0" applyProtection="0">
      <alignment horizontal="left" vertical="center" indent="1"/>
    </xf>
    <xf numFmtId="4" fontId="84" fillId="20" borderId="13" applyNumberFormat="0" applyProtection="0">
      <alignment horizontal="right" vertical="center"/>
    </xf>
    <xf numFmtId="4" fontId="85" fillId="20" borderId="13" applyNumberFormat="0" applyProtection="0">
      <alignment horizontal="right" vertical="center"/>
    </xf>
    <xf numFmtId="4" fontId="82" fillId="19" borderId="13" applyNumberFormat="0" applyProtection="0">
      <alignment horizontal="left" vertical="center" indent="1"/>
    </xf>
    <xf numFmtId="4" fontId="86" fillId="5" borderId="15" applyNumberFormat="0" applyProtection="0">
      <alignment horizontal="left" vertical="center" indent="1"/>
    </xf>
    <xf numFmtId="4" fontId="87" fillId="20" borderId="13" applyNumberFormat="0" applyProtection="0">
      <alignment horizontal="right" vertical="center"/>
    </xf>
    <xf numFmtId="0" fontId="80" fillId="1" borderId="8" applyNumberFormat="0" applyFont="0" applyAlignment="0">
      <alignment horizontal="center"/>
    </xf>
    <xf numFmtId="0" fontId="88" fillId="0" borderId="0" applyNumberFormat="0" applyFill="0" applyBorder="0" applyAlignment="0">
      <alignment horizontal="center"/>
    </xf>
    <xf numFmtId="0" fontId="89" fillId="0" borderId="16" applyNumberFormat="0" applyFill="0" applyBorder="0" applyAlignment="0" applyProtection="0"/>
    <xf numFmtId="0" fontId="12" fillId="0" borderId="4">
      <alignment horizontal="center"/>
    </xf>
    <xf numFmtId="0" fontId="34" fillId="0" borderId="0" applyNumberFormat="0" applyFill="0" applyBorder="0" applyAlignment="0" applyProtection="0"/>
    <xf numFmtId="191" fontId="53" fillId="0" borderId="0" applyFont="0" applyFill="0" applyBorder="0" applyAlignment="0" applyProtection="0"/>
    <xf numFmtId="171" fontId="21" fillId="0" borderId="0" applyFont="0" applyFill="0" applyBorder="0" applyAlignment="0" applyProtection="0"/>
    <xf numFmtId="170" fontId="21" fillId="0" borderId="0" applyFont="0" applyFill="0" applyBorder="0" applyAlignment="0" applyProtection="0"/>
    <xf numFmtId="170" fontId="21" fillId="0" borderId="0" applyFont="0" applyFill="0" applyBorder="0" applyAlignment="0" applyProtection="0"/>
    <xf numFmtId="170" fontId="21" fillId="0" borderId="0" applyFont="0" applyFill="0" applyBorder="0" applyAlignment="0" applyProtection="0"/>
    <xf numFmtId="0" fontId="66" fillId="0" borderId="0"/>
    <xf numFmtId="40" fontId="90" fillId="0" borderId="0" applyBorder="0">
      <alignment horizontal="right"/>
    </xf>
    <xf numFmtId="206" fontId="57" fillId="0" borderId="2">
      <alignment horizontal="right" vertical="center"/>
    </xf>
    <xf numFmtId="206" fontId="57" fillId="0" borderId="2">
      <alignment horizontal="right" vertical="center"/>
    </xf>
    <xf numFmtId="206" fontId="57" fillId="0" borderId="2">
      <alignment horizontal="right" vertical="center"/>
    </xf>
    <xf numFmtId="206" fontId="57" fillId="0" borderId="2">
      <alignment horizontal="right" vertical="center"/>
    </xf>
    <xf numFmtId="206" fontId="57" fillId="0" borderId="2">
      <alignment horizontal="right" vertical="center"/>
    </xf>
    <xf numFmtId="206" fontId="57" fillId="0" borderId="2">
      <alignment horizontal="right" vertical="center"/>
    </xf>
    <xf numFmtId="49" fontId="23" fillId="0" borderId="0" applyFill="0" applyBorder="0" applyAlignment="0"/>
    <xf numFmtId="207" fontId="10" fillId="0" borderId="0" applyFill="0" applyBorder="0" applyAlignment="0"/>
    <xf numFmtId="208" fontId="10" fillId="0" borderId="0" applyFill="0" applyBorder="0" applyAlignment="0"/>
    <xf numFmtId="209" fontId="57" fillId="0" borderId="2">
      <alignment horizontal="center"/>
    </xf>
    <xf numFmtId="0" fontId="57" fillId="0" borderId="0" applyNumberFormat="0" applyFill="0" applyBorder="0" applyAlignment="0" applyProtection="0"/>
    <xf numFmtId="0" fontId="10" fillId="0" borderId="0" applyNumberFormat="0" applyFill="0" applyBorder="0" applyAlignment="0" applyProtection="0"/>
    <xf numFmtId="0" fontId="77" fillId="0" borderId="0" applyNumberFormat="0" applyFill="0" applyBorder="0" applyAlignment="0" applyProtection="0"/>
    <xf numFmtId="3" fontId="91" fillId="0" borderId="9" applyNumberFormat="0" applyBorder="0" applyAlignment="0"/>
    <xf numFmtId="210" fontId="92" fillId="0" borderId="0" applyFont="0" applyFill="0" applyBorder="0" applyAlignment="0" applyProtection="0"/>
    <xf numFmtId="211" fontId="53" fillId="0" borderId="0" applyFont="0" applyFill="0" applyBorder="0" applyAlignment="0" applyProtection="0"/>
    <xf numFmtId="208" fontId="57" fillId="0" borderId="0"/>
    <xf numFmtId="212" fontId="57" fillId="0" borderId="1"/>
    <xf numFmtId="3" fontId="57" fillId="0" borderId="0" applyNumberFormat="0" applyBorder="0" applyAlignment="0" applyProtection="0">
      <alignment horizontal="centerContinuous"/>
      <protection locked="0"/>
    </xf>
    <xf numFmtId="3" fontId="93" fillId="0" borderId="0">
      <protection locked="0"/>
    </xf>
    <xf numFmtId="198" fontId="94" fillId="21" borderId="3">
      <alignment vertical="top"/>
    </xf>
    <xf numFmtId="198" fontId="34" fillId="0" borderId="4">
      <alignment horizontal="left" vertical="top"/>
    </xf>
    <xf numFmtId="0" fontId="95" fillId="0" borderId="4">
      <alignment horizontal="left" vertical="center"/>
    </xf>
    <xf numFmtId="0" fontId="96" fillId="22" borderId="1">
      <alignment horizontal="left" vertical="center"/>
    </xf>
    <xf numFmtId="169" fontId="97" fillId="23" borderId="3"/>
    <xf numFmtId="198" fontId="63" fillId="0" borderId="3">
      <alignment horizontal="left" vertical="top"/>
    </xf>
    <xf numFmtId="0" fontId="98" fillId="24" borderId="0">
      <alignment horizontal="left" vertical="center"/>
    </xf>
    <xf numFmtId="213" fontId="10" fillId="0" borderId="0" applyFont="0" applyFill="0" applyBorder="0" applyAlignment="0" applyProtection="0"/>
    <xf numFmtId="214" fontId="10" fillId="0" borderId="0" applyFont="0" applyFill="0" applyBorder="0" applyAlignment="0" applyProtection="0"/>
    <xf numFmtId="215" fontId="54" fillId="0" borderId="0" applyFont="0" applyFill="0" applyBorder="0" applyAlignment="0" applyProtection="0"/>
    <xf numFmtId="216" fontId="54" fillId="0" borderId="0" applyFont="0" applyFill="0" applyBorder="0" applyAlignment="0" applyProtection="0"/>
    <xf numFmtId="0" fontId="99" fillId="0" borderId="0" applyNumberFormat="0" applyFill="0" applyBorder="0" applyAlignment="0" applyProtection="0"/>
    <xf numFmtId="0" fontId="100" fillId="0" borderId="0" applyFont="0" applyFill="0" applyBorder="0" applyAlignment="0" applyProtection="0"/>
    <xf numFmtId="0" fontId="100" fillId="0" borderId="0" applyFont="0" applyFill="0" applyBorder="0" applyAlignment="0" applyProtection="0"/>
    <xf numFmtId="0" fontId="7" fillId="0" borderId="0">
      <alignment vertical="center"/>
    </xf>
    <xf numFmtId="40" fontId="101" fillId="0" borderId="0" applyFont="0" applyFill="0" applyBorder="0" applyAlignment="0" applyProtection="0"/>
    <xf numFmtId="38" fontId="101" fillId="0" borderId="0" applyFont="0" applyFill="0" applyBorder="0" applyAlignment="0" applyProtection="0"/>
    <xf numFmtId="0" fontId="101" fillId="0" borderId="0" applyFont="0" applyFill="0" applyBorder="0" applyAlignment="0" applyProtection="0"/>
    <xf numFmtId="0" fontId="101" fillId="0" borderId="0" applyFont="0" applyFill="0" applyBorder="0" applyAlignment="0" applyProtection="0"/>
    <xf numFmtId="9" fontId="102" fillId="0" borderId="0" applyFont="0" applyFill="0" applyBorder="0" applyAlignment="0" applyProtection="0"/>
    <xf numFmtId="0" fontId="103" fillId="0" borderId="0"/>
    <xf numFmtId="0" fontId="104" fillId="0" borderId="17"/>
    <xf numFmtId="0" fontId="105" fillId="0" borderId="0" applyFont="0" applyFill="0" applyBorder="0" applyAlignment="0" applyProtection="0"/>
    <xf numFmtId="0" fontId="105" fillId="0" borderId="0" applyFont="0" applyFill="0" applyBorder="0" applyAlignment="0" applyProtection="0"/>
    <xf numFmtId="217" fontId="105" fillId="0" borderId="0" applyFont="0" applyFill="0" applyBorder="0" applyAlignment="0" applyProtection="0"/>
    <xf numFmtId="218" fontId="105" fillId="0" borderId="0" applyFont="0" applyFill="0" applyBorder="0" applyAlignment="0" applyProtection="0"/>
    <xf numFmtId="0" fontId="106" fillId="0" borderId="0"/>
    <xf numFmtId="0" fontId="65" fillId="0" borderId="0"/>
    <xf numFmtId="167" fontId="71" fillId="0" borderId="0" applyFont="0" applyFill="0" applyBorder="0" applyAlignment="0" applyProtection="0"/>
    <xf numFmtId="168" fontId="71" fillId="0" borderId="0" applyFont="0" applyFill="0" applyBorder="0" applyAlignment="0" applyProtection="0"/>
    <xf numFmtId="41" fontId="10" fillId="0" borderId="0" applyFont="0" applyFill="0" applyBorder="0" applyAlignment="0" applyProtection="0"/>
    <xf numFmtId="0" fontId="67" fillId="0" borderId="0"/>
    <xf numFmtId="219" fontId="71" fillId="0" borderId="0" applyFont="0" applyFill="0" applyBorder="0" applyAlignment="0" applyProtection="0"/>
    <xf numFmtId="169" fontId="18" fillId="0" borderId="0" applyFont="0" applyFill="0" applyBorder="0" applyAlignment="0" applyProtection="0"/>
    <xf numFmtId="181" fontId="71" fillId="0" borderId="0" applyFont="0" applyFill="0" applyBorder="0" applyAlignment="0" applyProtection="0"/>
    <xf numFmtId="168" fontId="22" fillId="0" borderId="0" applyNumberFormat="0" applyFont="0" applyFill="0" applyBorder="0" applyAlignment="0" applyProtection="0"/>
    <xf numFmtId="0" fontId="9" fillId="0" borderId="0"/>
    <xf numFmtId="220" fontId="9" fillId="0" borderId="0" applyFont="0" applyFill="0" applyBorder="0" applyAlignment="0" applyProtection="0"/>
    <xf numFmtId="0" fontId="5" fillId="0" borderId="0"/>
    <xf numFmtId="184" fontId="9" fillId="0" borderId="0" applyFont="0" applyFill="0" applyBorder="0" applyAlignment="0" applyProtection="0"/>
    <xf numFmtId="0" fontId="10" fillId="0" borderId="0" applyFill="0" applyBorder="0" applyAlignment="0" applyProtection="0"/>
    <xf numFmtId="184" fontId="9" fillId="0" borderId="0" applyFont="0" applyFill="0" applyBorder="0" applyAlignment="0" applyProtection="0"/>
    <xf numFmtId="0" fontId="8" fillId="0" borderId="0"/>
    <xf numFmtId="0" fontId="9" fillId="0" borderId="0"/>
    <xf numFmtId="9" fontId="10" fillId="0" borderId="0" applyFont="0" applyFill="0" applyBorder="0" applyAlignment="0" applyProtection="0"/>
    <xf numFmtId="0" fontId="46" fillId="0" borderId="0"/>
    <xf numFmtId="0" fontId="12" fillId="0" borderId="0"/>
    <xf numFmtId="0" fontId="108" fillId="0" borderId="0" applyNumberFormat="0" applyFill="0" applyBorder="0" applyProtection="0">
      <alignment vertical="top"/>
    </xf>
    <xf numFmtId="0" fontId="10" fillId="0" borderId="0"/>
    <xf numFmtId="0" fontId="46" fillId="0" borderId="0"/>
    <xf numFmtId="0" fontId="10" fillId="0" borderId="0"/>
    <xf numFmtId="184" fontId="10" fillId="0" borderId="0" applyFont="0" applyFill="0" applyBorder="0" applyAlignment="0" applyProtection="0"/>
    <xf numFmtId="0" fontId="9" fillId="0" borderId="0" applyFont="0" applyFill="0" applyBorder="0" applyAlignment="0" applyProtection="0"/>
    <xf numFmtId="0" fontId="9" fillId="0" borderId="0"/>
    <xf numFmtId="0" fontId="57" fillId="0" borderId="0"/>
    <xf numFmtId="3" fontId="12" fillId="0" borderId="0"/>
    <xf numFmtId="3" fontId="12" fillId="0" borderId="0"/>
    <xf numFmtId="168" fontId="9" fillId="0" borderId="0" applyFont="0" applyFill="0" applyBorder="0" applyAlignment="0" applyProtection="0"/>
    <xf numFmtId="170" fontId="10" fillId="0" borderId="0" applyFill="0" applyBorder="0" applyAlignment="0" applyProtection="0"/>
    <xf numFmtId="168" fontId="46" fillId="0" borderId="0" applyFont="0" applyFill="0" applyBorder="0" applyAlignment="0" applyProtection="0"/>
    <xf numFmtId="0" fontId="10" fillId="0" borderId="0"/>
    <xf numFmtId="0" fontId="9" fillId="0" borderId="0"/>
    <xf numFmtId="0" fontId="46" fillId="0" borderId="0"/>
    <xf numFmtId="0" fontId="46" fillId="0" borderId="0"/>
    <xf numFmtId="0" fontId="118" fillId="0" borderId="0"/>
    <xf numFmtId="170" fontId="10" fillId="0" borderId="0" applyFont="0" applyFill="0" applyBorder="0" applyAlignment="0" applyProtection="0"/>
    <xf numFmtId="0" fontId="46" fillId="0" borderId="0"/>
  </cellStyleXfs>
  <cellXfs count="187">
    <xf numFmtId="0" fontId="0" fillId="0" borderId="0" xfId="0"/>
    <xf numFmtId="0" fontId="2" fillId="0" borderId="0" xfId="0" applyFont="1"/>
    <xf numFmtId="0" fontId="109" fillId="0" borderId="0" xfId="0" applyFont="1" applyAlignment="1">
      <alignment vertical="center"/>
    </xf>
    <xf numFmtId="0" fontId="109" fillId="0" borderId="0" xfId="0" applyFont="1" applyAlignment="1">
      <alignment vertical="center" wrapText="1"/>
    </xf>
    <xf numFmtId="3" fontId="110" fillId="0" borderId="0" xfId="0" applyNumberFormat="1" applyFont="1" applyAlignment="1">
      <alignment horizontal="right" vertical="center"/>
    </xf>
    <xf numFmtId="3" fontId="109" fillId="0" borderId="0" xfId="0" applyNumberFormat="1" applyFont="1" applyAlignment="1">
      <alignment horizontal="right" vertical="center"/>
    </xf>
    <xf numFmtId="3" fontId="107" fillId="0" borderId="0" xfId="402" applyNumberFormat="1" applyFont="1" applyBorder="1" applyAlignment="1">
      <alignment vertical="center"/>
    </xf>
    <xf numFmtId="0" fontId="4" fillId="0" borderId="0" xfId="0" applyFont="1" applyAlignment="1">
      <alignment horizontal="center" vertical="center" wrapText="1"/>
    </xf>
    <xf numFmtId="0" fontId="4" fillId="0" borderId="0" xfId="0" applyFont="1" applyAlignment="1">
      <alignment horizontal="center" vertical="center" wrapText="1"/>
    </xf>
    <xf numFmtId="0" fontId="112" fillId="0" borderId="0" xfId="6" applyFont="1" applyFill="1" applyAlignment="1">
      <alignment vertical="center"/>
    </xf>
    <xf numFmtId="0" fontId="47" fillId="0" borderId="0" xfId="6" applyFont="1" applyFill="1" applyAlignment="1">
      <alignment vertical="center" wrapText="1"/>
    </xf>
    <xf numFmtId="191" fontId="114" fillId="25" borderId="1" xfId="385" applyNumberFormat="1" applyFont="1" applyFill="1" applyBorder="1" applyAlignment="1">
      <alignment horizontal="center" vertical="center" wrapText="1"/>
    </xf>
    <xf numFmtId="0" fontId="7" fillId="25" borderId="1" xfId="6" applyFont="1" applyFill="1" applyBorder="1" applyAlignment="1">
      <alignment horizontal="center" vertical="center" wrapText="1" shrinkToFit="1"/>
    </xf>
    <xf numFmtId="0" fontId="115" fillId="25" borderId="1" xfId="6" applyFont="1" applyFill="1" applyBorder="1" applyAlignment="1">
      <alignment horizontal="center" vertical="center" wrapText="1" shrinkToFit="1"/>
    </xf>
    <xf numFmtId="0" fontId="116" fillId="25" borderId="1" xfId="6" applyFont="1" applyFill="1" applyBorder="1" applyAlignment="1">
      <alignment horizontal="center" vertical="center" wrapText="1" shrinkToFit="1"/>
    </xf>
    <xf numFmtId="3" fontId="8" fillId="25" borderId="1" xfId="406" quotePrefix="1" applyNumberFormat="1" applyFont="1" applyFill="1" applyBorder="1" applyAlignment="1">
      <alignment horizontal="center" vertical="center" wrapText="1"/>
    </xf>
    <xf numFmtId="0" fontId="113" fillId="25" borderId="9" xfId="6" applyFont="1" applyFill="1" applyBorder="1" applyAlignment="1">
      <alignment horizontal="center" vertical="center" wrapText="1" shrinkToFit="1"/>
    </xf>
    <xf numFmtId="0" fontId="114" fillId="25" borderId="9" xfId="6" applyFont="1" applyFill="1" applyBorder="1" applyAlignment="1">
      <alignment horizontal="center" vertical="center" wrapText="1" shrinkToFit="1"/>
    </xf>
    <xf numFmtId="0" fontId="3" fillId="25" borderId="9" xfId="6" applyFont="1" applyFill="1" applyBorder="1" applyAlignment="1">
      <alignment horizontal="center" vertical="center" wrapText="1" shrinkToFit="1"/>
    </xf>
    <xf numFmtId="49" fontId="116" fillId="25" borderId="9" xfId="6" applyNumberFormat="1" applyFont="1" applyFill="1" applyBorder="1" applyAlignment="1">
      <alignment horizontal="center" vertical="center" wrapText="1" shrinkToFit="1"/>
    </xf>
    <xf numFmtId="3" fontId="3" fillId="25" borderId="9" xfId="6" applyNumberFormat="1" applyFont="1" applyFill="1" applyBorder="1" applyAlignment="1">
      <alignment horizontal="right" vertical="center" wrapText="1" shrinkToFit="1"/>
    </xf>
    <xf numFmtId="3" fontId="114" fillId="25" borderId="9" xfId="6" applyNumberFormat="1" applyFont="1" applyFill="1" applyBorder="1" applyAlignment="1">
      <alignment horizontal="right" vertical="center" wrapText="1" shrinkToFit="1"/>
    </xf>
    <xf numFmtId="0" fontId="113" fillId="25" borderId="6" xfId="6" applyFont="1" applyFill="1" applyBorder="1" applyAlignment="1">
      <alignment vertical="center" wrapText="1"/>
    </xf>
    <xf numFmtId="0" fontId="115" fillId="25" borderId="6" xfId="6" applyFont="1" applyFill="1" applyBorder="1" applyAlignment="1">
      <alignment horizontal="center" vertical="center" wrapText="1"/>
    </xf>
    <xf numFmtId="0" fontId="8" fillId="25" borderId="6" xfId="6" applyFont="1" applyFill="1" applyBorder="1" applyAlignment="1">
      <alignment vertical="center" wrapText="1"/>
    </xf>
    <xf numFmtId="0" fontId="116" fillId="25" borderId="6" xfId="6" applyFont="1" applyFill="1" applyBorder="1" applyAlignment="1">
      <alignment horizontal="center" vertical="center" wrapText="1"/>
    </xf>
    <xf numFmtId="49" fontId="116" fillId="25" borderId="6" xfId="387" applyNumberFormat="1" applyFont="1" applyFill="1" applyBorder="1" applyAlignment="1">
      <alignment horizontal="center" vertical="center" wrapText="1"/>
    </xf>
    <xf numFmtId="0" fontId="116" fillId="25" borderId="6" xfId="6" applyFont="1" applyFill="1" applyBorder="1" applyAlignment="1">
      <alignment vertical="center" wrapText="1"/>
    </xf>
    <xf numFmtId="191" fontId="114" fillId="25" borderId="6" xfId="387" applyNumberFormat="1" applyFont="1" applyFill="1" applyBorder="1" applyAlignment="1">
      <alignment horizontal="right" vertical="center" wrapText="1"/>
    </xf>
    <xf numFmtId="191" fontId="7" fillId="25" borderId="6" xfId="387" applyNumberFormat="1" applyFont="1" applyFill="1" applyBorder="1" applyAlignment="1">
      <alignment horizontal="left" vertical="center" wrapText="1"/>
    </xf>
    <xf numFmtId="191" fontId="8" fillId="25" borderId="6" xfId="387" applyNumberFormat="1" applyFont="1" applyFill="1" applyBorder="1" applyAlignment="1">
      <alignment horizontal="center" vertical="center" wrapText="1"/>
    </xf>
    <xf numFmtId="1" fontId="8" fillId="25" borderId="6" xfId="406" applyNumberFormat="1" applyFont="1" applyFill="1" applyBorder="1" applyAlignment="1">
      <alignment horizontal="center" vertical="center" wrapText="1"/>
    </xf>
    <xf numFmtId="191" fontId="116" fillId="25" borderId="6" xfId="387" applyNumberFormat="1" applyFont="1" applyFill="1" applyBorder="1" applyAlignment="1">
      <alignment horizontal="center" vertical="center" wrapText="1"/>
    </xf>
    <xf numFmtId="49" fontId="116" fillId="0" borderId="6" xfId="403" applyNumberFormat="1" applyFont="1" applyFill="1" applyBorder="1" applyAlignment="1">
      <alignment horizontal="center" vertical="center"/>
    </xf>
    <xf numFmtId="3" fontId="8" fillId="25" borderId="6" xfId="406" applyNumberFormat="1" applyFont="1" applyFill="1" applyBorder="1" applyAlignment="1">
      <alignment vertical="center" wrapText="1"/>
    </xf>
    <xf numFmtId="0" fontId="8" fillId="25" borderId="6" xfId="6" applyFont="1" applyFill="1" applyBorder="1" applyAlignment="1">
      <alignment horizontal="center" vertical="center" wrapText="1"/>
    </xf>
    <xf numFmtId="1" fontId="116" fillId="25" borderId="6" xfId="406" applyNumberFormat="1" applyFont="1" applyFill="1" applyBorder="1" applyAlignment="1">
      <alignment horizontal="center" vertical="center" wrapText="1"/>
    </xf>
    <xf numFmtId="3" fontId="116" fillId="25" borderId="6" xfId="6" applyNumberFormat="1" applyFont="1" applyFill="1" applyBorder="1" applyAlignment="1">
      <alignment horizontal="center" vertical="center" wrapText="1"/>
    </xf>
    <xf numFmtId="49" fontId="116" fillId="0" borderId="6" xfId="403" applyNumberFormat="1" applyFont="1" applyFill="1" applyBorder="1" applyAlignment="1">
      <alignment horizontal="center" vertical="center" wrapText="1"/>
    </xf>
    <xf numFmtId="0" fontId="114" fillId="25" borderId="6" xfId="6" applyFont="1" applyFill="1" applyBorder="1" applyAlignment="1">
      <alignment horizontal="center" vertical="center" wrapText="1"/>
    </xf>
    <xf numFmtId="0" fontId="3" fillId="25" borderId="6" xfId="6" applyFont="1" applyFill="1" applyBorder="1" applyAlignment="1">
      <alignment horizontal="center" vertical="center" wrapText="1"/>
    </xf>
    <xf numFmtId="49" fontId="116" fillId="25" borderId="6" xfId="6" applyNumberFormat="1" applyFont="1" applyFill="1" applyBorder="1" applyAlignment="1">
      <alignment horizontal="center" vertical="center" wrapText="1"/>
    </xf>
    <xf numFmtId="191" fontId="3" fillId="25" borderId="6" xfId="387" applyNumberFormat="1" applyFont="1" applyFill="1" applyBorder="1" applyAlignment="1">
      <alignment horizontal="right" vertical="center" wrapText="1" shrinkToFit="1"/>
    </xf>
    <xf numFmtId="191" fontId="114" fillId="25" borderId="6" xfId="387" applyNumberFormat="1" applyFont="1" applyFill="1" applyBorder="1" applyAlignment="1">
      <alignment horizontal="right" vertical="center" wrapText="1" shrinkToFit="1"/>
    </xf>
    <xf numFmtId="0" fontId="114" fillId="25" borderId="6" xfId="6" applyFont="1" applyFill="1" applyBorder="1" applyAlignment="1">
      <alignment vertical="center" wrapText="1"/>
    </xf>
    <xf numFmtId="49" fontId="116" fillId="25" borderId="6" xfId="387" applyNumberFormat="1" applyFont="1" applyFill="1" applyBorder="1" applyAlignment="1">
      <alignment horizontal="center" vertical="center" wrapText="1" shrinkToFit="1"/>
    </xf>
    <xf numFmtId="1" fontId="7" fillId="25" borderId="6" xfId="406" applyNumberFormat="1" applyFont="1" applyFill="1" applyBorder="1" applyAlignment="1">
      <alignment vertical="center" wrapText="1"/>
    </xf>
    <xf numFmtId="221" fontId="8" fillId="25" borderId="6" xfId="406" applyNumberFormat="1" applyFont="1" applyFill="1" applyBorder="1" applyAlignment="1">
      <alignment vertical="center" wrapText="1"/>
    </xf>
    <xf numFmtId="221" fontId="8" fillId="25" borderId="6" xfId="387" applyNumberFormat="1" applyFont="1" applyFill="1" applyBorder="1" applyAlignment="1">
      <alignment horizontal="right" vertical="center" wrapText="1"/>
    </xf>
    <xf numFmtId="191" fontId="8" fillId="25" borderId="6" xfId="387" applyNumberFormat="1" applyFont="1" applyFill="1" applyBorder="1" applyAlignment="1">
      <alignment horizontal="right" vertical="center" wrapText="1"/>
    </xf>
    <xf numFmtId="0" fontId="7" fillId="25" borderId="6" xfId="6" applyFont="1" applyFill="1" applyBorder="1" applyAlignment="1">
      <alignment vertical="center" wrapText="1"/>
    </xf>
    <xf numFmtId="222" fontId="7" fillId="25" borderId="6" xfId="407" applyNumberFormat="1" applyFont="1" applyFill="1" applyBorder="1" applyAlignment="1">
      <alignment vertical="center" wrapText="1"/>
    </xf>
    <xf numFmtId="191" fontId="67" fillId="0" borderId="6" xfId="387" applyNumberFormat="1" applyFont="1" applyFill="1" applyBorder="1" applyAlignment="1">
      <alignment horizontal="center" vertical="center" wrapText="1"/>
    </xf>
    <xf numFmtId="0" fontId="116" fillId="25" borderId="6" xfId="408" applyFont="1" applyFill="1" applyBorder="1" applyAlignment="1">
      <alignment horizontal="center" vertical="center" wrapText="1"/>
    </xf>
    <xf numFmtId="191" fontId="8" fillId="25" borderId="6" xfId="387" applyNumberFormat="1" applyFont="1" applyFill="1" applyBorder="1" applyAlignment="1">
      <alignment horizontal="center" vertical="center" wrapText="1" shrinkToFit="1"/>
    </xf>
    <xf numFmtId="49" fontId="116" fillId="25" borderId="6" xfId="6" quotePrefix="1" applyNumberFormat="1" applyFont="1" applyFill="1" applyBorder="1" applyAlignment="1">
      <alignment horizontal="center" vertical="center" wrapText="1" shrinkToFit="1"/>
    </xf>
    <xf numFmtId="222" fontId="7" fillId="25" borderId="9" xfId="407" applyNumberFormat="1" applyFont="1" applyFill="1" applyBorder="1" applyAlignment="1">
      <alignment vertical="center" wrapText="1"/>
    </xf>
    <xf numFmtId="0" fontId="115" fillId="25" borderId="9" xfId="6" applyFont="1" applyFill="1" applyBorder="1" applyAlignment="1">
      <alignment horizontal="center" vertical="center" wrapText="1"/>
    </xf>
    <xf numFmtId="0" fontId="8" fillId="25" borderId="9" xfId="6" applyFont="1" applyFill="1" applyBorder="1" applyAlignment="1">
      <alignment horizontal="center" vertical="center" wrapText="1"/>
    </xf>
    <xf numFmtId="0" fontId="116" fillId="25" borderId="9" xfId="6" applyFont="1" applyFill="1" applyBorder="1" applyAlignment="1">
      <alignment horizontal="center" vertical="center" wrapText="1"/>
    </xf>
    <xf numFmtId="0" fontId="116" fillId="25" borderId="9" xfId="408" applyFont="1" applyFill="1" applyBorder="1" applyAlignment="1">
      <alignment horizontal="center" vertical="center" wrapText="1"/>
    </xf>
    <xf numFmtId="3" fontId="8" fillId="25" borderId="9" xfId="406" applyNumberFormat="1" applyFont="1" applyFill="1" applyBorder="1" applyAlignment="1">
      <alignment vertical="center" wrapText="1"/>
    </xf>
    <xf numFmtId="191" fontId="8" fillId="25" borderId="9" xfId="387" applyNumberFormat="1" applyFont="1" applyFill="1" applyBorder="1" applyAlignment="1">
      <alignment horizontal="right" vertical="center" wrapText="1"/>
    </xf>
    <xf numFmtId="191" fontId="8" fillId="25" borderId="9" xfId="387" applyNumberFormat="1" applyFont="1" applyFill="1" applyBorder="1" applyAlignment="1">
      <alignment horizontal="right" vertical="center" wrapText="1" shrinkToFit="1"/>
    </xf>
    <xf numFmtId="49" fontId="116" fillId="25" borderId="6" xfId="6" applyNumberFormat="1" applyFont="1" applyFill="1" applyBorder="1" applyAlignment="1">
      <alignment horizontal="center" vertical="center" wrapText="1" shrinkToFit="1"/>
    </xf>
    <xf numFmtId="191" fontId="8" fillId="25" borderId="6" xfId="387" applyNumberFormat="1" applyFont="1" applyFill="1" applyBorder="1" applyAlignment="1">
      <alignment horizontal="right" vertical="center" wrapText="1" shrinkToFit="1"/>
    </xf>
    <xf numFmtId="49" fontId="116" fillId="25" borderId="6" xfId="6" quotePrefix="1" applyNumberFormat="1" applyFont="1" applyFill="1" applyBorder="1" applyAlignment="1">
      <alignment horizontal="center" vertical="center" wrapText="1"/>
    </xf>
    <xf numFmtId="0" fontId="113" fillId="25" borderId="6" xfId="409" applyFont="1" applyFill="1" applyBorder="1" applyAlignment="1">
      <alignment vertical="center" wrapText="1"/>
    </xf>
    <xf numFmtId="0" fontId="117" fillId="25" borderId="6" xfId="6" applyFont="1" applyFill="1" applyBorder="1" applyAlignment="1">
      <alignment horizontal="center" vertical="center" wrapText="1"/>
    </xf>
    <xf numFmtId="3" fontId="114" fillId="25" borderId="6" xfId="409" applyNumberFormat="1" applyFont="1" applyFill="1" applyBorder="1" applyAlignment="1">
      <alignment horizontal="center" vertical="center" wrapText="1"/>
    </xf>
    <xf numFmtId="1" fontId="3" fillId="25" borderId="6" xfId="406" applyNumberFormat="1" applyFont="1" applyFill="1" applyBorder="1" applyAlignment="1">
      <alignment horizontal="center" vertical="center" wrapText="1"/>
    </xf>
    <xf numFmtId="191" fontId="3" fillId="25" borderId="6" xfId="387" applyNumberFormat="1" applyFont="1" applyFill="1" applyBorder="1" applyAlignment="1">
      <alignment horizontal="center" vertical="center" wrapText="1"/>
    </xf>
    <xf numFmtId="3" fontId="114" fillId="25" borderId="6" xfId="406" applyNumberFormat="1" applyFont="1" applyFill="1" applyBorder="1" applyAlignment="1">
      <alignment vertical="center" wrapText="1"/>
    </xf>
    <xf numFmtId="0" fontId="7" fillId="25" borderId="6" xfId="409" applyFont="1" applyFill="1" applyBorder="1" applyAlignment="1">
      <alignment vertical="center" wrapText="1"/>
    </xf>
    <xf numFmtId="3" fontId="8" fillId="25" borderId="6" xfId="409" applyNumberFormat="1" applyFont="1" applyFill="1" applyBorder="1" applyAlignment="1">
      <alignment horizontal="center" vertical="center" wrapText="1"/>
    </xf>
    <xf numFmtId="0" fontId="7" fillId="25" borderId="9" xfId="6" applyFont="1" applyFill="1" applyBorder="1" applyAlignment="1">
      <alignment vertical="center" wrapText="1"/>
    </xf>
    <xf numFmtId="49" fontId="116" fillId="25" borderId="9" xfId="6" applyNumberFormat="1" applyFont="1" applyFill="1" applyBorder="1" applyAlignment="1">
      <alignment horizontal="center" vertical="center" wrapText="1"/>
    </xf>
    <xf numFmtId="3" fontId="3" fillId="25" borderId="6" xfId="6" applyNumberFormat="1" applyFont="1" applyFill="1" applyBorder="1" applyAlignment="1">
      <alignment horizontal="right" vertical="center" wrapText="1" shrinkToFit="1"/>
    </xf>
    <xf numFmtId="3" fontId="114" fillId="25" borderId="6" xfId="387" applyNumberFormat="1" applyFont="1" applyFill="1" applyBorder="1" applyAlignment="1">
      <alignment horizontal="right" vertical="center" wrapText="1" shrinkToFit="1"/>
    </xf>
    <xf numFmtId="3" fontId="8" fillId="25" borderId="6" xfId="406" applyNumberFormat="1" applyFont="1" applyFill="1" applyBorder="1" applyAlignment="1">
      <alignment horizontal="right" vertical="center" wrapText="1"/>
    </xf>
    <xf numFmtId="191" fontId="67" fillId="25" borderId="6" xfId="387" applyNumberFormat="1" applyFont="1" applyFill="1" applyBorder="1" applyAlignment="1">
      <alignment horizontal="center" vertical="center" wrapText="1"/>
    </xf>
    <xf numFmtId="3" fontId="3" fillId="25" borderId="6" xfId="6" applyNumberFormat="1" applyFont="1" applyFill="1" applyBorder="1" applyAlignment="1">
      <alignment horizontal="center" vertical="center" wrapText="1"/>
    </xf>
    <xf numFmtId="3" fontId="114" fillId="25" borderId="6" xfId="387" applyNumberFormat="1" applyFont="1" applyFill="1" applyBorder="1" applyAlignment="1">
      <alignment horizontal="right" vertical="center" wrapText="1"/>
    </xf>
    <xf numFmtId="191" fontId="116" fillId="25" borderId="9" xfId="387" applyNumberFormat="1" applyFont="1" applyFill="1" applyBorder="1" applyAlignment="1">
      <alignment horizontal="center" vertical="center" wrapText="1"/>
    </xf>
    <xf numFmtId="0" fontId="116" fillId="25" borderId="9" xfId="410" applyFont="1" applyFill="1" applyBorder="1" applyAlignment="1">
      <alignment horizontal="center" vertical="center" wrapText="1"/>
    </xf>
    <xf numFmtId="0" fontId="116" fillId="25" borderId="6" xfId="410" applyFont="1" applyFill="1" applyBorder="1" applyAlignment="1">
      <alignment horizontal="center" vertical="center" wrapText="1"/>
    </xf>
    <xf numFmtId="3" fontId="7" fillId="25" borderId="6" xfId="406" applyNumberFormat="1" applyFont="1" applyFill="1" applyBorder="1" applyAlignment="1">
      <alignment horizontal="left" vertical="center" wrapText="1"/>
    </xf>
    <xf numFmtId="0" fontId="7" fillId="25" borderId="6" xfId="6" applyFont="1" applyFill="1" applyBorder="1" applyAlignment="1">
      <alignment horizontal="left" vertical="center" wrapText="1"/>
    </xf>
    <xf numFmtId="49" fontId="116" fillId="26" borderId="6" xfId="405" quotePrefix="1" applyNumberFormat="1" applyFont="1" applyFill="1" applyBorder="1" applyAlignment="1">
      <alignment horizontal="center" vertical="center" wrapText="1"/>
    </xf>
    <xf numFmtId="191" fontId="8" fillId="25" borderId="6" xfId="6" applyNumberFormat="1" applyFont="1" applyFill="1" applyBorder="1" applyAlignment="1">
      <alignment horizontal="right" vertical="center" wrapText="1"/>
    </xf>
    <xf numFmtId="3" fontId="7" fillId="25" borderId="9" xfId="406" applyNumberFormat="1" applyFont="1" applyFill="1" applyBorder="1" applyAlignment="1">
      <alignment horizontal="left" vertical="center" wrapText="1"/>
    </xf>
    <xf numFmtId="191" fontId="7" fillId="0" borderId="6" xfId="411" applyNumberFormat="1" applyFont="1" applyFill="1" applyBorder="1" applyAlignment="1">
      <alignment horizontal="left" vertical="center" wrapText="1"/>
    </xf>
    <xf numFmtId="3" fontId="8" fillId="0" borderId="6" xfId="406" applyNumberFormat="1" applyFont="1" applyFill="1" applyBorder="1" applyAlignment="1">
      <alignment horizontal="center" vertical="center" wrapText="1"/>
    </xf>
    <xf numFmtId="191" fontId="116" fillId="0" borderId="6" xfId="387" applyNumberFormat="1" applyFont="1" applyFill="1" applyBorder="1" applyAlignment="1">
      <alignment horizontal="center" vertical="center" wrapText="1"/>
    </xf>
    <xf numFmtId="0" fontId="116" fillId="0" borderId="6" xfId="6" applyFont="1" applyFill="1" applyBorder="1" applyAlignment="1">
      <alignment horizontal="center" vertical="center" wrapText="1"/>
    </xf>
    <xf numFmtId="3" fontId="8" fillId="25" borderId="6" xfId="406" applyNumberFormat="1" applyFont="1" applyFill="1" applyBorder="1" applyAlignment="1">
      <alignment horizontal="center" vertical="center" wrapText="1"/>
    </xf>
    <xf numFmtId="3" fontId="116" fillId="25" borderId="9" xfId="6" applyNumberFormat="1" applyFont="1" applyFill="1" applyBorder="1" applyAlignment="1">
      <alignment horizontal="center" vertical="center" wrapText="1"/>
    </xf>
    <xf numFmtId="3" fontId="114" fillId="25" borderId="6" xfId="6" applyNumberFormat="1" applyFont="1" applyFill="1" applyBorder="1" applyAlignment="1">
      <alignment horizontal="right" vertical="center" wrapText="1" shrinkToFit="1"/>
    </xf>
    <xf numFmtId="0" fontId="3" fillId="25" borderId="6" xfId="408" applyFont="1" applyFill="1" applyBorder="1" applyAlignment="1">
      <alignment horizontal="center" vertical="center" wrapText="1"/>
    </xf>
    <xf numFmtId="0" fontId="7" fillId="0" borderId="6" xfId="6" applyFont="1" applyFill="1" applyBorder="1" applyAlignment="1">
      <alignment vertical="center" wrapText="1"/>
    </xf>
    <xf numFmtId="0" fontId="8" fillId="0" borderId="6" xfId="6" applyFont="1" applyFill="1" applyBorder="1" applyAlignment="1">
      <alignment horizontal="center" vertical="center" wrapText="1"/>
    </xf>
    <xf numFmtId="0" fontId="116" fillId="0" borderId="6" xfId="412" applyFont="1" applyFill="1" applyBorder="1" applyAlignment="1">
      <alignment horizontal="center" vertical="center" wrapText="1"/>
    </xf>
    <xf numFmtId="0" fontId="7" fillId="0" borderId="4" xfId="6" applyFont="1" applyFill="1" applyBorder="1" applyAlignment="1">
      <alignment vertical="center" wrapText="1"/>
    </xf>
    <xf numFmtId="0" fontId="115" fillId="25" borderId="4" xfId="6" applyFont="1" applyFill="1" applyBorder="1" applyAlignment="1">
      <alignment horizontal="center" vertical="center" wrapText="1"/>
    </xf>
    <xf numFmtId="0" fontId="8" fillId="0" borderId="4" xfId="6" applyFont="1" applyFill="1" applyBorder="1" applyAlignment="1">
      <alignment horizontal="center" vertical="center" wrapText="1"/>
    </xf>
    <xf numFmtId="0" fontId="116" fillId="25" borderId="4" xfId="6" applyFont="1" applyFill="1" applyBorder="1" applyAlignment="1">
      <alignment horizontal="center" vertical="center" wrapText="1"/>
    </xf>
    <xf numFmtId="49" fontId="116" fillId="25" borderId="4" xfId="6" applyNumberFormat="1" applyFont="1" applyFill="1" applyBorder="1" applyAlignment="1">
      <alignment horizontal="center" vertical="center" wrapText="1"/>
    </xf>
    <xf numFmtId="0" fontId="116" fillId="0" borderId="4" xfId="412" applyFont="1" applyFill="1" applyBorder="1" applyAlignment="1">
      <alignment horizontal="center" vertical="center" wrapText="1"/>
    </xf>
    <xf numFmtId="191" fontId="8" fillId="25" borderId="4" xfId="387" applyNumberFormat="1" applyFont="1" applyFill="1" applyBorder="1" applyAlignment="1">
      <alignment horizontal="right" vertical="center" wrapText="1"/>
    </xf>
    <xf numFmtId="223" fontId="8" fillId="25" borderId="6" xfId="387" applyNumberFormat="1" applyFont="1" applyFill="1" applyBorder="1" applyAlignment="1">
      <alignment horizontal="center" vertical="center" wrapText="1"/>
    </xf>
    <xf numFmtId="0" fontId="7" fillId="0" borderId="6" xfId="0" applyFont="1" applyFill="1" applyBorder="1" applyAlignment="1">
      <alignment vertical="center" wrapText="1"/>
    </xf>
    <xf numFmtId="0" fontId="116" fillId="0" borderId="6" xfId="0" applyFont="1" applyFill="1" applyBorder="1" applyAlignment="1">
      <alignment horizontal="center" vertical="center" wrapText="1"/>
    </xf>
    <xf numFmtId="0" fontId="113" fillId="25" borderId="6" xfId="6" applyFont="1" applyFill="1" applyBorder="1" applyAlignment="1">
      <alignment horizontal="left" vertical="center" wrapText="1"/>
    </xf>
    <xf numFmtId="0" fontId="113" fillId="25" borderId="9" xfId="6" applyFont="1" applyFill="1" applyBorder="1" applyAlignment="1">
      <alignment vertical="center" wrapText="1"/>
    </xf>
    <xf numFmtId="0" fontId="117" fillId="25" borderId="9" xfId="6" applyFont="1" applyFill="1" applyBorder="1" applyAlignment="1">
      <alignment horizontal="center" vertical="center" wrapText="1"/>
    </xf>
    <xf numFmtId="0" fontId="114" fillId="25" borderId="9" xfId="6" applyFont="1" applyFill="1" applyBorder="1" applyAlignment="1">
      <alignment vertical="center" wrapText="1"/>
    </xf>
    <xf numFmtId="0" fontId="3" fillId="25" borderId="9" xfId="6" applyFont="1" applyFill="1" applyBorder="1" applyAlignment="1">
      <alignment horizontal="center" vertical="center" wrapText="1"/>
    </xf>
    <xf numFmtId="191" fontId="114" fillId="25" borderId="9" xfId="387" applyNumberFormat="1" applyFont="1" applyFill="1" applyBorder="1" applyAlignment="1">
      <alignment horizontal="right" vertical="center" wrapText="1" shrinkToFit="1"/>
    </xf>
    <xf numFmtId="3" fontId="116" fillId="25" borderId="6" xfId="406" applyNumberFormat="1" applyFont="1" applyFill="1" applyBorder="1" applyAlignment="1">
      <alignment horizontal="center" vertical="center" wrapText="1"/>
    </xf>
    <xf numFmtId="191" fontId="7" fillId="0" borderId="6" xfId="411" applyNumberFormat="1" applyFont="1" applyFill="1" applyBorder="1" applyAlignment="1">
      <alignment vertical="center" wrapText="1"/>
    </xf>
    <xf numFmtId="0" fontId="7" fillId="0" borderId="9" xfId="6" applyFont="1" applyFill="1" applyBorder="1" applyAlignment="1">
      <alignment vertical="center" wrapText="1"/>
    </xf>
    <xf numFmtId="3" fontId="114" fillId="25" borderId="6" xfId="6" applyNumberFormat="1" applyFont="1" applyFill="1" applyBorder="1" applyAlignment="1">
      <alignment horizontal="right" vertical="center" wrapText="1"/>
    </xf>
    <xf numFmtId="0" fontId="7" fillId="0" borderId="4" xfId="412" applyFont="1" applyFill="1" applyBorder="1" applyAlignment="1">
      <alignment horizontal="left" vertical="center" wrapText="1"/>
    </xf>
    <xf numFmtId="191" fontId="116" fillId="0" borderId="4" xfId="387" applyNumberFormat="1" applyFont="1" applyFill="1" applyBorder="1" applyAlignment="1">
      <alignment horizontal="center" vertical="center" wrapText="1"/>
    </xf>
    <xf numFmtId="0" fontId="116" fillId="0" borderId="4" xfId="6" applyFont="1" applyFill="1" applyBorder="1" applyAlignment="1">
      <alignment horizontal="center" vertical="center" wrapText="1"/>
    </xf>
    <xf numFmtId="49" fontId="116" fillId="25" borderId="4" xfId="6" applyNumberFormat="1" applyFont="1" applyFill="1" applyBorder="1" applyAlignment="1">
      <alignment horizontal="center" vertical="center" wrapText="1" shrinkToFit="1"/>
    </xf>
    <xf numFmtId="0" fontId="116" fillId="0" borderId="4" xfId="223" applyFont="1" applyFill="1" applyBorder="1" applyAlignment="1">
      <alignment horizontal="center" vertical="center" wrapText="1"/>
    </xf>
    <xf numFmtId="3" fontId="8" fillId="25" borderId="4" xfId="406" applyNumberFormat="1" applyFont="1" applyFill="1" applyBorder="1" applyAlignment="1">
      <alignment vertical="center" wrapText="1"/>
    </xf>
    <xf numFmtId="3" fontId="8" fillId="25" borderId="6" xfId="404" applyNumberFormat="1" applyFont="1" applyFill="1" applyBorder="1" applyAlignment="1">
      <alignment horizontal="center" vertical="center" wrapText="1"/>
    </xf>
    <xf numFmtId="0" fontId="116" fillId="25" borderId="6" xfId="223" applyFont="1" applyFill="1" applyBorder="1" applyAlignment="1">
      <alignment horizontal="center" vertical="center" wrapText="1"/>
    </xf>
    <xf numFmtId="0" fontId="119" fillId="25" borderId="6" xfId="6" applyFont="1" applyFill="1" applyBorder="1" applyAlignment="1">
      <alignment vertical="center" wrapText="1"/>
    </xf>
    <xf numFmtId="0" fontId="120" fillId="25" borderId="6" xfId="6" applyFont="1" applyFill="1" applyBorder="1" applyAlignment="1">
      <alignment horizontal="center" vertical="center" wrapText="1"/>
    </xf>
    <xf numFmtId="0" fontId="121" fillId="25" borderId="6" xfId="6" applyFont="1" applyFill="1" applyBorder="1" applyAlignment="1">
      <alignment vertical="center" wrapText="1"/>
    </xf>
    <xf numFmtId="0" fontId="122" fillId="25" borderId="6" xfId="6" applyFont="1" applyFill="1" applyBorder="1" applyAlignment="1">
      <alignment horizontal="center" vertical="center" wrapText="1"/>
    </xf>
    <xf numFmtId="49" fontId="123" fillId="25" borderId="6" xfId="387" applyNumberFormat="1" applyFont="1" applyFill="1" applyBorder="1" applyAlignment="1">
      <alignment horizontal="center" vertical="center" wrapText="1"/>
    </xf>
    <xf numFmtId="191" fontId="121" fillId="25" borderId="6" xfId="387" applyNumberFormat="1" applyFont="1" applyFill="1" applyBorder="1" applyAlignment="1">
      <alignment horizontal="right" vertical="center" wrapText="1"/>
    </xf>
    <xf numFmtId="222" fontId="7" fillId="25" borderId="6" xfId="6" applyNumberFormat="1" applyFont="1" applyFill="1" applyBorder="1" applyAlignment="1">
      <alignment horizontal="justify" vertical="center" wrapText="1"/>
    </xf>
    <xf numFmtId="222" fontId="115" fillId="25" borderId="6" xfId="6" applyNumberFormat="1" applyFont="1" applyFill="1" applyBorder="1" applyAlignment="1">
      <alignment horizontal="center" vertical="center" wrapText="1"/>
    </xf>
    <xf numFmtId="0" fontId="119" fillId="25" borderId="9" xfId="6" applyFont="1" applyFill="1" applyBorder="1" applyAlignment="1">
      <alignment vertical="center" wrapText="1"/>
    </xf>
    <xf numFmtId="0" fontId="120" fillId="25" borderId="9" xfId="6" applyFont="1" applyFill="1" applyBorder="1" applyAlignment="1">
      <alignment horizontal="center" vertical="center" wrapText="1"/>
    </xf>
    <xf numFmtId="0" fontId="121" fillId="25" borderId="9" xfId="6" applyFont="1" applyFill="1" applyBorder="1" applyAlignment="1">
      <alignment vertical="center" wrapText="1"/>
    </xf>
    <xf numFmtId="0" fontId="122" fillId="25" borderId="9" xfId="6" applyFont="1" applyFill="1" applyBorder="1" applyAlignment="1">
      <alignment horizontal="center" vertical="center" wrapText="1"/>
    </xf>
    <xf numFmtId="49" fontId="123" fillId="25" borderId="9" xfId="387" applyNumberFormat="1" applyFont="1" applyFill="1" applyBorder="1" applyAlignment="1">
      <alignment horizontal="center" vertical="center" wrapText="1"/>
    </xf>
    <xf numFmtId="191" fontId="121" fillId="25" borderId="9" xfId="387" applyNumberFormat="1" applyFont="1" applyFill="1" applyBorder="1" applyAlignment="1">
      <alignment horizontal="right" vertical="center" wrapText="1"/>
    </xf>
    <xf numFmtId="222" fontId="115" fillId="0" borderId="6" xfId="6" applyNumberFormat="1" applyFont="1" applyFill="1" applyBorder="1" applyAlignment="1">
      <alignment horizontal="center" vertical="center" wrapText="1"/>
    </xf>
    <xf numFmtId="222" fontId="116" fillId="0" borderId="6" xfId="6" applyNumberFormat="1" applyFont="1" applyFill="1" applyBorder="1" applyAlignment="1">
      <alignment horizontal="center" vertical="center" wrapText="1"/>
    </xf>
    <xf numFmtId="191" fontId="116" fillId="0" borderId="6" xfId="411" applyNumberFormat="1" applyFont="1" applyFill="1" applyBorder="1" applyAlignment="1">
      <alignment horizontal="center" vertical="center" wrapText="1"/>
    </xf>
    <xf numFmtId="191" fontId="121" fillId="25" borderId="6" xfId="387" applyNumberFormat="1" applyFont="1" applyFill="1" applyBorder="1" applyAlignment="1">
      <alignment horizontal="right" vertical="center" wrapText="1" shrinkToFit="1"/>
    </xf>
    <xf numFmtId="222" fontId="116" fillId="0" borderId="9" xfId="6" applyNumberFormat="1" applyFont="1" applyFill="1" applyBorder="1" applyAlignment="1">
      <alignment horizontal="center" vertical="center" wrapText="1"/>
    </xf>
    <xf numFmtId="0" fontId="116" fillId="0" borderId="9" xfId="6" applyFont="1" applyFill="1" applyBorder="1" applyAlignment="1">
      <alignment horizontal="center" vertical="center" wrapText="1"/>
    </xf>
    <xf numFmtId="49" fontId="116" fillId="25" borderId="9" xfId="387" applyNumberFormat="1" applyFont="1" applyFill="1" applyBorder="1" applyAlignment="1">
      <alignment horizontal="center" vertical="center" wrapText="1"/>
    </xf>
    <xf numFmtId="191" fontId="116" fillId="0" borderId="9" xfId="411" applyNumberFormat="1" applyFont="1" applyFill="1" applyBorder="1" applyAlignment="1">
      <alignment horizontal="center" vertical="center" wrapText="1"/>
    </xf>
    <xf numFmtId="3" fontId="114" fillId="25" borderId="5" xfId="6" applyNumberFormat="1" applyFont="1" applyFill="1" applyBorder="1" applyAlignment="1">
      <alignment horizontal="right" vertical="center" wrapText="1" shrinkToFit="1"/>
    </xf>
    <xf numFmtId="0" fontId="113" fillId="25" borderId="6" xfId="6" applyFont="1" applyFill="1" applyBorder="1" applyAlignment="1">
      <alignment horizontal="center" vertical="center" wrapText="1"/>
    </xf>
    <xf numFmtId="0" fontId="7" fillId="25" borderId="6" xfId="6" applyFont="1" applyFill="1" applyBorder="1" applyAlignment="1">
      <alignment horizontal="center" vertical="center" wrapText="1"/>
    </xf>
    <xf numFmtId="0" fontId="7" fillId="25" borderId="9" xfId="6" applyFont="1" applyFill="1" applyBorder="1" applyAlignment="1">
      <alignment horizontal="center" vertical="center" wrapText="1"/>
    </xf>
    <xf numFmtId="191" fontId="8" fillId="25" borderId="9" xfId="387" applyNumberFormat="1" applyFont="1" applyFill="1" applyBorder="1" applyAlignment="1">
      <alignment horizontal="center" vertical="center" wrapText="1" shrinkToFit="1"/>
    </xf>
    <xf numFmtId="0" fontId="7" fillId="0" borderId="6" xfId="6" applyFont="1" applyFill="1" applyBorder="1" applyAlignment="1">
      <alignment horizontal="center" vertical="center" wrapText="1"/>
    </xf>
    <xf numFmtId="0" fontId="7" fillId="0" borderId="4" xfId="6" applyFont="1" applyFill="1" applyBorder="1" applyAlignment="1">
      <alignment horizontal="center" vertical="center" wrapText="1"/>
    </xf>
    <xf numFmtId="0" fontId="113" fillId="25" borderId="9" xfId="6" applyFont="1" applyFill="1" applyBorder="1" applyAlignment="1">
      <alignment horizontal="center" vertical="center" wrapText="1"/>
    </xf>
    <xf numFmtId="0" fontId="7" fillId="25" borderId="4" xfId="6" applyFont="1" applyFill="1" applyBorder="1" applyAlignment="1">
      <alignment horizontal="center" vertical="center" wrapText="1"/>
    </xf>
    <xf numFmtId="0" fontId="119" fillId="25" borderId="6" xfId="6" applyFont="1" applyFill="1" applyBorder="1" applyAlignment="1">
      <alignment horizontal="center" vertical="center" wrapText="1"/>
    </xf>
    <xf numFmtId="0" fontId="119" fillId="25" borderId="9" xfId="6" applyFont="1" applyFill="1" applyBorder="1" applyAlignment="1">
      <alignment horizontal="center" vertical="center" wrapText="1"/>
    </xf>
    <xf numFmtId="191" fontId="8" fillId="0" borderId="6" xfId="411" applyNumberFormat="1" applyFont="1" applyFill="1" applyBorder="1" applyAlignment="1">
      <alignment horizontal="right" vertical="center" wrapText="1" shrinkToFit="1"/>
    </xf>
    <xf numFmtId="191" fontId="8" fillId="0" borderId="6" xfId="411" applyNumberFormat="1" applyFont="1" applyFill="1" applyBorder="1" applyAlignment="1">
      <alignment horizontal="right" vertical="center" wrapText="1"/>
    </xf>
    <xf numFmtId="0" fontId="7" fillId="0" borderId="9" xfId="6" applyFont="1" applyFill="1" applyBorder="1" applyAlignment="1">
      <alignment horizontal="center" vertical="center" wrapText="1"/>
    </xf>
    <xf numFmtId="191" fontId="8" fillId="0" borderId="9" xfId="411" applyNumberFormat="1" applyFont="1" applyFill="1" applyBorder="1" applyAlignment="1">
      <alignment horizontal="right" vertical="center" wrapText="1" shrinkToFit="1"/>
    </xf>
    <xf numFmtId="0" fontId="7" fillId="0" borderId="7" xfId="6" applyFont="1" applyFill="1" applyBorder="1" applyAlignment="1">
      <alignment horizontal="center" vertical="center" wrapText="1"/>
    </xf>
    <xf numFmtId="0" fontId="7" fillId="0" borderId="7" xfId="6" applyFont="1" applyFill="1" applyBorder="1" applyAlignment="1">
      <alignment vertical="center" wrapText="1"/>
    </xf>
    <xf numFmtId="0" fontId="120" fillId="25" borderId="7" xfId="6" applyFont="1" applyFill="1" applyBorder="1" applyAlignment="1">
      <alignment horizontal="center" vertical="center" wrapText="1"/>
    </xf>
    <xf numFmtId="222" fontId="116" fillId="0" borderId="7" xfId="6" applyNumberFormat="1" applyFont="1" applyFill="1" applyBorder="1" applyAlignment="1">
      <alignment horizontal="center" vertical="center" wrapText="1"/>
    </xf>
    <xf numFmtId="0" fontId="116" fillId="0" borderId="7" xfId="6" applyFont="1" applyFill="1" applyBorder="1" applyAlignment="1">
      <alignment horizontal="center" vertical="center" wrapText="1"/>
    </xf>
    <xf numFmtId="49" fontId="116" fillId="25" borderId="7" xfId="387" applyNumberFormat="1" applyFont="1" applyFill="1" applyBorder="1" applyAlignment="1">
      <alignment horizontal="center" vertical="center" wrapText="1"/>
    </xf>
    <xf numFmtId="191" fontId="116" fillId="0" borderId="7" xfId="411" applyNumberFormat="1" applyFont="1" applyFill="1" applyBorder="1" applyAlignment="1">
      <alignment horizontal="center" vertical="center" wrapText="1"/>
    </xf>
    <xf numFmtId="191" fontId="8" fillId="25" borderId="7" xfId="387" applyNumberFormat="1" applyFont="1" applyFill="1" applyBorder="1" applyAlignment="1">
      <alignment horizontal="right" vertical="center" wrapText="1"/>
    </xf>
    <xf numFmtId="191" fontId="8" fillId="0" borderId="7" xfId="411" applyNumberFormat="1" applyFont="1" applyFill="1" applyBorder="1" applyAlignment="1">
      <alignment horizontal="right" vertical="center" wrapText="1"/>
    </xf>
    <xf numFmtId="191" fontId="67" fillId="0" borderId="9" xfId="387" applyNumberFormat="1" applyFont="1" applyFill="1" applyBorder="1" applyAlignment="1">
      <alignment horizontal="center" vertical="center" wrapText="1"/>
    </xf>
    <xf numFmtId="0" fontId="4"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47" fillId="0" borderId="0" xfId="6" applyFont="1" applyFill="1" applyAlignment="1">
      <alignment horizontal="center" vertical="center" wrapText="1"/>
    </xf>
    <xf numFmtId="0" fontId="112" fillId="0" borderId="0" xfId="6" applyFont="1" applyFill="1" applyAlignment="1">
      <alignment horizontal="center" vertical="center"/>
    </xf>
    <xf numFmtId="0" fontId="113" fillId="25" borderId="1" xfId="0" applyFont="1" applyFill="1" applyBorder="1" applyAlignment="1">
      <alignment horizontal="center" vertical="center" wrapText="1"/>
    </xf>
    <xf numFmtId="0" fontId="114" fillId="25" borderId="3" xfId="0" applyFont="1" applyFill="1" applyBorder="1" applyAlignment="1">
      <alignment horizontal="center" vertical="center" wrapText="1"/>
    </xf>
    <xf numFmtId="0" fontId="114" fillId="25" borderId="4" xfId="0" applyFont="1" applyFill="1" applyBorder="1" applyAlignment="1">
      <alignment horizontal="center" vertical="center" wrapText="1"/>
    </xf>
    <xf numFmtId="0" fontId="114" fillId="25" borderId="1" xfId="0" applyFont="1" applyFill="1" applyBorder="1" applyAlignment="1">
      <alignment horizontal="center" vertical="center" wrapText="1"/>
    </xf>
    <xf numFmtId="3" fontId="111" fillId="0" borderId="18" xfId="0" applyNumberFormat="1" applyFont="1" applyBorder="1" applyAlignment="1">
      <alignment horizontal="right" vertical="center"/>
    </xf>
  </cellXfs>
  <cellStyles count="413">
    <cellStyle name="_x0001_" xfId="7"/>
    <cellStyle name="          _x000d_&#10;shell=progman.exe_x000d_&#10;m" xfId="8"/>
    <cellStyle name="#,##0" xfId="9"/>
    <cellStyle name="??" xfId="10"/>
    <cellStyle name="?? [0.00]_ Att. 1- Cover" xfId="11"/>
    <cellStyle name="?? [0]" xfId="12"/>
    <cellStyle name="?_x001d_??%U©÷u&amp;H©÷9_x0008_? s&#10;_x0007__x0001__x0001_" xfId="13"/>
    <cellStyle name="???? [0.00]_PRODUCT DETAIL Q1" xfId="14"/>
    <cellStyle name="????_PRODUCT DETAIL Q1" xfId="15"/>
    <cellStyle name="???[0]_?? DI" xfId="16"/>
    <cellStyle name="???_?? DI" xfId="17"/>
    <cellStyle name="??[0]_BRE" xfId="18"/>
    <cellStyle name="??_ ??? ???? " xfId="19"/>
    <cellStyle name="??A? [0]_ÿÿÿÿÿÿ_1_¢¬???¢â? " xfId="20"/>
    <cellStyle name="??A?_ÿÿÿÿÿÿ_1_¢¬???¢â? " xfId="21"/>
    <cellStyle name="?¡±¢¥?_?¨ù??¢´¢¥_¢¬???¢â? " xfId="22"/>
    <cellStyle name="?ðÇ%U?&amp;H?_x0008_?s&#10;_x0007__x0001__x0001_" xfId="23"/>
    <cellStyle name="_130307 So sanh thuc hien 2012 - du toan 2012 moi (pan khac)" xfId="24"/>
    <cellStyle name="_130313 Mau  bieu bao cao nguon luc cua dia phuong sua" xfId="25"/>
    <cellStyle name="_130818 Tong hop Danh gia thu 2013" xfId="26"/>
    <cellStyle name="_130818 Tong hop Danh gia thu 2013_140921 bu giam thu ND 209" xfId="27"/>
    <cellStyle name="_130818 Tong hop Danh gia thu 2013_140921 bu giam thu ND 209_Phu luc so 5 - sua ngay 04-01" xfId="28"/>
    <cellStyle name="_Bang Chi tieu (2)" xfId="29"/>
    <cellStyle name="_DG 2012-DT2013 - Theo sac thue -sua" xfId="30"/>
    <cellStyle name="_DG 2012-DT2013 - Theo sac thue -sua_27-8Tong hop PA uoc 2012-DT 2013 -PA 420.000 ty-490.000 ty chuyen doi" xfId="31"/>
    <cellStyle name="_Huong CHI tieu Nhiem vu CTMTQG 2014(1)" xfId="32"/>
    <cellStyle name="_KT (2)" xfId="33"/>
    <cellStyle name="_KT (2)_1" xfId="34"/>
    <cellStyle name="_KT (2)_2" xfId="35"/>
    <cellStyle name="_KT (2)_2_TG-TH" xfId="36"/>
    <cellStyle name="_KT (2)_3" xfId="37"/>
    <cellStyle name="_KT (2)_3_TG-TH" xfId="38"/>
    <cellStyle name="_KT (2)_4" xfId="39"/>
    <cellStyle name="_KT (2)_4_TG-TH" xfId="40"/>
    <cellStyle name="_KT (2)_5" xfId="41"/>
    <cellStyle name="_KT (2)_TG-TH" xfId="42"/>
    <cellStyle name="_KT_TG" xfId="43"/>
    <cellStyle name="_KT_TG_1" xfId="44"/>
    <cellStyle name="_KT_TG_2" xfId="45"/>
    <cellStyle name="_KT_TG_3" xfId="46"/>
    <cellStyle name="_KT_TG_4" xfId="47"/>
    <cellStyle name="_KH.DTC.gd2016-2020 tinh (T2-2015)" xfId="48"/>
    <cellStyle name="_Phu luc kem BC gui VP Bo (18.2)" xfId="49"/>
    <cellStyle name="_TG-TH" xfId="50"/>
    <cellStyle name="_TG-TH_1" xfId="51"/>
    <cellStyle name="_TG-TH_2" xfId="52"/>
    <cellStyle name="_TG-TH_3" xfId="53"/>
    <cellStyle name="_TG-TH_4" xfId="54"/>
    <cellStyle name="~1" xfId="55"/>
    <cellStyle name="•W€_STDFOR" xfId="56"/>
    <cellStyle name="•W_MARINE" xfId="57"/>
    <cellStyle name="W_STDFOR" xfId="58"/>
    <cellStyle name="0" xfId="59"/>
    <cellStyle name="0.0" xfId="60"/>
    <cellStyle name="0.00" xfId="61"/>
    <cellStyle name="1" xfId="62"/>
    <cellStyle name="1_2-Ha GiangBB2011-V1" xfId="63"/>
    <cellStyle name="1_50-BB Vung tau 2011" xfId="64"/>
    <cellStyle name="1_52-Long An2011.BB-V1" xfId="65"/>
    <cellStyle name="1_bieu 1" xfId="66"/>
    <cellStyle name="1_bieu 2" xfId="67"/>
    <cellStyle name="1_bieu 4" xfId="68"/>
    <cellStyle name="¹éºÐÀ²_±âÅ¸" xfId="69"/>
    <cellStyle name="2" xfId="70"/>
    <cellStyle name="20" xfId="71"/>
    <cellStyle name="3" xfId="72"/>
    <cellStyle name="4" xfId="73"/>
    <cellStyle name="6" xfId="74"/>
    <cellStyle name="ÅëÈ­ [0]_¿ì¹°Åë" xfId="75"/>
    <cellStyle name="AeE­ [0]_INQUIRY ¿?¾÷AßAø " xfId="76"/>
    <cellStyle name="ÅëÈ­ [0]_laroux" xfId="77"/>
    <cellStyle name="ÅëÈ­_¿ì¹°Åë" xfId="78"/>
    <cellStyle name="AeE­_INQUIRY ¿?¾÷AßAø " xfId="79"/>
    <cellStyle name="ÅëÈ­_laroux" xfId="80"/>
    <cellStyle name="args.style" xfId="81"/>
    <cellStyle name="ÄÞ¸¶ [0]_¿ì¹°Åë" xfId="82"/>
    <cellStyle name="AÞ¸¶ [0]_INQUIRY ¿?¾÷AßAø " xfId="83"/>
    <cellStyle name="ÄÞ¸¶ [0]_laroux" xfId="84"/>
    <cellStyle name="ÄÞ¸¶_¿ì¹°Åë" xfId="85"/>
    <cellStyle name="AÞ¸¶_INQUIRY ¿?¾÷AßAø " xfId="86"/>
    <cellStyle name="ÄÞ¸¶_laroux" xfId="87"/>
    <cellStyle name="AutoFormat Options" xfId="88"/>
    <cellStyle name="Body" xfId="89"/>
    <cellStyle name="C?AØ_¿?¾÷CoE² " xfId="90"/>
    <cellStyle name="Ç¥ÁØ_#2(M17)_1" xfId="91"/>
    <cellStyle name="C￥AØ_¿μ¾÷CoE² " xfId="92"/>
    <cellStyle name="Ç¥ÁØ_±³°¢¼ö·®" xfId="93"/>
    <cellStyle name="C￥AØ_Sheet1_¿μ¾÷CoE² " xfId="94"/>
    <cellStyle name="Calc Currency (0)" xfId="95"/>
    <cellStyle name="Calc Currency (2)" xfId="96"/>
    <cellStyle name="Calc Percent (0)" xfId="97"/>
    <cellStyle name="Calc Percent (1)" xfId="98"/>
    <cellStyle name="Calc Percent (2)" xfId="99"/>
    <cellStyle name="Calc Units (0)" xfId="100"/>
    <cellStyle name="Calc Units (1)" xfId="101"/>
    <cellStyle name="Calc Units (2)" xfId="102"/>
    <cellStyle name="category" xfId="103"/>
    <cellStyle name="Comma  - Style1" xfId="104"/>
    <cellStyle name="Comma  - Style2" xfId="105"/>
    <cellStyle name="Comma  - Style3" xfId="106"/>
    <cellStyle name="Comma  - Style4" xfId="107"/>
    <cellStyle name="Comma  - Style5" xfId="108"/>
    <cellStyle name="Comma  - Style6" xfId="109"/>
    <cellStyle name="Comma  - Style7" xfId="110"/>
    <cellStyle name="Comma  - Style8" xfId="111"/>
    <cellStyle name="Comma [00]" xfId="112"/>
    <cellStyle name="Comma 10" xfId="113"/>
    <cellStyle name="Comma 10 10" xfId="114"/>
    <cellStyle name="Comma 10 11" xfId="403"/>
    <cellStyle name="Comma 10 2" xfId="385"/>
    <cellStyle name="Comma 11" xfId="387"/>
    <cellStyle name="Comma 12" xfId="115"/>
    <cellStyle name="Comma 13" xfId="116"/>
    <cellStyle name="Comma 14" xfId="117"/>
    <cellStyle name="Comma 15" xfId="118"/>
    <cellStyle name="Comma 2" xfId="3"/>
    <cellStyle name="Comma 2 10" xfId="405"/>
    <cellStyle name="Comma 2 2" xfId="119"/>
    <cellStyle name="Comma 2 28" xfId="120"/>
    <cellStyle name="Comma 2 3" xfId="398"/>
    <cellStyle name="Comma 2 3 2" xfId="121"/>
    <cellStyle name="Comma 2_bieu 1" xfId="122"/>
    <cellStyle name="Comma 3" xfId="4"/>
    <cellStyle name="Comma 3 2" xfId="397"/>
    <cellStyle name="Comma 31" xfId="411"/>
    <cellStyle name="Comma 4" xfId="123"/>
    <cellStyle name="Comma 4 20" xfId="124"/>
    <cellStyle name="Comma 5" xfId="404"/>
    <cellStyle name="Comma 5 2" xfId="386"/>
    <cellStyle name="Comma 5 3" xfId="383"/>
    <cellStyle name="Comma 6" xfId="125"/>
    <cellStyle name="Comma 7" xfId="126"/>
    <cellStyle name="Comma 8" xfId="127"/>
    <cellStyle name="comma zerodec" xfId="128"/>
    <cellStyle name="Comma0" xfId="129"/>
    <cellStyle name="Copied" xfId="130"/>
    <cellStyle name="Currency [00]" xfId="131"/>
    <cellStyle name="Currency0" xfId="132"/>
    <cellStyle name="Currency1" xfId="133"/>
    <cellStyle name="Chi phÝ kh¸c_Book1" xfId="134"/>
    <cellStyle name="Date" xfId="135"/>
    <cellStyle name="Date Short" xfId="136"/>
    <cellStyle name="Dezimal [0]_NEGS" xfId="137"/>
    <cellStyle name="Dezimal_NEGS" xfId="138"/>
    <cellStyle name="Dollar (zero dec)" xfId="139"/>
    <cellStyle name="Dziesi?tny [0]_Invoices2001Slovakia" xfId="140"/>
    <cellStyle name="Dziesi?tny_Invoices2001Slovakia" xfId="141"/>
    <cellStyle name="Dziesietny [0]_Invoices2001Slovakia" xfId="142"/>
    <cellStyle name="Dziesiętny [0]_Invoices2001Slovakia" xfId="143"/>
    <cellStyle name="Dziesietny [0]_Invoices2001Slovakia_Book1" xfId="144"/>
    <cellStyle name="Dziesiętny [0]_Invoices2001Slovakia_Book1" xfId="145"/>
    <cellStyle name="Dziesietny [0]_Invoices2001Slovakia_Book1_Tong hop Cac tuyen(9-1-06)" xfId="146"/>
    <cellStyle name="Dziesiętny [0]_Invoices2001Slovakia_Book1_Tong hop Cac tuyen(9-1-06)" xfId="147"/>
    <cellStyle name="Dziesietny [0]_Invoices2001Slovakia_KL K.C mat duong" xfId="148"/>
    <cellStyle name="Dziesiętny [0]_Invoices2001Slovakia_Nhalamviec VTC(25-1-05)" xfId="149"/>
    <cellStyle name="Dziesietny [0]_Invoices2001Slovakia_TDT KHANH HOA" xfId="150"/>
    <cellStyle name="Dziesiętny [0]_Invoices2001Slovakia_TDT KHANH HOA" xfId="151"/>
    <cellStyle name="Dziesietny [0]_Invoices2001Slovakia_TDT KHANH HOA_Tong hop Cac tuyen(9-1-06)" xfId="152"/>
    <cellStyle name="Dziesiętny [0]_Invoices2001Slovakia_TDT KHANH HOA_Tong hop Cac tuyen(9-1-06)" xfId="153"/>
    <cellStyle name="Dziesietny [0]_Invoices2001Slovakia_TDT quangngai" xfId="154"/>
    <cellStyle name="Dziesiętny [0]_Invoices2001Slovakia_TDT quangngai" xfId="155"/>
    <cellStyle name="Dziesietny [0]_Invoices2001Slovakia_Tong hop Cac tuyen(9-1-06)" xfId="156"/>
    <cellStyle name="Dziesietny_Invoices2001Slovakia" xfId="157"/>
    <cellStyle name="Dziesiętny_Invoices2001Slovakia" xfId="158"/>
    <cellStyle name="Dziesietny_Invoices2001Slovakia_Book1" xfId="159"/>
    <cellStyle name="Dziesiętny_Invoices2001Slovakia_Book1" xfId="160"/>
    <cellStyle name="Dziesietny_Invoices2001Slovakia_Book1_Tong hop Cac tuyen(9-1-06)" xfId="161"/>
    <cellStyle name="Dziesiętny_Invoices2001Slovakia_Book1_Tong hop Cac tuyen(9-1-06)" xfId="162"/>
    <cellStyle name="Dziesietny_Invoices2001Slovakia_KL K.C mat duong" xfId="163"/>
    <cellStyle name="Dziesiętny_Invoices2001Slovakia_Nhalamviec VTC(25-1-05)" xfId="164"/>
    <cellStyle name="Dziesietny_Invoices2001Slovakia_TDT KHANH HOA" xfId="165"/>
    <cellStyle name="Dziesiętny_Invoices2001Slovakia_TDT KHANH HOA" xfId="166"/>
    <cellStyle name="Dziesietny_Invoices2001Slovakia_TDT KHANH HOA_Tong hop Cac tuyen(9-1-06)" xfId="167"/>
    <cellStyle name="Dziesiętny_Invoices2001Slovakia_TDT KHANH HOA_Tong hop Cac tuyen(9-1-06)" xfId="168"/>
    <cellStyle name="Dziesietny_Invoices2001Slovakia_TDT quangngai" xfId="169"/>
    <cellStyle name="Dziesiętny_Invoices2001Slovakia_TDT quangngai" xfId="170"/>
    <cellStyle name="Dziesietny_Invoices2001Slovakia_Tong hop Cac tuyen(9-1-06)" xfId="171"/>
    <cellStyle name="Enter Currency (0)" xfId="172"/>
    <cellStyle name="Enter Currency (2)" xfId="173"/>
    <cellStyle name="Enter Units (0)" xfId="174"/>
    <cellStyle name="Enter Units (1)" xfId="175"/>
    <cellStyle name="Enter Units (2)" xfId="176"/>
    <cellStyle name="Entered" xfId="177"/>
    <cellStyle name="Euro" xfId="178"/>
    <cellStyle name="Fixed" xfId="179"/>
    <cellStyle name="Grey" xfId="180"/>
    <cellStyle name="HAI" xfId="181"/>
    <cellStyle name="Head 1" xfId="182"/>
    <cellStyle name="HEADER" xfId="183"/>
    <cellStyle name="Header1" xfId="184"/>
    <cellStyle name="Header2" xfId="185"/>
    <cellStyle name="HEADING1" xfId="186"/>
    <cellStyle name="HEADING2" xfId="187"/>
    <cellStyle name="HEADINGS" xfId="188"/>
    <cellStyle name="HEADINGSTOP" xfId="189"/>
    <cellStyle name="headoption" xfId="190"/>
    <cellStyle name="Hoa-Scholl" xfId="191"/>
    <cellStyle name="i·0" xfId="192"/>
    <cellStyle name="Input [yellow]" xfId="193"/>
    <cellStyle name="khanh" xfId="194"/>
    <cellStyle name="Ledger 17 x 11 in" xfId="195"/>
    <cellStyle name="Ledger 17 x 11 in 2" xfId="196"/>
    <cellStyle name="Ledger 17 x 11 in 3" xfId="197"/>
    <cellStyle name="Ledger 17 x 11 in_bieu 1" xfId="198"/>
    <cellStyle name="Link Currency (0)" xfId="199"/>
    <cellStyle name="Link Currency (2)" xfId="200"/>
    <cellStyle name="Link Units (0)" xfId="201"/>
    <cellStyle name="Link Units (1)" xfId="202"/>
    <cellStyle name="Link Units (2)" xfId="203"/>
    <cellStyle name="Migliaia (0)_CALPREZZ" xfId="204"/>
    <cellStyle name="Migliaia_ PESO ELETTR." xfId="205"/>
    <cellStyle name="Millares [0]_Well Timing" xfId="206"/>
    <cellStyle name="Millares_Well Timing" xfId="207"/>
    <cellStyle name="Milliers [0]_      " xfId="208"/>
    <cellStyle name="Milliers_      " xfId="209"/>
    <cellStyle name="Model" xfId="210"/>
    <cellStyle name="moi" xfId="211"/>
    <cellStyle name="Moneda [0]_Well Timing" xfId="212"/>
    <cellStyle name="Moneda_Well Timing" xfId="213"/>
    <cellStyle name="Monétaire [0]_      " xfId="214"/>
    <cellStyle name="Monétaire_      " xfId="215"/>
    <cellStyle name="n" xfId="216"/>
    <cellStyle name="New Times Roman" xfId="217"/>
    <cellStyle name="no dec" xfId="218"/>
    <cellStyle name="Normal" xfId="0" builtinId="0"/>
    <cellStyle name="Normal - Style1" xfId="219"/>
    <cellStyle name="Normal 10" xfId="220"/>
    <cellStyle name="Normal 10 2" xfId="389"/>
    <cellStyle name="Normal 11" xfId="6"/>
    <cellStyle name="Normal 11 2" xfId="221"/>
    <cellStyle name="Normal 11 3" xfId="388"/>
    <cellStyle name="Normal 12" xfId="222"/>
    <cellStyle name="Normal 13" xfId="223"/>
    <cellStyle name="Normal 13 2" xfId="224"/>
    <cellStyle name="Normal 13 3" xfId="384"/>
    <cellStyle name="Normal 15" xfId="225"/>
    <cellStyle name="Normal 2" xfId="1"/>
    <cellStyle name="Normal 2 2" xfId="226"/>
    <cellStyle name="Normal 2 2 2" xfId="227"/>
    <cellStyle name="Normal 2 2 3" xfId="396"/>
    <cellStyle name="Normal 2 3" xfId="228"/>
    <cellStyle name="Normal 2 3 2" xfId="229"/>
    <cellStyle name="Normal 2 3 3" xfId="230"/>
    <cellStyle name="Normal 2 3 4" xfId="395"/>
    <cellStyle name="Normal 2 4" xfId="231"/>
    <cellStyle name="Normal 2 5" xfId="402"/>
    <cellStyle name="Normal 2 6" xfId="232"/>
    <cellStyle name="Normal 2_160507 Bieu mau NSDP ND sua ND73" xfId="233"/>
    <cellStyle name="Normal 2_NQ -KH VX-năm2017 và 2016-2020-inn " xfId="407"/>
    <cellStyle name="Normal 23" xfId="234"/>
    <cellStyle name="Normal 24" xfId="235"/>
    <cellStyle name="Normal 25" xfId="236"/>
    <cellStyle name="Normal 26" xfId="237"/>
    <cellStyle name="Normal 27" xfId="238"/>
    <cellStyle name="Normal 28" xfId="239"/>
    <cellStyle name="Normal 29" xfId="240"/>
    <cellStyle name="Normal 3" xfId="241"/>
    <cellStyle name="Normal 3 2" xfId="242"/>
    <cellStyle name="Normal 3 3" xfId="401"/>
    <cellStyle name="Normal 30" xfId="243"/>
    <cellStyle name="Normal 31" xfId="244"/>
    <cellStyle name="Normal 32" xfId="245"/>
    <cellStyle name="Normal 34" xfId="382"/>
    <cellStyle name="Normal 4" xfId="246"/>
    <cellStyle name="Normal 4 2" xfId="247"/>
    <cellStyle name="Normal 4 2 2" xfId="394"/>
    <cellStyle name="Normal 4 3" xfId="400"/>
    <cellStyle name="Normal 4_160513 Bieu mau NSDP ND sua ND73" xfId="248"/>
    <cellStyle name="Normal 5" xfId="249"/>
    <cellStyle name="Normal 5 2" xfId="399"/>
    <cellStyle name="Normal 6" xfId="250"/>
    <cellStyle name="Normal 6 2" xfId="251"/>
    <cellStyle name="Normal 6 3" xfId="393"/>
    <cellStyle name="Normal 7" xfId="252"/>
    <cellStyle name="Normal 7 2" xfId="392"/>
    <cellStyle name="Normal 8" xfId="253"/>
    <cellStyle name="Normal 8 2" xfId="391"/>
    <cellStyle name="Normal 9" xfId="254"/>
    <cellStyle name="Normal 9 2" xfId="255"/>
    <cellStyle name="Normal 9_BieuHD2016-2020Tquang2(OK)" xfId="256"/>
    <cellStyle name="Normal_BC Bộ KH 2016-2020 ngày 13.7-INN" xfId="408"/>
    <cellStyle name="Normal_BC Bộ KH 2016-2020 ngày 13.7-INN 2" xfId="412"/>
    <cellStyle name="Normal_BC Bộ KH 2016-2020 ngày 13.7-INN_DỰ KIẾN KH vốn NS TỈNH 2017-sửa ngày 29-9 - Dương" xfId="410"/>
    <cellStyle name="Normal_Bieu mau (CV )" xfId="406"/>
    <cellStyle name="Normal_Biểu -BC Bộ KH 2016-2020 ngày 12-03-INN" xfId="409"/>
    <cellStyle name="Normal1" xfId="257"/>
    <cellStyle name="Normale_ PESO ELETTR." xfId="258"/>
    <cellStyle name="Normalny_Cennik obowiazuje od 06-08-2001 r (1)" xfId="259"/>
    <cellStyle name="Œ…‹æØ‚è [0.00]_laroux" xfId="260"/>
    <cellStyle name="Œ…‹æØ‚è_laroux" xfId="261"/>
    <cellStyle name="oft Excel]_x000d_&#10;Comment=open=/f ‚ðw’è‚·‚é‚ÆAƒ†[ƒU[’è‹`ŠÖ”‚ðŠÖ”“\‚è•t‚¯‚Ìˆê——‚É“o˜^‚·‚é‚±‚Æ‚ª‚Å‚«‚Ü‚·B_x000d_&#10;Maximized" xfId="262"/>
    <cellStyle name="oft Excel]_x000d_&#10;Comment=open=/f ‚ðŽw’è‚·‚é‚ÆAƒ†[ƒU[’è‹`ŠÖ”‚ðŠÖ”“\‚è•t‚¯‚Ìˆê——‚É“o˜^‚·‚é‚±‚Æ‚ª‚Å‚«‚Ü‚·B_x000d_&#10;Maximized" xfId="263"/>
    <cellStyle name="oft Excel]_x000d_&#10;Comment=The open=/f lines load custom functions into the Paste Function list._x000d_&#10;Maximized=2_x000d_&#10;Basics=1_x000d_&#10;A" xfId="264"/>
    <cellStyle name="oft Excel]_x000d_&#10;Comment=The open=/f lines load custom functions into the Paste Function list._x000d_&#10;Maximized=3_x000d_&#10;Basics=1_x000d_&#10;A" xfId="265"/>
    <cellStyle name="omma [0]_Mktg Prog" xfId="266"/>
    <cellStyle name="ormal_Sheet1_1" xfId="267"/>
    <cellStyle name="per.style" xfId="268"/>
    <cellStyle name="Percent [0]" xfId="269"/>
    <cellStyle name="Percent [00]" xfId="270"/>
    <cellStyle name="Percent [2]" xfId="271"/>
    <cellStyle name="Percent 10" xfId="272"/>
    <cellStyle name="Percent 2" xfId="2"/>
    <cellStyle name="Percent 2 2" xfId="390"/>
    <cellStyle name="Percent 3" xfId="5"/>
    <cellStyle name="Percent 6" xfId="273"/>
    <cellStyle name="PERCENTAGE" xfId="274"/>
    <cellStyle name="PrePop Currency (0)" xfId="275"/>
    <cellStyle name="PrePop Currency (2)" xfId="276"/>
    <cellStyle name="PrePop Units (0)" xfId="277"/>
    <cellStyle name="PrePop Units (1)" xfId="278"/>
    <cellStyle name="PrePop Units (2)" xfId="279"/>
    <cellStyle name="pricing" xfId="280"/>
    <cellStyle name="PSChar" xfId="281"/>
    <cellStyle name="PSHeading" xfId="282"/>
    <cellStyle name="regstoresfromspecstores" xfId="283"/>
    <cellStyle name="RevList" xfId="284"/>
    <cellStyle name="S—_x0008_" xfId="285"/>
    <cellStyle name="s]_x000d_&#10;spooler=yes_x000d_&#10;load=_x000d_&#10;Beep=yes_x000d_&#10;NullPort=None_x000d_&#10;BorderWidth=3_x000d_&#10;CursorBlinkRate=1200_x000d_&#10;DoubleClickSpeed=452_x000d_&#10;Programs=co" xfId="286"/>
    <cellStyle name="SAPBEXaggData" xfId="287"/>
    <cellStyle name="SAPBEXaggDataEmph" xfId="288"/>
    <cellStyle name="SAPBEXaggItem" xfId="289"/>
    <cellStyle name="SAPBEXchaText" xfId="290"/>
    <cellStyle name="SAPBEXexcBad7" xfId="291"/>
    <cellStyle name="SAPBEXexcBad8" xfId="292"/>
    <cellStyle name="SAPBEXexcBad9" xfId="293"/>
    <cellStyle name="SAPBEXexcCritical4" xfId="294"/>
    <cellStyle name="SAPBEXexcCritical5" xfId="295"/>
    <cellStyle name="SAPBEXexcCritical6" xfId="296"/>
    <cellStyle name="SAPBEXexcGood1" xfId="297"/>
    <cellStyle name="SAPBEXexcGood2" xfId="298"/>
    <cellStyle name="SAPBEXexcGood3" xfId="299"/>
    <cellStyle name="SAPBEXfilterDrill" xfId="300"/>
    <cellStyle name="SAPBEXfilterItem" xfId="301"/>
    <cellStyle name="SAPBEXfilterText" xfId="302"/>
    <cellStyle name="SAPBEXformats" xfId="303"/>
    <cellStyle name="SAPBEXheaderItem" xfId="304"/>
    <cellStyle name="SAPBEXheaderText" xfId="305"/>
    <cellStyle name="SAPBEXresData" xfId="306"/>
    <cellStyle name="SAPBEXresDataEmph" xfId="307"/>
    <cellStyle name="SAPBEXresItem" xfId="308"/>
    <cellStyle name="SAPBEXstdData" xfId="309"/>
    <cellStyle name="SAPBEXstdDataEmph" xfId="310"/>
    <cellStyle name="SAPBEXstdItem" xfId="311"/>
    <cellStyle name="SAPBEXtitle" xfId="312"/>
    <cellStyle name="SAPBEXundefined" xfId="313"/>
    <cellStyle name="SHADEDSTORES" xfId="314"/>
    <cellStyle name="specstores" xfId="315"/>
    <cellStyle name="Standard" xfId="316"/>
    <cellStyle name="style" xfId="317"/>
    <cellStyle name="Style 1" xfId="318"/>
    <cellStyle name="Style 2" xfId="319"/>
    <cellStyle name="Style 3" xfId="320"/>
    <cellStyle name="Style 4" xfId="321"/>
    <cellStyle name="Style 5" xfId="322"/>
    <cellStyle name="Style 6" xfId="323"/>
    <cellStyle name="subhead" xfId="324"/>
    <cellStyle name="Subtotal" xfId="325"/>
    <cellStyle name="T" xfId="326"/>
    <cellStyle name="T_50-BB Vung tau 2011" xfId="327"/>
    <cellStyle name="T_50-BB Vung tau 2011_27-8Tong hop PA uoc 2012-DT 2013 -PA 420.000 ty-490.000 ty chuyen doi" xfId="328"/>
    <cellStyle name="T_bieu 1" xfId="329"/>
    <cellStyle name="T_bieu 2" xfId="330"/>
    <cellStyle name="T_bieu 4" xfId="331"/>
    <cellStyle name="Text Indent A" xfId="332"/>
    <cellStyle name="Text Indent B" xfId="333"/>
    <cellStyle name="Text Indent C" xfId="334"/>
    <cellStyle name="th" xfId="335"/>
    <cellStyle name="þ_x001d_ð·_x000c_æþ'_x000d_ßþU_x0001_Ø_x0005_ü_x0014__x0007__x0001__x0001_" xfId="336"/>
    <cellStyle name="þ_x001d_ðÇ%Uý—&amp;Hý9_x0008_Ÿ s&#10;_x0007__x0001__x0001_" xfId="337"/>
    <cellStyle name="þ_x001d_ðK_x000c_Fý_x001b__x000d_9ýU_x0001_Ð_x0008_¦)_x0007__x0001__x0001_" xfId="338"/>
    <cellStyle name="Thuyet minh" xfId="339"/>
    <cellStyle name="Valuta (0)_CALPREZZ" xfId="340"/>
    <cellStyle name="Valuta_ PESO ELETTR." xfId="341"/>
    <cellStyle name="viet" xfId="342"/>
    <cellStyle name="viet2" xfId="343"/>
    <cellStyle name="Vn Time 13" xfId="344"/>
    <cellStyle name="Vn Time 14" xfId="345"/>
    <cellStyle name="vnbo" xfId="346"/>
    <cellStyle name="vntxt1" xfId="347"/>
    <cellStyle name="vntxt2" xfId="348"/>
    <cellStyle name="vnhead1" xfId="349"/>
    <cellStyle name="vnhead2" xfId="350"/>
    <cellStyle name="vnhead3" xfId="351"/>
    <cellStyle name="vnhead4" xfId="352"/>
    <cellStyle name="Währung [0]_UXO VII" xfId="353"/>
    <cellStyle name="Währung_UXO VII" xfId="354"/>
    <cellStyle name="Walutowy [0]_Invoices2001Slovakia" xfId="355"/>
    <cellStyle name="Walutowy_Invoices2001Slovakia" xfId="356"/>
    <cellStyle name="xuan" xfId="357"/>
    <cellStyle name=" [0.00]_ Att. 1- Cover" xfId="358"/>
    <cellStyle name="_ Att. 1- Cover" xfId="359"/>
    <cellStyle name="?_ Att. 1- Cover" xfId="360"/>
    <cellStyle name="똿뗦먛귟 [0.00]_PRODUCT DETAIL Q1" xfId="361"/>
    <cellStyle name="똿뗦먛귟_PRODUCT DETAIL Q1" xfId="362"/>
    <cellStyle name="믅됞 [0.00]_PRODUCT DETAIL Q1" xfId="363"/>
    <cellStyle name="믅됞_PRODUCT DETAIL Q1" xfId="364"/>
    <cellStyle name="백분율_95" xfId="365"/>
    <cellStyle name="뷭?_BOOKSHIP" xfId="366"/>
    <cellStyle name="안건회계법인" xfId="367"/>
    <cellStyle name="콤마 [0]_ 비목별 월별기술 " xfId="368"/>
    <cellStyle name="콤마_ 비목별 월별기술 " xfId="369"/>
    <cellStyle name="통화 [0]_1202" xfId="370"/>
    <cellStyle name="통화_1202" xfId="371"/>
    <cellStyle name="표준_(정보부문)월별인원계획" xfId="372"/>
    <cellStyle name="一般_00Q3902REV.1" xfId="373"/>
    <cellStyle name="千分位[0]_00Q3902REV.1" xfId="374"/>
    <cellStyle name="千分位_00Q3902REV.1" xfId="375"/>
    <cellStyle name="桁区切り_NADUONG BQ (Draft)" xfId="376"/>
    <cellStyle name="標準_BOQ-08" xfId="377"/>
    <cellStyle name="貨幣 [0]_00Q3902REV.1" xfId="378"/>
    <cellStyle name="貨幣[0]_BRE" xfId="379"/>
    <cellStyle name="貨幣_00Q3902REV.1" xfId="380"/>
    <cellStyle name="通貨_MITSUI1_BQ" xfId="38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174"/>
  <sheetViews>
    <sheetView tabSelected="1" workbookViewId="0">
      <selection activeCell="A5" sqref="A5"/>
    </sheetView>
  </sheetViews>
  <sheetFormatPr defaultColWidth="10" defaultRowHeight="15"/>
  <cols>
    <col min="1" max="1" width="4.5" style="1" customWidth="1"/>
    <col min="2" max="2" width="37.375" style="1" customWidth="1"/>
    <col min="3" max="3" width="13.375" style="1" customWidth="1"/>
    <col min="4" max="4" width="10.625" style="1" customWidth="1"/>
    <col min="5" max="5" width="10.5" style="1" customWidth="1"/>
    <col min="6" max="7" width="9" style="1"/>
    <col min="8" max="8" width="17.5" style="1" customWidth="1"/>
    <col min="9" max="10" width="9" style="1"/>
    <col min="11" max="11" width="8.75" style="1" customWidth="1"/>
    <col min="12" max="12" width="7.75" style="1" customWidth="1"/>
    <col min="13" max="13" width="6.125" style="1" customWidth="1"/>
    <col min="14" max="14" width="7.875" style="1" customWidth="1"/>
    <col min="15" max="16384" width="10" style="1"/>
  </cols>
  <sheetData>
    <row r="1" spans="1:14" ht="22.5" customHeight="1">
      <c r="A1" s="6" t="s">
        <v>8</v>
      </c>
      <c r="B1" s="3"/>
      <c r="C1" s="4"/>
      <c r="D1" s="5"/>
      <c r="E1" s="5"/>
      <c r="F1" s="5"/>
      <c r="G1" s="5"/>
      <c r="H1" s="5"/>
      <c r="I1" s="5"/>
      <c r="J1" s="178" t="s">
        <v>505</v>
      </c>
      <c r="K1" s="178"/>
      <c r="L1" s="178"/>
    </row>
    <row r="2" spans="1:14" ht="19.5" customHeight="1">
      <c r="A2" s="181" t="s">
        <v>17</v>
      </c>
      <c r="B2" s="181"/>
      <c r="C2" s="181"/>
      <c r="D2" s="181"/>
      <c r="E2" s="181"/>
      <c r="F2" s="181"/>
      <c r="G2" s="181"/>
      <c r="H2" s="181"/>
      <c r="I2" s="181"/>
      <c r="J2" s="181"/>
      <c r="K2" s="181"/>
      <c r="L2" s="181"/>
      <c r="M2" s="9"/>
      <c r="N2" s="9"/>
    </row>
    <row r="3" spans="1:14" ht="18.75" customHeight="1">
      <c r="A3" s="180" t="s">
        <v>18</v>
      </c>
      <c r="B3" s="180"/>
      <c r="C3" s="180"/>
      <c r="D3" s="180"/>
      <c r="E3" s="180"/>
      <c r="F3" s="180"/>
      <c r="G3" s="180"/>
      <c r="H3" s="180"/>
      <c r="I3" s="180"/>
      <c r="J3" s="180"/>
      <c r="K3" s="180"/>
      <c r="L3" s="180"/>
      <c r="M3" s="10"/>
      <c r="N3" s="10"/>
    </row>
    <row r="4" spans="1:14" ht="18.75" customHeight="1">
      <c r="A4" s="179" t="s">
        <v>506</v>
      </c>
      <c r="B4" s="179"/>
      <c r="C4" s="179"/>
      <c r="D4" s="179"/>
      <c r="E4" s="179"/>
      <c r="F4" s="179"/>
      <c r="G4" s="179"/>
      <c r="H4" s="179"/>
      <c r="I4" s="179"/>
      <c r="J4" s="179"/>
      <c r="K4" s="179"/>
      <c r="L4" s="179"/>
      <c r="M4" s="177"/>
      <c r="N4" s="177"/>
    </row>
    <row r="5" spans="1:14" ht="18.75" customHeight="1">
      <c r="A5" s="8"/>
      <c r="B5" s="8"/>
      <c r="C5" s="8"/>
      <c r="D5" s="8"/>
      <c r="E5" s="8"/>
      <c r="F5" s="8"/>
      <c r="G5" s="8"/>
      <c r="H5" s="8"/>
      <c r="I5" s="8"/>
      <c r="J5" s="8"/>
      <c r="K5" s="8"/>
      <c r="L5" s="8"/>
      <c r="M5" s="8"/>
      <c r="N5" s="8"/>
    </row>
    <row r="6" spans="1:14" ht="18.75" customHeight="1">
      <c r="A6" s="7"/>
      <c r="B6" s="7"/>
      <c r="C6" s="7"/>
      <c r="D6" s="7"/>
      <c r="E6" s="7"/>
      <c r="F6" s="7"/>
      <c r="G6" s="7"/>
      <c r="H6" s="7"/>
      <c r="I6" s="7"/>
      <c r="J6" s="7"/>
      <c r="K6" s="7"/>
      <c r="L6" s="7"/>
      <c r="M6" s="7"/>
      <c r="N6" s="7"/>
    </row>
    <row r="7" spans="1:14" ht="16.5">
      <c r="A7" s="2"/>
      <c r="B7" s="3"/>
      <c r="C7" s="4"/>
      <c r="D7" s="5"/>
      <c r="E7" s="5"/>
      <c r="F7" s="5"/>
      <c r="G7" s="5"/>
      <c r="H7" s="5"/>
      <c r="I7" s="5"/>
      <c r="J7" s="186" t="s">
        <v>0</v>
      </c>
      <c r="K7" s="186"/>
      <c r="L7" s="186"/>
      <c r="M7" s="5"/>
    </row>
    <row r="8" spans="1:14" ht="17.25" customHeight="1">
      <c r="A8" s="182" t="s">
        <v>19</v>
      </c>
      <c r="B8" s="182" t="s">
        <v>20</v>
      </c>
      <c r="C8" s="183" t="s">
        <v>21</v>
      </c>
      <c r="D8" s="185" t="s">
        <v>22</v>
      </c>
      <c r="E8" s="182" t="s">
        <v>23</v>
      </c>
      <c r="F8" s="182" t="s">
        <v>24</v>
      </c>
      <c r="G8" s="182" t="s">
        <v>25</v>
      </c>
      <c r="H8" s="182" t="s">
        <v>26</v>
      </c>
      <c r="I8" s="185" t="s">
        <v>27</v>
      </c>
      <c r="J8" s="185"/>
      <c r="K8" s="185"/>
      <c r="L8" s="185"/>
    </row>
    <row r="9" spans="1:14" ht="19.5" customHeight="1">
      <c r="A9" s="182"/>
      <c r="B9" s="182"/>
      <c r="C9" s="184"/>
      <c r="D9" s="185"/>
      <c r="E9" s="182"/>
      <c r="F9" s="182"/>
      <c r="G9" s="182"/>
      <c r="H9" s="182"/>
      <c r="I9" s="185" t="s">
        <v>28</v>
      </c>
      <c r="J9" s="185" t="s">
        <v>29</v>
      </c>
      <c r="K9" s="185"/>
      <c r="L9" s="185"/>
    </row>
    <row r="10" spans="1:14" ht="47.25">
      <c r="A10" s="182"/>
      <c r="B10" s="182"/>
      <c r="C10" s="184"/>
      <c r="D10" s="185"/>
      <c r="E10" s="182"/>
      <c r="F10" s="182"/>
      <c r="G10" s="182"/>
      <c r="H10" s="182"/>
      <c r="I10" s="185"/>
      <c r="J10" s="11" t="s">
        <v>30</v>
      </c>
      <c r="K10" s="11" t="s">
        <v>31</v>
      </c>
      <c r="L10" s="11" t="s">
        <v>32</v>
      </c>
    </row>
    <row r="11" spans="1:14" ht="15.75">
      <c r="A11" s="12">
        <v>1</v>
      </c>
      <c r="B11" s="12">
        <v>2</v>
      </c>
      <c r="C11" s="13"/>
      <c r="D11" s="13">
        <v>3</v>
      </c>
      <c r="E11" s="14">
        <v>4</v>
      </c>
      <c r="F11" s="14">
        <v>5</v>
      </c>
      <c r="G11" s="14">
        <v>6</v>
      </c>
      <c r="H11" s="14">
        <v>7</v>
      </c>
      <c r="I11" s="15">
        <v>8</v>
      </c>
      <c r="J11" s="15">
        <v>9</v>
      </c>
      <c r="K11" s="15">
        <v>10</v>
      </c>
      <c r="L11" s="15">
        <v>11</v>
      </c>
    </row>
    <row r="12" spans="1:14" ht="15.75">
      <c r="A12" s="16"/>
      <c r="B12" s="16" t="s">
        <v>12</v>
      </c>
      <c r="C12" s="17"/>
      <c r="D12" s="17"/>
      <c r="E12" s="18"/>
      <c r="F12" s="18"/>
      <c r="G12" s="19"/>
      <c r="H12" s="20"/>
      <c r="I12" s="21">
        <f>I13+I16</f>
        <v>684804.07200000004</v>
      </c>
      <c r="J12" s="21">
        <f>J13+J16</f>
        <v>506654.07200000004</v>
      </c>
      <c r="K12" s="21">
        <f>K13+K16</f>
        <v>167150</v>
      </c>
      <c r="L12" s="152">
        <f>L13+L16</f>
        <v>11000</v>
      </c>
    </row>
    <row r="13" spans="1:14" ht="15.75">
      <c r="A13" s="153" t="s">
        <v>1</v>
      </c>
      <c r="B13" s="22" t="s">
        <v>33</v>
      </c>
      <c r="C13" s="23"/>
      <c r="D13" s="24"/>
      <c r="E13" s="25"/>
      <c r="F13" s="25"/>
      <c r="G13" s="26"/>
      <c r="H13" s="27"/>
      <c r="I13" s="28">
        <f>SUM(I14:I15)</f>
        <v>18141</v>
      </c>
      <c r="J13" s="28">
        <f>SUM(J14:J15)</f>
        <v>3000</v>
      </c>
      <c r="K13" s="28">
        <f>SUM(K14:K15)</f>
        <v>15141</v>
      </c>
      <c r="L13" s="28"/>
    </row>
    <row r="14" spans="1:14" ht="31.5">
      <c r="A14" s="29">
        <v>1</v>
      </c>
      <c r="B14" s="29" t="s">
        <v>34</v>
      </c>
      <c r="C14" s="30" t="s">
        <v>35</v>
      </c>
      <c r="D14" s="31" t="s">
        <v>36</v>
      </c>
      <c r="E14" s="32"/>
      <c r="F14" s="32" t="s">
        <v>37</v>
      </c>
      <c r="G14" s="33">
        <v>7495077</v>
      </c>
      <c r="H14" s="32" t="s">
        <v>38</v>
      </c>
      <c r="I14" s="34">
        <f>J14+K14+L14</f>
        <v>3000</v>
      </c>
      <c r="J14" s="34">
        <v>3000</v>
      </c>
      <c r="K14" s="34"/>
      <c r="L14" s="34"/>
    </row>
    <row r="15" spans="1:14" ht="47.25">
      <c r="A15" s="29">
        <v>2</v>
      </c>
      <c r="B15" s="29" t="s">
        <v>39</v>
      </c>
      <c r="C15" s="35" t="s">
        <v>40</v>
      </c>
      <c r="D15" s="31" t="s">
        <v>41</v>
      </c>
      <c r="E15" s="36"/>
      <c r="F15" s="37" t="s">
        <v>42</v>
      </c>
      <c r="G15" s="38">
        <v>7353079</v>
      </c>
      <c r="H15" s="32" t="s">
        <v>43</v>
      </c>
      <c r="I15" s="34">
        <f>J15+K15+L15</f>
        <v>15141</v>
      </c>
      <c r="J15" s="34"/>
      <c r="K15" s="34">
        <v>15141</v>
      </c>
      <c r="L15" s="34"/>
    </row>
    <row r="16" spans="1:14" ht="31.5">
      <c r="A16" s="153" t="s">
        <v>2</v>
      </c>
      <c r="B16" s="22" t="s">
        <v>44</v>
      </c>
      <c r="C16" s="39"/>
      <c r="D16" s="39"/>
      <c r="E16" s="40"/>
      <c r="F16" s="40"/>
      <c r="G16" s="41"/>
      <c r="H16" s="42"/>
      <c r="I16" s="43">
        <f>I17+I37+I90+I100+I115+I118+I128+I137+I139+I150</f>
        <v>666663.07200000004</v>
      </c>
      <c r="J16" s="43">
        <f>J17+J37+J90+J100+J115+J118+J128+J137+J139+J150</f>
        <v>503654.07200000004</v>
      </c>
      <c r="K16" s="43">
        <f>K17+K37+K90+K100+K115+K118+K128+K137+K139+K150</f>
        <v>152009</v>
      </c>
      <c r="L16" s="43">
        <f>L17+L37+L90+L100+L115+L118+L128+L137+L139+L150</f>
        <v>11000</v>
      </c>
    </row>
    <row r="17" spans="1:12" ht="15.75">
      <c r="A17" s="153" t="s">
        <v>3</v>
      </c>
      <c r="B17" s="22" t="s">
        <v>45</v>
      </c>
      <c r="C17" s="39"/>
      <c r="D17" s="44"/>
      <c r="E17" s="40"/>
      <c r="F17" s="40"/>
      <c r="G17" s="45"/>
      <c r="H17" s="42"/>
      <c r="I17" s="43">
        <f>I18+I27+I29</f>
        <v>78801.671999999991</v>
      </c>
      <c r="J17" s="43">
        <f>J18+J27+J29</f>
        <v>67824.671999999991</v>
      </c>
      <c r="K17" s="43">
        <f>K18+K27+K29</f>
        <v>10977</v>
      </c>
      <c r="L17" s="43"/>
    </row>
    <row r="18" spans="1:12" ht="15.75">
      <c r="A18" s="153" t="s">
        <v>46</v>
      </c>
      <c r="B18" s="22" t="s">
        <v>47</v>
      </c>
      <c r="C18" s="39"/>
      <c r="D18" s="44"/>
      <c r="E18" s="40"/>
      <c r="F18" s="40"/>
      <c r="G18" s="45"/>
      <c r="H18" s="42"/>
      <c r="I18" s="43">
        <f>SUM(I19:I26)</f>
        <v>7424.6719999999996</v>
      </c>
      <c r="J18" s="43">
        <f>SUM(J19:J26)</f>
        <v>7424.6719999999996</v>
      </c>
      <c r="K18" s="43"/>
      <c r="L18" s="43"/>
    </row>
    <row r="19" spans="1:12" ht="31.5">
      <c r="A19" s="154">
        <v>1</v>
      </c>
      <c r="B19" s="46" t="s">
        <v>48</v>
      </c>
      <c r="C19" s="35" t="s">
        <v>49</v>
      </c>
      <c r="D19" s="31" t="s">
        <v>36</v>
      </c>
      <c r="E19" s="25" t="s">
        <v>50</v>
      </c>
      <c r="F19" s="36" t="s">
        <v>51</v>
      </c>
      <c r="G19" s="41"/>
      <c r="H19" s="32" t="s">
        <v>52</v>
      </c>
      <c r="I19" s="47">
        <f t="shared" ref="I19:I26" si="0">J19+K19+L19</f>
        <v>0.67200000000000004</v>
      </c>
      <c r="J19" s="48">
        <v>0.67200000000000004</v>
      </c>
      <c r="K19" s="49"/>
      <c r="L19" s="49"/>
    </row>
    <row r="20" spans="1:12" ht="31.5">
      <c r="A20" s="154">
        <v>2</v>
      </c>
      <c r="B20" s="50" t="s">
        <v>53</v>
      </c>
      <c r="C20" s="35" t="s">
        <v>13</v>
      </c>
      <c r="D20" s="35" t="s">
        <v>54</v>
      </c>
      <c r="E20" s="25" t="s">
        <v>55</v>
      </c>
      <c r="F20" s="25" t="s">
        <v>56</v>
      </c>
      <c r="G20" s="41">
        <v>7420983</v>
      </c>
      <c r="H20" s="25" t="s">
        <v>57</v>
      </c>
      <c r="I20" s="34">
        <f t="shared" si="0"/>
        <v>4515</v>
      </c>
      <c r="J20" s="49">
        <v>4515</v>
      </c>
      <c r="K20" s="49"/>
      <c r="L20" s="49"/>
    </row>
    <row r="21" spans="1:12" ht="31.5">
      <c r="A21" s="154">
        <v>3</v>
      </c>
      <c r="B21" s="51" t="s">
        <v>58</v>
      </c>
      <c r="C21" s="35"/>
      <c r="D21" s="35" t="s">
        <v>59</v>
      </c>
      <c r="E21" s="52" t="s">
        <v>60</v>
      </c>
      <c r="F21" s="25" t="s">
        <v>61</v>
      </c>
      <c r="G21" s="38" t="s">
        <v>62</v>
      </c>
      <c r="H21" s="53" t="s">
        <v>63</v>
      </c>
      <c r="I21" s="34">
        <f t="shared" si="0"/>
        <v>171</v>
      </c>
      <c r="J21" s="49">
        <v>171</v>
      </c>
      <c r="K21" s="54"/>
      <c r="L21" s="54"/>
    </row>
    <row r="22" spans="1:12" ht="31.5">
      <c r="A22" s="154">
        <v>4</v>
      </c>
      <c r="B22" s="51" t="s">
        <v>64</v>
      </c>
      <c r="C22" s="23"/>
      <c r="D22" s="35" t="s">
        <v>65</v>
      </c>
      <c r="E22" s="52" t="s">
        <v>60</v>
      </c>
      <c r="F22" s="25" t="s">
        <v>61</v>
      </c>
      <c r="G22" s="55" t="s">
        <v>66</v>
      </c>
      <c r="H22" s="53" t="s">
        <v>67</v>
      </c>
      <c r="I22" s="34">
        <f t="shared" si="0"/>
        <v>209</v>
      </c>
      <c r="J22" s="49">
        <v>209</v>
      </c>
      <c r="K22" s="54"/>
      <c r="L22" s="54"/>
    </row>
    <row r="23" spans="1:12" ht="47.25">
      <c r="A23" s="154">
        <v>5</v>
      </c>
      <c r="B23" s="51" t="s">
        <v>68</v>
      </c>
      <c r="C23" s="23"/>
      <c r="D23" s="35" t="s">
        <v>65</v>
      </c>
      <c r="E23" s="52" t="s">
        <v>60</v>
      </c>
      <c r="F23" s="25" t="s">
        <v>61</v>
      </c>
      <c r="G23" s="55" t="s">
        <v>69</v>
      </c>
      <c r="H23" s="53" t="s">
        <v>70</v>
      </c>
      <c r="I23" s="34">
        <f t="shared" si="0"/>
        <v>222</v>
      </c>
      <c r="J23" s="49">
        <v>222</v>
      </c>
      <c r="K23" s="54"/>
      <c r="L23" s="54"/>
    </row>
    <row r="24" spans="1:12" ht="47.25">
      <c r="A24" s="155">
        <v>6</v>
      </c>
      <c r="B24" s="56" t="s">
        <v>71</v>
      </c>
      <c r="C24" s="57"/>
      <c r="D24" s="58" t="s">
        <v>72</v>
      </c>
      <c r="E24" s="176" t="s">
        <v>73</v>
      </c>
      <c r="F24" s="59" t="s">
        <v>61</v>
      </c>
      <c r="G24" s="19" t="s">
        <v>74</v>
      </c>
      <c r="H24" s="60" t="s">
        <v>75</v>
      </c>
      <c r="I24" s="61">
        <f t="shared" si="0"/>
        <v>433</v>
      </c>
      <c r="J24" s="62">
        <v>433</v>
      </c>
      <c r="K24" s="63"/>
      <c r="L24" s="156"/>
    </row>
    <row r="25" spans="1:12" ht="31.5">
      <c r="A25" s="154">
        <v>7</v>
      </c>
      <c r="B25" s="51" t="s">
        <v>76</v>
      </c>
      <c r="C25" s="23"/>
      <c r="D25" s="35" t="s">
        <v>41</v>
      </c>
      <c r="E25" s="52" t="s">
        <v>77</v>
      </c>
      <c r="F25" s="25" t="s">
        <v>61</v>
      </c>
      <c r="G25" s="64" t="s">
        <v>78</v>
      </c>
      <c r="H25" s="53" t="s">
        <v>79</v>
      </c>
      <c r="I25" s="34">
        <f t="shared" si="0"/>
        <v>324</v>
      </c>
      <c r="J25" s="49">
        <v>324</v>
      </c>
      <c r="K25" s="65"/>
      <c r="L25" s="54"/>
    </row>
    <row r="26" spans="1:12" ht="45">
      <c r="A26" s="154">
        <v>8</v>
      </c>
      <c r="B26" s="50" t="s">
        <v>80</v>
      </c>
      <c r="C26" s="23" t="s">
        <v>81</v>
      </c>
      <c r="D26" s="35" t="s">
        <v>54</v>
      </c>
      <c r="E26" s="25" t="s">
        <v>82</v>
      </c>
      <c r="F26" s="25" t="s">
        <v>56</v>
      </c>
      <c r="G26" s="66" t="s">
        <v>83</v>
      </c>
      <c r="H26" s="25" t="s">
        <v>84</v>
      </c>
      <c r="I26" s="34">
        <f t="shared" si="0"/>
        <v>1550</v>
      </c>
      <c r="J26" s="49">
        <v>1550</v>
      </c>
      <c r="K26" s="49"/>
      <c r="L26" s="49"/>
    </row>
    <row r="27" spans="1:12" ht="15.75">
      <c r="A27" s="153" t="s">
        <v>85</v>
      </c>
      <c r="B27" s="67" t="s">
        <v>86</v>
      </c>
      <c r="C27" s="68"/>
      <c r="D27" s="69"/>
      <c r="E27" s="40"/>
      <c r="F27" s="70"/>
      <c r="G27" s="41"/>
      <c r="H27" s="71"/>
      <c r="I27" s="72">
        <f>I28</f>
        <v>9000</v>
      </c>
      <c r="J27" s="72">
        <f>J28</f>
        <v>4000</v>
      </c>
      <c r="K27" s="72">
        <f>K28</f>
        <v>5000</v>
      </c>
      <c r="L27" s="72"/>
    </row>
    <row r="28" spans="1:12" ht="45">
      <c r="A28" s="154">
        <v>1</v>
      </c>
      <c r="B28" s="73" t="s">
        <v>87</v>
      </c>
      <c r="C28" s="23" t="s">
        <v>81</v>
      </c>
      <c r="D28" s="74" t="s">
        <v>41</v>
      </c>
      <c r="E28" s="25" t="s">
        <v>88</v>
      </c>
      <c r="F28" s="36" t="s">
        <v>89</v>
      </c>
      <c r="G28" s="41"/>
      <c r="H28" s="32" t="s">
        <v>90</v>
      </c>
      <c r="I28" s="34">
        <f>SUM(J28:L28)</f>
        <v>9000</v>
      </c>
      <c r="J28" s="49">
        <v>4000</v>
      </c>
      <c r="K28" s="49">
        <v>5000</v>
      </c>
      <c r="L28" s="49"/>
    </row>
    <row r="29" spans="1:12" ht="15.75">
      <c r="A29" s="153" t="s">
        <v>91</v>
      </c>
      <c r="B29" s="67" t="s">
        <v>92</v>
      </c>
      <c r="C29" s="68"/>
      <c r="D29" s="69"/>
      <c r="E29" s="40"/>
      <c r="F29" s="70"/>
      <c r="G29" s="41"/>
      <c r="H29" s="71"/>
      <c r="I29" s="72">
        <f>SUM(I30:I36)</f>
        <v>62377</v>
      </c>
      <c r="J29" s="72">
        <f>SUM(J30:J36)</f>
        <v>56400</v>
      </c>
      <c r="K29" s="72">
        <f>SUM(K30:K36)</f>
        <v>5977</v>
      </c>
      <c r="L29" s="72"/>
    </row>
    <row r="30" spans="1:12" ht="30">
      <c r="A30" s="154">
        <v>1</v>
      </c>
      <c r="B30" s="51" t="s">
        <v>93</v>
      </c>
      <c r="C30" s="23"/>
      <c r="D30" s="35" t="s">
        <v>94</v>
      </c>
      <c r="E30" s="32" t="s">
        <v>95</v>
      </c>
      <c r="F30" s="25" t="s">
        <v>96</v>
      </c>
      <c r="G30" s="64"/>
      <c r="H30" s="53" t="s">
        <v>97</v>
      </c>
      <c r="I30" s="34">
        <f t="shared" ref="I30:I36" si="1">SUM(J30:L30)</f>
        <v>12000</v>
      </c>
      <c r="J30" s="49">
        <v>12000</v>
      </c>
      <c r="K30" s="34"/>
      <c r="L30" s="54"/>
    </row>
    <row r="31" spans="1:12" ht="31.5">
      <c r="A31" s="154">
        <v>2</v>
      </c>
      <c r="B31" s="51" t="s">
        <v>98</v>
      </c>
      <c r="C31" s="23"/>
      <c r="D31" s="35" t="s">
        <v>99</v>
      </c>
      <c r="E31" s="32" t="s">
        <v>100</v>
      </c>
      <c r="F31" s="25" t="s">
        <v>96</v>
      </c>
      <c r="G31" s="64"/>
      <c r="H31" s="53" t="s">
        <v>101</v>
      </c>
      <c r="I31" s="34">
        <f t="shared" si="1"/>
        <v>11000</v>
      </c>
      <c r="J31" s="49">
        <v>11000</v>
      </c>
      <c r="K31" s="34"/>
      <c r="L31" s="54"/>
    </row>
    <row r="32" spans="1:12" ht="45">
      <c r="A32" s="154">
        <v>3</v>
      </c>
      <c r="B32" s="50" t="s">
        <v>102</v>
      </c>
      <c r="C32" s="23"/>
      <c r="D32" s="35" t="s">
        <v>41</v>
      </c>
      <c r="E32" s="25" t="s">
        <v>103</v>
      </c>
      <c r="F32" s="25" t="s">
        <v>104</v>
      </c>
      <c r="G32" s="41"/>
      <c r="H32" s="25" t="s">
        <v>105</v>
      </c>
      <c r="I32" s="34">
        <f t="shared" si="1"/>
        <v>8000</v>
      </c>
      <c r="J32" s="49">
        <v>8000</v>
      </c>
      <c r="K32" s="34"/>
      <c r="L32" s="49"/>
    </row>
    <row r="33" spans="1:12" ht="63">
      <c r="A33" s="154">
        <v>4</v>
      </c>
      <c r="B33" s="51" t="s">
        <v>106</v>
      </c>
      <c r="C33" s="23"/>
      <c r="D33" s="35" t="s">
        <v>107</v>
      </c>
      <c r="E33" s="32" t="s">
        <v>108</v>
      </c>
      <c r="F33" s="25" t="s">
        <v>104</v>
      </c>
      <c r="G33" s="64"/>
      <c r="H33" s="53" t="s">
        <v>109</v>
      </c>
      <c r="I33" s="34">
        <f t="shared" si="1"/>
        <v>6000</v>
      </c>
      <c r="J33" s="49">
        <v>4000</v>
      </c>
      <c r="K33" s="34">
        <v>2000</v>
      </c>
      <c r="L33" s="54"/>
    </row>
    <row r="34" spans="1:12" ht="31.5">
      <c r="A34" s="154">
        <v>5</v>
      </c>
      <c r="B34" s="51" t="s">
        <v>110</v>
      </c>
      <c r="C34" s="23"/>
      <c r="D34" s="35" t="s">
        <v>54</v>
      </c>
      <c r="E34" s="32" t="s">
        <v>111</v>
      </c>
      <c r="F34" s="25" t="s">
        <v>104</v>
      </c>
      <c r="G34" s="64"/>
      <c r="H34" s="53" t="s">
        <v>112</v>
      </c>
      <c r="I34" s="34">
        <f t="shared" si="1"/>
        <v>12000</v>
      </c>
      <c r="J34" s="49">
        <v>12000</v>
      </c>
      <c r="K34" s="34"/>
      <c r="L34" s="54"/>
    </row>
    <row r="35" spans="1:12" ht="31.5">
      <c r="A35" s="155">
        <v>6</v>
      </c>
      <c r="B35" s="75" t="s">
        <v>113</v>
      </c>
      <c r="C35" s="57"/>
      <c r="D35" s="58" t="s">
        <v>65</v>
      </c>
      <c r="E35" s="59" t="s">
        <v>114</v>
      </c>
      <c r="F35" s="59" t="s">
        <v>104</v>
      </c>
      <c r="G35" s="76"/>
      <c r="H35" s="59" t="s">
        <v>115</v>
      </c>
      <c r="I35" s="61">
        <f t="shared" si="1"/>
        <v>5977</v>
      </c>
      <c r="J35" s="62">
        <v>2000</v>
      </c>
      <c r="K35" s="61">
        <v>3977</v>
      </c>
      <c r="L35" s="62"/>
    </row>
    <row r="36" spans="1:12" ht="47.25">
      <c r="A36" s="154">
        <v>7</v>
      </c>
      <c r="B36" s="51" t="s">
        <v>116</v>
      </c>
      <c r="C36" s="23"/>
      <c r="D36" s="35" t="s">
        <v>65</v>
      </c>
      <c r="E36" s="32" t="s">
        <v>117</v>
      </c>
      <c r="F36" s="25" t="s">
        <v>96</v>
      </c>
      <c r="G36" s="64"/>
      <c r="H36" s="53" t="s">
        <v>118</v>
      </c>
      <c r="I36" s="34">
        <f t="shared" si="1"/>
        <v>7400</v>
      </c>
      <c r="J36" s="49">
        <v>7400</v>
      </c>
      <c r="K36" s="34"/>
      <c r="L36" s="54"/>
    </row>
    <row r="37" spans="1:12" ht="15.75">
      <c r="A37" s="153" t="s">
        <v>4</v>
      </c>
      <c r="B37" s="22" t="s">
        <v>119</v>
      </c>
      <c r="C37" s="68"/>
      <c r="D37" s="35"/>
      <c r="E37" s="32"/>
      <c r="F37" s="25"/>
      <c r="G37" s="64"/>
      <c r="H37" s="42"/>
      <c r="I37" s="43">
        <f>I38+I44+I72</f>
        <v>377376.4</v>
      </c>
      <c r="J37" s="43">
        <f>J38+J44+J72</f>
        <v>282844.40000000002</v>
      </c>
      <c r="K37" s="43">
        <f>K38+K44+K72</f>
        <v>94532</v>
      </c>
      <c r="L37" s="43"/>
    </row>
    <row r="38" spans="1:12" ht="15.75">
      <c r="A38" s="153" t="s">
        <v>46</v>
      </c>
      <c r="B38" s="22" t="s">
        <v>120</v>
      </c>
      <c r="C38" s="68"/>
      <c r="D38" s="44"/>
      <c r="E38" s="40"/>
      <c r="F38" s="40"/>
      <c r="G38" s="64"/>
      <c r="H38" s="77"/>
      <c r="I38" s="78">
        <f>SUM(I39:I43)</f>
        <v>5386</v>
      </c>
      <c r="J38" s="78">
        <f>SUM(J39:J43)</f>
        <v>5386</v>
      </c>
      <c r="K38" s="78"/>
      <c r="L38" s="78"/>
    </row>
    <row r="39" spans="1:12" ht="31.5">
      <c r="A39" s="154">
        <v>1</v>
      </c>
      <c r="B39" s="51" t="s">
        <v>121</v>
      </c>
      <c r="C39" s="23" t="s">
        <v>122</v>
      </c>
      <c r="D39" s="35" t="s">
        <v>99</v>
      </c>
      <c r="E39" s="32" t="s">
        <v>123</v>
      </c>
      <c r="F39" s="25" t="s">
        <v>124</v>
      </c>
      <c r="G39" s="64" t="s">
        <v>125</v>
      </c>
      <c r="H39" s="53" t="s">
        <v>126</v>
      </c>
      <c r="I39" s="79">
        <f>SUM(J39:L39)</f>
        <v>1000</v>
      </c>
      <c r="J39" s="65">
        <v>1000</v>
      </c>
      <c r="K39" s="65"/>
      <c r="L39" s="54"/>
    </row>
    <row r="40" spans="1:12" ht="31.5">
      <c r="A40" s="154">
        <v>2</v>
      </c>
      <c r="B40" s="51" t="s">
        <v>127</v>
      </c>
      <c r="C40" s="23"/>
      <c r="D40" s="35" t="s">
        <v>99</v>
      </c>
      <c r="E40" s="80"/>
      <c r="F40" s="25"/>
      <c r="G40" s="64"/>
      <c r="H40" s="53" t="s">
        <v>128</v>
      </c>
      <c r="I40" s="79">
        <f>J40</f>
        <v>147</v>
      </c>
      <c r="J40" s="65">
        <v>147</v>
      </c>
      <c r="K40" s="65"/>
      <c r="L40" s="54"/>
    </row>
    <row r="41" spans="1:12" ht="31.5">
      <c r="A41" s="154">
        <v>3</v>
      </c>
      <c r="B41" s="51" t="s">
        <v>129</v>
      </c>
      <c r="C41" s="23"/>
      <c r="D41" s="35" t="s">
        <v>130</v>
      </c>
      <c r="E41" s="32" t="s">
        <v>131</v>
      </c>
      <c r="F41" s="25" t="s">
        <v>132</v>
      </c>
      <c r="G41" s="64"/>
      <c r="H41" s="53" t="s">
        <v>133</v>
      </c>
      <c r="I41" s="79">
        <f>SUM(J41:L41)</f>
        <v>2700</v>
      </c>
      <c r="J41" s="65">
        <v>2700</v>
      </c>
      <c r="K41" s="65"/>
      <c r="L41" s="54"/>
    </row>
    <row r="42" spans="1:12" ht="47.25">
      <c r="A42" s="154">
        <v>4</v>
      </c>
      <c r="B42" s="51" t="s">
        <v>134</v>
      </c>
      <c r="C42" s="23"/>
      <c r="D42" s="35" t="s">
        <v>99</v>
      </c>
      <c r="E42" s="32" t="s">
        <v>135</v>
      </c>
      <c r="F42" s="25" t="s">
        <v>136</v>
      </c>
      <c r="G42" s="64"/>
      <c r="H42" s="53" t="s">
        <v>137</v>
      </c>
      <c r="I42" s="79">
        <f>J42+K42+L42</f>
        <v>619</v>
      </c>
      <c r="J42" s="65">
        <v>619</v>
      </c>
      <c r="K42" s="65"/>
      <c r="L42" s="54"/>
    </row>
    <row r="43" spans="1:12" ht="31.5">
      <c r="A43" s="154">
        <v>5</v>
      </c>
      <c r="B43" s="51" t="s">
        <v>138</v>
      </c>
      <c r="C43" s="23"/>
      <c r="D43" s="35" t="s">
        <v>130</v>
      </c>
      <c r="E43" s="32" t="s">
        <v>139</v>
      </c>
      <c r="F43" s="25" t="s">
        <v>136</v>
      </c>
      <c r="G43" s="64"/>
      <c r="H43" s="53" t="s">
        <v>140</v>
      </c>
      <c r="I43" s="79">
        <f>J43+K43+L43</f>
        <v>920</v>
      </c>
      <c r="J43" s="65">
        <v>920</v>
      </c>
      <c r="K43" s="65"/>
      <c r="L43" s="54"/>
    </row>
    <row r="44" spans="1:12" ht="15.75">
      <c r="A44" s="153" t="s">
        <v>85</v>
      </c>
      <c r="B44" s="22" t="s">
        <v>86</v>
      </c>
      <c r="C44" s="68"/>
      <c r="D44" s="39"/>
      <c r="E44" s="40"/>
      <c r="F44" s="40"/>
      <c r="G44" s="41"/>
      <c r="H44" s="81"/>
      <c r="I44" s="82">
        <f>SUM(I45:I71)</f>
        <v>168148</v>
      </c>
      <c r="J44" s="82">
        <f>SUM(J45:J71)</f>
        <v>133116</v>
      </c>
      <c r="K44" s="82">
        <f>SUM(K45:K71)</f>
        <v>35032</v>
      </c>
      <c r="L44" s="82"/>
    </row>
    <row r="45" spans="1:12" ht="47.25">
      <c r="A45" s="154">
        <v>1</v>
      </c>
      <c r="B45" s="50" t="s">
        <v>141</v>
      </c>
      <c r="C45" s="23" t="s">
        <v>122</v>
      </c>
      <c r="D45" s="35" t="s">
        <v>65</v>
      </c>
      <c r="E45" s="32" t="s">
        <v>142</v>
      </c>
      <c r="F45" s="25" t="s">
        <v>143</v>
      </c>
      <c r="G45" s="64" t="s">
        <v>144</v>
      </c>
      <c r="H45" s="25" t="s">
        <v>145</v>
      </c>
      <c r="I45" s="49">
        <f>SUM(J45:L45)</f>
        <v>4150</v>
      </c>
      <c r="J45" s="65"/>
      <c r="K45" s="65">
        <v>4150</v>
      </c>
      <c r="L45" s="65"/>
    </row>
    <row r="46" spans="1:12" ht="60">
      <c r="A46" s="154">
        <v>2</v>
      </c>
      <c r="B46" s="50" t="s">
        <v>146</v>
      </c>
      <c r="C46" s="35" t="s">
        <v>122</v>
      </c>
      <c r="D46" s="35" t="s">
        <v>54</v>
      </c>
      <c r="E46" s="25" t="s">
        <v>147</v>
      </c>
      <c r="F46" s="25" t="s">
        <v>148</v>
      </c>
      <c r="G46" s="41" t="s">
        <v>149</v>
      </c>
      <c r="H46" s="37" t="s">
        <v>150</v>
      </c>
      <c r="I46" s="49">
        <f t="shared" ref="I46:I56" si="2">SUM(J46:L46)</f>
        <v>2432</v>
      </c>
      <c r="J46" s="49"/>
      <c r="K46" s="49">
        <v>2432</v>
      </c>
      <c r="L46" s="49"/>
    </row>
    <row r="47" spans="1:12" ht="47.25">
      <c r="A47" s="155">
        <v>3</v>
      </c>
      <c r="B47" s="75" t="s">
        <v>151</v>
      </c>
      <c r="C47" s="58"/>
      <c r="D47" s="58" t="s">
        <v>107</v>
      </c>
      <c r="E47" s="83" t="s">
        <v>152</v>
      </c>
      <c r="F47" s="59" t="s">
        <v>136</v>
      </c>
      <c r="G47" s="19">
        <v>7640151</v>
      </c>
      <c r="H47" s="84" t="s">
        <v>153</v>
      </c>
      <c r="I47" s="62">
        <f t="shared" si="2"/>
        <v>1964</v>
      </c>
      <c r="J47" s="63">
        <v>1964</v>
      </c>
      <c r="K47" s="63"/>
      <c r="L47" s="63"/>
    </row>
    <row r="48" spans="1:12" ht="31.5">
      <c r="A48" s="154">
        <v>4</v>
      </c>
      <c r="B48" s="50" t="s">
        <v>154</v>
      </c>
      <c r="C48" s="35"/>
      <c r="D48" s="35" t="s">
        <v>155</v>
      </c>
      <c r="E48" s="32" t="s">
        <v>156</v>
      </c>
      <c r="F48" s="25" t="s">
        <v>136</v>
      </c>
      <c r="G48" s="64">
        <v>7605267</v>
      </c>
      <c r="H48" s="85" t="s">
        <v>157</v>
      </c>
      <c r="I48" s="49">
        <f t="shared" si="2"/>
        <v>972</v>
      </c>
      <c r="J48" s="65">
        <v>972</v>
      </c>
      <c r="K48" s="65"/>
      <c r="L48" s="65"/>
    </row>
    <row r="49" spans="1:12" ht="47.25">
      <c r="A49" s="154">
        <v>5</v>
      </c>
      <c r="B49" s="50" t="s">
        <v>158</v>
      </c>
      <c r="C49" s="23" t="s">
        <v>159</v>
      </c>
      <c r="D49" s="35" t="s">
        <v>59</v>
      </c>
      <c r="E49" s="32" t="s">
        <v>160</v>
      </c>
      <c r="F49" s="25" t="s">
        <v>136</v>
      </c>
      <c r="G49" s="64">
        <v>7639625</v>
      </c>
      <c r="H49" s="53" t="s">
        <v>161</v>
      </c>
      <c r="I49" s="49">
        <f t="shared" si="2"/>
        <v>2859</v>
      </c>
      <c r="J49" s="65">
        <v>2859</v>
      </c>
      <c r="K49" s="65"/>
      <c r="L49" s="65"/>
    </row>
    <row r="50" spans="1:12" ht="63">
      <c r="A50" s="154">
        <v>6</v>
      </c>
      <c r="B50" s="86" t="s">
        <v>162</v>
      </c>
      <c r="C50" s="23" t="s">
        <v>163</v>
      </c>
      <c r="D50" s="35" t="s">
        <v>99</v>
      </c>
      <c r="E50" s="32" t="s">
        <v>164</v>
      </c>
      <c r="F50" s="25" t="s">
        <v>136</v>
      </c>
      <c r="G50" s="64">
        <v>7646166</v>
      </c>
      <c r="H50" s="53" t="s">
        <v>165</v>
      </c>
      <c r="I50" s="49">
        <f t="shared" si="2"/>
        <v>5881</v>
      </c>
      <c r="J50" s="65">
        <v>5881</v>
      </c>
      <c r="K50" s="65"/>
      <c r="L50" s="65"/>
    </row>
    <row r="51" spans="1:12" ht="47.25">
      <c r="A51" s="154">
        <v>7</v>
      </c>
      <c r="B51" s="50" t="s">
        <v>166</v>
      </c>
      <c r="C51" s="23" t="s">
        <v>167</v>
      </c>
      <c r="D51" s="35" t="s">
        <v>107</v>
      </c>
      <c r="E51" s="32" t="s">
        <v>168</v>
      </c>
      <c r="F51" s="25" t="s">
        <v>136</v>
      </c>
      <c r="G51" s="64">
        <v>7620324</v>
      </c>
      <c r="H51" s="53" t="s">
        <v>169</v>
      </c>
      <c r="I51" s="49">
        <f t="shared" si="2"/>
        <v>19300</v>
      </c>
      <c r="J51" s="65">
        <v>19300</v>
      </c>
      <c r="K51" s="65"/>
      <c r="L51" s="65"/>
    </row>
    <row r="52" spans="1:12" ht="31.5">
      <c r="A52" s="154">
        <v>8</v>
      </c>
      <c r="B52" s="87" t="s">
        <v>170</v>
      </c>
      <c r="C52" s="23" t="s">
        <v>159</v>
      </c>
      <c r="D52" s="35" t="s">
        <v>59</v>
      </c>
      <c r="E52" s="32" t="s">
        <v>171</v>
      </c>
      <c r="F52" s="25" t="s">
        <v>136</v>
      </c>
      <c r="G52" s="64">
        <v>7640897</v>
      </c>
      <c r="H52" s="53" t="s">
        <v>172</v>
      </c>
      <c r="I52" s="49">
        <f t="shared" si="2"/>
        <v>3216</v>
      </c>
      <c r="J52" s="65">
        <v>3216</v>
      </c>
      <c r="K52" s="65"/>
      <c r="L52" s="65"/>
    </row>
    <row r="53" spans="1:12" ht="47.25">
      <c r="A53" s="154">
        <v>9</v>
      </c>
      <c r="B53" s="87" t="s">
        <v>173</v>
      </c>
      <c r="C53" s="23"/>
      <c r="D53" s="35" t="s">
        <v>54</v>
      </c>
      <c r="E53" s="32" t="s">
        <v>174</v>
      </c>
      <c r="F53" s="25" t="s">
        <v>136</v>
      </c>
      <c r="G53" s="88" t="s">
        <v>175</v>
      </c>
      <c r="H53" s="25" t="s">
        <v>176</v>
      </c>
      <c r="I53" s="49">
        <f t="shared" si="2"/>
        <v>2900</v>
      </c>
      <c r="J53" s="65">
        <v>2900</v>
      </c>
      <c r="K53" s="65"/>
      <c r="L53" s="65"/>
    </row>
    <row r="54" spans="1:12" ht="47.25">
      <c r="A54" s="154">
        <v>10</v>
      </c>
      <c r="B54" s="87" t="s">
        <v>177</v>
      </c>
      <c r="C54" s="23"/>
      <c r="D54" s="35" t="s">
        <v>155</v>
      </c>
      <c r="E54" s="32" t="s">
        <v>178</v>
      </c>
      <c r="F54" s="25" t="s">
        <v>136</v>
      </c>
      <c r="G54" s="88"/>
      <c r="H54" s="25" t="s">
        <v>179</v>
      </c>
      <c r="I54" s="49">
        <f t="shared" si="2"/>
        <v>5255</v>
      </c>
      <c r="J54" s="65">
        <v>5255</v>
      </c>
      <c r="K54" s="65"/>
      <c r="L54" s="65"/>
    </row>
    <row r="55" spans="1:12" ht="30">
      <c r="A55" s="155">
        <v>11</v>
      </c>
      <c r="B55" s="75" t="s">
        <v>180</v>
      </c>
      <c r="C55" s="57"/>
      <c r="D55" s="58" t="s">
        <v>107</v>
      </c>
      <c r="E55" s="83" t="s">
        <v>181</v>
      </c>
      <c r="F55" s="59" t="s">
        <v>136</v>
      </c>
      <c r="G55" s="19"/>
      <c r="H55" s="60" t="s">
        <v>182</v>
      </c>
      <c r="I55" s="62">
        <f t="shared" si="2"/>
        <v>7900</v>
      </c>
      <c r="J55" s="63">
        <v>7900</v>
      </c>
      <c r="K55" s="63"/>
      <c r="L55" s="63"/>
    </row>
    <row r="56" spans="1:12" ht="45">
      <c r="A56" s="154">
        <v>12</v>
      </c>
      <c r="B56" s="87" t="s">
        <v>183</v>
      </c>
      <c r="C56" s="23" t="s">
        <v>184</v>
      </c>
      <c r="D56" s="35" t="s">
        <v>155</v>
      </c>
      <c r="E56" s="32" t="s">
        <v>185</v>
      </c>
      <c r="F56" s="25" t="s">
        <v>136</v>
      </c>
      <c r="G56" s="26"/>
      <c r="H56" s="53" t="s">
        <v>186</v>
      </c>
      <c r="I56" s="49">
        <f t="shared" si="2"/>
        <v>473</v>
      </c>
      <c r="J56" s="89">
        <v>473</v>
      </c>
      <c r="K56" s="89"/>
      <c r="L56" s="89"/>
    </row>
    <row r="57" spans="1:12" ht="47.25">
      <c r="A57" s="154">
        <v>13</v>
      </c>
      <c r="B57" s="87" t="s">
        <v>187</v>
      </c>
      <c r="C57" s="23"/>
      <c r="D57" s="35" t="s">
        <v>94</v>
      </c>
      <c r="E57" s="32" t="s">
        <v>188</v>
      </c>
      <c r="F57" s="25" t="s">
        <v>136</v>
      </c>
      <c r="G57" s="64"/>
      <c r="H57" s="25" t="s">
        <v>189</v>
      </c>
      <c r="I57" s="49">
        <f>SUM(J57:L57)</f>
        <v>12281</v>
      </c>
      <c r="J57" s="65">
        <v>4831</v>
      </c>
      <c r="K57" s="65">
        <v>7450</v>
      </c>
      <c r="L57" s="65"/>
    </row>
    <row r="58" spans="1:12" ht="47.25">
      <c r="A58" s="154">
        <v>14</v>
      </c>
      <c r="B58" s="50" t="s">
        <v>190</v>
      </c>
      <c r="C58" s="23"/>
      <c r="D58" s="35" t="s">
        <v>99</v>
      </c>
      <c r="E58" s="32" t="s">
        <v>191</v>
      </c>
      <c r="F58" s="25" t="s">
        <v>136</v>
      </c>
      <c r="G58" s="64">
        <v>7640153</v>
      </c>
      <c r="H58" s="53" t="s">
        <v>192</v>
      </c>
      <c r="I58" s="49">
        <f t="shared" ref="I58:I69" si="3">J58+K58+L58</f>
        <v>2775</v>
      </c>
      <c r="J58" s="65">
        <v>2775</v>
      </c>
      <c r="K58" s="65"/>
      <c r="L58" s="65"/>
    </row>
    <row r="59" spans="1:12" ht="63">
      <c r="A59" s="154">
        <v>15</v>
      </c>
      <c r="B59" s="87" t="s">
        <v>193</v>
      </c>
      <c r="C59" s="23"/>
      <c r="D59" s="35" t="s">
        <v>99</v>
      </c>
      <c r="E59" s="32" t="s">
        <v>194</v>
      </c>
      <c r="F59" s="25" t="s">
        <v>136</v>
      </c>
      <c r="G59" s="88" t="s">
        <v>195</v>
      </c>
      <c r="H59" s="25" t="s">
        <v>196</v>
      </c>
      <c r="I59" s="49">
        <f t="shared" si="3"/>
        <v>4570</v>
      </c>
      <c r="J59" s="65">
        <v>4570</v>
      </c>
      <c r="K59" s="65"/>
      <c r="L59" s="65"/>
    </row>
    <row r="60" spans="1:12" ht="47.25">
      <c r="A60" s="154">
        <v>16</v>
      </c>
      <c r="B60" s="86" t="s">
        <v>197</v>
      </c>
      <c r="C60" s="23" t="s">
        <v>198</v>
      </c>
      <c r="D60" s="35" t="s">
        <v>107</v>
      </c>
      <c r="E60" s="32" t="s">
        <v>199</v>
      </c>
      <c r="F60" s="25" t="s">
        <v>136</v>
      </c>
      <c r="G60" s="64"/>
      <c r="H60" s="53" t="s">
        <v>200</v>
      </c>
      <c r="I60" s="49">
        <f t="shared" si="3"/>
        <v>14000</v>
      </c>
      <c r="J60" s="65">
        <v>14000</v>
      </c>
      <c r="K60" s="65"/>
      <c r="L60" s="65"/>
    </row>
    <row r="61" spans="1:12" ht="60">
      <c r="A61" s="154">
        <v>17</v>
      </c>
      <c r="B61" s="87" t="s">
        <v>201</v>
      </c>
      <c r="C61" s="23" t="s">
        <v>202</v>
      </c>
      <c r="D61" s="35" t="s">
        <v>65</v>
      </c>
      <c r="E61" s="32" t="s">
        <v>203</v>
      </c>
      <c r="F61" s="25" t="s">
        <v>136</v>
      </c>
      <c r="G61" s="64"/>
      <c r="H61" s="25" t="s">
        <v>204</v>
      </c>
      <c r="I61" s="49">
        <f t="shared" si="3"/>
        <v>8625</v>
      </c>
      <c r="J61" s="65">
        <v>8625</v>
      </c>
      <c r="K61" s="65"/>
      <c r="L61" s="65"/>
    </row>
    <row r="62" spans="1:12" ht="31.5">
      <c r="A62" s="154">
        <v>18</v>
      </c>
      <c r="B62" s="87" t="s">
        <v>205</v>
      </c>
      <c r="C62" s="23" t="s">
        <v>206</v>
      </c>
      <c r="D62" s="35" t="s">
        <v>207</v>
      </c>
      <c r="E62" s="32" t="s">
        <v>208</v>
      </c>
      <c r="F62" s="25" t="s">
        <v>136</v>
      </c>
      <c r="G62" s="88" t="s">
        <v>209</v>
      </c>
      <c r="H62" s="53" t="s">
        <v>210</v>
      </c>
      <c r="I62" s="49">
        <f t="shared" si="3"/>
        <v>6000</v>
      </c>
      <c r="J62" s="65"/>
      <c r="K62" s="65">
        <v>6000</v>
      </c>
      <c r="L62" s="65"/>
    </row>
    <row r="63" spans="1:12" ht="47.25">
      <c r="A63" s="154">
        <v>19</v>
      </c>
      <c r="B63" s="87" t="s">
        <v>211</v>
      </c>
      <c r="C63" s="23" t="s">
        <v>212</v>
      </c>
      <c r="D63" s="35" t="s">
        <v>130</v>
      </c>
      <c r="E63" s="32" t="s">
        <v>213</v>
      </c>
      <c r="F63" s="25" t="s">
        <v>136</v>
      </c>
      <c r="G63" s="64"/>
      <c r="H63" s="53" t="s">
        <v>214</v>
      </c>
      <c r="I63" s="49">
        <f t="shared" si="3"/>
        <v>2770</v>
      </c>
      <c r="J63" s="65">
        <v>2770</v>
      </c>
      <c r="K63" s="65"/>
      <c r="L63" s="65"/>
    </row>
    <row r="64" spans="1:12" ht="31.5">
      <c r="A64" s="155">
        <v>20</v>
      </c>
      <c r="B64" s="90" t="s">
        <v>215</v>
      </c>
      <c r="C64" s="57" t="s">
        <v>216</v>
      </c>
      <c r="D64" s="58" t="s">
        <v>41</v>
      </c>
      <c r="E64" s="83" t="s">
        <v>217</v>
      </c>
      <c r="F64" s="59" t="s">
        <v>136</v>
      </c>
      <c r="G64" s="19"/>
      <c r="H64" s="60" t="s">
        <v>218</v>
      </c>
      <c r="I64" s="62">
        <f t="shared" si="3"/>
        <v>4675</v>
      </c>
      <c r="J64" s="63">
        <v>4675</v>
      </c>
      <c r="K64" s="63"/>
      <c r="L64" s="63"/>
    </row>
    <row r="65" spans="1:12" ht="30">
      <c r="A65" s="154">
        <v>21</v>
      </c>
      <c r="B65" s="86" t="s">
        <v>219</v>
      </c>
      <c r="C65" s="23" t="s">
        <v>198</v>
      </c>
      <c r="D65" s="35" t="s">
        <v>107</v>
      </c>
      <c r="E65" s="32" t="s">
        <v>220</v>
      </c>
      <c r="F65" s="25" t="s">
        <v>136</v>
      </c>
      <c r="G65" s="64"/>
      <c r="H65" s="53" t="s">
        <v>221</v>
      </c>
      <c r="I65" s="49">
        <f t="shared" si="3"/>
        <v>11000</v>
      </c>
      <c r="J65" s="65">
        <v>11000</v>
      </c>
      <c r="K65" s="65"/>
      <c r="L65" s="65"/>
    </row>
    <row r="66" spans="1:12" ht="31.5">
      <c r="A66" s="154">
        <v>22</v>
      </c>
      <c r="B66" s="86" t="s">
        <v>222</v>
      </c>
      <c r="C66" s="23"/>
      <c r="D66" s="35" t="s">
        <v>107</v>
      </c>
      <c r="E66" s="32" t="s">
        <v>223</v>
      </c>
      <c r="F66" s="25" t="s">
        <v>136</v>
      </c>
      <c r="G66" s="25" t="s">
        <v>224</v>
      </c>
      <c r="H66" s="53" t="s">
        <v>225</v>
      </c>
      <c r="I66" s="49">
        <f t="shared" si="3"/>
        <v>4000</v>
      </c>
      <c r="J66" s="65">
        <v>4000</v>
      </c>
      <c r="K66" s="65"/>
      <c r="L66" s="65"/>
    </row>
    <row r="67" spans="1:12" ht="47.25">
      <c r="A67" s="154">
        <v>23</v>
      </c>
      <c r="B67" s="86" t="s">
        <v>226</v>
      </c>
      <c r="C67" s="23"/>
      <c r="D67" s="35" t="s">
        <v>99</v>
      </c>
      <c r="E67" s="32" t="s">
        <v>171</v>
      </c>
      <c r="F67" s="25" t="s">
        <v>136</v>
      </c>
      <c r="G67" s="88"/>
      <c r="H67" s="53" t="s">
        <v>227</v>
      </c>
      <c r="I67" s="49">
        <f t="shared" si="3"/>
        <v>12000</v>
      </c>
      <c r="J67" s="65">
        <v>5000</v>
      </c>
      <c r="K67" s="65">
        <v>7000</v>
      </c>
      <c r="L67" s="65"/>
    </row>
    <row r="68" spans="1:12" ht="31.5">
      <c r="A68" s="154">
        <v>24</v>
      </c>
      <c r="B68" s="86" t="s">
        <v>228</v>
      </c>
      <c r="C68" s="23"/>
      <c r="D68" s="35" t="s">
        <v>59</v>
      </c>
      <c r="E68" s="32" t="s">
        <v>229</v>
      </c>
      <c r="F68" s="25" t="s">
        <v>136</v>
      </c>
      <c r="G68" s="88"/>
      <c r="H68" s="53" t="s">
        <v>230</v>
      </c>
      <c r="I68" s="49">
        <f t="shared" si="3"/>
        <v>1500</v>
      </c>
      <c r="J68" s="65">
        <v>1500</v>
      </c>
      <c r="K68" s="65"/>
      <c r="L68" s="65"/>
    </row>
    <row r="69" spans="1:12" ht="63">
      <c r="A69" s="154">
        <v>25</v>
      </c>
      <c r="B69" s="86" t="s">
        <v>231</v>
      </c>
      <c r="C69" s="23"/>
      <c r="D69" s="35" t="s">
        <v>99</v>
      </c>
      <c r="E69" s="32" t="s">
        <v>232</v>
      </c>
      <c r="F69" s="25" t="s">
        <v>136</v>
      </c>
      <c r="G69" s="64"/>
      <c r="H69" s="53" t="s">
        <v>233</v>
      </c>
      <c r="I69" s="49">
        <f t="shared" si="3"/>
        <v>650</v>
      </c>
      <c r="J69" s="65">
        <v>650</v>
      </c>
      <c r="K69" s="65"/>
      <c r="L69" s="65"/>
    </row>
    <row r="70" spans="1:12" ht="47.25">
      <c r="A70" s="154">
        <v>26</v>
      </c>
      <c r="B70" s="91" t="s">
        <v>234</v>
      </c>
      <c r="C70" s="23"/>
      <c r="D70" s="92" t="s">
        <v>107</v>
      </c>
      <c r="E70" s="93" t="s">
        <v>235</v>
      </c>
      <c r="F70" s="94" t="s">
        <v>236</v>
      </c>
      <c r="G70" s="64"/>
      <c r="H70" s="53" t="s">
        <v>237</v>
      </c>
      <c r="I70" s="49">
        <f>J70+K70+L70</f>
        <v>6000</v>
      </c>
      <c r="J70" s="65"/>
      <c r="K70" s="65">
        <v>6000</v>
      </c>
      <c r="L70" s="65"/>
    </row>
    <row r="71" spans="1:12" ht="47.25">
      <c r="A71" s="154">
        <v>27</v>
      </c>
      <c r="B71" s="50" t="s">
        <v>238</v>
      </c>
      <c r="C71" s="23"/>
      <c r="D71" s="95" t="s">
        <v>59</v>
      </c>
      <c r="E71" s="32" t="s">
        <v>239</v>
      </c>
      <c r="F71" s="25" t="s">
        <v>236</v>
      </c>
      <c r="G71" s="64"/>
      <c r="H71" s="53" t="s">
        <v>240</v>
      </c>
      <c r="I71" s="49">
        <f>SUM(J71:L71)</f>
        <v>20000</v>
      </c>
      <c r="J71" s="65">
        <v>18000</v>
      </c>
      <c r="K71" s="65">
        <v>2000</v>
      </c>
      <c r="L71" s="65"/>
    </row>
    <row r="72" spans="1:12" ht="15.75">
      <c r="A72" s="153" t="s">
        <v>91</v>
      </c>
      <c r="B72" s="22" t="s">
        <v>241</v>
      </c>
      <c r="C72" s="68"/>
      <c r="D72" s="39"/>
      <c r="E72" s="40"/>
      <c r="F72" s="40"/>
      <c r="G72" s="41"/>
      <c r="H72" s="81"/>
      <c r="I72" s="82">
        <f>SUM(I73:I89)</f>
        <v>203842.4</v>
      </c>
      <c r="J72" s="82">
        <f>SUM(J73:J89)</f>
        <v>144342.39999999999</v>
      </c>
      <c r="K72" s="82">
        <f>SUM(K73:K89)</f>
        <v>59500</v>
      </c>
      <c r="L72" s="82"/>
    </row>
    <row r="73" spans="1:12" ht="31.5">
      <c r="A73" s="154">
        <v>1</v>
      </c>
      <c r="B73" s="50" t="s">
        <v>242</v>
      </c>
      <c r="C73" s="23"/>
      <c r="D73" s="35" t="s">
        <v>243</v>
      </c>
      <c r="E73" s="32" t="s">
        <v>244</v>
      </c>
      <c r="F73" s="25" t="s">
        <v>245</v>
      </c>
      <c r="G73" s="64"/>
      <c r="H73" s="25" t="s">
        <v>246</v>
      </c>
      <c r="I73" s="49">
        <f t="shared" ref="I73:I89" si="4">SUM(J73:L73)</f>
        <v>30000</v>
      </c>
      <c r="J73" s="65">
        <v>30000</v>
      </c>
      <c r="K73" s="65"/>
      <c r="L73" s="35"/>
    </row>
    <row r="74" spans="1:12" ht="31.5">
      <c r="A74" s="154">
        <v>2</v>
      </c>
      <c r="B74" s="50" t="s">
        <v>247</v>
      </c>
      <c r="C74" s="35"/>
      <c r="D74" s="35" t="s">
        <v>99</v>
      </c>
      <c r="E74" s="25" t="s">
        <v>248</v>
      </c>
      <c r="F74" s="25" t="s">
        <v>245</v>
      </c>
      <c r="G74" s="41"/>
      <c r="H74" s="37" t="s">
        <v>249</v>
      </c>
      <c r="I74" s="49">
        <f t="shared" si="4"/>
        <v>19000</v>
      </c>
      <c r="J74" s="49">
        <v>15000</v>
      </c>
      <c r="K74" s="65">
        <v>4000</v>
      </c>
      <c r="L74" s="35"/>
    </row>
    <row r="75" spans="1:12" ht="47.25">
      <c r="A75" s="155">
        <v>3</v>
      </c>
      <c r="B75" s="75" t="s">
        <v>250</v>
      </c>
      <c r="C75" s="57"/>
      <c r="D75" s="58" t="s">
        <v>65</v>
      </c>
      <c r="E75" s="83" t="s">
        <v>251</v>
      </c>
      <c r="F75" s="59" t="s">
        <v>245</v>
      </c>
      <c r="G75" s="19"/>
      <c r="H75" s="59" t="s">
        <v>252</v>
      </c>
      <c r="I75" s="62">
        <f t="shared" si="4"/>
        <v>15000</v>
      </c>
      <c r="J75" s="63">
        <v>15000</v>
      </c>
      <c r="K75" s="63"/>
      <c r="L75" s="58"/>
    </row>
    <row r="76" spans="1:12" ht="63">
      <c r="A76" s="154">
        <v>4</v>
      </c>
      <c r="B76" s="50" t="s">
        <v>253</v>
      </c>
      <c r="C76" s="35"/>
      <c r="D76" s="35" t="s">
        <v>207</v>
      </c>
      <c r="E76" s="25" t="s">
        <v>254</v>
      </c>
      <c r="F76" s="25" t="s">
        <v>255</v>
      </c>
      <c r="G76" s="41"/>
      <c r="H76" s="37" t="s">
        <v>256</v>
      </c>
      <c r="I76" s="49">
        <f t="shared" si="4"/>
        <v>13000</v>
      </c>
      <c r="J76" s="49">
        <v>10000</v>
      </c>
      <c r="K76" s="65">
        <v>3000</v>
      </c>
      <c r="L76" s="35"/>
    </row>
    <row r="77" spans="1:12" ht="47.25">
      <c r="A77" s="154">
        <v>5</v>
      </c>
      <c r="B77" s="50" t="s">
        <v>257</v>
      </c>
      <c r="C77" s="23"/>
      <c r="D77" s="35" t="s">
        <v>54</v>
      </c>
      <c r="E77" s="32" t="s">
        <v>258</v>
      </c>
      <c r="F77" s="25" t="s">
        <v>255</v>
      </c>
      <c r="G77" s="64"/>
      <c r="H77" s="25" t="s">
        <v>259</v>
      </c>
      <c r="I77" s="49">
        <f t="shared" si="4"/>
        <v>10000</v>
      </c>
      <c r="J77" s="65">
        <v>10000</v>
      </c>
      <c r="K77" s="65"/>
      <c r="L77" s="35"/>
    </row>
    <row r="78" spans="1:12" ht="31.5">
      <c r="A78" s="154">
        <v>6</v>
      </c>
      <c r="B78" s="50" t="s">
        <v>260</v>
      </c>
      <c r="C78" s="35"/>
      <c r="D78" s="35" t="s">
        <v>99</v>
      </c>
      <c r="E78" s="25" t="s">
        <v>261</v>
      </c>
      <c r="F78" s="25" t="s">
        <v>262</v>
      </c>
      <c r="G78" s="41"/>
      <c r="H78" s="37" t="s">
        <v>263</v>
      </c>
      <c r="I78" s="49">
        <f t="shared" si="4"/>
        <v>12342.4</v>
      </c>
      <c r="J78" s="49">
        <v>10342.4</v>
      </c>
      <c r="K78" s="65">
        <v>2000</v>
      </c>
      <c r="L78" s="35"/>
    </row>
    <row r="79" spans="1:12" ht="31.5">
      <c r="A79" s="154">
        <v>7</v>
      </c>
      <c r="B79" s="50" t="s">
        <v>264</v>
      </c>
      <c r="C79" s="23"/>
      <c r="D79" s="35" t="s">
        <v>130</v>
      </c>
      <c r="E79" s="32" t="s">
        <v>265</v>
      </c>
      <c r="F79" s="25" t="s">
        <v>266</v>
      </c>
      <c r="G79" s="64"/>
      <c r="H79" s="25" t="s">
        <v>267</v>
      </c>
      <c r="I79" s="49">
        <f t="shared" si="4"/>
        <v>5000</v>
      </c>
      <c r="J79" s="65"/>
      <c r="K79" s="65">
        <v>5000</v>
      </c>
      <c r="L79" s="35"/>
    </row>
    <row r="80" spans="1:12" ht="47.25">
      <c r="A80" s="154">
        <v>8</v>
      </c>
      <c r="B80" s="50" t="s">
        <v>268</v>
      </c>
      <c r="C80" s="35"/>
      <c r="D80" s="35" t="s">
        <v>41</v>
      </c>
      <c r="E80" s="25" t="s">
        <v>269</v>
      </c>
      <c r="F80" s="25" t="s">
        <v>255</v>
      </c>
      <c r="G80" s="41"/>
      <c r="H80" s="37" t="s">
        <v>270</v>
      </c>
      <c r="I80" s="49">
        <f t="shared" si="4"/>
        <v>6000</v>
      </c>
      <c r="J80" s="49"/>
      <c r="K80" s="65">
        <v>6000</v>
      </c>
      <c r="L80" s="35"/>
    </row>
    <row r="81" spans="1:12" ht="47.25">
      <c r="A81" s="154">
        <v>9</v>
      </c>
      <c r="B81" s="50" t="s">
        <v>271</v>
      </c>
      <c r="C81" s="23"/>
      <c r="D81" s="35" t="s">
        <v>41</v>
      </c>
      <c r="E81" s="32" t="s">
        <v>272</v>
      </c>
      <c r="F81" s="25" t="s">
        <v>104</v>
      </c>
      <c r="G81" s="64"/>
      <c r="H81" s="25" t="s">
        <v>273</v>
      </c>
      <c r="I81" s="49">
        <f t="shared" si="4"/>
        <v>8000</v>
      </c>
      <c r="J81" s="65">
        <v>4000</v>
      </c>
      <c r="K81" s="65">
        <v>4000</v>
      </c>
      <c r="L81" s="35"/>
    </row>
    <row r="82" spans="1:12" ht="31.5">
      <c r="A82" s="154">
        <v>10</v>
      </c>
      <c r="B82" s="50" t="s">
        <v>274</v>
      </c>
      <c r="C82" s="35"/>
      <c r="D82" s="35" t="s">
        <v>41</v>
      </c>
      <c r="E82" s="25" t="s">
        <v>275</v>
      </c>
      <c r="F82" s="25" t="s">
        <v>104</v>
      </c>
      <c r="G82" s="41"/>
      <c r="H82" s="37" t="s">
        <v>276</v>
      </c>
      <c r="I82" s="49">
        <f t="shared" si="4"/>
        <v>8000</v>
      </c>
      <c r="J82" s="49">
        <v>4000</v>
      </c>
      <c r="K82" s="65">
        <v>4000</v>
      </c>
      <c r="L82" s="35"/>
    </row>
    <row r="83" spans="1:12" ht="47.25">
      <c r="A83" s="154">
        <v>11</v>
      </c>
      <c r="B83" s="50" t="s">
        <v>277</v>
      </c>
      <c r="C83" s="23"/>
      <c r="D83" s="35" t="s">
        <v>155</v>
      </c>
      <c r="E83" s="32" t="s">
        <v>278</v>
      </c>
      <c r="F83" s="25" t="s">
        <v>104</v>
      </c>
      <c r="G83" s="64"/>
      <c r="H83" s="25" t="s">
        <v>279</v>
      </c>
      <c r="I83" s="49">
        <f t="shared" si="4"/>
        <v>17000</v>
      </c>
      <c r="J83" s="65">
        <v>11000</v>
      </c>
      <c r="K83" s="65">
        <v>6000</v>
      </c>
      <c r="L83" s="35"/>
    </row>
    <row r="84" spans="1:12" ht="78.75">
      <c r="A84" s="155">
        <v>12</v>
      </c>
      <c r="B84" s="75" t="s">
        <v>280</v>
      </c>
      <c r="C84" s="58"/>
      <c r="D84" s="58" t="s">
        <v>207</v>
      </c>
      <c r="E84" s="59" t="s">
        <v>281</v>
      </c>
      <c r="F84" s="59" t="s">
        <v>104</v>
      </c>
      <c r="G84" s="76"/>
      <c r="H84" s="96" t="s">
        <v>282</v>
      </c>
      <c r="I84" s="62">
        <f t="shared" si="4"/>
        <v>8000</v>
      </c>
      <c r="J84" s="62">
        <v>8000</v>
      </c>
      <c r="K84" s="63"/>
      <c r="L84" s="58"/>
    </row>
    <row r="85" spans="1:12" ht="31.5">
      <c r="A85" s="154">
        <v>13</v>
      </c>
      <c r="B85" s="50" t="s">
        <v>283</v>
      </c>
      <c r="C85" s="23"/>
      <c r="D85" s="35" t="s">
        <v>99</v>
      </c>
      <c r="E85" s="32" t="s">
        <v>284</v>
      </c>
      <c r="F85" s="25" t="s">
        <v>104</v>
      </c>
      <c r="G85" s="64"/>
      <c r="H85" s="25" t="s">
        <v>285</v>
      </c>
      <c r="I85" s="49">
        <f t="shared" si="4"/>
        <v>12500</v>
      </c>
      <c r="J85" s="65">
        <v>9000</v>
      </c>
      <c r="K85" s="65">
        <v>3500</v>
      </c>
      <c r="L85" s="35"/>
    </row>
    <row r="86" spans="1:12" ht="47.25">
      <c r="A86" s="154">
        <v>14</v>
      </c>
      <c r="B86" s="50" t="s">
        <v>286</v>
      </c>
      <c r="C86" s="35"/>
      <c r="D86" s="35" t="s">
        <v>41</v>
      </c>
      <c r="E86" s="25" t="s">
        <v>287</v>
      </c>
      <c r="F86" s="25" t="s">
        <v>104</v>
      </c>
      <c r="G86" s="41"/>
      <c r="H86" s="37" t="s">
        <v>288</v>
      </c>
      <c r="I86" s="49">
        <f t="shared" si="4"/>
        <v>5000</v>
      </c>
      <c r="J86" s="49"/>
      <c r="K86" s="65">
        <v>5000</v>
      </c>
      <c r="L86" s="35"/>
    </row>
    <row r="87" spans="1:12" ht="31.5">
      <c r="A87" s="154">
        <v>15</v>
      </c>
      <c r="B87" s="50" t="s">
        <v>289</v>
      </c>
      <c r="C87" s="23"/>
      <c r="D87" s="35" t="s">
        <v>107</v>
      </c>
      <c r="E87" s="32" t="s">
        <v>290</v>
      </c>
      <c r="F87" s="25" t="s">
        <v>291</v>
      </c>
      <c r="G87" s="64"/>
      <c r="H87" s="25" t="s">
        <v>292</v>
      </c>
      <c r="I87" s="49">
        <f t="shared" si="4"/>
        <v>7000</v>
      </c>
      <c r="J87" s="65"/>
      <c r="K87" s="65">
        <v>7000</v>
      </c>
      <c r="L87" s="35"/>
    </row>
    <row r="88" spans="1:12" ht="47.25">
      <c r="A88" s="154">
        <v>16</v>
      </c>
      <c r="B88" s="50" t="s">
        <v>293</v>
      </c>
      <c r="C88" s="35"/>
      <c r="D88" s="35" t="s">
        <v>59</v>
      </c>
      <c r="E88" s="25" t="s">
        <v>294</v>
      </c>
      <c r="F88" s="25" t="s">
        <v>96</v>
      </c>
      <c r="G88" s="41"/>
      <c r="H88" s="37" t="s">
        <v>295</v>
      </c>
      <c r="I88" s="49">
        <f t="shared" si="4"/>
        <v>8000</v>
      </c>
      <c r="J88" s="49">
        <v>8000</v>
      </c>
      <c r="K88" s="65"/>
      <c r="L88" s="35"/>
    </row>
    <row r="89" spans="1:12" ht="47.25">
      <c r="A89" s="154">
        <v>17</v>
      </c>
      <c r="B89" s="50" t="s">
        <v>296</v>
      </c>
      <c r="C89" s="23"/>
      <c r="D89" s="35" t="s">
        <v>65</v>
      </c>
      <c r="E89" s="32" t="s">
        <v>297</v>
      </c>
      <c r="F89" s="25" t="s">
        <v>298</v>
      </c>
      <c r="G89" s="64"/>
      <c r="H89" s="25" t="s">
        <v>299</v>
      </c>
      <c r="I89" s="49">
        <f t="shared" si="4"/>
        <v>20000</v>
      </c>
      <c r="J89" s="65">
        <v>10000</v>
      </c>
      <c r="K89" s="65">
        <v>10000</v>
      </c>
      <c r="L89" s="35"/>
    </row>
    <row r="90" spans="1:12" ht="15.75">
      <c r="A90" s="153" t="s">
        <v>5</v>
      </c>
      <c r="B90" s="22" t="s">
        <v>300</v>
      </c>
      <c r="C90" s="68"/>
      <c r="D90" s="44"/>
      <c r="E90" s="40"/>
      <c r="F90" s="40"/>
      <c r="G90" s="64"/>
      <c r="H90" s="42"/>
      <c r="I90" s="43">
        <f>I91+I95+I97</f>
        <v>19045</v>
      </c>
      <c r="J90" s="43">
        <f>J91+J95+J97</f>
        <v>6045</v>
      </c>
      <c r="K90" s="43">
        <f>K91+K95+K97</f>
        <v>13000</v>
      </c>
      <c r="L90" s="43"/>
    </row>
    <row r="91" spans="1:12" ht="15.75">
      <c r="A91" s="153" t="s">
        <v>46</v>
      </c>
      <c r="B91" s="22" t="s">
        <v>47</v>
      </c>
      <c r="C91" s="68"/>
      <c r="D91" s="44"/>
      <c r="E91" s="40"/>
      <c r="F91" s="40"/>
      <c r="G91" s="64"/>
      <c r="H91" s="77"/>
      <c r="I91" s="97">
        <f>SUM(I92:I94)</f>
        <v>4245</v>
      </c>
      <c r="J91" s="97">
        <f>SUM(J92:J94)</f>
        <v>4245</v>
      </c>
      <c r="K91" s="97"/>
      <c r="L91" s="97"/>
    </row>
    <row r="92" spans="1:12" ht="30">
      <c r="A92" s="154">
        <v>1</v>
      </c>
      <c r="B92" s="50" t="s">
        <v>301</v>
      </c>
      <c r="C92" s="23" t="s">
        <v>302</v>
      </c>
      <c r="D92" s="35" t="s">
        <v>155</v>
      </c>
      <c r="E92" s="32" t="s">
        <v>303</v>
      </c>
      <c r="F92" s="25" t="s">
        <v>148</v>
      </c>
      <c r="G92" s="64"/>
      <c r="H92" s="25" t="s">
        <v>304</v>
      </c>
      <c r="I92" s="49">
        <f>SUM(J92:L92)</f>
        <v>3143</v>
      </c>
      <c r="J92" s="65">
        <v>3143</v>
      </c>
      <c r="K92" s="65"/>
      <c r="L92" s="35"/>
    </row>
    <row r="93" spans="1:12" ht="31.5">
      <c r="A93" s="154">
        <v>2</v>
      </c>
      <c r="B93" s="50" t="s">
        <v>305</v>
      </c>
      <c r="C93" s="35"/>
      <c r="D93" s="35" t="s">
        <v>41</v>
      </c>
      <c r="E93" s="25" t="s">
        <v>306</v>
      </c>
      <c r="F93" s="25" t="s">
        <v>136</v>
      </c>
      <c r="G93" s="41" t="s">
        <v>307</v>
      </c>
      <c r="H93" s="37" t="s">
        <v>308</v>
      </c>
      <c r="I93" s="49">
        <f>SUM(J93:L93)</f>
        <v>606</v>
      </c>
      <c r="J93" s="49">
        <v>606</v>
      </c>
      <c r="K93" s="65"/>
      <c r="L93" s="35"/>
    </row>
    <row r="94" spans="1:12" ht="31.5">
      <c r="A94" s="155">
        <v>3</v>
      </c>
      <c r="B94" s="75" t="s">
        <v>309</v>
      </c>
      <c r="C94" s="57"/>
      <c r="D94" s="58" t="s">
        <v>107</v>
      </c>
      <c r="E94" s="83" t="s">
        <v>310</v>
      </c>
      <c r="F94" s="59" t="s">
        <v>136</v>
      </c>
      <c r="G94" s="19"/>
      <c r="H94" s="59" t="s">
        <v>311</v>
      </c>
      <c r="I94" s="62">
        <f>SUM(J94:L94)</f>
        <v>496</v>
      </c>
      <c r="J94" s="63">
        <v>496</v>
      </c>
      <c r="K94" s="63"/>
      <c r="L94" s="58"/>
    </row>
    <row r="95" spans="1:12" ht="15.75">
      <c r="A95" s="153" t="s">
        <v>85</v>
      </c>
      <c r="B95" s="22" t="s">
        <v>86</v>
      </c>
      <c r="C95" s="68"/>
      <c r="D95" s="39"/>
      <c r="E95" s="40"/>
      <c r="F95" s="40"/>
      <c r="G95" s="26"/>
      <c r="H95" s="98"/>
      <c r="I95" s="28">
        <f>SUM(I96:I96)</f>
        <v>1800</v>
      </c>
      <c r="J95" s="28">
        <f>SUM(J96:J96)</f>
        <v>1800</v>
      </c>
      <c r="K95" s="28"/>
      <c r="L95" s="28"/>
    </row>
    <row r="96" spans="1:12" ht="30">
      <c r="A96" s="154">
        <v>1</v>
      </c>
      <c r="B96" s="50" t="s">
        <v>312</v>
      </c>
      <c r="C96" s="23" t="s">
        <v>313</v>
      </c>
      <c r="D96" s="35" t="s">
        <v>207</v>
      </c>
      <c r="E96" s="32" t="s">
        <v>314</v>
      </c>
      <c r="F96" s="25" t="s">
        <v>315</v>
      </c>
      <c r="G96" s="64"/>
      <c r="H96" s="25" t="s">
        <v>316</v>
      </c>
      <c r="I96" s="49">
        <f t="shared" ref="I96:I108" si="5">SUM(J96:L96)</f>
        <v>1800</v>
      </c>
      <c r="J96" s="65">
        <v>1800</v>
      </c>
      <c r="K96" s="65"/>
      <c r="L96" s="35"/>
    </row>
    <row r="97" spans="1:12" ht="15.75">
      <c r="A97" s="153" t="s">
        <v>91</v>
      </c>
      <c r="B97" s="22" t="s">
        <v>241</v>
      </c>
      <c r="C97" s="68"/>
      <c r="D97" s="39"/>
      <c r="E97" s="40"/>
      <c r="F97" s="40"/>
      <c r="G97" s="26"/>
      <c r="H97" s="98"/>
      <c r="I97" s="28">
        <f>SUM(J97:L97)</f>
        <v>13000</v>
      </c>
      <c r="J97" s="28"/>
      <c r="K97" s="28">
        <f>K99+K98</f>
        <v>13000</v>
      </c>
      <c r="L97" s="28"/>
    </row>
    <row r="98" spans="1:12" ht="31.5">
      <c r="A98" s="154">
        <v>1</v>
      </c>
      <c r="B98" s="50" t="s">
        <v>317</v>
      </c>
      <c r="C98" s="23"/>
      <c r="D98" s="35" t="s">
        <v>41</v>
      </c>
      <c r="E98" s="32" t="s">
        <v>318</v>
      </c>
      <c r="F98" s="25" t="s">
        <v>104</v>
      </c>
      <c r="G98" s="64"/>
      <c r="H98" s="25" t="s">
        <v>319</v>
      </c>
      <c r="I98" s="49">
        <f t="shared" si="5"/>
        <v>9000</v>
      </c>
      <c r="J98" s="65"/>
      <c r="K98" s="65">
        <v>9000</v>
      </c>
      <c r="L98" s="35"/>
    </row>
    <row r="99" spans="1:12" ht="31.5">
      <c r="A99" s="154">
        <v>2</v>
      </c>
      <c r="B99" s="50" t="s">
        <v>320</v>
      </c>
      <c r="C99" s="23"/>
      <c r="D99" s="35" t="s">
        <v>65</v>
      </c>
      <c r="E99" s="32" t="s">
        <v>321</v>
      </c>
      <c r="F99" s="25" t="s">
        <v>298</v>
      </c>
      <c r="G99" s="64"/>
      <c r="H99" s="25" t="s">
        <v>322</v>
      </c>
      <c r="I99" s="49">
        <f t="shared" si="5"/>
        <v>4000</v>
      </c>
      <c r="J99" s="65"/>
      <c r="K99" s="65">
        <v>4000</v>
      </c>
      <c r="L99" s="35"/>
    </row>
    <row r="100" spans="1:12" ht="31.5">
      <c r="A100" s="153" t="s">
        <v>6</v>
      </c>
      <c r="B100" s="22" t="s">
        <v>323</v>
      </c>
      <c r="C100" s="68"/>
      <c r="D100" s="44"/>
      <c r="E100" s="40"/>
      <c r="F100" s="40"/>
      <c r="G100" s="64"/>
      <c r="H100" s="53"/>
      <c r="I100" s="43">
        <f>I101+I111+I113</f>
        <v>34126</v>
      </c>
      <c r="J100" s="43">
        <f>J101+J111+J113</f>
        <v>34126</v>
      </c>
      <c r="K100" s="43"/>
      <c r="L100" s="43"/>
    </row>
    <row r="101" spans="1:12" ht="15.75">
      <c r="A101" s="153" t="s">
        <v>46</v>
      </c>
      <c r="B101" s="22" t="s">
        <v>120</v>
      </c>
      <c r="C101" s="68"/>
      <c r="D101" s="44"/>
      <c r="E101" s="40"/>
      <c r="F101" s="40"/>
      <c r="G101" s="64"/>
      <c r="H101" s="53"/>
      <c r="I101" s="97">
        <f>SUM(I102:I110)</f>
        <v>9026</v>
      </c>
      <c r="J101" s="97">
        <f>SUM(J102:J110)</f>
        <v>9026</v>
      </c>
      <c r="K101" s="97"/>
      <c r="L101" s="97"/>
    </row>
    <row r="102" spans="1:12" ht="47.25">
      <c r="A102" s="154">
        <v>1</v>
      </c>
      <c r="B102" s="87" t="s">
        <v>324</v>
      </c>
      <c r="C102" s="23" t="s">
        <v>16</v>
      </c>
      <c r="D102" s="35" t="s">
        <v>41</v>
      </c>
      <c r="E102" s="25"/>
      <c r="F102" s="25" t="s">
        <v>325</v>
      </c>
      <c r="G102" s="41"/>
      <c r="H102" s="53" t="s">
        <v>326</v>
      </c>
      <c r="I102" s="49">
        <f t="shared" si="5"/>
        <v>84</v>
      </c>
      <c r="J102" s="49">
        <v>84</v>
      </c>
      <c r="K102" s="49"/>
      <c r="L102" s="49"/>
    </row>
    <row r="103" spans="1:12" ht="45">
      <c r="A103" s="154">
        <v>2</v>
      </c>
      <c r="B103" s="87" t="s">
        <v>327</v>
      </c>
      <c r="C103" s="23" t="s">
        <v>15</v>
      </c>
      <c r="D103" s="35" t="s">
        <v>107</v>
      </c>
      <c r="E103" s="25" t="s">
        <v>328</v>
      </c>
      <c r="F103" s="25" t="s">
        <v>329</v>
      </c>
      <c r="G103" s="41"/>
      <c r="H103" s="53" t="s">
        <v>330</v>
      </c>
      <c r="I103" s="49">
        <f t="shared" si="5"/>
        <v>97</v>
      </c>
      <c r="J103" s="49">
        <v>97</v>
      </c>
      <c r="K103" s="49"/>
      <c r="L103" s="49"/>
    </row>
    <row r="104" spans="1:12" ht="31.5">
      <c r="A104" s="157">
        <v>3</v>
      </c>
      <c r="B104" s="99" t="s">
        <v>331</v>
      </c>
      <c r="C104" s="23"/>
      <c r="D104" s="100" t="s">
        <v>207</v>
      </c>
      <c r="E104" s="25" t="s">
        <v>332</v>
      </c>
      <c r="F104" s="25" t="s">
        <v>89</v>
      </c>
      <c r="G104" s="41"/>
      <c r="H104" s="101" t="s">
        <v>333</v>
      </c>
      <c r="I104" s="49">
        <f t="shared" si="5"/>
        <v>218</v>
      </c>
      <c r="J104" s="49">
        <v>218</v>
      </c>
      <c r="K104" s="49"/>
      <c r="L104" s="49"/>
    </row>
    <row r="105" spans="1:12" ht="47.25">
      <c r="A105" s="157">
        <v>4</v>
      </c>
      <c r="B105" s="99" t="s">
        <v>334</v>
      </c>
      <c r="C105" s="23"/>
      <c r="D105" s="100" t="s">
        <v>130</v>
      </c>
      <c r="E105" s="25"/>
      <c r="F105" s="25"/>
      <c r="G105" s="41"/>
      <c r="H105" s="101" t="s">
        <v>335</v>
      </c>
      <c r="I105" s="49">
        <f t="shared" si="5"/>
        <v>300</v>
      </c>
      <c r="J105" s="49">
        <v>300</v>
      </c>
      <c r="K105" s="49"/>
      <c r="L105" s="49"/>
    </row>
    <row r="106" spans="1:12" ht="30">
      <c r="A106" s="158">
        <v>5</v>
      </c>
      <c r="B106" s="102" t="s">
        <v>336</v>
      </c>
      <c r="C106" s="103"/>
      <c r="D106" s="104" t="s">
        <v>130</v>
      </c>
      <c r="E106" s="105"/>
      <c r="F106" s="105"/>
      <c r="G106" s="106"/>
      <c r="H106" s="107" t="s">
        <v>337</v>
      </c>
      <c r="I106" s="108">
        <f t="shared" si="5"/>
        <v>413</v>
      </c>
      <c r="J106" s="108">
        <v>413</v>
      </c>
      <c r="K106" s="108"/>
      <c r="L106" s="108"/>
    </row>
    <row r="107" spans="1:12" ht="31.5">
      <c r="A107" s="154">
        <v>6</v>
      </c>
      <c r="B107" s="50" t="s">
        <v>338</v>
      </c>
      <c r="C107" s="23" t="s">
        <v>14</v>
      </c>
      <c r="D107" s="109" t="s">
        <v>54</v>
      </c>
      <c r="E107" s="32" t="s">
        <v>339</v>
      </c>
      <c r="F107" s="25" t="s">
        <v>143</v>
      </c>
      <c r="G107" s="26"/>
      <c r="H107" s="53" t="s">
        <v>340</v>
      </c>
      <c r="I107" s="49">
        <f t="shared" si="5"/>
        <v>169</v>
      </c>
      <c r="J107" s="49">
        <v>169</v>
      </c>
      <c r="K107" s="49"/>
      <c r="L107" s="49"/>
    </row>
    <row r="108" spans="1:12" ht="45">
      <c r="A108" s="154">
        <v>7</v>
      </c>
      <c r="B108" s="50" t="s">
        <v>341</v>
      </c>
      <c r="C108" s="23" t="s">
        <v>342</v>
      </c>
      <c r="D108" s="35" t="s">
        <v>41</v>
      </c>
      <c r="E108" s="25" t="s">
        <v>343</v>
      </c>
      <c r="F108" s="25" t="s">
        <v>344</v>
      </c>
      <c r="G108" s="41"/>
      <c r="H108" s="53" t="s">
        <v>345</v>
      </c>
      <c r="I108" s="49">
        <f t="shared" si="5"/>
        <v>445</v>
      </c>
      <c r="J108" s="49">
        <v>445</v>
      </c>
      <c r="K108" s="49"/>
      <c r="L108" s="49"/>
    </row>
    <row r="109" spans="1:12" ht="30">
      <c r="A109" s="154">
        <v>8</v>
      </c>
      <c r="B109" s="87" t="s">
        <v>346</v>
      </c>
      <c r="C109" s="23"/>
      <c r="D109" s="35" t="s">
        <v>59</v>
      </c>
      <c r="E109" s="25" t="s">
        <v>347</v>
      </c>
      <c r="F109" s="25" t="s">
        <v>136</v>
      </c>
      <c r="G109" s="26"/>
      <c r="H109" s="25" t="s">
        <v>348</v>
      </c>
      <c r="I109" s="65">
        <f>SUM(J109:L109)</f>
        <v>1000</v>
      </c>
      <c r="J109" s="49">
        <v>1000</v>
      </c>
      <c r="K109" s="49"/>
      <c r="L109" s="49"/>
    </row>
    <row r="110" spans="1:12" ht="47.25">
      <c r="A110" s="154">
        <v>9</v>
      </c>
      <c r="B110" s="87" t="s">
        <v>349</v>
      </c>
      <c r="C110" s="23"/>
      <c r="D110" s="23" t="s">
        <v>350</v>
      </c>
      <c r="E110" s="25"/>
      <c r="F110" s="25" t="s">
        <v>136</v>
      </c>
      <c r="G110" s="26" t="s">
        <v>351</v>
      </c>
      <c r="H110" s="53" t="s">
        <v>352</v>
      </c>
      <c r="I110" s="65">
        <f>SUM(J110:L110)</f>
        <v>6300</v>
      </c>
      <c r="J110" s="49">
        <v>6300</v>
      </c>
      <c r="K110" s="49"/>
      <c r="L110" s="49"/>
    </row>
    <row r="111" spans="1:12" ht="15.75">
      <c r="A111" s="153" t="s">
        <v>85</v>
      </c>
      <c r="B111" s="22" t="s">
        <v>86</v>
      </c>
      <c r="C111" s="68"/>
      <c r="D111" s="39"/>
      <c r="E111" s="40"/>
      <c r="F111" s="40"/>
      <c r="G111" s="26"/>
      <c r="H111" s="53"/>
      <c r="I111" s="82">
        <f>I112</f>
        <v>20100</v>
      </c>
      <c r="J111" s="82">
        <f>J112</f>
        <v>20100</v>
      </c>
      <c r="K111" s="82"/>
      <c r="L111" s="82"/>
    </row>
    <row r="112" spans="1:12" ht="47.25">
      <c r="A112" s="154">
        <v>1</v>
      </c>
      <c r="B112" s="50" t="s">
        <v>353</v>
      </c>
      <c r="C112" s="35"/>
      <c r="D112" s="35" t="s">
        <v>54</v>
      </c>
      <c r="E112" s="25" t="s">
        <v>354</v>
      </c>
      <c r="F112" s="25" t="s">
        <v>136</v>
      </c>
      <c r="G112" s="41"/>
      <c r="H112" s="53" t="s">
        <v>355</v>
      </c>
      <c r="I112" s="49">
        <f>J112+K112+L112</f>
        <v>20100</v>
      </c>
      <c r="J112" s="49">
        <v>20100</v>
      </c>
      <c r="K112" s="49"/>
      <c r="L112" s="49"/>
    </row>
    <row r="113" spans="1:12" ht="15.75">
      <c r="A113" s="153" t="s">
        <v>91</v>
      </c>
      <c r="B113" s="22" t="s">
        <v>241</v>
      </c>
      <c r="C113" s="68"/>
      <c r="D113" s="39"/>
      <c r="E113" s="40"/>
      <c r="F113" s="40"/>
      <c r="G113" s="26"/>
      <c r="H113" s="53"/>
      <c r="I113" s="82">
        <f>I114</f>
        <v>5000</v>
      </c>
      <c r="J113" s="82">
        <f>J114</f>
        <v>5000</v>
      </c>
      <c r="K113" s="82"/>
      <c r="L113" s="82"/>
    </row>
    <row r="114" spans="1:12" ht="47.25">
      <c r="A114" s="154">
        <v>1</v>
      </c>
      <c r="B114" s="110" t="s">
        <v>356</v>
      </c>
      <c r="C114" s="35"/>
      <c r="D114" s="35" t="s">
        <v>54</v>
      </c>
      <c r="E114" s="94" t="s">
        <v>357</v>
      </c>
      <c r="F114" s="94" t="s">
        <v>104</v>
      </c>
      <c r="G114" s="41"/>
      <c r="H114" s="111" t="s">
        <v>358</v>
      </c>
      <c r="I114" s="49">
        <f>J114+K114+L114</f>
        <v>5000</v>
      </c>
      <c r="J114" s="49">
        <v>5000</v>
      </c>
      <c r="K114" s="49"/>
      <c r="L114" s="49"/>
    </row>
    <row r="115" spans="1:12" ht="15.75">
      <c r="A115" s="153" t="s">
        <v>7</v>
      </c>
      <c r="B115" s="112" t="s">
        <v>359</v>
      </c>
      <c r="C115" s="23"/>
      <c r="D115" s="24"/>
      <c r="E115" s="25"/>
      <c r="F115" s="25"/>
      <c r="G115" s="41"/>
      <c r="H115" s="53"/>
      <c r="I115" s="28">
        <f>I116</f>
        <v>6000</v>
      </c>
      <c r="J115" s="28">
        <f>J116</f>
        <v>6000</v>
      </c>
      <c r="K115" s="28"/>
      <c r="L115" s="28"/>
    </row>
    <row r="116" spans="1:12" ht="15.75">
      <c r="A116" s="153" t="s">
        <v>46</v>
      </c>
      <c r="B116" s="22" t="s">
        <v>47</v>
      </c>
      <c r="C116" s="39"/>
      <c r="D116" s="39"/>
      <c r="E116" s="40"/>
      <c r="F116" s="40"/>
      <c r="G116" s="41"/>
      <c r="H116" s="98"/>
      <c r="I116" s="28">
        <f>I117</f>
        <v>6000</v>
      </c>
      <c r="J116" s="28">
        <f>J117</f>
        <v>6000</v>
      </c>
      <c r="K116" s="28"/>
      <c r="L116" s="28"/>
    </row>
    <row r="117" spans="1:12" ht="47.25">
      <c r="A117" s="154">
        <v>1</v>
      </c>
      <c r="B117" s="50" t="s">
        <v>360</v>
      </c>
      <c r="C117" s="35"/>
      <c r="D117" s="35" t="s">
        <v>59</v>
      </c>
      <c r="E117" s="25" t="s">
        <v>361</v>
      </c>
      <c r="F117" s="101" t="s">
        <v>362</v>
      </c>
      <c r="G117" s="41"/>
      <c r="H117" s="111" t="s">
        <v>363</v>
      </c>
      <c r="I117" s="49">
        <v>6000</v>
      </c>
      <c r="J117" s="49">
        <v>6000</v>
      </c>
      <c r="K117" s="49"/>
      <c r="L117" s="49"/>
    </row>
    <row r="118" spans="1:12" ht="15.75">
      <c r="A118" s="159" t="s">
        <v>9</v>
      </c>
      <c r="B118" s="113" t="s">
        <v>364</v>
      </c>
      <c r="C118" s="114"/>
      <c r="D118" s="115"/>
      <c r="E118" s="116"/>
      <c r="F118" s="116"/>
      <c r="G118" s="19"/>
      <c r="H118" s="60"/>
      <c r="I118" s="117">
        <f>I119+I126</f>
        <v>16075</v>
      </c>
      <c r="J118" s="117">
        <f>J119+J126</f>
        <v>16075</v>
      </c>
      <c r="K118" s="117"/>
      <c r="L118" s="117"/>
    </row>
    <row r="119" spans="1:12" ht="15.75">
      <c r="A119" s="153" t="s">
        <v>46</v>
      </c>
      <c r="B119" s="22" t="s">
        <v>120</v>
      </c>
      <c r="C119" s="68"/>
      <c r="D119" s="44"/>
      <c r="E119" s="40"/>
      <c r="F119" s="40"/>
      <c r="G119" s="64"/>
      <c r="H119" s="53"/>
      <c r="I119" s="78">
        <f>SUM(I120:I125)</f>
        <v>7275</v>
      </c>
      <c r="J119" s="78">
        <f>SUM(J120:J125)</f>
        <v>7275</v>
      </c>
      <c r="K119" s="78"/>
      <c r="L119" s="78"/>
    </row>
    <row r="120" spans="1:12" ht="31.5">
      <c r="A120" s="154">
        <v>1</v>
      </c>
      <c r="B120" s="50" t="s">
        <v>365</v>
      </c>
      <c r="C120" s="23" t="s">
        <v>366</v>
      </c>
      <c r="D120" s="35" t="s">
        <v>41</v>
      </c>
      <c r="E120" s="25" t="s">
        <v>367</v>
      </c>
      <c r="F120" s="25" t="s">
        <v>56</v>
      </c>
      <c r="G120" s="41"/>
      <c r="H120" s="53" t="s">
        <v>368</v>
      </c>
      <c r="I120" s="49">
        <f t="shared" ref="I120:I125" si="6">SUM(J120:L120)</f>
        <v>96</v>
      </c>
      <c r="J120" s="49">
        <v>96</v>
      </c>
      <c r="K120" s="49"/>
      <c r="L120" s="49"/>
    </row>
    <row r="121" spans="1:12" ht="31.5">
      <c r="A121" s="154">
        <v>2</v>
      </c>
      <c r="B121" s="50" t="s">
        <v>369</v>
      </c>
      <c r="C121" s="23"/>
      <c r="D121" s="35" t="s">
        <v>54</v>
      </c>
      <c r="E121" s="32" t="s">
        <v>370</v>
      </c>
      <c r="F121" s="25" t="s">
        <v>266</v>
      </c>
      <c r="G121" s="64"/>
      <c r="H121" s="118" t="s">
        <v>371</v>
      </c>
      <c r="I121" s="65">
        <f t="shared" si="6"/>
        <v>3860</v>
      </c>
      <c r="J121" s="65">
        <v>3860</v>
      </c>
      <c r="K121" s="65"/>
      <c r="L121" s="65"/>
    </row>
    <row r="122" spans="1:12" ht="30">
      <c r="A122" s="154">
        <v>3</v>
      </c>
      <c r="B122" s="87" t="s">
        <v>372</v>
      </c>
      <c r="C122" s="23" t="s">
        <v>373</v>
      </c>
      <c r="D122" s="35" t="s">
        <v>41</v>
      </c>
      <c r="E122" s="32" t="s">
        <v>374</v>
      </c>
      <c r="F122" s="25" t="s">
        <v>136</v>
      </c>
      <c r="G122" s="64" t="s">
        <v>375</v>
      </c>
      <c r="H122" s="53" t="s">
        <v>376</v>
      </c>
      <c r="I122" s="65">
        <f t="shared" si="6"/>
        <v>1898</v>
      </c>
      <c r="J122" s="65">
        <v>1898</v>
      </c>
      <c r="K122" s="65"/>
      <c r="L122" s="65"/>
    </row>
    <row r="123" spans="1:12" ht="31.5">
      <c r="A123" s="154">
        <v>4</v>
      </c>
      <c r="B123" s="50" t="s">
        <v>377</v>
      </c>
      <c r="C123" s="23"/>
      <c r="D123" s="35" t="s">
        <v>41</v>
      </c>
      <c r="E123" s="32" t="s">
        <v>378</v>
      </c>
      <c r="F123" s="25" t="s">
        <v>136</v>
      </c>
      <c r="G123" s="64"/>
      <c r="H123" s="53" t="s">
        <v>379</v>
      </c>
      <c r="I123" s="65">
        <f t="shared" si="6"/>
        <v>568</v>
      </c>
      <c r="J123" s="65">
        <v>568</v>
      </c>
      <c r="K123" s="65"/>
      <c r="L123" s="65"/>
    </row>
    <row r="124" spans="1:12" ht="47.25">
      <c r="A124" s="154">
        <v>5</v>
      </c>
      <c r="B124" s="87" t="s">
        <v>380</v>
      </c>
      <c r="C124" s="23" t="s">
        <v>381</v>
      </c>
      <c r="D124" s="35" t="s">
        <v>41</v>
      </c>
      <c r="E124" s="32" t="s">
        <v>382</v>
      </c>
      <c r="F124" s="25" t="s">
        <v>61</v>
      </c>
      <c r="G124" s="64"/>
      <c r="H124" s="53" t="s">
        <v>383</v>
      </c>
      <c r="I124" s="65">
        <f t="shared" si="6"/>
        <v>664</v>
      </c>
      <c r="J124" s="65">
        <v>664</v>
      </c>
      <c r="K124" s="65"/>
      <c r="L124" s="65"/>
    </row>
    <row r="125" spans="1:12" ht="31.5">
      <c r="A125" s="154">
        <v>6</v>
      </c>
      <c r="B125" s="87" t="s">
        <v>384</v>
      </c>
      <c r="C125" s="23" t="s">
        <v>385</v>
      </c>
      <c r="D125" s="35" t="s">
        <v>41</v>
      </c>
      <c r="E125" s="32" t="s">
        <v>382</v>
      </c>
      <c r="F125" s="25" t="s">
        <v>386</v>
      </c>
      <c r="G125" s="64"/>
      <c r="H125" s="53" t="s">
        <v>387</v>
      </c>
      <c r="I125" s="65">
        <f t="shared" si="6"/>
        <v>189</v>
      </c>
      <c r="J125" s="65">
        <v>189</v>
      </c>
      <c r="K125" s="65"/>
      <c r="L125" s="65"/>
    </row>
    <row r="126" spans="1:12" ht="15.75">
      <c r="A126" s="153" t="s">
        <v>85</v>
      </c>
      <c r="B126" s="22" t="s">
        <v>86</v>
      </c>
      <c r="C126" s="23"/>
      <c r="D126" s="35"/>
      <c r="E126" s="25"/>
      <c r="F126" s="25"/>
      <c r="G126" s="26"/>
      <c r="H126" s="53"/>
      <c r="I126" s="82">
        <f>I127</f>
        <v>8800</v>
      </c>
      <c r="J126" s="82">
        <f>J127</f>
        <v>8800</v>
      </c>
      <c r="K126" s="82"/>
      <c r="L126" s="82"/>
    </row>
    <row r="127" spans="1:12" ht="31.5">
      <c r="A127" s="154">
        <v>1</v>
      </c>
      <c r="B127" s="50" t="s">
        <v>388</v>
      </c>
      <c r="C127" s="23"/>
      <c r="D127" s="35" t="s">
        <v>41</v>
      </c>
      <c r="E127" s="32" t="s">
        <v>382</v>
      </c>
      <c r="F127" s="25" t="s">
        <v>266</v>
      </c>
      <c r="G127" s="64"/>
      <c r="H127" s="53" t="s">
        <v>389</v>
      </c>
      <c r="I127" s="65">
        <f>SUM(J127:L127)</f>
        <v>8800</v>
      </c>
      <c r="J127" s="65">
        <v>8800</v>
      </c>
      <c r="K127" s="65"/>
      <c r="L127" s="65"/>
    </row>
    <row r="128" spans="1:12" ht="31.5">
      <c r="A128" s="153" t="s">
        <v>10</v>
      </c>
      <c r="B128" s="112" t="s">
        <v>390</v>
      </c>
      <c r="C128" s="23"/>
      <c r="D128" s="24"/>
      <c r="E128" s="25"/>
      <c r="F128" s="25"/>
      <c r="G128" s="41"/>
      <c r="H128" s="53"/>
      <c r="I128" s="82">
        <f>I129+I133</f>
        <v>21867</v>
      </c>
      <c r="J128" s="82">
        <f>J129+J133</f>
        <v>11367</v>
      </c>
      <c r="K128" s="82">
        <f>K129+K133</f>
        <v>10500</v>
      </c>
      <c r="L128" s="82"/>
    </row>
    <row r="129" spans="1:12" ht="15.75">
      <c r="A129" s="153" t="s">
        <v>46</v>
      </c>
      <c r="B129" s="22" t="s">
        <v>120</v>
      </c>
      <c r="C129" s="23"/>
      <c r="D129" s="24"/>
      <c r="E129" s="32"/>
      <c r="F129" s="25"/>
      <c r="G129" s="41"/>
      <c r="H129" s="53"/>
      <c r="I129" s="82">
        <f>SUM(I130:I132)</f>
        <v>2967</v>
      </c>
      <c r="J129" s="82">
        <f>SUM(J130:J132)</f>
        <v>2967</v>
      </c>
      <c r="K129" s="82"/>
      <c r="L129" s="82"/>
    </row>
    <row r="130" spans="1:12" ht="31.5">
      <c r="A130" s="154">
        <v>1</v>
      </c>
      <c r="B130" s="119" t="s">
        <v>391</v>
      </c>
      <c r="C130" s="23" t="s">
        <v>392</v>
      </c>
      <c r="D130" s="35" t="s">
        <v>41</v>
      </c>
      <c r="E130" s="32"/>
      <c r="F130" s="25" t="s">
        <v>132</v>
      </c>
      <c r="G130" s="41"/>
      <c r="H130" s="111" t="s">
        <v>393</v>
      </c>
      <c r="I130" s="49">
        <f>SUM(J130:L130)</f>
        <v>91</v>
      </c>
      <c r="J130" s="49">
        <v>91</v>
      </c>
      <c r="K130" s="49"/>
      <c r="L130" s="49"/>
    </row>
    <row r="131" spans="1:12" ht="30">
      <c r="A131" s="154">
        <v>2</v>
      </c>
      <c r="B131" s="50" t="s">
        <v>394</v>
      </c>
      <c r="C131" s="23" t="s">
        <v>16</v>
      </c>
      <c r="D131" s="35" t="s">
        <v>41</v>
      </c>
      <c r="E131" s="32" t="s">
        <v>395</v>
      </c>
      <c r="F131" s="25" t="s">
        <v>396</v>
      </c>
      <c r="G131" s="64"/>
      <c r="H131" s="53" t="s">
        <v>397</v>
      </c>
      <c r="I131" s="49">
        <f t="shared" ref="I131:I138" si="7">SUM(J131:L131)</f>
        <v>1472</v>
      </c>
      <c r="J131" s="65">
        <v>1472</v>
      </c>
      <c r="K131" s="65"/>
      <c r="L131" s="65"/>
    </row>
    <row r="132" spans="1:12" ht="31.5">
      <c r="A132" s="155">
        <v>3</v>
      </c>
      <c r="B132" s="120" t="s">
        <v>398</v>
      </c>
      <c r="C132" s="57"/>
      <c r="D132" s="58" t="s">
        <v>41</v>
      </c>
      <c r="E132" s="83" t="s">
        <v>395</v>
      </c>
      <c r="F132" s="59" t="s">
        <v>396</v>
      </c>
      <c r="G132" s="19"/>
      <c r="H132" s="60" t="s">
        <v>399</v>
      </c>
      <c r="I132" s="62">
        <f t="shared" si="7"/>
        <v>1404</v>
      </c>
      <c r="J132" s="63">
        <v>1404</v>
      </c>
      <c r="K132" s="63"/>
      <c r="L132" s="63"/>
    </row>
    <row r="133" spans="1:12" ht="15.75">
      <c r="A133" s="153" t="s">
        <v>85</v>
      </c>
      <c r="B133" s="22" t="s">
        <v>400</v>
      </c>
      <c r="C133" s="23"/>
      <c r="D133" s="24"/>
      <c r="E133" s="32"/>
      <c r="F133" s="25"/>
      <c r="G133" s="41"/>
      <c r="H133" s="53"/>
      <c r="I133" s="82">
        <f>SUM(J133:L133)</f>
        <v>18900</v>
      </c>
      <c r="J133" s="82">
        <f>SUM(J134:J136)</f>
        <v>8400</v>
      </c>
      <c r="K133" s="82">
        <f>SUM(K134:K136)</f>
        <v>10500</v>
      </c>
      <c r="L133" s="82"/>
    </row>
    <row r="134" spans="1:12" ht="31.5">
      <c r="A134" s="154">
        <v>1</v>
      </c>
      <c r="B134" s="50" t="s">
        <v>401</v>
      </c>
      <c r="C134" s="23" t="s">
        <v>402</v>
      </c>
      <c r="D134" s="35" t="s">
        <v>41</v>
      </c>
      <c r="E134" s="25" t="s">
        <v>403</v>
      </c>
      <c r="F134" s="25" t="s">
        <v>266</v>
      </c>
      <c r="G134" s="41"/>
      <c r="H134" s="53" t="s">
        <v>404</v>
      </c>
      <c r="I134" s="49">
        <f t="shared" si="7"/>
        <v>5400</v>
      </c>
      <c r="J134" s="49">
        <v>5400</v>
      </c>
      <c r="K134" s="49"/>
      <c r="L134" s="49"/>
    </row>
    <row r="135" spans="1:12" ht="31.5">
      <c r="A135" s="154">
        <v>2</v>
      </c>
      <c r="B135" s="50" t="s">
        <v>405</v>
      </c>
      <c r="C135" s="23"/>
      <c r="D135" s="35" t="s">
        <v>207</v>
      </c>
      <c r="E135" s="32" t="s">
        <v>406</v>
      </c>
      <c r="F135" s="25" t="s">
        <v>266</v>
      </c>
      <c r="G135" s="41"/>
      <c r="H135" s="53" t="s">
        <v>407</v>
      </c>
      <c r="I135" s="49">
        <f t="shared" si="7"/>
        <v>3000</v>
      </c>
      <c r="J135" s="49">
        <v>3000</v>
      </c>
      <c r="K135" s="49"/>
      <c r="L135" s="49"/>
    </row>
    <row r="136" spans="1:12" ht="30">
      <c r="A136" s="154">
        <v>3</v>
      </c>
      <c r="B136" s="50" t="s">
        <v>408</v>
      </c>
      <c r="C136" s="23"/>
      <c r="D136" s="35" t="s">
        <v>41</v>
      </c>
      <c r="E136" s="32" t="s">
        <v>409</v>
      </c>
      <c r="F136" s="25" t="s">
        <v>315</v>
      </c>
      <c r="G136" s="41"/>
      <c r="H136" s="111" t="s">
        <v>410</v>
      </c>
      <c r="I136" s="49">
        <f t="shared" si="7"/>
        <v>10500</v>
      </c>
      <c r="J136" s="49"/>
      <c r="K136" s="49">
        <v>10500</v>
      </c>
      <c r="L136" s="49"/>
    </row>
    <row r="137" spans="1:12" ht="15.75">
      <c r="A137" s="153" t="s">
        <v>11</v>
      </c>
      <c r="B137" s="22" t="s">
        <v>411</v>
      </c>
      <c r="C137" s="23"/>
      <c r="D137" s="35"/>
      <c r="E137" s="25"/>
      <c r="F137" s="25"/>
      <c r="G137" s="41"/>
      <c r="H137" s="53"/>
      <c r="I137" s="121">
        <f>I138</f>
        <v>20000</v>
      </c>
      <c r="J137" s="121">
        <f>J138</f>
        <v>20000</v>
      </c>
      <c r="K137" s="121"/>
      <c r="L137" s="121"/>
    </row>
    <row r="138" spans="1:12" ht="31.5">
      <c r="A138" s="154">
        <v>1</v>
      </c>
      <c r="B138" s="99" t="s">
        <v>412</v>
      </c>
      <c r="C138" s="23"/>
      <c r="D138" s="35" t="s">
        <v>350</v>
      </c>
      <c r="E138" s="32"/>
      <c r="F138" s="25" t="s">
        <v>262</v>
      </c>
      <c r="G138" s="41"/>
      <c r="H138" s="111" t="s">
        <v>413</v>
      </c>
      <c r="I138" s="49">
        <f t="shared" si="7"/>
        <v>20000</v>
      </c>
      <c r="J138" s="49">
        <v>20000</v>
      </c>
      <c r="K138" s="49"/>
      <c r="L138" s="49"/>
    </row>
    <row r="139" spans="1:12" ht="31.5">
      <c r="A139" s="153" t="s">
        <v>414</v>
      </c>
      <c r="B139" s="22" t="s">
        <v>415</v>
      </c>
      <c r="C139" s="23"/>
      <c r="D139" s="35"/>
      <c r="E139" s="25"/>
      <c r="F139" s="25"/>
      <c r="G139" s="41"/>
      <c r="H139" s="53"/>
      <c r="I139" s="121">
        <f>I140+I144</f>
        <v>57024</v>
      </c>
      <c r="J139" s="121">
        <f>J140+J144</f>
        <v>54024</v>
      </c>
      <c r="K139" s="121">
        <f>K140+K144</f>
        <v>3000</v>
      </c>
      <c r="L139" s="121"/>
    </row>
    <row r="140" spans="1:12" ht="15.75">
      <c r="A140" s="153" t="s">
        <v>46</v>
      </c>
      <c r="B140" s="22" t="s">
        <v>47</v>
      </c>
      <c r="C140" s="68"/>
      <c r="D140" s="39"/>
      <c r="E140" s="40"/>
      <c r="F140" s="40"/>
      <c r="G140" s="41"/>
      <c r="H140" s="53"/>
      <c r="I140" s="121">
        <f>SUM(I141:I143)</f>
        <v>11646</v>
      </c>
      <c r="J140" s="121">
        <f>SUM(J141:J143)</f>
        <v>11646</v>
      </c>
      <c r="K140" s="121"/>
      <c r="L140" s="121"/>
    </row>
    <row r="141" spans="1:12" ht="30">
      <c r="A141" s="154">
        <v>1</v>
      </c>
      <c r="B141" s="87" t="s">
        <v>416</v>
      </c>
      <c r="C141" s="23" t="s">
        <v>417</v>
      </c>
      <c r="D141" s="35" t="s">
        <v>41</v>
      </c>
      <c r="E141" s="25" t="s">
        <v>418</v>
      </c>
      <c r="F141" s="25" t="s">
        <v>344</v>
      </c>
      <c r="G141" s="41">
        <v>7379755</v>
      </c>
      <c r="H141" s="53" t="s">
        <v>419</v>
      </c>
      <c r="I141" s="49">
        <f>SUM(J141:L141)</f>
        <v>813</v>
      </c>
      <c r="J141" s="49">
        <v>813</v>
      </c>
      <c r="K141" s="49"/>
      <c r="L141" s="49"/>
    </row>
    <row r="142" spans="1:12" ht="31.5">
      <c r="A142" s="154">
        <v>2</v>
      </c>
      <c r="B142" s="50" t="s">
        <v>420</v>
      </c>
      <c r="C142" s="23" t="s">
        <v>421</v>
      </c>
      <c r="D142" s="35" t="s">
        <v>54</v>
      </c>
      <c r="E142" s="25" t="s">
        <v>422</v>
      </c>
      <c r="F142" s="25" t="s">
        <v>423</v>
      </c>
      <c r="G142" s="41">
        <v>7121701</v>
      </c>
      <c r="H142" s="53" t="s">
        <v>424</v>
      </c>
      <c r="I142" s="34">
        <f>SUM(J142:L142)</f>
        <v>9690</v>
      </c>
      <c r="J142" s="34">
        <v>9690</v>
      </c>
      <c r="K142" s="34"/>
      <c r="L142" s="34"/>
    </row>
    <row r="143" spans="1:12" ht="31.5">
      <c r="A143" s="154">
        <v>3</v>
      </c>
      <c r="B143" s="50" t="s">
        <v>425</v>
      </c>
      <c r="C143" s="23" t="s">
        <v>426</v>
      </c>
      <c r="D143" s="35" t="s">
        <v>41</v>
      </c>
      <c r="E143" s="25" t="s">
        <v>427</v>
      </c>
      <c r="F143" s="25" t="s">
        <v>329</v>
      </c>
      <c r="G143" s="41"/>
      <c r="H143" s="53" t="s">
        <v>428</v>
      </c>
      <c r="I143" s="34">
        <f>SUM(J143:L143)</f>
        <v>1143</v>
      </c>
      <c r="J143" s="34">
        <v>1143</v>
      </c>
      <c r="K143" s="34"/>
      <c r="L143" s="34"/>
    </row>
    <row r="144" spans="1:12" ht="15.75">
      <c r="A144" s="153" t="s">
        <v>85</v>
      </c>
      <c r="B144" s="112" t="s">
        <v>86</v>
      </c>
      <c r="C144" s="68"/>
      <c r="D144" s="39"/>
      <c r="E144" s="40"/>
      <c r="F144" s="40"/>
      <c r="G144" s="41"/>
      <c r="H144" s="98"/>
      <c r="I144" s="28">
        <f>SUM(I145:I149)</f>
        <v>45378</v>
      </c>
      <c r="J144" s="28">
        <f>SUM(J145:J149)</f>
        <v>42378</v>
      </c>
      <c r="K144" s="28">
        <f>SUM(K145:K149)</f>
        <v>3000</v>
      </c>
      <c r="L144" s="28"/>
    </row>
    <row r="145" spans="1:12" ht="47.25">
      <c r="A145" s="154">
        <v>1</v>
      </c>
      <c r="B145" s="50" t="s">
        <v>429</v>
      </c>
      <c r="C145" s="23" t="s">
        <v>122</v>
      </c>
      <c r="D145" s="35" t="s">
        <v>430</v>
      </c>
      <c r="E145" s="32" t="s">
        <v>431</v>
      </c>
      <c r="F145" s="25" t="s">
        <v>136</v>
      </c>
      <c r="G145" s="64" t="s">
        <v>432</v>
      </c>
      <c r="H145" s="53" t="s">
        <v>433</v>
      </c>
      <c r="I145" s="34">
        <f>SUM(J145:L145)</f>
        <v>14378</v>
      </c>
      <c r="J145" s="34">
        <v>14378</v>
      </c>
      <c r="K145" s="34"/>
      <c r="L145" s="34"/>
    </row>
    <row r="146" spans="1:12" ht="47.25">
      <c r="A146" s="160">
        <v>2</v>
      </c>
      <c r="B146" s="122" t="s">
        <v>434</v>
      </c>
      <c r="C146" s="103"/>
      <c r="D146" s="104" t="s">
        <v>155</v>
      </c>
      <c r="E146" s="123"/>
      <c r="F146" s="124" t="s">
        <v>136</v>
      </c>
      <c r="G146" s="125" t="s">
        <v>435</v>
      </c>
      <c r="H146" s="126" t="s">
        <v>436</v>
      </c>
      <c r="I146" s="127">
        <f>SUM(J146:L146)</f>
        <v>3000</v>
      </c>
      <c r="J146" s="127"/>
      <c r="K146" s="127">
        <v>3000</v>
      </c>
      <c r="L146" s="127"/>
    </row>
    <row r="147" spans="1:12" ht="47.25">
      <c r="A147" s="154">
        <v>3</v>
      </c>
      <c r="B147" s="50" t="s">
        <v>437</v>
      </c>
      <c r="C147" s="23" t="s">
        <v>438</v>
      </c>
      <c r="D147" s="128" t="s">
        <v>41</v>
      </c>
      <c r="E147" s="25" t="s">
        <v>439</v>
      </c>
      <c r="F147" s="25" t="s">
        <v>136</v>
      </c>
      <c r="G147" s="26"/>
      <c r="H147" s="53" t="s">
        <v>440</v>
      </c>
      <c r="I147" s="34">
        <f>SUM(J147:L147)</f>
        <v>17000</v>
      </c>
      <c r="J147" s="34">
        <v>17000</v>
      </c>
      <c r="K147" s="34"/>
      <c r="L147" s="34"/>
    </row>
    <row r="148" spans="1:12" ht="45">
      <c r="A148" s="154">
        <v>4</v>
      </c>
      <c r="B148" s="50" t="s">
        <v>441</v>
      </c>
      <c r="C148" s="23" t="s">
        <v>442</v>
      </c>
      <c r="D148" s="128" t="s">
        <v>41</v>
      </c>
      <c r="E148" s="25" t="s">
        <v>443</v>
      </c>
      <c r="F148" s="25" t="s">
        <v>136</v>
      </c>
      <c r="G148" s="26"/>
      <c r="H148" s="53" t="s">
        <v>444</v>
      </c>
      <c r="I148" s="34">
        <f>SUM(J148:L148)</f>
        <v>5000</v>
      </c>
      <c r="J148" s="34">
        <v>5000</v>
      </c>
      <c r="K148" s="34"/>
      <c r="L148" s="34"/>
    </row>
    <row r="149" spans="1:12" ht="47.25">
      <c r="A149" s="154">
        <v>5</v>
      </c>
      <c r="B149" s="50" t="s">
        <v>445</v>
      </c>
      <c r="C149" s="23" t="s">
        <v>159</v>
      </c>
      <c r="D149" s="35" t="s">
        <v>59</v>
      </c>
      <c r="E149" s="32" t="s">
        <v>446</v>
      </c>
      <c r="F149" s="25" t="s">
        <v>136</v>
      </c>
      <c r="G149" s="64" t="s">
        <v>447</v>
      </c>
      <c r="H149" s="129" t="s">
        <v>448</v>
      </c>
      <c r="I149" s="65">
        <f>SUM(J149:L149)</f>
        <v>6000</v>
      </c>
      <c r="J149" s="65">
        <v>6000</v>
      </c>
      <c r="K149" s="65"/>
      <c r="L149" s="65"/>
    </row>
    <row r="150" spans="1:12" ht="31.5">
      <c r="A150" s="153" t="s">
        <v>449</v>
      </c>
      <c r="B150" s="22" t="s">
        <v>450</v>
      </c>
      <c r="C150" s="23"/>
      <c r="D150" s="24"/>
      <c r="E150" s="25"/>
      <c r="F150" s="25"/>
      <c r="G150" s="26"/>
      <c r="H150" s="53"/>
      <c r="I150" s="28">
        <f>I151+I156+I166</f>
        <v>36348</v>
      </c>
      <c r="J150" s="28">
        <f>J151+J156+J166</f>
        <v>5348</v>
      </c>
      <c r="K150" s="28">
        <f>K151+K156+K166</f>
        <v>20000</v>
      </c>
      <c r="L150" s="28">
        <f>L151+L156+L166</f>
        <v>11000</v>
      </c>
    </row>
    <row r="151" spans="1:12" ht="15.75">
      <c r="A151" s="161" t="s">
        <v>46</v>
      </c>
      <c r="B151" s="130" t="s">
        <v>451</v>
      </c>
      <c r="C151" s="131"/>
      <c r="D151" s="132"/>
      <c r="E151" s="133"/>
      <c r="F151" s="133"/>
      <c r="G151" s="134"/>
      <c r="H151" s="53"/>
      <c r="I151" s="135">
        <f>I152+I154</f>
        <v>5348</v>
      </c>
      <c r="J151" s="135">
        <f>J152+J154</f>
        <v>5348</v>
      </c>
      <c r="K151" s="135"/>
      <c r="L151" s="135"/>
    </row>
    <row r="152" spans="1:12" ht="15.75">
      <c r="A152" s="161"/>
      <c r="B152" s="130" t="s">
        <v>120</v>
      </c>
      <c r="C152" s="131"/>
      <c r="D152" s="132"/>
      <c r="E152" s="133"/>
      <c r="F152" s="133"/>
      <c r="G152" s="134"/>
      <c r="H152" s="53"/>
      <c r="I152" s="135">
        <f>I153</f>
        <v>348</v>
      </c>
      <c r="J152" s="135">
        <f>J153</f>
        <v>348</v>
      </c>
      <c r="K152" s="135"/>
      <c r="L152" s="135"/>
    </row>
    <row r="153" spans="1:12" ht="47.25">
      <c r="A153" s="154">
        <v>1</v>
      </c>
      <c r="B153" s="136" t="s">
        <v>452</v>
      </c>
      <c r="C153" s="131"/>
      <c r="D153" s="137" t="s">
        <v>453</v>
      </c>
      <c r="E153" s="94" t="s">
        <v>454</v>
      </c>
      <c r="F153" s="25" t="s">
        <v>315</v>
      </c>
      <c r="G153" s="134"/>
      <c r="H153" s="25" t="s">
        <v>455</v>
      </c>
      <c r="I153" s="49">
        <f>J153</f>
        <v>348</v>
      </c>
      <c r="J153" s="49">
        <v>348</v>
      </c>
      <c r="K153" s="49"/>
      <c r="L153" s="49"/>
    </row>
    <row r="154" spans="1:12" ht="15.75">
      <c r="A154" s="161"/>
      <c r="B154" s="130" t="s">
        <v>241</v>
      </c>
      <c r="C154" s="131"/>
      <c r="D154" s="132"/>
      <c r="E154" s="133"/>
      <c r="F154" s="133"/>
      <c r="G154" s="134"/>
      <c r="H154" s="53"/>
      <c r="I154" s="135">
        <f>I155</f>
        <v>5000</v>
      </c>
      <c r="J154" s="135">
        <f>J155</f>
        <v>5000</v>
      </c>
      <c r="K154" s="135"/>
      <c r="L154" s="135"/>
    </row>
    <row r="155" spans="1:12" ht="78.75">
      <c r="A155" s="154">
        <v>1</v>
      </c>
      <c r="B155" s="136" t="s">
        <v>456</v>
      </c>
      <c r="C155" s="131"/>
      <c r="D155" s="92" t="s">
        <v>457</v>
      </c>
      <c r="E155" s="93" t="s">
        <v>458</v>
      </c>
      <c r="F155" s="94" t="s">
        <v>298</v>
      </c>
      <c r="G155" s="134"/>
      <c r="H155" s="25" t="s">
        <v>459</v>
      </c>
      <c r="I155" s="49">
        <f>J155</f>
        <v>5000</v>
      </c>
      <c r="J155" s="49">
        <v>5000</v>
      </c>
      <c r="K155" s="49"/>
      <c r="L155" s="49"/>
    </row>
    <row r="156" spans="1:12" ht="31.5">
      <c r="A156" s="162" t="s">
        <v>85</v>
      </c>
      <c r="B156" s="138" t="s">
        <v>460</v>
      </c>
      <c r="C156" s="139"/>
      <c r="D156" s="140"/>
      <c r="E156" s="141"/>
      <c r="F156" s="141"/>
      <c r="G156" s="142"/>
      <c r="H156" s="60"/>
      <c r="I156" s="143">
        <f>I157+I159</f>
        <v>11000</v>
      </c>
      <c r="J156" s="143"/>
      <c r="K156" s="143"/>
      <c r="L156" s="143">
        <f>L157+L159</f>
        <v>11000</v>
      </c>
    </row>
    <row r="157" spans="1:12" ht="15.75">
      <c r="A157" s="161"/>
      <c r="B157" s="130" t="s">
        <v>461</v>
      </c>
      <c r="C157" s="131"/>
      <c r="D157" s="132"/>
      <c r="E157" s="133"/>
      <c r="F157" s="133"/>
      <c r="G157" s="134"/>
      <c r="H157" s="53"/>
      <c r="I157" s="135">
        <f>I158</f>
        <v>1000</v>
      </c>
      <c r="J157" s="135"/>
      <c r="K157" s="135"/>
      <c r="L157" s="135">
        <f>L158</f>
        <v>1000</v>
      </c>
    </row>
    <row r="158" spans="1:12" ht="47.25">
      <c r="A158" s="154">
        <v>1</v>
      </c>
      <c r="B158" s="99" t="s">
        <v>462</v>
      </c>
      <c r="C158" s="131"/>
      <c r="D158" s="144" t="s">
        <v>130</v>
      </c>
      <c r="E158" s="94" t="s">
        <v>463</v>
      </c>
      <c r="F158" s="94" t="s">
        <v>464</v>
      </c>
      <c r="G158" s="26"/>
      <c r="H158" s="93" t="s">
        <v>465</v>
      </c>
      <c r="I158" s="49">
        <f>SUM(J158:L158)</f>
        <v>1000</v>
      </c>
      <c r="J158" s="49"/>
      <c r="K158" s="49"/>
      <c r="L158" s="49">
        <v>1000</v>
      </c>
    </row>
    <row r="159" spans="1:12" ht="15.75">
      <c r="A159" s="161"/>
      <c r="B159" s="130" t="s">
        <v>466</v>
      </c>
      <c r="C159" s="131"/>
      <c r="D159" s="132"/>
      <c r="E159" s="133"/>
      <c r="F159" s="133"/>
      <c r="G159" s="134"/>
      <c r="H159" s="53"/>
      <c r="I159" s="135">
        <f>SUM(J159:L159)</f>
        <v>10000</v>
      </c>
      <c r="J159" s="135"/>
      <c r="K159" s="135"/>
      <c r="L159" s="135">
        <f>SUM(L160:L165)</f>
        <v>10000</v>
      </c>
    </row>
    <row r="160" spans="1:12" ht="31.5">
      <c r="A160" s="157">
        <v>1</v>
      </c>
      <c r="B160" s="99" t="s">
        <v>467</v>
      </c>
      <c r="C160" s="131"/>
      <c r="D160" s="145" t="s">
        <v>59</v>
      </c>
      <c r="E160" s="94" t="s">
        <v>468</v>
      </c>
      <c r="F160" s="94" t="s">
        <v>469</v>
      </c>
      <c r="G160" s="26"/>
      <c r="H160" s="146" t="s">
        <v>470</v>
      </c>
      <c r="I160" s="49">
        <f t="shared" ref="I160:I165" si="8">SUM(J160:L160)</f>
        <v>3300</v>
      </c>
      <c r="J160" s="49"/>
      <c r="K160" s="49"/>
      <c r="L160" s="163">
        <v>3300</v>
      </c>
    </row>
    <row r="161" spans="1:12" ht="31.5">
      <c r="A161" s="157">
        <v>2</v>
      </c>
      <c r="B161" s="99" t="s">
        <v>471</v>
      </c>
      <c r="C161" s="131"/>
      <c r="D161" s="145" t="s">
        <v>65</v>
      </c>
      <c r="E161" s="94" t="s">
        <v>472</v>
      </c>
      <c r="F161" s="94" t="s">
        <v>469</v>
      </c>
      <c r="G161" s="26"/>
      <c r="H161" s="146" t="s">
        <v>473</v>
      </c>
      <c r="I161" s="49">
        <f t="shared" si="8"/>
        <v>960</v>
      </c>
      <c r="J161" s="49"/>
      <c r="K161" s="49"/>
      <c r="L161" s="164">
        <v>960</v>
      </c>
    </row>
    <row r="162" spans="1:12" ht="31.5">
      <c r="A162" s="157">
        <v>3</v>
      </c>
      <c r="B162" s="99" t="s">
        <v>474</v>
      </c>
      <c r="C162" s="131"/>
      <c r="D162" s="145" t="s">
        <v>65</v>
      </c>
      <c r="E162" s="94" t="s">
        <v>475</v>
      </c>
      <c r="F162" s="94" t="s">
        <v>469</v>
      </c>
      <c r="G162" s="26"/>
      <c r="H162" s="146" t="s">
        <v>476</v>
      </c>
      <c r="I162" s="49">
        <f t="shared" si="8"/>
        <v>1000</v>
      </c>
      <c r="J162" s="49"/>
      <c r="K162" s="49"/>
      <c r="L162" s="164">
        <v>1000</v>
      </c>
    </row>
    <row r="163" spans="1:12" ht="31.5">
      <c r="A163" s="157">
        <v>4</v>
      </c>
      <c r="B163" s="99" t="s">
        <v>477</v>
      </c>
      <c r="C163" s="131"/>
      <c r="D163" s="145" t="s">
        <v>99</v>
      </c>
      <c r="E163" s="94" t="s">
        <v>478</v>
      </c>
      <c r="F163" s="94" t="s">
        <v>469</v>
      </c>
      <c r="G163" s="26"/>
      <c r="H163" s="146" t="s">
        <v>479</v>
      </c>
      <c r="I163" s="49">
        <f t="shared" si="8"/>
        <v>1740</v>
      </c>
      <c r="J163" s="49"/>
      <c r="K163" s="49"/>
      <c r="L163" s="164">
        <v>1740</v>
      </c>
    </row>
    <row r="164" spans="1:12" ht="31.5">
      <c r="A164" s="157">
        <v>5</v>
      </c>
      <c r="B164" s="99" t="s">
        <v>480</v>
      </c>
      <c r="C164" s="131"/>
      <c r="D164" s="145" t="s">
        <v>99</v>
      </c>
      <c r="E164" s="94" t="s">
        <v>481</v>
      </c>
      <c r="F164" s="94" t="s">
        <v>469</v>
      </c>
      <c r="G164" s="26"/>
      <c r="H164" s="146" t="s">
        <v>482</v>
      </c>
      <c r="I164" s="49">
        <f t="shared" si="8"/>
        <v>2000</v>
      </c>
      <c r="J164" s="49"/>
      <c r="K164" s="49"/>
      <c r="L164" s="164">
        <v>2000</v>
      </c>
    </row>
    <row r="165" spans="1:12" ht="31.5">
      <c r="A165" s="157">
        <v>6</v>
      </c>
      <c r="B165" s="99" t="s">
        <v>483</v>
      </c>
      <c r="C165" s="131"/>
      <c r="D165" s="144" t="s">
        <v>484</v>
      </c>
      <c r="E165" s="94" t="s">
        <v>485</v>
      </c>
      <c r="F165" s="94" t="s">
        <v>486</v>
      </c>
      <c r="G165" s="26"/>
      <c r="H165" s="146" t="s">
        <v>487</v>
      </c>
      <c r="I165" s="49">
        <f t="shared" si="8"/>
        <v>1000</v>
      </c>
      <c r="J165" s="49"/>
      <c r="K165" s="49"/>
      <c r="L165" s="164">
        <v>1000</v>
      </c>
    </row>
    <row r="166" spans="1:12" ht="15.75">
      <c r="A166" s="161" t="s">
        <v>91</v>
      </c>
      <c r="B166" s="130" t="s">
        <v>488</v>
      </c>
      <c r="C166" s="131"/>
      <c r="D166" s="137"/>
      <c r="E166" s="25"/>
      <c r="F166" s="25"/>
      <c r="G166" s="134"/>
      <c r="H166" s="133"/>
      <c r="I166" s="147">
        <f>SUM(I167:I174)</f>
        <v>20000</v>
      </c>
      <c r="J166" s="147"/>
      <c r="K166" s="147">
        <f>SUM(K167:K174)</f>
        <v>20000</v>
      </c>
      <c r="L166" s="49"/>
    </row>
    <row r="167" spans="1:12" ht="30">
      <c r="A167" s="157">
        <v>1</v>
      </c>
      <c r="B167" s="99" t="s">
        <v>489</v>
      </c>
      <c r="C167" s="131"/>
      <c r="D167" s="145" t="s">
        <v>155</v>
      </c>
      <c r="E167" s="94"/>
      <c r="F167" s="94"/>
      <c r="G167" s="26"/>
      <c r="H167" s="146" t="s">
        <v>490</v>
      </c>
      <c r="I167" s="49">
        <f t="shared" ref="I167:I174" si="9">J167+K167+L167</f>
        <v>2500</v>
      </c>
      <c r="J167" s="49"/>
      <c r="K167" s="49">
        <v>2500</v>
      </c>
      <c r="L167" s="163"/>
    </row>
    <row r="168" spans="1:12" ht="30">
      <c r="A168" s="157">
        <v>2</v>
      </c>
      <c r="B168" s="99" t="s">
        <v>491</v>
      </c>
      <c r="C168" s="131"/>
      <c r="D168" s="145" t="s">
        <v>41</v>
      </c>
      <c r="E168" s="94"/>
      <c r="F168" s="94"/>
      <c r="G168" s="26"/>
      <c r="H168" s="146" t="s">
        <v>492</v>
      </c>
      <c r="I168" s="49">
        <f t="shared" si="9"/>
        <v>2500</v>
      </c>
      <c r="J168" s="49"/>
      <c r="K168" s="49">
        <v>2500</v>
      </c>
      <c r="L168" s="164"/>
    </row>
    <row r="169" spans="1:12" ht="30">
      <c r="A169" s="165">
        <v>3</v>
      </c>
      <c r="B169" s="120" t="s">
        <v>493</v>
      </c>
      <c r="C169" s="139"/>
      <c r="D169" s="148" t="s">
        <v>94</v>
      </c>
      <c r="E169" s="149"/>
      <c r="F169" s="149"/>
      <c r="G169" s="150"/>
      <c r="H169" s="151" t="s">
        <v>494</v>
      </c>
      <c r="I169" s="62">
        <f t="shared" si="9"/>
        <v>2500</v>
      </c>
      <c r="J169" s="62"/>
      <c r="K169" s="62">
        <v>2500</v>
      </c>
      <c r="L169" s="166"/>
    </row>
    <row r="170" spans="1:12" ht="30">
      <c r="A170" s="157">
        <v>4</v>
      </c>
      <c r="B170" s="99" t="s">
        <v>495</v>
      </c>
      <c r="C170" s="131"/>
      <c r="D170" s="145" t="s">
        <v>94</v>
      </c>
      <c r="E170" s="94"/>
      <c r="F170" s="94"/>
      <c r="G170" s="26"/>
      <c r="H170" s="146" t="s">
        <v>496</v>
      </c>
      <c r="I170" s="49">
        <f t="shared" si="9"/>
        <v>2500</v>
      </c>
      <c r="J170" s="49"/>
      <c r="K170" s="49">
        <v>2500</v>
      </c>
      <c r="L170" s="164"/>
    </row>
    <row r="171" spans="1:12" ht="30">
      <c r="A171" s="157">
        <v>5</v>
      </c>
      <c r="B171" s="99" t="s">
        <v>497</v>
      </c>
      <c r="C171" s="131"/>
      <c r="D171" s="145" t="s">
        <v>99</v>
      </c>
      <c r="E171" s="94"/>
      <c r="F171" s="94"/>
      <c r="G171" s="26"/>
      <c r="H171" s="146" t="s">
        <v>498</v>
      </c>
      <c r="I171" s="49">
        <f t="shared" si="9"/>
        <v>2500</v>
      </c>
      <c r="J171" s="49"/>
      <c r="K171" s="49">
        <v>2500</v>
      </c>
      <c r="L171" s="163"/>
    </row>
    <row r="172" spans="1:12" ht="30">
      <c r="A172" s="157">
        <v>6</v>
      </c>
      <c r="B172" s="99" t="s">
        <v>499</v>
      </c>
      <c r="C172" s="131"/>
      <c r="D172" s="145" t="s">
        <v>107</v>
      </c>
      <c r="E172" s="94"/>
      <c r="F172" s="94"/>
      <c r="G172" s="26"/>
      <c r="H172" s="146" t="s">
        <v>500</v>
      </c>
      <c r="I172" s="49">
        <f t="shared" si="9"/>
        <v>2500</v>
      </c>
      <c r="J172" s="49"/>
      <c r="K172" s="49">
        <v>2500</v>
      </c>
      <c r="L172" s="164"/>
    </row>
    <row r="173" spans="1:12" ht="30">
      <c r="A173" s="157">
        <v>7</v>
      </c>
      <c r="B173" s="99" t="s">
        <v>501</v>
      </c>
      <c r="C173" s="131"/>
      <c r="D173" s="145" t="s">
        <v>107</v>
      </c>
      <c r="E173" s="94"/>
      <c r="F173" s="94"/>
      <c r="G173" s="26"/>
      <c r="H173" s="146" t="s">
        <v>502</v>
      </c>
      <c r="I173" s="49">
        <f t="shared" si="9"/>
        <v>2500</v>
      </c>
      <c r="J173" s="49"/>
      <c r="K173" s="49">
        <v>2500</v>
      </c>
      <c r="L173" s="163"/>
    </row>
    <row r="174" spans="1:12" ht="30">
      <c r="A174" s="167">
        <v>8</v>
      </c>
      <c r="B174" s="168" t="s">
        <v>503</v>
      </c>
      <c r="C174" s="169"/>
      <c r="D174" s="170" t="s">
        <v>107</v>
      </c>
      <c r="E174" s="171"/>
      <c r="F174" s="171"/>
      <c r="G174" s="172"/>
      <c r="H174" s="173" t="s">
        <v>504</v>
      </c>
      <c r="I174" s="174">
        <f t="shared" si="9"/>
        <v>2500</v>
      </c>
      <c r="J174" s="174"/>
      <c r="K174" s="174">
        <v>2500</v>
      </c>
      <c r="L174" s="175"/>
    </row>
  </sheetData>
  <mergeCells count="16">
    <mergeCell ref="J1:L1"/>
    <mergeCell ref="A4:L4"/>
    <mergeCell ref="A3:L3"/>
    <mergeCell ref="A2:L2"/>
    <mergeCell ref="A8:A10"/>
    <mergeCell ref="B8:B10"/>
    <mergeCell ref="C8:C10"/>
    <mergeCell ref="D8:D10"/>
    <mergeCell ref="E8:E10"/>
    <mergeCell ref="F8:F10"/>
    <mergeCell ref="G8:G10"/>
    <mergeCell ref="H8:H10"/>
    <mergeCell ref="I8:L8"/>
    <mergeCell ref="I9:I10"/>
    <mergeCell ref="J9:L9"/>
    <mergeCell ref="J7:L7"/>
  </mergeCells>
  <pageMargins left="0.23622047244094491" right="0.2" top="0.35433070866141736" bottom="0.3" header="0.31496062992125984" footer="0.27"/>
  <pageSetup paperSize="9" scale="90" orientation="landscape"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F26EB52-5893-4CA7-BA07-C4CCFAE11E1A}"/>
</file>

<file path=customXml/itemProps2.xml><?xml version="1.0" encoding="utf-8"?>
<ds:datastoreItem xmlns:ds="http://schemas.openxmlformats.org/officeDocument/2006/customXml" ds:itemID="{1AC2806B-DD31-45B0-837E-9ECF640253A3}"/>
</file>

<file path=customXml/itemProps3.xml><?xml version="1.0" encoding="utf-8"?>
<ds:datastoreItem xmlns:ds="http://schemas.openxmlformats.org/officeDocument/2006/customXml" ds:itemID="{D4F60AE3-4416-4226-9F5A-3F975E038AB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DT-2020-N-B58-TT343-33</vt:lpstr>
      <vt:lpstr>'DT-2020-N-B58-TT343-33'!Print_Area</vt:lpstr>
      <vt:lpstr>'DT-2020-N-B58-TT343-33'!Print_Titles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2020-01-19T05:02:08Z</cp:lastPrinted>
  <dcterms:created xsi:type="dcterms:W3CDTF">2018-12-14T02:57:04Z</dcterms:created>
  <dcterms:modified xsi:type="dcterms:W3CDTF">2020-01-19T08:49:25Z</dcterms:modified>
</cp:coreProperties>
</file>