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ÔNG KHAI\dự toán đã đc HĐND Quyết định\2020\"/>
    </mc:Choice>
  </mc:AlternateContent>
  <bookViews>
    <workbookView xWindow="0" yWindow="0" windowWidth="24000" windowHeight="9435"/>
  </bookViews>
  <sheets>
    <sheet name="52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P9" i="1"/>
  <c r="C10" i="1"/>
  <c r="C11" i="1"/>
  <c r="C12" i="1"/>
  <c r="C13" i="1"/>
  <c r="C14" i="1"/>
  <c r="C15" i="1"/>
  <c r="C16" i="1"/>
  <c r="Q17" i="1"/>
  <c r="Q9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N30" i="1"/>
  <c r="N9" i="1" s="1"/>
  <c r="C31" i="1"/>
  <c r="O31" i="1"/>
  <c r="O9" i="1" s="1"/>
  <c r="C32" i="1"/>
  <c r="C33" i="1"/>
  <c r="C34" i="1"/>
  <c r="C35" i="1"/>
  <c r="C36" i="1"/>
  <c r="C37" i="1"/>
  <c r="C38" i="1"/>
  <c r="C39" i="1"/>
  <c r="C40" i="1"/>
  <c r="C41" i="1"/>
  <c r="C42" i="1"/>
  <c r="C17" i="1" l="1"/>
  <c r="C9" i="1" s="1"/>
</calcChain>
</file>

<file path=xl/sharedStrings.xml><?xml version="1.0" encoding="utf-8"?>
<sst xmlns="http://schemas.openxmlformats.org/spreadsheetml/2006/main" count="60" uniqueCount="58">
  <si>
    <t>UBND TP Sông Công</t>
  </si>
  <si>
    <t>UBND TX Phổ Yên</t>
  </si>
  <si>
    <t>UBND huyện Phú Bình</t>
  </si>
  <si>
    <t>UBND huyện Võ Nhai</t>
  </si>
  <si>
    <t>UBND huyện Đồng Hỷ</t>
  </si>
  <si>
    <t>UBND huyện TPTN</t>
  </si>
  <si>
    <t>UBND huyện Đại Từ</t>
  </si>
  <si>
    <t>UBND huyện Phú Lương</t>
  </si>
  <si>
    <t>UBND huyện Định Hóa</t>
  </si>
  <si>
    <t>Quỹ đầu tư phát triển</t>
  </si>
  <si>
    <t>Bộ Chỉ huy quân sự tỉnh</t>
  </si>
  <si>
    <t>BQLDAĐT xây dựng các 
công trình nông nghiệp và PTNT</t>
  </si>
  <si>
    <t>BQLDAĐT xây dựng các 
công trình giao thông</t>
  </si>
  <si>
    <t>BQLDAĐT xây dựng các 
công trình xây dựng dân dụng và công nghiệp</t>
  </si>
  <si>
    <t>Công ty TNHHMTV Thoát nước và Phát triển hạ tầng đô thị Thái Nguyên</t>
  </si>
  <si>
    <t>BQL dự án năng lượng nông thôn II (RE II)</t>
  </si>
  <si>
    <t>Công an tỉnh</t>
  </si>
  <si>
    <t>Ủy ban Mặt trận tổ quốc tỉnh</t>
  </si>
  <si>
    <t>Trường CĐ kinh tế tài chính</t>
  </si>
  <si>
    <t xml:space="preserve">Tỉnh Đoàn </t>
  </si>
  <si>
    <t>Thanh tra tỉnh</t>
  </si>
  <si>
    <t>Sở Nội vụ</t>
  </si>
  <si>
    <t>Sở Thông tin và Truyền thông</t>
  </si>
  <si>
    <t>Sở Tài nguyên và Môi trường</t>
  </si>
  <si>
    <t>Sở Văn hoá, Thể thao và DL</t>
  </si>
  <si>
    <t>Sở Lao động -TB và xã hội</t>
  </si>
  <si>
    <t>Sở Y tế</t>
  </si>
  <si>
    <t>Sở Giáo dục và Đào tạo</t>
  </si>
  <si>
    <t>Sở Giao thông vận tải</t>
  </si>
  <si>
    <t>Sở Công Thương</t>
  </si>
  <si>
    <t>Sở Nông nghiệp và PTNT</t>
  </si>
  <si>
    <t>Văn phòng UBND tỉnh</t>
  </si>
  <si>
    <t>Tỉnh ủy</t>
  </si>
  <si>
    <t>TỔNG SỐ</t>
  </si>
  <si>
    <t>B</t>
  </si>
  <si>
    <t>A</t>
  </si>
  <si>
    <t>Chi NN, Lâm nghiệp, thủy lợi, thủy sản</t>
  </si>
  <si>
    <t>Chi Giao thông</t>
  </si>
  <si>
    <t>Chi đảm bảo xã hội</t>
  </si>
  <si>
    <t>Chi hoạt động của cơ quan quản lý địa phương, Đảng, Đoàn thể</t>
  </si>
  <si>
    <t>Trong đó</t>
  </si>
  <si>
    <t>Chi các hoạt động kinh tế</t>
  </si>
  <si>
    <t>Quốc phòng</t>
  </si>
  <si>
    <t>An ninh</t>
  </si>
  <si>
    <t>Chi bảo vệ môi trường</t>
  </si>
  <si>
    <t>Chi thể dục thể thao</t>
  </si>
  <si>
    <t>Chi phát thanh truyền hình thông tấn</t>
  </si>
  <si>
    <t>Chi văn hóa thông tin</t>
  </si>
  <si>
    <t>Chi Y tế, dân số và gia đình</t>
  </si>
  <si>
    <t>Chi Khoa học và công nghệ</t>
  </si>
  <si>
    <t>Chi Giáo dục - Đào tạo và dạy nghề</t>
  </si>
  <si>
    <t>Tên đơn vị</t>
  </si>
  <si>
    <t xml:space="preserve">Tổng số </t>
  </si>
  <si>
    <t>STT</t>
  </si>
  <si>
    <t>Đơn vị: Triệu đồng</t>
  </si>
  <si>
    <t>(Dự toán đã được Hội đồng nhân dân quyết định)</t>
  </si>
  <si>
    <t>PHỤ LỤC 7
DỰ TOÁN CHI ĐẦU TƯ PHÁT TRIỂN CỦA NGÂN SÁCH CẤP TỈNH CHO TỪNG CƠ QUAN, TỔ CHỨC THEO LĨNH VỰC NĂM 2020</t>
  </si>
  <si>
    <t>Biểu số 52/CK-NSNN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</si>
</sst>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#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color theme="1"/>
      <name val="Times New Roman"/>
      <family val="1"/>
    </font>
    <font>
      <u/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6" fillId="0" borderId="0"/>
  </cellStyleXfs>
  <cellXfs count="50">
    <xf numFmtId="0" fontId="0" fillId="0" borderId="0" xfId="0"/>
    <xf numFmtId="0" fontId="2" fillId="0" borderId="0" xfId="0" applyFont="1" applyFill="1"/>
    <xf numFmtId="3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wrapText="1"/>
    </xf>
    <xf numFmtId="0" fontId="3" fillId="0" borderId="4" xfId="2" applyFont="1" applyFill="1" applyBorder="1" applyAlignment="1">
      <alignment horizontal="left" vertical="center" wrapText="1"/>
    </xf>
    <xf numFmtId="0" fontId="4" fillId="0" borderId="4" xfId="3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7" fillId="0" borderId="0" xfId="0" applyFont="1" applyFill="1"/>
    <xf numFmtId="0" fontId="3" fillId="0" borderId="5" xfId="1" applyFont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 wrapText="1"/>
    </xf>
    <xf numFmtId="164" fontId="10" fillId="0" borderId="0" xfId="0" applyNumberFormat="1" applyFont="1" applyFill="1" applyAlignment="1">
      <alignment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3" fontId="11" fillId="2" borderId="8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3" fontId="11" fillId="2" borderId="8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 wrapText="1"/>
    </xf>
    <xf numFmtId="3" fontId="11" fillId="2" borderId="13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3" fontId="3" fillId="2" borderId="14" xfId="0" applyNumberFormat="1" applyFont="1" applyFill="1" applyBorder="1" applyAlignment="1">
      <alignment horizontal="center"/>
    </xf>
    <xf numFmtId="3" fontId="3" fillId="2" borderId="15" xfId="0" applyNumberFormat="1" applyFont="1" applyFill="1" applyBorder="1" applyAlignment="1">
      <alignment horizontal="center"/>
    </xf>
    <xf numFmtId="3" fontId="3" fillId="2" borderId="16" xfId="0" applyNumberFormat="1" applyFont="1" applyFill="1" applyBorder="1" applyAlignment="1">
      <alignment horizontal="center"/>
    </xf>
    <xf numFmtId="3" fontId="11" fillId="2" borderId="17" xfId="0" applyNumberFormat="1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center" vertical="center" wrapText="1"/>
    </xf>
    <xf numFmtId="0" fontId="13" fillId="0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/>
  </cellXfs>
  <cellStyles count="4">
    <cellStyle name="Normal" xfId="0" builtinId="0"/>
    <cellStyle name="Normal 10 2 24" xfId="1"/>
    <cellStyle name="Normal 11 29 4 2 3 3" xfId="2"/>
    <cellStyle name="Normal_Sheet1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C&#244;ng%20khai%20d&#7921;%20to&#225;n%20n&#259;m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Desktop\879%20Final%20Ph&#7909;%20l&#7909;c%204070%20Bieu%20ke%20hoach%20KTXH%20nam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 lĩnh vực"/>
      <sheetName val="Theo đơn vị"/>
      <sheetName val="Nguyên bản"/>
      <sheetName val="51"/>
      <sheetName val="52"/>
      <sheetName val="57"/>
      <sheetName val="58"/>
      <sheetName val="Sheet5"/>
      <sheetName val="Sheet6"/>
    </sheetNames>
    <sheetDataSet>
      <sheetData sheetId="0"/>
      <sheetData sheetId="1">
        <row r="73">
          <cell r="AF73">
            <v>4985</v>
          </cell>
        </row>
      </sheetData>
      <sheetData sheetId="2"/>
      <sheetData sheetId="3">
        <row r="25">
          <cell r="B25" t="str">
            <v>Ủy ban Mặt trận tổ quốc tỉnh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u tong hop"/>
      <sheetName val="CN-TN-LNN"/>
      <sheetName val="Cac huyen, TP, TX"/>
      <sheetName val="So TNMT"/>
      <sheetName val="So LDTBXH"/>
      <sheetName val="So Y te"/>
      <sheetName val="TTYT Huyen"/>
      <sheetName val="So GDDT "/>
      <sheetName val="Cao dang SP"/>
      <sheetName val="DAI PTTH "/>
      <sheetName val="TH THU_NS"/>
      <sheetName val="CT Thu NS"/>
      <sheetName val="Thu theo sac thue"/>
      <sheetName val="Chi NSDP"/>
      <sheetName val="CT Chi Nganh"/>
      <sheetName val="CT CHi DP"/>
      <sheetName val="BSMT"/>
      <sheetName val="Chi tiết y tế"/>
      <sheetName val="BS von cac Quy"/>
      <sheetName val="Tra no vay"/>
      <sheetName val="NSĐP"/>
      <sheetName val="KL của tỉnh"/>
      <sheetName val="SD Dat"/>
      <sheetName val="NSTW"/>
      <sheetName val="CTMTQG NTM"/>
      <sheetName val="Nuoc sach NTM"/>
      <sheetName val="CTMTQG GNBV"/>
      <sheetName val="ODA"/>
      <sheetName val="TPCP"/>
      <sheetName val="DPNS"/>
      <sheetName val="XS"/>
      <sheetName val="Thu NS"/>
      <sheetName val="ThuNS Huyen"/>
      <sheetName val="Chi NS"/>
      <sheetName val="Chi tiet Chi NS"/>
      <sheetName val="Thu-Chi NShuyen"/>
      <sheetName val="HTMT"/>
      <sheetName val="CTMTQG"/>
      <sheetName val="NSDP (2)"/>
      <sheetName val="NSDP"/>
      <sheetName val="XSKT"/>
      <sheetName val="NS_b7"/>
      <sheetName val="DT_doi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AA11">
            <v>40</v>
          </cell>
        </row>
        <row r="21">
          <cell r="AA21">
            <v>1717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workbookViewId="0">
      <selection activeCell="N7" sqref="N7"/>
    </sheetView>
  </sheetViews>
  <sheetFormatPr defaultColWidth="11.7109375" defaultRowHeight="15.75" x14ac:dyDescent="0.25"/>
  <cols>
    <col min="1" max="1" width="6.85546875" style="1" customWidth="1"/>
    <col min="2" max="2" width="31.28515625" style="1" customWidth="1"/>
    <col min="3" max="4" width="11.140625" style="1" customWidth="1"/>
    <col min="5" max="5" width="11.140625" style="1" hidden="1" customWidth="1"/>
    <col min="6" max="7" width="11.140625" style="1" customWidth="1"/>
    <col min="8" max="10" width="11.140625" style="1" hidden="1" customWidth="1"/>
    <col min="11" max="15" width="11.140625" style="1" customWidth="1"/>
    <col min="16" max="16384" width="11.7109375" style="1"/>
  </cols>
  <sheetData>
    <row r="1" spans="1:17" s="44" customFormat="1" ht="27.75" customHeight="1" x14ac:dyDescent="0.25">
      <c r="A1" s="49"/>
      <c r="B1" s="48"/>
      <c r="D1" s="47"/>
      <c r="E1" s="47"/>
      <c r="F1" s="47"/>
      <c r="H1" s="46"/>
      <c r="Q1" s="45" t="s">
        <v>57</v>
      </c>
    </row>
    <row r="2" spans="1:17" ht="36" customHeight="1" x14ac:dyDescent="0.25">
      <c r="A2" s="43" t="s">
        <v>56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15.75" customHeight="1" x14ac:dyDescent="0.25">
      <c r="A3" s="42" t="s">
        <v>55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 ht="28.9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Q4" s="40" t="s">
        <v>54</v>
      </c>
    </row>
    <row r="5" spans="1:17" s="15" customFormat="1" ht="21.6" customHeight="1" x14ac:dyDescent="0.25">
      <c r="A5" s="39" t="s">
        <v>53</v>
      </c>
      <c r="B5" s="39" t="s">
        <v>51</v>
      </c>
      <c r="C5" s="38" t="s">
        <v>52</v>
      </c>
      <c r="D5" s="37" t="s">
        <v>40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5"/>
    </row>
    <row r="6" spans="1:17" s="15" customFormat="1" ht="27.75" customHeight="1" x14ac:dyDescent="0.2">
      <c r="A6" s="34"/>
      <c r="B6" s="34" t="s">
        <v>51</v>
      </c>
      <c r="C6" s="33"/>
      <c r="D6" s="32" t="s">
        <v>50</v>
      </c>
      <c r="E6" s="32" t="s">
        <v>49</v>
      </c>
      <c r="F6" s="31" t="s">
        <v>48</v>
      </c>
      <c r="G6" s="31" t="s">
        <v>47</v>
      </c>
      <c r="H6" s="31" t="s">
        <v>46</v>
      </c>
      <c r="I6" s="31" t="s">
        <v>45</v>
      </c>
      <c r="J6" s="31" t="s">
        <v>44</v>
      </c>
      <c r="K6" s="31" t="s">
        <v>43</v>
      </c>
      <c r="L6" s="31" t="s">
        <v>42</v>
      </c>
      <c r="M6" s="31" t="s">
        <v>41</v>
      </c>
      <c r="N6" s="30" t="s">
        <v>40</v>
      </c>
      <c r="O6" s="30"/>
      <c r="P6" s="29" t="s">
        <v>39</v>
      </c>
      <c r="Q6" s="29" t="s">
        <v>38</v>
      </c>
    </row>
    <row r="7" spans="1:17" s="23" customFormat="1" ht="127.15" customHeight="1" x14ac:dyDescent="0.25">
      <c r="A7" s="24"/>
      <c r="B7" s="24"/>
      <c r="C7" s="28"/>
      <c r="D7" s="28"/>
      <c r="E7" s="28"/>
      <c r="F7" s="27"/>
      <c r="G7" s="27"/>
      <c r="H7" s="27"/>
      <c r="I7" s="27"/>
      <c r="J7" s="27"/>
      <c r="K7" s="27"/>
      <c r="L7" s="27"/>
      <c r="M7" s="27"/>
      <c r="N7" s="26" t="s">
        <v>37</v>
      </c>
      <c r="O7" s="25" t="s">
        <v>36</v>
      </c>
      <c r="P7" s="24"/>
      <c r="Q7" s="24"/>
    </row>
    <row r="8" spans="1:17" s="19" customFormat="1" ht="28.9" customHeight="1" x14ac:dyDescent="0.25">
      <c r="A8" s="22" t="s">
        <v>35</v>
      </c>
      <c r="B8" s="22" t="s">
        <v>34</v>
      </c>
      <c r="C8" s="20">
        <v>1</v>
      </c>
      <c r="D8" s="20">
        <v>2</v>
      </c>
      <c r="E8" s="20">
        <v>3</v>
      </c>
      <c r="F8" s="20">
        <v>4</v>
      </c>
      <c r="G8" s="20">
        <v>5</v>
      </c>
      <c r="H8" s="20">
        <v>6</v>
      </c>
      <c r="I8" s="20">
        <v>7</v>
      </c>
      <c r="J8" s="20">
        <v>8</v>
      </c>
      <c r="K8" s="20">
        <v>9</v>
      </c>
      <c r="L8" s="20">
        <v>10</v>
      </c>
      <c r="M8" s="20">
        <v>11</v>
      </c>
      <c r="N8" s="20">
        <v>12</v>
      </c>
      <c r="O8" s="20">
        <v>13</v>
      </c>
      <c r="P8" s="21">
        <v>14</v>
      </c>
      <c r="Q8" s="20">
        <v>15</v>
      </c>
    </row>
    <row r="9" spans="1:17" s="15" customFormat="1" ht="28.9" customHeight="1" x14ac:dyDescent="0.2">
      <c r="A9" s="18"/>
      <c r="B9" s="18" t="s">
        <v>33</v>
      </c>
      <c r="C9" s="17">
        <f>SUM(C10:C42)</f>
        <v>1769640</v>
      </c>
      <c r="D9" s="17">
        <f>SUM(D10:D42)</f>
        <v>79621</v>
      </c>
      <c r="E9" s="17">
        <f>SUM(E10:E42)</f>
        <v>0</v>
      </c>
      <c r="F9" s="17">
        <f>SUM(F10:F42)</f>
        <v>31762</v>
      </c>
      <c r="G9" s="17">
        <f>SUM(G10:G42)</f>
        <v>62439</v>
      </c>
      <c r="H9" s="17">
        <f>SUM(H10:H42)</f>
        <v>0</v>
      </c>
      <c r="I9" s="17">
        <f>SUM(I10:I42)</f>
        <v>0</v>
      </c>
      <c r="J9" s="17">
        <f>SUM(J10:J42)</f>
        <v>0</v>
      </c>
      <c r="K9" s="17">
        <f>SUM(K10:K42)</f>
        <v>23401</v>
      </c>
      <c r="L9" s="17">
        <f>SUM(L10:L42)</f>
        <v>17845</v>
      </c>
      <c r="M9" s="17">
        <f>SUM(M10:M42)</f>
        <v>1479412</v>
      </c>
      <c r="N9" s="17">
        <f>SUM(N10:N42)</f>
        <v>272646</v>
      </c>
      <c r="O9" s="17">
        <f>SUM(O10:O42)</f>
        <v>126466</v>
      </c>
      <c r="P9" s="17">
        <f>SUM(P10:P42)</f>
        <v>68458</v>
      </c>
      <c r="Q9" s="17">
        <f>SUM(Q10:Q42)</f>
        <v>6702</v>
      </c>
    </row>
    <row r="10" spans="1:17" s="15" customFormat="1" ht="28.9" customHeight="1" x14ac:dyDescent="0.2">
      <c r="A10" s="9">
        <v>1</v>
      </c>
      <c r="B10" s="16" t="s">
        <v>32</v>
      </c>
      <c r="C10" s="6">
        <f>D10+E10+F10+G10+H10+I10+J10+M10+P10+Q10+K10+L10</f>
        <v>6640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6"/>
      <c r="O10" s="7"/>
      <c r="P10" s="6">
        <v>6640</v>
      </c>
      <c r="Q10" s="6"/>
    </row>
    <row r="11" spans="1:17" s="15" customFormat="1" ht="28.9" customHeight="1" x14ac:dyDescent="0.2">
      <c r="A11" s="9">
        <v>2</v>
      </c>
      <c r="B11" s="14" t="s">
        <v>31</v>
      </c>
      <c r="C11" s="6">
        <f>D11+E11+F11+G11+H11+I11+J11+M11+P11+Q11+K11+L11</f>
        <v>49468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6"/>
      <c r="O11" s="7"/>
      <c r="P11" s="6">
        <v>49468</v>
      </c>
      <c r="Q11" s="6"/>
    </row>
    <row r="12" spans="1:17" x14ac:dyDescent="0.25">
      <c r="A12" s="9">
        <v>3</v>
      </c>
      <c r="B12" s="14" t="s">
        <v>30</v>
      </c>
      <c r="C12" s="6">
        <f>D12+E12+F12+G12+H12+I12+J12+M12+P12+Q12+K12+L12</f>
        <v>79018</v>
      </c>
      <c r="D12" s="6"/>
      <c r="E12" s="7"/>
      <c r="F12" s="7"/>
      <c r="G12" s="7"/>
      <c r="H12" s="7"/>
      <c r="I12" s="7"/>
      <c r="J12" s="7"/>
      <c r="K12" s="7"/>
      <c r="L12" s="7"/>
      <c r="M12" s="6">
        <v>79018</v>
      </c>
      <c r="N12" s="6">
        <v>1374</v>
      </c>
      <c r="O12" s="6">
        <v>41860</v>
      </c>
      <c r="P12" s="7"/>
      <c r="Q12" s="6"/>
    </row>
    <row r="13" spans="1:17" x14ac:dyDescent="0.25">
      <c r="A13" s="9">
        <v>4</v>
      </c>
      <c r="B13" s="14" t="s">
        <v>29</v>
      </c>
      <c r="C13" s="6">
        <f>D13+E13+F13+G13+H13+I13+J13+M13+P13+Q13+K13+L13</f>
        <v>1000</v>
      </c>
      <c r="D13" s="6"/>
      <c r="E13" s="7"/>
      <c r="F13" s="7"/>
      <c r="G13" s="6"/>
      <c r="H13" s="7"/>
      <c r="I13" s="7"/>
      <c r="J13" s="7"/>
      <c r="K13" s="7"/>
      <c r="L13" s="7"/>
      <c r="M13" s="6">
        <v>1000</v>
      </c>
      <c r="N13" s="6"/>
      <c r="O13" s="7"/>
      <c r="P13" s="7"/>
      <c r="Q13" s="6"/>
    </row>
    <row r="14" spans="1:17" x14ac:dyDescent="0.25">
      <c r="A14" s="9">
        <v>5</v>
      </c>
      <c r="B14" s="14" t="s">
        <v>28</v>
      </c>
      <c r="C14" s="6">
        <f>D14+E14+F14+G14+H14+I14+J14+M14+P14+Q14+K14+L14</f>
        <v>1625</v>
      </c>
      <c r="D14" s="6">
        <v>1625</v>
      </c>
      <c r="E14" s="7"/>
      <c r="F14" s="7"/>
      <c r="G14" s="7"/>
      <c r="H14" s="7"/>
      <c r="I14" s="7"/>
      <c r="J14" s="7"/>
      <c r="K14" s="7"/>
      <c r="L14" s="7"/>
      <c r="M14" s="6"/>
      <c r="N14" s="6"/>
      <c r="O14" s="7"/>
      <c r="P14" s="7"/>
      <c r="Q14" s="6"/>
    </row>
    <row r="15" spans="1:17" x14ac:dyDescent="0.25">
      <c r="A15" s="9">
        <v>6</v>
      </c>
      <c r="B15" s="14" t="s">
        <v>27</v>
      </c>
      <c r="C15" s="6">
        <f>D15+E15+F15+G15+H15+I15+J15+M15+P15+Q15+K15+L15</f>
        <v>30935</v>
      </c>
      <c r="D15" s="6">
        <v>30935</v>
      </c>
      <c r="E15" s="7"/>
      <c r="F15" s="7"/>
      <c r="G15" s="7"/>
      <c r="H15" s="7"/>
      <c r="I15" s="7"/>
      <c r="J15" s="7"/>
      <c r="K15" s="7"/>
      <c r="L15" s="7"/>
      <c r="M15" s="6"/>
      <c r="N15" s="6"/>
      <c r="O15" s="7"/>
      <c r="P15" s="7"/>
      <c r="Q15" s="6"/>
    </row>
    <row r="16" spans="1:17" x14ac:dyDescent="0.25">
      <c r="A16" s="9">
        <v>7</v>
      </c>
      <c r="B16" s="14" t="s">
        <v>26</v>
      </c>
      <c r="C16" s="6">
        <f>D16+E16+F16+G16+H16+I16+J16+M16+P16+Q16+K16+L16</f>
        <v>31762</v>
      </c>
      <c r="D16" s="6"/>
      <c r="E16" s="7"/>
      <c r="F16" s="6">
        <v>31762</v>
      </c>
      <c r="G16" s="7"/>
      <c r="H16" s="7"/>
      <c r="I16" s="7"/>
      <c r="J16" s="7"/>
      <c r="K16" s="7"/>
      <c r="L16" s="7"/>
      <c r="M16" s="6"/>
      <c r="N16" s="6"/>
      <c r="O16" s="7"/>
      <c r="P16" s="7"/>
      <c r="Q16" s="6"/>
    </row>
    <row r="17" spans="1:17" x14ac:dyDescent="0.25">
      <c r="A17" s="9">
        <v>8</v>
      </c>
      <c r="B17" s="14" t="s">
        <v>25</v>
      </c>
      <c r="C17" s="6">
        <f>D17+E17+F17+G17+H17+I17+J17+M17+P17+Q17+K17+L17</f>
        <v>11687</v>
      </c>
      <c r="D17" s="6">
        <v>4985</v>
      </c>
      <c r="E17" s="7"/>
      <c r="F17" s="7"/>
      <c r="G17" s="7"/>
      <c r="H17" s="7"/>
      <c r="I17" s="7"/>
      <c r="J17" s="7"/>
      <c r="K17" s="7"/>
      <c r="L17" s="7"/>
      <c r="M17" s="6"/>
      <c r="N17" s="6"/>
      <c r="O17" s="6"/>
      <c r="P17" s="7"/>
      <c r="Q17" s="6">
        <f>'[1]Theo đơn vị'!AF73+[2]NSTW!$AA$21</f>
        <v>6702</v>
      </c>
    </row>
    <row r="18" spans="1:17" x14ac:dyDescent="0.25">
      <c r="A18" s="9">
        <v>9</v>
      </c>
      <c r="B18" s="14" t="s">
        <v>24</v>
      </c>
      <c r="C18" s="6">
        <f>D18+E18+F18+G18+H18+I18+J18+M18+P18+Q18+K18+L18</f>
        <v>52203</v>
      </c>
      <c r="D18" s="6"/>
      <c r="E18" s="7"/>
      <c r="F18" s="7"/>
      <c r="G18" s="6">
        <v>30205</v>
      </c>
      <c r="H18" s="7"/>
      <c r="I18" s="7"/>
      <c r="J18" s="7"/>
      <c r="K18" s="7"/>
      <c r="L18" s="7"/>
      <c r="M18" s="6">
        <v>21998</v>
      </c>
      <c r="N18" s="6">
        <v>21998</v>
      </c>
      <c r="O18" s="7"/>
      <c r="P18" s="7"/>
      <c r="Q18" s="6"/>
    </row>
    <row r="19" spans="1:17" x14ac:dyDescent="0.25">
      <c r="A19" s="9">
        <v>10</v>
      </c>
      <c r="B19" s="14" t="s">
        <v>23</v>
      </c>
      <c r="C19" s="6">
        <f>D19+E19+F19+G19+H19+I19+J19+M19+P19+Q19+K19+L19</f>
        <v>39000</v>
      </c>
      <c r="D19" s="6"/>
      <c r="E19" s="7"/>
      <c r="F19" s="7"/>
      <c r="G19" s="7"/>
      <c r="H19" s="7"/>
      <c r="I19" s="7"/>
      <c r="J19" s="7"/>
      <c r="K19" s="7"/>
      <c r="L19" s="7"/>
      <c r="M19" s="6">
        <v>39000</v>
      </c>
      <c r="N19" s="6"/>
      <c r="O19" s="7"/>
      <c r="P19" s="6"/>
      <c r="Q19" s="6"/>
    </row>
    <row r="20" spans="1:17" x14ac:dyDescent="0.25">
      <c r="A20" s="9">
        <v>11</v>
      </c>
      <c r="B20" s="14" t="s">
        <v>22</v>
      </c>
      <c r="C20" s="6">
        <f>D20+E20+F20+G20+H20+I20+J20+M20+P20+Q20+K20+L20</f>
        <v>21692</v>
      </c>
      <c r="D20" s="6"/>
      <c r="E20" s="7"/>
      <c r="F20" s="6"/>
      <c r="G20" s="7"/>
      <c r="H20" s="7"/>
      <c r="I20" s="7"/>
      <c r="J20" s="7"/>
      <c r="K20" s="7"/>
      <c r="L20" s="7"/>
      <c r="M20" s="6">
        <v>21692</v>
      </c>
      <c r="N20" s="6"/>
      <c r="O20" s="7"/>
      <c r="P20" s="7"/>
      <c r="Q20" s="6"/>
    </row>
    <row r="21" spans="1:17" x14ac:dyDescent="0.25">
      <c r="A21" s="9">
        <v>12</v>
      </c>
      <c r="B21" s="14" t="s">
        <v>21</v>
      </c>
      <c r="C21" s="6">
        <f>D21+E21+F21+G21+H21+I21+J21+M21+P21+Q21+K21+L21</f>
        <v>5180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6"/>
      <c r="O21" s="7"/>
      <c r="P21" s="6">
        <v>5180</v>
      </c>
      <c r="Q21" s="6"/>
    </row>
    <row r="22" spans="1:17" x14ac:dyDescent="0.25">
      <c r="A22" s="9">
        <v>13</v>
      </c>
      <c r="B22" s="14" t="s">
        <v>20</v>
      </c>
      <c r="C22" s="6">
        <f>D22+E22+F22+G22+H22+I22+J22+M22+P22+Q22+K22+L22</f>
        <v>348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6"/>
      <c r="O22" s="7"/>
      <c r="P22" s="6">
        <v>348</v>
      </c>
      <c r="Q22" s="6"/>
    </row>
    <row r="23" spans="1:17" x14ac:dyDescent="0.25">
      <c r="A23" s="9">
        <v>14</v>
      </c>
      <c r="B23" s="14" t="s">
        <v>19</v>
      </c>
      <c r="C23" s="6">
        <f>D23+E23+F23+G23+H23+I23+J23+M23+P23+Q23+K23+L23</f>
        <v>6419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6"/>
      <c r="O23" s="7"/>
      <c r="P23" s="6">
        <v>6419</v>
      </c>
      <c r="Q23" s="6"/>
    </row>
    <row r="24" spans="1:17" x14ac:dyDescent="0.25">
      <c r="A24" s="9">
        <v>15</v>
      </c>
      <c r="B24" s="14" t="s">
        <v>18</v>
      </c>
      <c r="C24" s="6">
        <f>D24+E24+F24+G24+H24+I24+J24+M24+P24+Q24+K24+L24</f>
        <v>616</v>
      </c>
      <c r="D24" s="6">
        <v>616</v>
      </c>
      <c r="E24" s="7"/>
      <c r="F24" s="7"/>
      <c r="G24" s="7"/>
      <c r="H24" s="7"/>
      <c r="I24" s="7"/>
      <c r="J24" s="7"/>
      <c r="K24" s="7"/>
      <c r="L24" s="7"/>
      <c r="M24" s="7"/>
      <c r="N24" s="6"/>
      <c r="O24" s="7"/>
      <c r="P24" s="6"/>
      <c r="Q24" s="6"/>
    </row>
    <row r="25" spans="1:17" x14ac:dyDescent="0.25">
      <c r="A25" s="9">
        <v>16</v>
      </c>
      <c r="B25" s="14" t="s">
        <v>17</v>
      </c>
      <c r="C25" s="6">
        <f>D25+E25+F25+G25+H25+I25+J25+M25+P25+Q25+K25+L25</f>
        <v>403</v>
      </c>
      <c r="D25" s="6"/>
      <c r="E25" s="7"/>
      <c r="F25" s="7"/>
      <c r="G25" s="7"/>
      <c r="H25" s="7"/>
      <c r="I25" s="7"/>
      <c r="J25" s="7"/>
      <c r="K25" s="7"/>
      <c r="L25" s="7"/>
      <c r="M25" s="7"/>
      <c r="N25" s="6"/>
      <c r="O25" s="7"/>
      <c r="P25" s="6">
        <v>403</v>
      </c>
      <c r="Q25" s="6"/>
    </row>
    <row r="26" spans="1:17" x14ac:dyDescent="0.25">
      <c r="A26" s="9">
        <v>17</v>
      </c>
      <c r="B26" s="13" t="s">
        <v>16</v>
      </c>
      <c r="C26" s="6">
        <f>D26+E26+F26+G26+H26+I26+J26+M26+P26+Q26+K26+L26</f>
        <v>23401</v>
      </c>
      <c r="D26" s="6"/>
      <c r="E26" s="7"/>
      <c r="F26" s="7"/>
      <c r="G26" s="7"/>
      <c r="H26" s="7"/>
      <c r="I26" s="7"/>
      <c r="J26" s="7"/>
      <c r="K26" s="6">
        <v>23401</v>
      </c>
      <c r="L26" s="7"/>
      <c r="M26" s="6"/>
      <c r="N26" s="6"/>
      <c r="O26" s="7"/>
      <c r="P26" s="7"/>
      <c r="Q26" s="6"/>
    </row>
    <row r="27" spans="1:17" ht="30" x14ac:dyDescent="0.25">
      <c r="A27" s="9">
        <v>18</v>
      </c>
      <c r="B27" s="13" t="s">
        <v>15</v>
      </c>
      <c r="C27" s="6">
        <f>D27+E27+F27+G27+H27+I27+J27+M27+P27+Q27+K27+L27</f>
        <v>29000</v>
      </c>
      <c r="D27" s="6"/>
      <c r="E27" s="7"/>
      <c r="F27" s="7"/>
      <c r="G27" s="7"/>
      <c r="H27" s="7"/>
      <c r="I27" s="7"/>
      <c r="J27" s="7"/>
      <c r="K27" s="7"/>
      <c r="L27" s="7"/>
      <c r="M27" s="6">
        <v>29000</v>
      </c>
      <c r="N27" s="6"/>
      <c r="O27" s="6"/>
      <c r="P27" s="7"/>
      <c r="Q27" s="6"/>
    </row>
    <row r="28" spans="1:17" ht="47.25" x14ac:dyDescent="0.25">
      <c r="A28" s="9">
        <v>19</v>
      </c>
      <c r="B28" s="12" t="s">
        <v>14</v>
      </c>
      <c r="C28" s="6">
        <f>D28+E28+F28+G28+H28+I28+J28+M28+P28+Q28+K28+L28</f>
        <v>61985</v>
      </c>
      <c r="D28" s="6"/>
      <c r="E28" s="7"/>
      <c r="F28" s="7"/>
      <c r="G28" s="7"/>
      <c r="H28" s="7"/>
      <c r="I28" s="7"/>
      <c r="J28" s="7"/>
      <c r="K28" s="7"/>
      <c r="L28" s="7"/>
      <c r="M28" s="6">
        <v>61985</v>
      </c>
      <c r="N28" s="6"/>
      <c r="O28" s="6"/>
      <c r="P28" s="7"/>
      <c r="Q28" s="6"/>
    </row>
    <row r="29" spans="1:17" ht="45" x14ac:dyDescent="0.25">
      <c r="A29" s="9">
        <v>20</v>
      </c>
      <c r="B29" s="11" t="s">
        <v>13</v>
      </c>
      <c r="C29" s="6">
        <f>D29+E29+F29+G29+H29+I29+J29+M29+P29+Q29+K29+L29</f>
        <v>57979</v>
      </c>
      <c r="D29" s="6">
        <v>8479</v>
      </c>
      <c r="E29" s="7"/>
      <c r="F29" s="7"/>
      <c r="G29" s="7"/>
      <c r="H29" s="7"/>
      <c r="I29" s="7"/>
      <c r="J29" s="7"/>
      <c r="K29" s="7"/>
      <c r="L29" s="7"/>
      <c r="M29" s="6">
        <v>49500</v>
      </c>
      <c r="N29" s="6"/>
      <c r="O29" s="7"/>
      <c r="P29" s="7"/>
      <c r="Q29" s="6"/>
    </row>
    <row r="30" spans="1:17" ht="30" x14ac:dyDescent="0.25">
      <c r="A30" s="9">
        <v>21</v>
      </c>
      <c r="B30" s="11" t="s">
        <v>12</v>
      </c>
      <c r="C30" s="6">
        <f>D30+E30+F30+G30+H30+I30+J30+M30+P30+Q30+K30+L30</f>
        <v>199124</v>
      </c>
      <c r="D30" s="6"/>
      <c r="E30" s="7"/>
      <c r="F30" s="7"/>
      <c r="G30" s="7"/>
      <c r="H30" s="7"/>
      <c r="I30" s="7"/>
      <c r="J30" s="7"/>
      <c r="K30" s="7"/>
      <c r="L30" s="7"/>
      <c r="M30" s="6">
        <v>199124</v>
      </c>
      <c r="N30" s="6">
        <f>M30-40</f>
        <v>199084</v>
      </c>
      <c r="O30" s="7"/>
      <c r="P30" s="7"/>
      <c r="Q30" s="6"/>
    </row>
    <row r="31" spans="1:17" ht="30" x14ac:dyDescent="0.25">
      <c r="A31" s="9">
        <v>22</v>
      </c>
      <c r="B31" s="11" t="s">
        <v>11</v>
      </c>
      <c r="C31" s="6">
        <f>D31+E31+F31+G31+H31+I31+J31+M31+P31+Q31+K31+L31</f>
        <v>84606</v>
      </c>
      <c r="D31" s="6"/>
      <c r="E31" s="7"/>
      <c r="F31" s="7"/>
      <c r="G31" s="7"/>
      <c r="H31" s="7"/>
      <c r="I31" s="7"/>
      <c r="J31" s="7"/>
      <c r="K31" s="7"/>
      <c r="L31" s="7"/>
      <c r="M31" s="6">
        <v>84606</v>
      </c>
      <c r="N31" s="6"/>
      <c r="O31" s="6">
        <f>M31</f>
        <v>84606</v>
      </c>
      <c r="P31" s="7"/>
      <c r="Q31" s="6"/>
    </row>
    <row r="32" spans="1:17" x14ac:dyDescent="0.25">
      <c r="A32" s="9">
        <v>23</v>
      </c>
      <c r="B32" s="10" t="s">
        <v>10</v>
      </c>
      <c r="C32" s="6">
        <f>D32+E32+F32+G32+H32+I32+J32+M32+P32+Q32+K32+L32</f>
        <v>17845</v>
      </c>
      <c r="D32" s="6"/>
      <c r="E32" s="7"/>
      <c r="F32" s="7"/>
      <c r="G32" s="7"/>
      <c r="H32" s="7"/>
      <c r="I32" s="7"/>
      <c r="J32" s="7"/>
      <c r="K32" s="7"/>
      <c r="L32" s="6">
        <v>17845</v>
      </c>
      <c r="M32" s="6"/>
      <c r="N32" s="6"/>
      <c r="O32" s="7"/>
      <c r="P32" s="7"/>
      <c r="Q32" s="6"/>
    </row>
    <row r="33" spans="1:17" x14ac:dyDescent="0.25">
      <c r="A33" s="9">
        <v>24</v>
      </c>
      <c r="B33" s="10" t="s">
        <v>9</v>
      </c>
      <c r="C33" s="6">
        <f>D33+E33+F33+G33+H33+I33+J33+M33+P33+Q33+K33+L33</f>
        <v>118843</v>
      </c>
      <c r="D33" s="6"/>
      <c r="E33" s="7"/>
      <c r="F33" s="7"/>
      <c r="G33" s="7"/>
      <c r="H33" s="7"/>
      <c r="I33" s="7"/>
      <c r="J33" s="7"/>
      <c r="K33" s="7"/>
      <c r="L33" s="7"/>
      <c r="M33" s="7">
        <v>118843</v>
      </c>
      <c r="N33" s="6"/>
      <c r="O33" s="7"/>
      <c r="P33" s="7"/>
      <c r="Q33" s="6"/>
    </row>
    <row r="34" spans="1:17" x14ac:dyDescent="0.25">
      <c r="A34" s="9">
        <v>25</v>
      </c>
      <c r="B34" s="8" t="s">
        <v>8</v>
      </c>
      <c r="C34" s="6">
        <f>D34+E34+F34+G34+H34+I34+J34+M34+P34+Q34+K34+L34</f>
        <v>91616</v>
      </c>
      <c r="D34" s="6">
        <v>1650</v>
      </c>
      <c r="E34" s="7"/>
      <c r="F34" s="7"/>
      <c r="G34" s="7"/>
      <c r="H34" s="7"/>
      <c r="I34" s="7"/>
      <c r="J34" s="7"/>
      <c r="K34" s="7"/>
      <c r="L34" s="7"/>
      <c r="M34" s="6">
        <v>89966</v>
      </c>
      <c r="N34" s="6"/>
      <c r="O34" s="7"/>
      <c r="P34" s="7"/>
      <c r="Q34" s="6"/>
    </row>
    <row r="35" spans="1:17" x14ac:dyDescent="0.25">
      <c r="A35" s="9">
        <v>26</v>
      </c>
      <c r="B35" s="8" t="s">
        <v>7</v>
      </c>
      <c r="C35" s="6">
        <f>D35+E35+F35+G35+H35+I35+J35+M35+P35+Q35+K35+L35</f>
        <v>63242</v>
      </c>
      <c r="D35" s="6">
        <v>7650</v>
      </c>
      <c r="E35" s="7"/>
      <c r="F35" s="7"/>
      <c r="G35" s="7">
        <v>2000</v>
      </c>
      <c r="H35" s="7"/>
      <c r="I35" s="7"/>
      <c r="J35" s="7"/>
      <c r="K35" s="7"/>
      <c r="L35" s="7"/>
      <c r="M35" s="6">
        <v>53592</v>
      </c>
      <c r="N35" s="6">
        <v>10818</v>
      </c>
      <c r="O35" s="7"/>
      <c r="P35" s="7"/>
      <c r="Q35" s="6"/>
    </row>
    <row r="36" spans="1:17" x14ac:dyDescent="0.25">
      <c r="A36" s="9">
        <v>27</v>
      </c>
      <c r="B36" s="8" t="s">
        <v>6</v>
      </c>
      <c r="C36" s="6">
        <f>D36+E36+F36+G36+H36+I36+J36+M36+P36+Q36+K36+L36</f>
        <v>96255</v>
      </c>
      <c r="D36" s="6">
        <v>1650</v>
      </c>
      <c r="E36" s="7"/>
      <c r="F36" s="7"/>
      <c r="G36" s="7"/>
      <c r="H36" s="7"/>
      <c r="I36" s="7"/>
      <c r="J36" s="7"/>
      <c r="K36" s="7"/>
      <c r="L36" s="7"/>
      <c r="M36" s="6">
        <v>94605</v>
      </c>
      <c r="N36" s="6"/>
      <c r="O36" s="7"/>
      <c r="P36" s="7"/>
      <c r="Q36" s="6"/>
    </row>
    <row r="37" spans="1:17" x14ac:dyDescent="0.25">
      <c r="A37" s="9">
        <v>28</v>
      </c>
      <c r="B37" s="8" t="s">
        <v>5</v>
      </c>
      <c r="C37" s="6">
        <f>D37+E37+F37+G37+H37+I37+J37+M37+P37+Q37+K37+L37</f>
        <v>337335</v>
      </c>
      <c r="D37" s="6">
        <v>2881</v>
      </c>
      <c r="E37" s="7"/>
      <c r="F37" s="7"/>
      <c r="G37" s="6">
        <v>30234</v>
      </c>
      <c r="H37" s="7"/>
      <c r="I37" s="7"/>
      <c r="J37" s="7"/>
      <c r="K37" s="7"/>
      <c r="L37" s="7"/>
      <c r="M37" s="6">
        <v>304220</v>
      </c>
      <c r="N37" s="6"/>
      <c r="O37" s="7"/>
      <c r="P37" s="7"/>
      <c r="Q37" s="6"/>
    </row>
    <row r="38" spans="1:17" x14ac:dyDescent="0.25">
      <c r="A38" s="9">
        <v>29</v>
      </c>
      <c r="B38" s="8" t="s">
        <v>4</v>
      </c>
      <c r="C38" s="6">
        <f>D38+E38+F38+G38+H38+I38+J38+M38+P38+Q38+K38+L38</f>
        <v>39234</v>
      </c>
      <c r="D38" s="6">
        <v>1500</v>
      </c>
      <c r="E38" s="7"/>
      <c r="F38" s="7"/>
      <c r="G38" s="7"/>
      <c r="H38" s="7"/>
      <c r="I38" s="7"/>
      <c r="J38" s="7"/>
      <c r="K38" s="7"/>
      <c r="L38" s="7"/>
      <c r="M38" s="6">
        <v>37734</v>
      </c>
      <c r="N38" s="6"/>
      <c r="O38" s="7"/>
      <c r="P38" s="7"/>
      <c r="Q38" s="6"/>
    </row>
    <row r="39" spans="1:17" x14ac:dyDescent="0.25">
      <c r="A39" s="9">
        <v>30</v>
      </c>
      <c r="B39" s="8" t="s">
        <v>3</v>
      </c>
      <c r="C39" s="6">
        <f>D39+E39+F39+G39+H39+I39+J39+M39+P39+Q39+K39+L39</f>
        <v>84336</v>
      </c>
      <c r="D39" s="6">
        <v>7558</v>
      </c>
      <c r="E39" s="7"/>
      <c r="F39" s="7"/>
      <c r="G39" s="7"/>
      <c r="H39" s="7"/>
      <c r="I39" s="7"/>
      <c r="J39" s="7"/>
      <c r="K39" s="7"/>
      <c r="L39" s="7"/>
      <c r="M39" s="6">
        <v>76778</v>
      </c>
      <c r="N39" s="6">
        <v>22927</v>
      </c>
      <c r="O39" s="7"/>
      <c r="P39" s="7"/>
      <c r="Q39" s="6"/>
    </row>
    <row r="40" spans="1:17" x14ac:dyDescent="0.25">
      <c r="A40" s="9">
        <v>31</v>
      </c>
      <c r="B40" s="8" t="s">
        <v>2</v>
      </c>
      <c r="C40" s="6">
        <f>D40+E40+F40+G40+H40+I40+J40+M40+P40+Q40+K40+L40</f>
        <v>33982</v>
      </c>
      <c r="D40" s="6">
        <v>7092</v>
      </c>
      <c r="E40" s="7"/>
      <c r="F40" s="7"/>
      <c r="G40" s="7"/>
      <c r="H40" s="7"/>
      <c r="I40" s="7"/>
      <c r="J40" s="7"/>
      <c r="K40" s="7"/>
      <c r="L40" s="7"/>
      <c r="M40" s="6">
        <v>26890</v>
      </c>
      <c r="N40" s="6"/>
      <c r="O40" s="7"/>
      <c r="P40" s="7"/>
      <c r="Q40" s="6"/>
    </row>
    <row r="41" spans="1:17" x14ac:dyDescent="0.25">
      <c r="A41" s="9">
        <v>32</v>
      </c>
      <c r="B41" s="8" t="s">
        <v>1</v>
      </c>
      <c r="C41" s="6">
        <f>D41+E41+F41+G41+H41+I41+J41+M41+P41+Q41+K41+L41</f>
        <v>42244</v>
      </c>
      <c r="D41" s="6">
        <v>1500</v>
      </c>
      <c r="E41" s="7"/>
      <c r="F41" s="7"/>
      <c r="G41" s="7"/>
      <c r="H41" s="7"/>
      <c r="I41" s="7"/>
      <c r="J41" s="7"/>
      <c r="K41" s="7"/>
      <c r="L41" s="7"/>
      <c r="M41" s="6">
        <v>40744</v>
      </c>
      <c r="N41" s="6"/>
      <c r="O41" s="7"/>
      <c r="P41" s="7"/>
      <c r="Q41" s="6"/>
    </row>
    <row r="42" spans="1:17" x14ac:dyDescent="0.25">
      <c r="A42" s="5">
        <v>33</v>
      </c>
      <c r="B42" s="4" t="s">
        <v>0</v>
      </c>
      <c r="C42" s="2">
        <f>D42+E42+F42+G42+H42+I42+J42+M42+P42+Q42+K42+L42</f>
        <v>50617</v>
      </c>
      <c r="D42" s="2">
        <v>1500</v>
      </c>
      <c r="E42" s="3"/>
      <c r="F42" s="3"/>
      <c r="G42" s="3"/>
      <c r="H42" s="3"/>
      <c r="I42" s="3"/>
      <c r="J42" s="3"/>
      <c r="K42" s="3"/>
      <c r="L42" s="3"/>
      <c r="M42" s="2">
        <v>49117</v>
      </c>
      <c r="N42" s="2">
        <v>16445</v>
      </c>
      <c r="O42" s="3"/>
      <c r="P42" s="3"/>
      <c r="Q42" s="2"/>
    </row>
  </sheetData>
  <mergeCells count="19">
    <mergeCell ref="A5:A7"/>
    <mergeCell ref="B5:B7"/>
    <mergeCell ref="C5:C7"/>
    <mergeCell ref="A3:Q3"/>
    <mergeCell ref="A2:Q2"/>
    <mergeCell ref="H6:H7"/>
    <mergeCell ref="D5:Q5"/>
    <mergeCell ref="L6:L7"/>
    <mergeCell ref="M6:M7"/>
    <mergeCell ref="N6:O6"/>
    <mergeCell ref="P6:P7"/>
    <mergeCell ref="Q6:Q7"/>
    <mergeCell ref="I6:I7"/>
    <mergeCell ref="J6:J7"/>
    <mergeCell ref="K6:K7"/>
    <mergeCell ref="D6:D7"/>
    <mergeCell ref="E6:E7"/>
    <mergeCell ref="F6:F7"/>
    <mergeCell ref="G6:G7"/>
  </mergeCells>
  <pageMargins left="0.7" right="0.7" top="0.75" bottom="0.75" header="0.3" footer="0.3"/>
  <pageSetup paperSize="9" scale="81" fitToHeight="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520EAE-0A47-4EAA-8D9F-9CF97D1E2B4D}"/>
</file>

<file path=customXml/itemProps2.xml><?xml version="1.0" encoding="utf-8"?>
<ds:datastoreItem xmlns:ds="http://schemas.openxmlformats.org/officeDocument/2006/customXml" ds:itemID="{753F14F6-3E5F-409D-822D-FF7A07085B77}"/>
</file>

<file path=customXml/itemProps3.xml><?xml version="1.0" encoding="utf-8"?>
<ds:datastoreItem xmlns:ds="http://schemas.openxmlformats.org/officeDocument/2006/customXml" ds:itemID="{C5AFB1E6-0638-44C8-BB15-9342C39C02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2020-01-22T08:15:51Z</dcterms:created>
  <dcterms:modified xsi:type="dcterms:W3CDTF">2020-01-22T08:15:58Z</dcterms:modified>
</cp:coreProperties>
</file>