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xl/calcChain.xml" ContentType="application/vnd.openxmlformats-officedocument.spreadsheetml.calcChain+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CÔNG KHAI\dự toán đã đc HĐND Quyết định\2020\"/>
    </mc:Choice>
  </mc:AlternateContent>
  <bookViews>
    <workbookView xWindow="0" yWindow="0" windowWidth="24000" windowHeight="9435"/>
  </bookViews>
  <sheets>
    <sheet name="55" sheetId="1" r:id="rId1"/>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9" i="1" l="1"/>
  <c r="D9" i="1"/>
  <c r="E9" i="1"/>
  <c r="F9" i="1"/>
  <c r="H9" i="1"/>
  <c r="I9" i="1"/>
  <c r="K9" i="1"/>
  <c r="L9" i="1"/>
  <c r="M9" i="1"/>
  <c r="N9" i="1"/>
  <c r="P9" i="1"/>
  <c r="G10" i="1"/>
  <c r="J10" i="1" s="1"/>
  <c r="G11" i="1"/>
  <c r="J11" i="1" s="1"/>
  <c r="O11" i="1"/>
  <c r="O9" i="1" s="1"/>
  <c r="G12" i="1"/>
  <c r="J12" i="1"/>
  <c r="G13" i="1"/>
  <c r="J13" i="1"/>
  <c r="G14" i="1"/>
  <c r="J14" i="1"/>
  <c r="G15" i="1"/>
  <c r="J15" i="1"/>
  <c r="G16" i="1"/>
  <c r="J16" i="1"/>
  <c r="G17" i="1"/>
  <c r="J17" i="1"/>
  <c r="G18" i="1"/>
  <c r="J18" i="1"/>
  <c r="J9" i="1" l="1"/>
  <c r="G9" i="1"/>
</calcChain>
</file>

<file path=xl/sharedStrings.xml><?xml version="1.0" encoding="utf-8"?>
<sst xmlns="http://schemas.openxmlformats.org/spreadsheetml/2006/main" count="37" uniqueCount="36">
  <si>
    <t xml:space="preserve">              - Đã bao gồm hỗ trợ kinh phí hoạt động của HĐND cấp xã: 20 triệu đồng/ xã (phường, thị trấn)/năm.
              - Giao UBND tỉnh giao số 10% tiết kiệm chi thường xuyên để thực hiện cải cách tiền lương năm 2020.
              - Hợp đồng theo Nghị định 68/2000/NĐ-CP ngày 17/11/2000 của Chính phủ: Tiếp tục phân bổ theo Nghị quyết 39/2016/NQ-HĐND ngày 08/12/2016 của HĐND tỉnh quy định về định mức phân bổ chi thường xuyên ngân sách tỉnh năm 2017. Các địa phương thực hiện theo quy định tại thông tư 03/2019/TT-BNV ngày 14/5/2019 của Bộ Nội vụ.
             - Nguồn thu tiền sử dụng đất: các địa phương sử dụng để thực hiện công tác đo đạc, đăng ký đất đai, lập cơ sở dữ liệu hồ sơ địa chính và cấp giấy chứng nhận quyền sử dụng đất theo yêu cầu của Thủ tướng Chính phủ tại Chỉ thị số 1474/CT-TTg ngày 24/8/2011 và Chỉ thị số 05/CT-TTg ngày 04//4/2013. để lại ít nhất 80% cho ngân sách xã số thu từ đấu giá quyền sử dụng đất, giao đất có thu tiền sử dụng đất trên địa bàn xã để thực hiện các nội dung xây dựng nông thôn mới theo quyết định số 1600/QĐ-TTg ngày 14/8/2016 của Thủ tướng Chính phủ về phê duyệt chương trình mực tiêu quốc gia xây dựng nông thôn mới giai đoạn 2016-2020.</t>
  </si>
  <si>
    <t>Ghi chú: - Chi sự nghiệp Giáo dục và Đào tạo đã bao gồm kinh phí hỗ trợ đối với các trường mầm non, phổ thông công lập trên địa bàn tỉnh năm 2020 sau khi đã dự kiến số bù trừ kinh phí giảm do giảm biên chế sự nghiệp giáo dục và đào tạo.
              - Phí BVMT đối với khai thác khoáng sản điều tiết theo số thực tế phát sinh nộp vào ngân sách.
              - Nguồn cải cách tiền lương năm 2019 chuyển sang là số tạm tính.
              - Kinh phí chi thường xuyên giảm do thực hiện Nghị quyết 18, 19, các địa phương chủ động 50% dành nguồn cải cách tiền lương, 50% còn lại bổ sung thực hiện các chế độ phụ cấp tăng thêm của cán bộ không chuyên trách cấp xã, xóm (tổ dân phố) theo nghị quyết HĐND tỉnh.</t>
  </si>
  <si>
    <t>Huyện Đồng Hỷ</t>
  </si>
  <si>
    <t>Huyện Võ Nhai</t>
  </si>
  <si>
    <t>Huyện Phú Bình</t>
  </si>
  <si>
    <t>Huyện Phú Lương</t>
  </si>
  <si>
    <t>Huyện Đại Từ</t>
  </si>
  <si>
    <t>Huyện Định Hoá</t>
  </si>
  <si>
    <t>Thị xã Phổ Yên</t>
  </si>
  <si>
    <t>TP Sông Công</t>
  </si>
  <si>
    <t>TP Thái Nguyên</t>
  </si>
  <si>
    <t>Tổng số</t>
  </si>
  <si>
    <t>5=6+7</t>
  </si>
  <si>
    <t>B</t>
  </si>
  <si>
    <t>A</t>
  </si>
  <si>
    <t>Dự phòng NS</t>
  </si>
  <si>
    <t>Chi SN GD - ĐT</t>
  </si>
  <si>
    <t>Chi trả lãi vay</t>
  </si>
  <si>
    <t>Chi XDCSHT từ nguồn thu tiền SDĐ</t>
  </si>
  <si>
    <t>Chi đầu tư hạ tầng từ nguồn tiền cho thuê đất</t>
  </si>
  <si>
    <t>Chi chuyển nguồn CCTL</t>
  </si>
  <si>
    <t>Bổ sung có mục tiêu</t>
  </si>
  <si>
    <t>Bổ sung cân đối</t>
  </si>
  <si>
    <t>Trong đó</t>
  </si>
  <si>
    <t>Tổng chi ngân sách huyện, TP, TX</t>
  </si>
  <si>
    <t>Tổng thu bổ sung từ ngân sách tỉnh</t>
  </si>
  <si>
    <t>Phí bảo vệ môi trường đối với khai thác khoáng sản</t>
  </si>
  <si>
    <t>Nguôn tự đảm bảo cải cách tiền lương năm 2019 chuyển sang</t>
  </si>
  <si>
    <t>Thu NS huyện hưởng theo phân cấp</t>
  </si>
  <si>
    <t>Tổng thu NSNN trên địa bàn</t>
  </si>
  <si>
    <t>Đơn vị</t>
  </si>
  <si>
    <t>TT</t>
  </si>
  <si>
    <t>Đơn vị: Triệu đồng</t>
  </si>
  <si>
    <t>(Dự toán đã được Hội đồng nhân dân quyết định)</t>
  </si>
  <si>
    <t>PHỤ LỤC 9
DỰ TOÁN THU, SỐ BỔ SUNG VÀ DỰ TOÁN CHI CÂN ĐỐI NGÂN SÁCH TỪNG HUYỆN NĂM 2020</t>
  </si>
  <si>
    <t>Biểu số 55/CK-NSNN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</si>
</sst>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 ###\ ###\ ###"/>
    <numFmt numFmtId="165" formatCode="###\ ###\ ###\ ###\ ###\ ###"/>
  </numFmts>
  <fonts count="12" x14ac:knownFonts="1">
    <font>
      <sz val="11"/>
      <color theme="1"/>
      <name val="Calibri"/>
      <family val="2"/>
      <scheme val="minor"/>
    </font>
    <font>
      <sz val="12"/>
      <name val=".VnTime"/>
      <family val="2"/>
    </font>
    <font>
      <sz val="12"/>
      <name val="Times New Roman"/>
      <family val="1"/>
    </font>
    <font>
      <sz val="14"/>
      <name val="Times New Roman"/>
      <family val="1"/>
    </font>
    <font>
      <sz val="13"/>
      <name val="Times New Roman"/>
      <family val="1"/>
    </font>
    <font>
      <sz val="11"/>
      <name val="Times New Roman"/>
      <family val="1"/>
    </font>
    <font>
      <b/>
      <sz val="11"/>
      <name val="Times New Roman"/>
      <family val="1"/>
    </font>
    <font>
      <b/>
      <sz val="12"/>
      <name val="Times New Roman"/>
      <family val="1"/>
    </font>
    <font>
      <i/>
      <sz val="11"/>
      <name val="Times New Roman"/>
      <family val="1"/>
    </font>
    <font>
      <i/>
      <sz val="14"/>
      <name val="Times New Roman"/>
      <family val="1"/>
    </font>
    <font>
      <i/>
      <sz val="12"/>
      <name val="Times New Roman"/>
      <family val="1"/>
    </font>
    <font>
      <b/>
      <sz val="13"/>
      <name val="Times New Roman"/>
      <family val="1"/>
    </font>
  </fonts>
  <fills count="3">
    <fill>
      <patternFill patternType="none"/>
    </fill>
    <fill>
      <patternFill patternType="gray125"/>
    </fill>
    <fill>
      <patternFill patternType="solid">
        <fgColor indexed="9"/>
        <bgColor indexed="64"/>
      </patternFill>
    </fill>
  </fills>
  <borders count="3">
    <border>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0" fontId="2" fillId="0" borderId="0"/>
  </cellStyleXfs>
  <cellXfs count="30">
    <xf numFmtId="0" fontId="0" fillId="0" borderId="0" xfId="0"/>
    <xf numFmtId="0" fontId="2" fillId="0" borderId="0" xfId="1" applyFont="1" applyFill="1"/>
    <xf numFmtId="0" fontId="3" fillId="0" borderId="0" xfId="1" applyFont="1" applyFill="1"/>
    <xf numFmtId="0" fontId="4" fillId="0" borderId="0" xfId="0" applyFont="1" applyAlignment="1">
      <alignment horizontal="left" wrapText="1"/>
    </xf>
    <xf numFmtId="0" fontId="4" fillId="0" borderId="1" xfId="0" applyFont="1" applyBorder="1" applyAlignment="1">
      <alignment horizontal="left" wrapText="1"/>
    </xf>
    <xf numFmtId="3" fontId="5" fillId="0" borderId="2" xfId="0" applyNumberFormat="1" applyFont="1" applyBorder="1" applyAlignment="1">
      <alignment horizontal="right" vertical="center" wrapText="1"/>
    </xf>
    <xf numFmtId="3" fontId="5" fillId="0" borderId="2" xfId="0" applyNumberFormat="1" applyFont="1" applyFill="1" applyBorder="1" applyAlignment="1">
      <alignment horizontal="right" vertical="center" wrapText="1"/>
    </xf>
    <xf numFmtId="164" fontId="2" fillId="0" borderId="2" xfId="0" applyNumberFormat="1" applyFont="1" applyFill="1" applyBorder="1" applyAlignment="1">
      <alignment horizontal="left" vertical="center"/>
    </xf>
    <xf numFmtId="0" fontId="2" fillId="0" borderId="2" xfId="0" applyFont="1" applyBorder="1" applyAlignment="1">
      <alignment horizontal="center" vertical="center"/>
    </xf>
    <xf numFmtId="3" fontId="5" fillId="2" borderId="2" xfId="0" applyNumberFormat="1" applyFont="1" applyFill="1" applyBorder="1" applyAlignment="1">
      <alignment horizontal="right" vertical="center" wrapText="1"/>
    </xf>
    <xf numFmtId="164" fontId="2" fillId="2" borderId="2" xfId="0" applyNumberFormat="1" applyFont="1" applyFill="1" applyBorder="1" applyAlignment="1">
      <alignment horizontal="left" vertical="center"/>
    </xf>
    <xf numFmtId="164" fontId="2" fillId="0" borderId="2" xfId="0" applyNumberFormat="1" applyFont="1" applyFill="1" applyBorder="1" applyAlignment="1">
      <alignment vertical="center"/>
    </xf>
    <xf numFmtId="3" fontId="6" fillId="0" borderId="2" xfId="0" applyNumberFormat="1" applyFont="1" applyBorder="1" applyAlignment="1">
      <alignment horizontal="right" vertical="center" wrapText="1"/>
    </xf>
    <xf numFmtId="164" fontId="7" fillId="0" borderId="2" xfId="0" applyNumberFormat="1" applyFont="1" applyBorder="1" applyAlignment="1">
      <alignment horizontal="center" vertical="center"/>
    </xf>
    <xf numFmtId="0" fontId="7" fillId="0" borderId="2" xfId="0" applyFont="1" applyBorder="1" applyAlignment="1">
      <alignment vertical="center"/>
    </xf>
    <xf numFmtId="164" fontId="8" fillId="0" borderId="2" xfId="0" applyNumberFormat="1" applyFont="1" applyBorder="1" applyAlignment="1">
      <alignment horizontal="center" vertical="center"/>
    </xf>
    <xf numFmtId="0" fontId="8" fillId="0" borderId="2" xfId="0" applyFont="1" applyBorder="1" applyAlignment="1">
      <alignment horizontal="center" vertical="center"/>
    </xf>
    <xf numFmtId="0" fontId="4" fillId="0" borderId="0" xfId="1" applyFont="1" applyFill="1"/>
    <xf numFmtId="165" fontId="6" fillId="0" borderId="2" xfId="2" applyNumberFormat="1" applyFont="1" applyBorder="1" applyAlignment="1">
      <alignment horizontal="center" vertical="center" wrapText="1"/>
    </xf>
    <xf numFmtId="164" fontId="6" fillId="0" borderId="2" xfId="0" applyNumberFormat="1" applyFont="1" applyBorder="1" applyAlignment="1">
      <alignment horizontal="center" vertical="center"/>
    </xf>
    <xf numFmtId="0" fontId="8" fillId="0" borderId="0" xfId="1" applyFont="1" applyFill="1" applyBorder="1" applyAlignment="1">
      <alignment horizontal="right"/>
    </xf>
    <xf numFmtId="0" fontId="9" fillId="0" borderId="0" xfId="1" applyFont="1" applyFill="1" applyAlignment="1">
      <alignment horizontal="left"/>
    </xf>
    <xf numFmtId="0" fontId="10" fillId="0" borderId="0" xfId="0" applyNumberFormat="1" applyFont="1" applyFill="1" applyAlignment="1">
      <alignment vertical="center" wrapText="1"/>
    </xf>
    <xf numFmtId="0" fontId="10" fillId="0" borderId="0" xfId="0" applyNumberFormat="1" applyFont="1" applyFill="1" applyAlignment="1">
      <alignment horizontal="center" vertical="center" wrapText="1"/>
    </xf>
    <xf numFmtId="0" fontId="11" fillId="0" borderId="0" xfId="1" applyFont="1" applyFill="1" applyAlignment="1">
      <alignment horizontal="center" wrapText="1"/>
    </xf>
    <xf numFmtId="0" fontId="7" fillId="0" borderId="0" xfId="0" applyFont="1" applyFill="1" applyAlignment="1"/>
    <xf numFmtId="0" fontId="7" fillId="0" borderId="0" xfId="0" applyFont="1" applyFill="1" applyAlignment="1">
      <alignment horizontal="right"/>
    </xf>
    <xf numFmtId="0" fontId="2" fillId="0" borderId="0" xfId="1" applyFont="1" applyFill="1" applyAlignment="1">
      <alignment horizontal="centerContinuous"/>
    </xf>
    <xf numFmtId="0" fontId="2" fillId="0" borderId="0" xfId="0" applyFont="1" applyFill="1" applyAlignment="1">
      <alignment horizontal="right"/>
    </xf>
    <xf numFmtId="0" fontId="2" fillId="0" borderId="0" xfId="0" applyFont="1" applyFill="1" applyAlignment="1">
      <alignment horizontal="center"/>
    </xf>
  </cellXfs>
  <cellStyles count="3">
    <cellStyle name="Normal" xfId="0" builtinId="0"/>
    <cellStyle name="Normal 2" xfId="1"/>
    <cellStyle name="Normal_Sheet1"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29"/>
  <sheetViews>
    <sheetView tabSelected="1" topLeftCell="A7" zoomScale="115" zoomScaleNormal="115" workbookViewId="0">
      <selection activeCell="A20" activeCellId="1" sqref="C21 A20:P20"/>
    </sheetView>
  </sheetViews>
  <sheetFormatPr defaultColWidth="12.85546875" defaultRowHeight="15.75" x14ac:dyDescent="0.25"/>
  <cols>
    <col min="1" max="1" width="7.28515625" style="1" customWidth="1"/>
    <col min="2" max="2" width="28.140625" style="1" customWidth="1"/>
    <col min="3" max="5" width="16.28515625" style="1" customWidth="1"/>
    <col min="6" max="6" width="25.5703125" style="1" customWidth="1"/>
    <col min="7" max="10" width="16.28515625" style="1" customWidth="1"/>
    <col min="11" max="16" width="0" style="1" hidden="1" customWidth="1"/>
    <col min="17" max="16384" width="12.85546875" style="1"/>
  </cols>
  <sheetData>
    <row r="1" spans="1:16" ht="21" customHeight="1" x14ac:dyDescent="0.25">
      <c r="A1" s="25"/>
      <c r="B1" s="25"/>
      <c r="C1" s="29"/>
      <c r="D1" s="28"/>
      <c r="E1" s="28"/>
      <c r="F1" s="27"/>
      <c r="G1" s="27"/>
      <c r="H1" s="27"/>
      <c r="I1" s="27"/>
      <c r="J1" s="26" t="s">
        <v>35</v>
      </c>
      <c r="K1" s="25"/>
      <c r="L1" s="25"/>
      <c r="M1" s="25"/>
    </row>
    <row r="2" spans="1:16" ht="36.75" customHeight="1" x14ac:dyDescent="0.25">
      <c r="A2" s="24" t="s">
        <v>34</v>
      </c>
      <c r="B2" s="24"/>
      <c r="C2" s="24"/>
      <c r="D2" s="24"/>
      <c r="E2" s="24"/>
      <c r="F2" s="24"/>
      <c r="G2" s="24"/>
      <c r="H2" s="24"/>
      <c r="I2" s="24"/>
      <c r="J2" s="24"/>
    </row>
    <row r="3" spans="1:16" ht="23.45" customHeight="1" x14ac:dyDescent="0.25">
      <c r="A3" s="23" t="s">
        <v>33</v>
      </c>
      <c r="B3" s="23"/>
      <c r="C3" s="23"/>
      <c r="D3" s="23"/>
      <c r="E3" s="23"/>
      <c r="F3" s="23"/>
      <c r="G3" s="23"/>
      <c r="H3" s="23"/>
      <c r="I3" s="23"/>
      <c r="J3" s="23"/>
      <c r="K3" s="22"/>
      <c r="L3" s="22"/>
      <c r="M3" s="22"/>
      <c r="N3" s="22"/>
      <c r="O3" s="22"/>
    </row>
    <row r="4" spans="1:16" ht="19.5" customHeight="1" x14ac:dyDescent="0.3">
      <c r="A4" s="21"/>
      <c r="B4" s="21"/>
      <c r="C4" s="2"/>
      <c r="D4" s="2"/>
      <c r="E4" s="2"/>
      <c r="F4" s="2"/>
      <c r="G4" s="2"/>
      <c r="H4" s="2"/>
      <c r="I4" s="2"/>
      <c r="J4" s="20" t="s">
        <v>32</v>
      </c>
    </row>
    <row r="5" spans="1:16" s="17" customFormat="1" ht="24" customHeight="1" x14ac:dyDescent="0.25">
      <c r="A5" s="18" t="s">
        <v>31</v>
      </c>
      <c r="B5" s="18" t="s">
        <v>30</v>
      </c>
      <c r="C5" s="18" t="s">
        <v>29</v>
      </c>
      <c r="D5" s="18" t="s">
        <v>28</v>
      </c>
      <c r="E5" s="18" t="s">
        <v>27</v>
      </c>
      <c r="F5" s="18" t="s">
        <v>26</v>
      </c>
      <c r="G5" s="18" t="s">
        <v>25</v>
      </c>
      <c r="H5" s="19" t="s">
        <v>23</v>
      </c>
      <c r="I5" s="19"/>
      <c r="J5" s="18" t="s">
        <v>24</v>
      </c>
      <c r="K5" s="18" t="s">
        <v>23</v>
      </c>
      <c r="L5" s="18"/>
      <c r="M5" s="18"/>
      <c r="N5" s="18"/>
      <c r="O5" s="18"/>
      <c r="P5" s="18"/>
    </row>
    <row r="6" spans="1:16" s="17" customFormat="1" ht="21" customHeight="1" x14ac:dyDescent="0.25">
      <c r="A6" s="18"/>
      <c r="B6" s="18"/>
      <c r="C6" s="18"/>
      <c r="D6" s="18"/>
      <c r="E6" s="18"/>
      <c r="F6" s="18"/>
      <c r="G6" s="18"/>
      <c r="H6" s="18" t="s">
        <v>22</v>
      </c>
      <c r="I6" s="18" t="s">
        <v>21</v>
      </c>
      <c r="J6" s="18"/>
      <c r="K6" s="18" t="s">
        <v>20</v>
      </c>
      <c r="L6" s="18" t="s">
        <v>19</v>
      </c>
      <c r="M6" s="18" t="s">
        <v>18</v>
      </c>
      <c r="N6" s="18" t="s">
        <v>17</v>
      </c>
      <c r="O6" s="18" t="s">
        <v>16</v>
      </c>
      <c r="P6" s="18" t="s">
        <v>15</v>
      </c>
    </row>
    <row r="7" spans="1:16" s="17" customFormat="1" ht="31.5" customHeight="1" x14ac:dyDescent="0.25">
      <c r="A7" s="18"/>
      <c r="B7" s="18"/>
      <c r="C7" s="18"/>
      <c r="D7" s="18"/>
      <c r="E7" s="18"/>
      <c r="F7" s="18"/>
      <c r="G7" s="18"/>
      <c r="H7" s="18"/>
      <c r="I7" s="18"/>
      <c r="J7" s="18"/>
      <c r="K7" s="18"/>
      <c r="L7" s="18"/>
      <c r="M7" s="18"/>
      <c r="N7" s="18"/>
      <c r="O7" s="18"/>
      <c r="P7" s="18"/>
    </row>
    <row r="8" spans="1:16" s="2" customFormat="1" ht="19.899999999999999" customHeight="1" x14ac:dyDescent="0.3">
      <c r="A8" s="16" t="s">
        <v>14</v>
      </c>
      <c r="B8" s="15" t="s">
        <v>13</v>
      </c>
      <c r="C8" s="15">
        <v>1</v>
      </c>
      <c r="D8" s="15">
        <v>2</v>
      </c>
      <c r="E8" s="15">
        <v>3</v>
      </c>
      <c r="F8" s="15">
        <v>4</v>
      </c>
      <c r="G8" s="15" t="s">
        <v>12</v>
      </c>
      <c r="H8" s="15">
        <v>6</v>
      </c>
      <c r="I8" s="15">
        <v>7</v>
      </c>
      <c r="J8" s="15">
        <v>8</v>
      </c>
      <c r="K8" s="15">
        <v>9</v>
      </c>
      <c r="L8" s="15">
        <v>10</v>
      </c>
      <c r="M8" s="15">
        <v>10</v>
      </c>
      <c r="N8" s="15">
        <v>11</v>
      </c>
      <c r="O8" s="15">
        <v>12</v>
      </c>
      <c r="P8" s="15">
        <v>13</v>
      </c>
    </row>
    <row r="9" spans="1:16" s="2" customFormat="1" ht="19.899999999999999" customHeight="1" x14ac:dyDescent="0.3">
      <c r="A9" s="14"/>
      <c r="B9" s="13" t="s">
        <v>11</v>
      </c>
      <c r="C9" s="12">
        <f>SUM(C10:C18)</f>
        <v>3458277</v>
      </c>
      <c r="D9" s="12">
        <f>SUM(D10:D18)</f>
        <v>3306990</v>
      </c>
      <c r="E9" s="12">
        <f>SUM(E10:E18)</f>
        <v>236586.38605608733</v>
      </c>
      <c r="F9" s="12">
        <f>SUM(F10:F18)</f>
        <v>70000</v>
      </c>
      <c r="G9" s="12">
        <f>SUM(G10:G18)</f>
        <v>3566931.4171121907</v>
      </c>
      <c r="H9" s="12">
        <f>SUM(H10:H18)</f>
        <v>2819720</v>
      </c>
      <c r="I9" s="12">
        <f>SUM(I10:I18)</f>
        <v>747211.41711219063</v>
      </c>
      <c r="J9" s="12">
        <f>SUM(J10:J18)</f>
        <v>7180507.8031682782</v>
      </c>
      <c r="K9" s="12">
        <f>SUM(K10:K18)</f>
        <v>182912.12124386861</v>
      </c>
      <c r="L9" s="12">
        <f>SUM(L10:L18)</f>
        <v>78400</v>
      </c>
      <c r="M9" s="12">
        <f>SUM(M10:M18)</f>
        <v>1496850</v>
      </c>
      <c r="N9" s="12">
        <f>SUM(N10:N18)</f>
        <v>19800</v>
      </c>
      <c r="O9" s="12">
        <f>SUM(O10:O18)</f>
        <v>2814382.5812063999</v>
      </c>
      <c r="P9" s="12">
        <f>SUM(P10:P18)</f>
        <v>115340</v>
      </c>
    </row>
    <row r="10" spans="1:16" s="2" customFormat="1" ht="24.75" customHeight="1" x14ac:dyDescent="0.3">
      <c r="A10" s="8">
        <v>1</v>
      </c>
      <c r="B10" s="11" t="s">
        <v>10</v>
      </c>
      <c r="C10" s="6">
        <v>2137700</v>
      </c>
      <c r="D10" s="6">
        <v>2040450</v>
      </c>
      <c r="E10" s="6">
        <v>141782.88709178776</v>
      </c>
      <c r="F10" s="6">
        <v>18200</v>
      </c>
      <c r="G10" s="6">
        <f>H10+I10</f>
        <v>152480.89374319999</v>
      </c>
      <c r="H10" s="6">
        <v>93924.74</v>
      </c>
      <c r="I10" s="6">
        <v>58556.153743199997</v>
      </c>
      <c r="J10" s="6">
        <f>D10+E10+F10+G10</f>
        <v>2352913.7808349878</v>
      </c>
      <c r="K10" s="6">
        <v>132450.11313768165</v>
      </c>
      <c r="L10" s="6"/>
      <c r="M10" s="6">
        <v>1105350</v>
      </c>
      <c r="N10" s="6">
        <v>19800</v>
      </c>
      <c r="O10" s="5">
        <v>508796.81996320002</v>
      </c>
      <c r="P10" s="5">
        <v>33800</v>
      </c>
    </row>
    <row r="11" spans="1:16" s="2" customFormat="1" ht="24.75" customHeight="1" x14ac:dyDescent="0.3">
      <c r="A11" s="8">
        <v>2</v>
      </c>
      <c r="B11" s="7" t="s">
        <v>9</v>
      </c>
      <c r="C11" s="6">
        <v>263300</v>
      </c>
      <c r="D11" s="6">
        <v>253380</v>
      </c>
      <c r="E11" s="6">
        <v>30290.925899243764</v>
      </c>
      <c r="F11" s="6"/>
      <c r="G11" s="6">
        <f>H11+I11</f>
        <v>150358.042097</v>
      </c>
      <c r="H11" s="6">
        <v>128100</v>
      </c>
      <c r="I11" s="6">
        <v>22258.042097000001</v>
      </c>
      <c r="J11" s="6">
        <f>D11+E11+F11+G11</f>
        <v>434028.96799624374</v>
      </c>
      <c r="K11" s="6">
        <v>14858.120335899861</v>
      </c>
      <c r="L11" s="6">
        <v>4500</v>
      </c>
      <c r="M11" s="6">
        <v>92000</v>
      </c>
      <c r="N11" s="6"/>
      <c r="O11" s="5">
        <f>1000+141930.881177</f>
        <v>142930.881177</v>
      </c>
      <c r="P11" s="5">
        <v>7500</v>
      </c>
    </row>
    <row r="12" spans="1:16" s="2" customFormat="1" ht="24.75" customHeight="1" x14ac:dyDescent="0.3">
      <c r="A12" s="8">
        <v>3</v>
      </c>
      <c r="B12" s="7" t="s">
        <v>8</v>
      </c>
      <c r="C12" s="6">
        <v>508370</v>
      </c>
      <c r="D12" s="6">
        <v>496370</v>
      </c>
      <c r="E12" s="6">
        <v>64512.573065055811</v>
      </c>
      <c r="F12" s="6">
        <v>5000</v>
      </c>
      <c r="G12" s="6">
        <f>H12+I12</f>
        <v>333206.87835319998</v>
      </c>
      <c r="H12" s="6">
        <v>288902</v>
      </c>
      <c r="I12" s="6">
        <v>44304.878353200002</v>
      </c>
      <c r="J12" s="6">
        <f>D12+E12+F12+G12</f>
        <v>899089.45141825569</v>
      </c>
      <c r="K12" s="6">
        <v>35603.887770287125</v>
      </c>
      <c r="L12" s="6">
        <v>55000</v>
      </c>
      <c r="M12" s="6">
        <v>174000</v>
      </c>
      <c r="N12" s="6"/>
      <c r="O12" s="5">
        <v>318377.9236332</v>
      </c>
      <c r="P12" s="5">
        <v>16680</v>
      </c>
    </row>
    <row r="13" spans="1:16" s="2" customFormat="1" ht="24.75" customHeight="1" x14ac:dyDescent="0.3">
      <c r="A13" s="8">
        <v>4</v>
      </c>
      <c r="B13" s="7" t="s">
        <v>7</v>
      </c>
      <c r="C13" s="6">
        <v>53280</v>
      </c>
      <c r="D13" s="6">
        <v>51180</v>
      </c>
      <c r="E13" s="6"/>
      <c r="F13" s="6"/>
      <c r="G13" s="6">
        <f>H13+I13</f>
        <v>563418.42461878259</v>
      </c>
      <c r="H13" s="6">
        <v>450412</v>
      </c>
      <c r="I13" s="6">
        <v>113006.42461878255</v>
      </c>
      <c r="J13" s="6">
        <f>D13+E13+F13+G13</f>
        <v>614598.42461878259</v>
      </c>
      <c r="K13" s="6"/>
      <c r="L13" s="6"/>
      <c r="M13" s="6">
        <v>4050</v>
      </c>
      <c r="N13" s="6"/>
      <c r="O13" s="5">
        <v>322034.26159999997</v>
      </c>
      <c r="P13" s="5">
        <v>10150</v>
      </c>
    </row>
    <row r="14" spans="1:16" ht="24.75" customHeight="1" x14ac:dyDescent="0.25">
      <c r="A14" s="8">
        <v>5</v>
      </c>
      <c r="B14" s="7" t="s">
        <v>6</v>
      </c>
      <c r="C14" s="6">
        <v>156127</v>
      </c>
      <c r="D14" s="6">
        <v>151110</v>
      </c>
      <c r="E14" s="6"/>
      <c r="F14" s="6">
        <v>17500</v>
      </c>
      <c r="G14" s="6">
        <f>H14+I14</f>
        <v>627632.48887149198</v>
      </c>
      <c r="H14" s="6">
        <v>489742</v>
      </c>
      <c r="I14" s="6">
        <v>137890.48887149192</v>
      </c>
      <c r="J14" s="6">
        <f>D14+E14+F14+G14</f>
        <v>796242.48887149198</v>
      </c>
      <c r="K14" s="6"/>
      <c r="L14" s="6">
        <v>12000</v>
      </c>
      <c r="M14" s="6">
        <v>48000</v>
      </c>
      <c r="N14" s="6"/>
      <c r="O14" s="5">
        <v>383589.03720999998</v>
      </c>
      <c r="P14" s="5">
        <v>11850</v>
      </c>
    </row>
    <row r="15" spans="1:16" ht="24.75" customHeight="1" x14ac:dyDescent="0.25">
      <c r="A15" s="8">
        <v>6</v>
      </c>
      <c r="B15" s="10" t="s">
        <v>5</v>
      </c>
      <c r="C15" s="9">
        <v>69950</v>
      </c>
      <c r="D15" s="9">
        <v>66720</v>
      </c>
      <c r="E15" s="9"/>
      <c r="F15" s="9">
        <v>3400</v>
      </c>
      <c r="G15" s="6">
        <f>H15+I15</f>
        <v>392507.10272199998</v>
      </c>
      <c r="H15" s="9">
        <v>299127</v>
      </c>
      <c r="I15" s="9">
        <v>93380.102721999996</v>
      </c>
      <c r="J15" s="9">
        <f>D15+E15+F15+G15</f>
        <v>462627.10272199998</v>
      </c>
      <c r="K15" s="6"/>
      <c r="L15" s="6"/>
      <c r="M15" s="9">
        <v>6300</v>
      </c>
      <c r="N15" s="9"/>
      <c r="O15" s="5">
        <v>251490.52702199999</v>
      </c>
      <c r="P15" s="5">
        <v>7880</v>
      </c>
    </row>
    <row r="16" spans="1:16" ht="24.75" customHeight="1" x14ac:dyDescent="0.25">
      <c r="A16" s="8">
        <v>7</v>
      </c>
      <c r="B16" s="7" t="s">
        <v>4</v>
      </c>
      <c r="C16" s="6">
        <v>106700</v>
      </c>
      <c r="D16" s="6">
        <v>94200</v>
      </c>
      <c r="E16" s="6"/>
      <c r="F16" s="6"/>
      <c r="G16" s="6">
        <f>H16+I16</f>
        <v>479531.73867875733</v>
      </c>
      <c r="H16" s="6">
        <v>389477.4</v>
      </c>
      <c r="I16" s="6">
        <v>90054.338678757325</v>
      </c>
      <c r="J16" s="6">
        <f>D16+E16+F16+G16</f>
        <v>573731.73867875733</v>
      </c>
      <c r="K16" s="6"/>
      <c r="L16" s="6">
        <v>1700</v>
      </c>
      <c r="M16" s="6">
        <v>22500</v>
      </c>
      <c r="N16" s="6"/>
      <c r="O16" s="5">
        <v>304661.04036600003</v>
      </c>
      <c r="P16" s="5">
        <v>9920</v>
      </c>
    </row>
    <row r="17" spans="1:16" ht="24.75" customHeight="1" x14ac:dyDescent="0.25">
      <c r="A17" s="8">
        <v>8</v>
      </c>
      <c r="B17" s="7" t="s">
        <v>3</v>
      </c>
      <c r="C17" s="6">
        <v>49200</v>
      </c>
      <c r="D17" s="6">
        <v>46930</v>
      </c>
      <c r="E17" s="6"/>
      <c r="F17" s="6">
        <v>7000</v>
      </c>
      <c r="G17" s="6">
        <f>H17+I17</f>
        <v>467781.52657235879</v>
      </c>
      <c r="H17" s="6">
        <v>365252</v>
      </c>
      <c r="I17" s="6">
        <v>102529.52657235879</v>
      </c>
      <c r="J17" s="6">
        <f>D17+E17+F17+G17</f>
        <v>521711.52657235879</v>
      </c>
      <c r="K17" s="6"/>
      <c r="L17" s="6">
        <v>1500</v>
      </c>
      <c r="M17" s="6">
        <v>6650</v>
      </c>
      <c r="N17" s="6"/>
      <c r="O17" s="5">
        <v>312840.85649959999</v>
      </c>
      <c r="P17" s="5">
        <v>8260</v>
      </c>
    </row>
    <row r="18" spans="1:16" ht="24.75" customHeight="1" x14ac:dyDescent="0.25">
      <c r="A18" s="8">
        <v>9</v>
      </c>
      <c r="B18" s="7" t="s">
        <v>2</v>
      </c>
      <c r="C18" s="6">
        <v>113650</v>
      </c>
      <c r="D18" s="6">
        <v>106650</v>
      </c>
      <c r="E18" s="6"/>
      <c r="F18" s="6">
        <v>18900</v>
      </c>
      <c r="G18" s="6">
        <f>H18+I18</f>
        <v>400014.32145539997</v>
      </c>
      <c r="H18" s="6">
        <v>314782.86</v>
      </c>
      <c r="I18" s="6">
        <v>85231.4614554</v>
      </c>
      <c r="J18" s="6">
        <f>D18+E18+F18+G18</f>
        <v>525564.32145539997</v>
      </c>
      <c r="K18" s="6"/>
      <c r="L18" s="6">
        <v>3700</v>
      </c>
      <c r="M18" s="6">
        <v>38000</v>
      </c>
      <c r="N18" s="6"/>
      <c r="O18" s="5">
        <v>269661.23373540002</v>
      </c>
      <c r="P18" s="5">
        <v>9300</v>
      </c>
    </row>
    <row r="19" spans="1:16" ht="110.25" customHeight="1" x14ac:dyDescent="0.25">
      <c r="A19" s="4" t="s">
        <v>1</v>
      </c>
      <c r="B19" s="4"/>
      <c r="C19" s="4"/>
      <c r="D19" s="4"/>
      <c r="E19" s="4"/>
      <c r="F19" s="4"/>
      <c r="G19" s="4"/>
      <c r="H19" s="4"/>
      <c r="I19" s="4"/>
      <c r="J19" s="4"/>
      <c r="K19" s="4"/>
      <c r="L19" s="4"/>
      <c r="M19" s="4"/>
      <c r="N19" s="4"/>
      <c r="O19" s="4"/>
      <c r="P19" s="4"/>
    </row>
    <row r="20" spans="1:16" ht="132.75" customHeight="1" x14ac:dyDescent="0.25">
      <c r="A20" s="3" t="s">
        <v>0</v>
      </c>
      <c r="B20" s="3"/>
      <c r="C20" s="3"/>
      <c r="D20" s="3"/>
      <c r="E20" s="3"/>
      <c r="F20" s="3"/>
      <c r="G20" s="3"/>
      <c r="H20" s="3"/>
      <c r="I20" s="3"/>
      <c r="J20" s="3"/>
      <c r="K20" s="3"/>
      <c r="L20" s="3"/>
      <c r="M20" s="3"/>
      <c r="N20" s="3"/>
      <c r="O20" s="3"/>
      <c r="P20" s="3"/>
    </row>
    <row r="21" spans="1:16" ht="18.75" x14ac:dyDescent="0.3">
      <c r="A21" s="2"/>
      <c r="B21" s="2"/>
      <c r="C21" s="2"/>
      <c r="D21" s="2"/>
      <c r="E21" s="2"/>
      <c r="F21" s="2"/>
      <c r="G21" s="2"/>
      <c r="H21" s="2"/>
      <c r="I21" s="2"/>
      <c r="J21" s="2"/>
    </row>
    <row r="22" spans="1:16" ht="18.75" x14ac:dyDescent="0.3">
      <c r="A22" s="2"/>
      <c r="B22" s="2"/>
      <c r="C22" s="2"/>
      <c r="D22" s="2"/>
      <c r="E22" s="2"/>
      <c r="F22" s="2"/>
      <c r="G22" s="2"/>
      <c r="H22" s="2"/>
      <c r="I22" s="2"/>
      <c r="J22" s="2"/>
    </row>
    <row r="23" spans="1:16" ht="18.75" x14ac:dyDescent="0.3">
      <c r="A23" s="2"/>
      <c r="B23" s="2"/>
      <c r="C23" s="2"/>
      <c r="D23" s="2"/>
      <c r="E23" s="2"/>
      <c r="F23" s="2"/>
      <c r="G23" s="2"/>
      <c r="H23" s="2"/>
      <c r="I23" s="2"/>
      <c r="J23" s="2"/>
    </row>
    <row r="24" spans="1:16" ht="18.75" x14ac:dyDescent="0.3">
      <c r="A24" s="2"/>
      <c r="B24" s="2"/>
      <c r="C24" s="2"/>
      <c r="D24" s="2"/>
      <c r="E24" s="2"/>
      <c r="F24" s="2"/>
      <c r="G24" s="2"/>
      <c r="H24" s="2"/>
      <c r="I24" s="2"/>
      <c r="J24" s="2"/>
    </row>
    <row r="25" spans="1:16" ht="22.5" customHeight="1" x14ac:dyDescent="0.3">
      <c r="A25" s="2"/>
      <c r="B25" s="2"/>
      <c r="C25" s="2"/>
      <c r="D25" s="2"/>
      <c r="E25" s="2"/>
      <c r="F25" s="2"/>
      <c r="G25" s="2"/>
      <c r="H25" s="2"/>
      <c r="I25" s="2"/>
      <c r="J25" s="2"/>
    </row>
    <row r="26" spans="1:16" ht="18.75" x14ac:dyDescent="0.3">
      <c r="A26" s="2"/>
      <c r="B26" s="2"/>
      <c r="C26" s="2"/>
      <c r="D26" s="2"/>
      <c r="E26" s="2"/>
      <c r="F26" s="2"/>
      <c r="G26" s="2"/>
      <c r="H26" s="2"/>
      <c r="I26" s="2"/>
      <c r="J26" s="2"/>
    </row>
    <row r="27" spans="1:16" ht="18.75" x14ac:dyDescent="0.3">
      <c r="A27" s="2"/>
      <c r="B27" s="2"/>
      <c r="C27" s="2"/>
      <c r="D27" s="2"/>
      <c r="E27" s="2"/>
      <c r="F27" s="2"/>
      <c r="G27" s="2"/>
      <c r="H27" s="2"/>
      <c r="I27" s="2"/>
      <c r="J27" s="2"/>
    </row>
    <row r="28" spans="1:16" ht="18.75" x14ac:dyDescent="0.3">
      <c r="A28" s="2"/>
      <c r="B28" s="2"/>
      <c r="C28" s="2"/>
      <c r="D28" s="2"/>
      <c r="E28" s="2"/>
      <c r="F28" s="2"/>
      <c r="G28" s="2"/>
      <c r="H28" s="2"/>
      <c r="I28" s="2"/>
      <c r="J28" s="2"/>
    </row>
    <row r="29" spans="1:16" ht="18.75" x14ac:dyDescent="0.3">
      <c r="A29" s="2"/>
      <c r="B29" s="2"/>
      <c r="C29" s="2"/>
      <c r="D29" s="2"/>
      <c r="E29" s="2"/>
      <c r="F29" s="2"/>
      <c r="G29" s="2"/>
      <c r="H29" s="2"/>
      <c r="I29" s="2"/>
      <c r="J29" s="2"/>
    </row>
  </sheetData>
  <mergeCells count="22">
    <mergeCell ref="O6:O7"/>
    <mergeCell ref="P6:P7"/>
    <mergeCell ref="J5:J7"/>
    <mergeCell ref="A19:P19"/>
    <mergeCell ref="A20:P20"/>
    <mergeCell ref="K5:P5"/>
    <mergeCell ref="H6:H7"/>
    <mergeCell ref="I6:I7"/>
    <mergeCell ref="K6:K7"/>
    <mergeCell ref="L6:L7"/>
    <mergeCell ref="M6:M7"/>
    <mergeCell ref="N6:N7"/>
    <mergeCell ref="A2:J2"/>
    <mergeCell ref="A3:J3"/>
    <mergeCell ref="A5:A7"/>
    <mergeCell ref="B5:B7"/>
    <mergeCell ref="C5:C7"/>
    <mergeCell ref="D5:D7"/>
    <mergeCell ref="E5:E7"/>
    <mergeCell ref="F5:F7"/>
    <mergeCell ref="H5:I5"/>
    <mergeCell ref="G5:G7"/>
  </mergeCells>
  <pageMargins left="0.7" right="0.7" top="0.75" bottom="0.75" header="0.3" footer="0.3"/>
  <pageSetup paperSize="9" scale="73" orientation="landscape"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5702859-8D13-4126-B56F-7FE73BECEAC9}"/>
</file>

<file path=customXml/itemProps2.xml><?xml version="1.0" encoding="utf-8"?>
<ds:datastoreItem xmlns:ds="http://schemas.openxmlformats.org/officeDocument/2006/customXml" ds:itemID="{84D3E7F0-8449-4C88-9C45-EC79712EE17F}"/>
</file>

<file path=customXml/itemProps3.xml><?xml version="1.0" encoding="utf-8"?>
<ds:datastoreItem xmlns:ds="http://schemas.openxmlformats.org/officeDocument/2006/customXml" ds:itemID="{A40E0814-2BB7-4119-8469-7EEF0215385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2020-01-22T08:16:24Z</dcterms:created>
  <dcterms:modified xsi:type="dcterms:W3CDTF">2020-01-22T08:16:37Z</dcterms:modified>
</cp:coreProperties>
</file>