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du toan\HDND QD\"/>
    </mc:Choice>
  </mc:AlternateContent>
  <bookViews>
    <workbookView xWindow="0" yWindow="912" windowWidth="23040" windowHeight="10584"/>
  </bookViews>
  <sheets>
    <sheet name="Bao cao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I20" i="1"/>
  <c r="H20" i="1"/>
  <c r="G20" i="1"/>
  <c r="C20" i="1" s="1"/>
  <c r="F20" i="1"/>
  <c r="E20" i="1"/>
  <c r="K19" i="1"/>
  <c r="I19" i="1"/>
  <c r="H19" i="1"/>
  <c r="G19" i="1"/>
  <c r="F19" i="1"/>
  <c r="C19" i="1" s="1"/>
  <c r="E19" i="1"/>
  <c r="K18" i="1"/>
  <c r="I18" i="1"/>
  <c r="H18" i="1"/>
  <c r="G18" i="1"/>
  <c r="F18" i="1"/>
  <c r="E18" i="1"/>
  <c r="C18" i="1" s="1"/>
  <c r="K17" i="1"/>
  <c r="I17" i="1"/>
  <c r="H17" i="1"/>
  <c r="G17" i="1"/>
  <c r="F17" i="1"/>
  <c r="E17" i="1"/>
  <c r="C17" i="1"/>
  <c r="K16" i="1"/>
  <c r="I16" i="1"/>
  <c r="H16" i="1"/>
  <c r="G16" i="1"/>
  <c r="C16" i="1" s="1"/>
  <c r="F16" i="1"/>
  <c r="E16" i="1"/>
  <c r="K15" i="1"/>
  <c r="I15" i="1"/>
  <c r="H15" i="1"/>
  <c r="G15" i="1"/>
  <c r="F15" i="1"/>
  <c r="F11" i="1" s="1"/>
  <c r="E15" i="1"/>
  <c r="K14" i="1"/>
  <c r="I14" i="1"/>
  <c r="I11" i="1" s="1"/>
  <c r="H14" i="1"/>
  <c r="G14" i="1"/>
  <c r="F14" i="1"/>
  <c r="E14" i="1"/>
  <c r="C14" i="1" s="1"/>
  <c r="K13" i="1"/>
  <c r="I13" i="1"/>
  <c r="H13" i="1"/>
  <c r="H11" i="1" s="1"/>
  <c r="G13" i="1"/>
  <c r="F13" i="1"/>
  <c r="E13" i="1"/>
  <c r="C13" i="1"/>
  <c r="K12" i="1"/>
  <c r="I12" i="1"/>
  <c r="H12" i="1"/>
  <c r="G12" i="1"/>
  <c r="C12" i="1" s="1"/>
  <c r="F12" i="1"/>
  <c r="E12" i="1"/>
  <c r="K11" i="1"/>
  <c r="J11" i="1"/>
  <c r="G11" i="1"/>
  <c r="D11" i="1"/>
  <c r="E11" i="1" l="1"/>
  <c r="C15" i="1"/>
  <c r="C11" i="1" s="1"/>
</calcChain>
</file>

<file path=xl/sharedStrings.xml><?xml version="1.0" encoding="utf-8"?>
<sst xmlns="http://schemas.openxmlformats.org/spreadsheetml/2006/main" count="30" uniqueCount="29">
  <si>
    <t>UBND TỈNH TRÀ VINH</t>
  </si>
  <si>
    <t>Biểu số 55/CK-NSNN</t>
  </si>
  <si>
    <t>DỰ TOÁN THU, SỐ BỔ SUNG VÀ DỰ TOÁN CHI CÂN ĐỐI NGÂN SÁCH TỪNG HUYỆN NĂM 2019</t>
  </si>
  <si>
    <t>Đơn vị: Triệu đồng</t>
  </si>
  <si>
    <t>Stt</t>
  </si>
  <si>
    <t>Tên đơn vị</t>
  </si>
  <si>
    <t>Tổng thu NSĐP được hưởng</t>
  </si>
  <si>
    <t>Tổng thu NSNN trên địa bàn</t>
  </si>
  <si>
    <t>Thu ngân sách huyện được hưởng theo phân cấp</t>
  </si>
  <si>
    <t>Số bổ sung cân đối từ ngân sách cấp tỉnh</t>
  </si>
  <si>
    <t>Số bổ sung thực hiện điều chỉnh tiền lương</t>
  </si>
  <si>
    <t>Bổ sung chế độ chính sách, nhiệm vụ khác</t>
  </si>
  <si>
    <t xml:space="preserve"> Bổ sung vốn XDCB (chênh lệch đầu tư phát triển năm 2019 so với năm 2017)</t>
  </si>
  <si>
    <t>Thu chuyển nguồn từ năm trước chuyển sang</t>
  </si>
  <si>
    <t>Tổng chi cân đối ngân sách huyện</t>
  </si>
  <si>
    <t>A</t>
  </si>
  <si>
    <t>B</t>
  </si>
  <si>
    <t>1=3+…+7</t>
  </si>
  <si>
    <t>TỔNG SỐ</t>
  </si>
  <si>
    <t>Thành phố Trà Vinh</t>
  </si>
  <si>
    <t xml:space="preserve"> Huyện Trà Cú</t>
  </si>
  <si>
    <t xml:space="preserve"> Huyện Cầu Ngang</t>
  </si>
  <si>
    <t xml:space="preserve"> Huyện Châu Thành</t>
  </si>
  <si>
    <t xml:space="preserve"> Huyện Duyên Hải</t>
  </si>
  <si>
    <t xml:space="preserve"> Huyện Tiểu Cần</t>
  </si>
  <si>
    <t xml:space="preserve"> Huyện Cầu Kè</t>
  </si>
  <si>
    <t xml:space="preserve"> Huyện Càng Long</t>
  </si>
  <si>
    <t>Thị xã Duyên Hải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</si>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</sst>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.VnArial Narrow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</cellStyleXfs>
  <cellXfs count="30">
    <xf numFmtId="0" fontId="0" fillId="0" borderId="0" xfId="0"/>
    <xf numFmtId="0" fontId="4" fillId="0" borderId="2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6" fillId="0" borderId="0" xfId="4" applyFont="1" applyFill="1"/>
    <xf numFmtId="0" fontId="7" fillId="0" borderId="0" xfId="4" applyFont="1" applyFill="1"/>
    <xf numFmtId="0" fontId="6" fillId="0" borderId="0" xfId="4" applyFont="1" applyFill="1" applyAlignment="1">
      <alignment horizontal="center" vertical="center"/>
    </xf>
    <xf numFmtId="0" fontId="8" fillId="0" borderId="0" xfId="4" applyFont="1" applyFill="1" applyAlignment="1">
      <alignment horizontal="center" vertical="center"/>
    </xf>
    <xf numFmtId="164" fontId="7" fillId="0" borderId="0" xfId="4" applyNumberFormat="1" applyFont="1" applyFill="1"/>
    <xf numFmtId="0" fontId="8" fillId="0" borderId="0" xfId="4" applyFont="1" applyFill="1" applyAlignment="1">
      <alignment horizontal="right" vertical="center"/>
    </xf>
    <xf numFmtId="0" fontId="6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0" borderId="5" xfId="4" applyFont="1" applyFill="1" applyBorder="1" applyAlignment="1">
      <alignment vertical="center" wrapText="1"/>
    </xf>
    <xf numFmtId="0" fontId="6" fillId="0" borderId="1" xfId="4" applyFont="1" applyFill="1" applyBorder="1" applyAlignment="1">
      <alignment vertical="center" wrapText="1"/>
    </xf>
    <xf numFmtId="164" fontId="6" fillId="0" borderId="1" xfId="4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/>
    <xf numFmtId="164" fontId="5" fillId="0" borderId="7" xfId="0" applyNumberFormat="1" applyFont="1" applyFill="1" applyBorder="1" applyAlignment="1"/>
    <xf numFmtId="164" fontId="7" fillId="0" borderId="7" xfId="1" applyNumberFormat="1" applyFont="1" applyFill="1" applyBorder="1" applyAlignment="1">
      <alignment vertical="center" wrapText="1"/>
    </xf>
    <xf numFmtId="3" fontId="7" fillId="0" borderId="7" xfId="4" applyNumberFormat="1" applyFont="1" applyFill="1" applyBorder="1" applyAlignment="1">
      <alignment vertical="center" wrapText="1"/>
    </xf>
    <xf numFmtId="0" fontId="7" fillId="0" borderId="7" xfId="4" applyFont="1" applyFill="1" applyBorder="1" applyAlignment="1">
      <alignment vertical="center" wrapText="1"/>
    </xf>
    <xf numFmtId="0" fontId="5" fillId="0" borderId="6" xfId="0" applyFont="1" applyFill="1" applyBorder="1" applyAlignment="1"/>
    <xf numFmtId="164" fontId="5" fillId="0" borderId="6" xfId="0" applyNumberFormat="1" applyFont="1" applyFill="1" applyBorder="1" applyAlignment="1"/>
    <xf numFmtId="164" fontId="7" fillId="0" borderId="6" xfId="1" applyNumberFormat="1" applyFont="1" applyFill="1" applyBorder="1" applyAlignment="1">
      <alignment vertical="center" wrapText="1"/>
    </xf>
    <xf numFmtId="0" fontId="7" fillId="0" borderId="6" xfId="4" applyFont="1" applyFill="1" applyBorder="1" applyAlignment="1">
      <alignment vertical="center" wrapText="1"/>
    </xf>
    <xf numFmtId="0" fontId="7" fillId="0" borderId="4" xfId="4" applyFont="1" applyFill="1" applyBorder="1" applyAlignment="1">
      <alignment horizontal="center" vertical="center" wrapText="1"/>
    </xf>
    <xf numFmtId="0" fontId="7" fillId="0" borderId="4" xfId="4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10" xfId="2"/>
    <cellStyle name="Normal 10 3" xfId="4"/>
    <cellStyle name="Normal_In brie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CKNS-Dt2020-%20HDND%20quyet%20di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37 ND 31"/>
      <sheetName val="44"/>
      <sheetName val="cuc thue tinh-2020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33 (2)"/>
      <sheetName val="34 (2)"/>
      <sheetName val="35 (2)"/>
      <sheetName val="36 (2)"/>
      <sheetName val="37 (2)"/>
      <sheetName val="38 (2)"/>
      <sheetName val="39 (2)"/>
      <sheetName val="40 (2)"/>
      <sheetName val="41 (2)"/>
      <sheetName val="42 (2)"/>
      <sheetName val="43 (2)"/>
      <sheetName val="44 CKNS (2)"/>
      <sheetName val="45  (2)"/>
      <sheetName val="so thu huyen-R"/>
      <sheetName val="so chi huyen-R"/>
      <sheetName val="so chi dau tu phat trien"/>
      <sheetName val="tang dau tu"/>
      <sheetName val="THU2020"/>
      <sheetName val="CHI2020"/>
      <sheetName val="Bieu 33-CHI TOAN TINH"/>
      <sheetName val="2019 (co TK)"/>
      <sheetName val="THUE 2019"/>
      <sheetName val="2a"/>
      <sheetName val="Bieu so 01"/>
      <sheetName val="Bieu so 02"/>
      <sheetName val="Bieu so 03"/>
      <sheetName val="Bieu so 05"/>
      <sheetName val="Bieu so 04-2019"/>
      <sheetName val="Bieu so 04"/>
      <sheetName val="Bieu 06-von CT MTQG"/>
      <sheetName val="Bieu 05-BSCD CDCS 2020"/>
      <sheetName val="ATGT-2018"/>
      <sheetName val="so thu huyen-R-03"/>
      <sheetName val="TH thu huyen-pa1"/>
      <sheetName val="TH thu huyen-pa2"/>
      <sheetName val="TH thu huyen-Cuc Thue"/>
      <sheetName val="BSCD CDCS 2019 (hoan chinh)-05 "/>
      <sheetName val="TPTV"/>
      <sheetName val="Tra Cu"/>
      <sheetName val="Cau Ngang"/>
      <sheetName val="Chau Thanh"/>
      <sheetName val="Duyen Hai"/>
      <sheetName val="Tieu Can"/>
      <sheetName val="Cang Long"/>
      <sheetName val="Cau Ke"/>
      <sheetName val="TX Duyen Hai"/>
      <sheetName val="CL luong 100k CAX"/>
      <sheetName val="CL luong 100k DQTV"/>
      <sheetName val="CL luong 100k CBKC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1">
          <cell r="O11">
            <v>225700</v>
          </cell>
          <cell r="P11">
            <v>175582</v>
          </cell>
          <cell r="Q11">
            <v>1511</v>
          </cell>
          <cell r="R11">
            <v>13994</v>
          </cell>
          <cell r="S11">
            <v>12087</v>
          </cell>
          <cell r="T11">
            <v>20313</v>
          </cell>
          <cell r="U11">
            <v>67510</v>
          </cell>
          <cell r="V11">
            <v>516697</v>
          </cell>
        </row>
        <row r="12">
          <cell r="O12">
            <v>55900</v>
          </cell>
          <cell r="P12">
            <v>448441</v>
          </cell>
          <cell r="Q12">
            <v>20532</v>
          </cell>
          <cell r="R12">
            <v>19863</v>
          </cell>
          <cell r="S12">
            <v>19692</v>
          </cell>
          <cell r="T12">
            <v>33656</v>
          </cell>
          <cell r="U12">
            <v>7305</v>
          </cell>
          <cell r="V12">
            <v>605389</v>
          </cell>
        </row>
        <row r="13">
          <cell r="O13">
            <v>41100</v>
          </cell>
          <cell r="P13">
            <v>417627</v>
          </cell>
          <cell r="Q13">
            <v>18186</v>
          </cell>
          <cell r="R13">
            <v>18987</v>
          </cell>
          <cell r="S13">
            <v>23317</v>
          </cell>
          <cell r="T13">
            <v>30769</v>
          </cell>
          <cell r="U13">
            <v>6810</v>
          </cell>
          <cell r="V13">
            <v>556796</v>
          </cell>
        </row>
        <row r="14">
          <cell r="O14">
            <v>66900</v>
          </cell>
          <cell r="P14">
            <v>385681</v>
          </cell>
          <cell r="Q14">
            <v>17767</v>
          </cell>
          <cell r="R14">
            <v>17718</v>
          </cell>
          <cell r="S14">
            <v>20007</v>
          </cell>
          <cell r="T14">
            <v>30145</v>
          </cell>
          <cell r="U14">
            <v>2199</v>
          </cell>
          <cell r="V14">
            <v>540417</v>
          </cell>
        </row>
        <row r="15">
          <cell r="O15">
            <v>29500</v>
          </cell>
          <cell r="P15">
            <v>244481</v>
          </cell>
          <cell r="Q15">
            <v>9760</v>
          </cell>
          <cell r="R15">
            <v>10370</v>
          </cell>
          <cell r="S15">
            <v>11459</v>
          </cell>
          <cell r="T15">
            <v>14392</v>
          </cell>
          <cell r="U15">
            <v>0</v>
          </cell>
          <cell r="V15">
            <v>319962</v>
          </cell>
        </row>
        <row r="16">
          <cell r="O16">
            <v>42900</v>
          </cell>
          <cell r="P16">
            <v>308588</v>
          </cell>
          <cell r="Q16">
            <v>12116</v>
          </cell>
          <cell r="R16">
            <v>9327</v>
          </cell>
          <cell r="S16">
            <v>15442</v>
          </cell>
          <cell r="T16">
            <v>23022</v>
          </cell>
          <cell r="U16">
            <v>52736</v>
          </cell>
          <cell r="V16">
            <v>464131</v>
          </cell>
        </row>
        <row r="17">
          <cell r="O17">
            <v>36200</v>
          </cell>
          <cell r="P17">
            <v>309834</v>
          </cell>
          <cell r="Q17">
            <v>14863</v>
          </cell>
          <cell r="R17">
            <v>12325</v>
          </cell>
          <cell r="S17">
            <v>12979</v>
          </cell>
          <cell r="T17">
            <v>23649</v>
          </cell>
          <cell r="U17">
            <v>0</v>
          </cell>
          <cell r="V17">
            <v>409850</v>
          </cell>
        </row>
        <row r="18">
          <cell r="O18">
            <v>54400</v>
          </cell>
          <cell r="P18">
            <v>424184</v>
          </cell>
          <cell r="Q18">
            <v>18360</v>
          </cell>
          <cell r="R18">
            <v>19021</v>
          </cell>
          <cell r="S18">
            <v>25170</v>
          </cell>
          <cell r="T18">
            <v>31773</v>
          </cell>
          <cell r="U18">
            <v>27065</v>
          </cell>
          <cell r="V18">
            <v>599973</v>
          </cell>
        </row>
        <row r="19">
          <cell r="O19">
            <v>77500</v>
          </cell>
          <cell r="P19">
            <v>128090</v>
          </cell>
          <cell r="Q19">
            <v>6071</v>
          </cell>
          <cell r="R19">
            <v>5774</v>
          </cell>
          <cell r="S19">
            <v>4035</v>
          </cell>
          <cell r="T19">
            <v>14237</v>
          </cell>
          <cell r="U19">
            <v>60025</v>
          </cell>
          <cell r="V19">
            <v>295732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sqref="A1:XFD1048576"/>
    </sheetView>
  </sheetViews>
  <sheetFormatPr defaultRowHeight="13.2"/>
  <cols>
    <col min="1" max="1" width="5.109375" style="5" customWidth="1"/>
    <col min="2" max="2" width="37.5546875" style="5" customWidth="1"/>
    <col min="3" max="3" width="13.33203125" style="5" customWidth="1"/>
    <col min="4" max="5" width="10.44140625" style="5" customWidth="1"/>
    <col min="6" max="6" width="11.109375" style="5" customWidth="1"/>
    <col min="7" max="7" width="8.88671875" style="5"/>
    <col min="8" max="8" width="9.44140625" style="5" customWidth="1"/>
    <col min="9" max="9" width="9" style="5" customWidth="1"/>
    <col min="10" max="10" width="0" style="5" hidden="1" customWidth="1"/>
    <col min="11" max="11" width="11.44140625" style="5" customWidth="1"/>
    <col min="12" max="257" width="8.88671875" style="5"/>
    <col min="258" max="258" width="5.109375" style="5" customWidth="1"/>
    <col min="259" max="259" width="18" style="5" customWidth="1"/>
    <col min="260" max="513" width="8.88671875" style="5"/>
    <col min="514" max="514" width="5.109375" style="5" customWidth="1"/>
    <col min="515" max="515" width="18" style="5" customWidth="1"/>
    <col min="516" max="769" width="8.88671875" style="5"/>
    <col min="770" max="770" width="5.109375" style="5" customWidth="1"/>
    <col min="771" max="771" width="18" style="5" customWidth="1"/>
    <col min="772" max="1025" width="8.88671875" style="5"/>
    <col min="1026" max="1026" width="5.109375" style="5" customWidth="1"/>
    <col min="1027" max="1027" width="18" style="5" customWidth="1"/>
    <col min="1028" max="1281" width="8.88671875" style="5"/>
    <col min="1282" max="1282" width="5.109375" style="5" customWidth="1"/>
    <col min="1283" max="1283" width="18" style="5" customWidth="1"/>
    <col min="1284" max="1537" width="8.88671875" style="5"/>
    <col min="1538" max="1538" width="5.109375" style="5" customWidth="1"/>
    <col min="1539" max="1539" width="18" style="5" customWidth="1"/>
    <col min="1540" max="1793" width="8.88671875" style="5"/>
    <col min="1794" max="1794" width="5.109375" style="5" customWidth="1"/>
    <col min="1795" max="1795" width="18" style="5" customWidth="1"/>
    <col min="1796" max="2049" width="8.88671875" style="5"/>
    <col min="2050" max="2050" width="5.109375" style="5" customWidth="1"/>
    <col min="2051" max="2051" width="18" style="5" customWidth="1"/>
    <col min="2052" max="2305" width="8.88671875" style="5"/>
    <col min="2306" max="2306" width="5.109375" style="5" customWidth="1"/>
    <col min="2307" max="2307" width="18" style="5" customWidth="1"/>
    <col min="2308" max="2561" width="8.88671875" style="5"/>
    <col min="2562" max="2562" width="5.109375" style="5" customWidth="1"/>
    <col min="2563" max="2563" width="18" style="5" customWidth="1"/>
    <col min="2564" max="2817" width="8.88671875" style="5"/>
    <col min="2818" max="2818" width="5.109375" style="5" customWidth="1"/>
    <col min="2819" max="2819" width="18" style="5" customWidth="1"/>
    <col min="2820" max="3073" width="8.88671875" style="5"/>
    <col min="3074" max="3074" width="5.109375" style="5" customWidth="1"/>
    <col min="3075" max="3075" width="18" style="5" customWidth="1"/>
    <col min="3076" max="3329" width="8.88671875" style="5"/>
    <col min="3330" max="3330" width="5.109375" style="5" customWidth="1"/>
    <col min="3331" max="3331" width="18" style="5" customWidth="1"/>
    <col min="3332" max="3585" width="8.88671875" style="5"/>
    <col min="3586" max="3586" width="5.109375" style="5" customWidth="1"/>
    <col min="3587" max="3587" width="18" style="5" customWidth="1"/>
    <col min="3588" max="3841" width="8.88671875" style="5"/>
    <col min="3842" max="3842" width="5.109375" style="5" customWidth="1"/>
    <col min="3843" max="3843" width="18" style="5" customWidth="1"/>
    <col min="3844" max="4097" width="8.88671875" style="5"/>
    <col min="4098" max="4098" width="5.109375" style="5" customWidth="1"/>
    <col min="4099" max="4099" width="18" style="5" customWidth="1"/>
    <col min="4100" max="4353" width="8.88671875" style="5"/>
    <col min="4354" max="4354" width="5.109375" style="5" customWidth="1"/>
    <col min="4355" max="4355" width="18" style="5" customWidth="1"/>
    <col min="4356" max="4609" width="8.88671875" style="5"/>
    <col min="4610" max="4610" width="5.109375" style="5" customWidth="1"/>
    <col min="4611" max="4611" width="18" style="5" customWidth="1"/>
    <col min="4612" max="4865" width="8.88671875" style="5"/>
    <col min="4866" max="4866" width="5.109375" style="5" customWidth="1"/>
    <col min="4867" max="4867" width="18" style="5" customWidth="1"/>
    <col min="4868" max="5121" width="8.88671875" style="5"/>
    <col min="5122" max="5122" width="5.109375" style="5" customWidth="1"/>
    <col min="5123" max="5123" width="18" style="5" customWidth="1"/>
    <col min="5124" max="5377" width="8.88671875" style="5"/>
    <col min="5378" max="5378" width="5.109375" style="5" customWidth="1"/>
    <col min="5379" max="5379" width="18" style="5" customWidth="1"/>
    <col min="5380" max="5633" width="8.88671875" style="5"/>
    <col min="5634" max="5634" width="5.109375" style="5" customWidth="1"/>
    <col min="5635" max="5635" width="18" style="5" customWidth="1"/>
    <col min="5636" max="5889" width="8.88671875" style="5"/>
    <col min="5890" max="5890" width="5.109375" style="5" customWidth="1"/>
    <col min="5891" max="5891" width="18" style="5" customWidth="1"/>
    <col min="5892" max="6145" width="8.88671875" style="5"/>
    <col min="6146" max="6146" width="5.109375" style="5" customWidth="1"/>
    <col min="6147" max="6147" width="18" style="5" customWidth="1"/>
    <col min="6148" max="6401" width="8.88671875" style="5"/>
    <col min="6402" max="6402" width="5.109375" style="5" customWidth="1"/>
    <col min="6403" max="6403" width="18" style="5" customWidth="1"/>
    <col min="6404" max="6657" width="8.88671875" style="5"/>
    <col min="6658" max="6658" width="5.109375" style="5" customWidth="1"/>
    <col min="6659" max="6659" width="18" style="5" customWidth="1"/>
    <col min="6660" max="6913" width="8.88671875" style="5"/>
    <col min="6914" max="6914" width="5.109375" style="5" customWidth="1"/>
    <col min="6915" max="6915" width="18" style="5" customWidth="1"/>
    <col min="6916" max="7169" width="8.88671875" style="5"/>
    <col min="7170" max="7170" width="5.109375" style="5" customWidth="1"/>
    <col min="7171" max="7171" width="18" style="5" customWidth="1"/>
    <col min="7172" max="7425" width="8.88671875" style="5"/>
    <col min="7426" max="7426" width="5.109375" style="5" customWidth="1"/>
    <col min="7427" max="7427" width="18" style="5" customWidth="1"/>
    <col min="7428" max="7681" width="8.88671875" style="5"/>
    <col min="7682" max="7682" width="5.109375" style="5" customWidth="1"/>
    <col min="7683" max="7683" width="18" style="5" customWidth="1"/>
    <col min="7684" max="7937" width="8.88671875" style="5"/>
    <col min="7938" max="7938" width="5.109375" style="5" customWidth="1"/>
    <col min="7939" max="7939" width="18" style="5" customWidth="1"/>
    <col min="7940" max="8193" width="8.88671875" style="5"/>
    <col min="8194" max="8194" width="5.109375" style="5" customWidth="1"/>
    <col min="8195" max="8195" width="18" style="5" customWidth="1"/>
    <col min="8196" max="8449" width="8.88671875" style="5"/>
    <col min="8450" max="8450" width="5.109375" style="5" customWidth="1"/>
    <col min="8451" max="8451" width="18" style="5" customWidth="1"/>
    <col min="8452" max="8705" width="8.88671875" style="5"/>
    <col min="8706" max="8706" width="5.109375" style="5" customWidth="1"/>
    <col min="8707" max="8707" width="18" style="5" customWidth="1"/>
    <col min="8708" max="8961" width="8.88671875" style="5"/>
    <col min="8962" max="8962" width="5.109375" style="5" customWidth="1"/>
    <col min="8963" max="8963" width="18" style="5" customWidth="1"/>
    <col min="8964" max="9217" width="8.88671875" style="5"/>
    <col min="9218" max="9218" width="5.109375" style="5" customWidth="1"/>
    <col min="9219" max="9219" width="18" style="5" customWidth="1"/>
    <col min="9220" max="9473" width="8.88671875" style="5"/>
    <col min="9474" max="9474" width="5.109375" style="5" customWidth="1"/>
    <col min="9475" max="9475" width="18" style="5" customWidth="1"/>
    <col min="9476" max="9729" width="8.88671875" style="5"/>
    <col min="9730" max="9730" width="5.109375" style="5" customWidth="1"/>
    <col min="9731" max="9731" width="18" style="5" customWidth="1"/>
    <col min="9732" max="9985" width="8.88671875" style="5"/>
    <col min="9986" max="9986" width="5.109375" style="5" customWidth="1"/>
    <col min="9987" max="9987" width="18" style="5" customWidth="1"/>
    <col min="9988" max="10241" width="8.88671875" style="5"/>
    <col min="10242" max="10242" width="5.109375" style="5" customWidth="1"/>
    <col min="10243" max="10243" width="18" style="5" customWidth="1"/>
    <col min="10244" max="10497" width="8.88671875" style="5"/>
    <col min="10498" max="10498" width="5.109375" style="5" customWidth="1"/>
    <col min="10499" max="10499" width="18" style="5" customWidth="1"/>
    <col min="10500" max="10753" width="8.88671875" style="5"/>
    <col min="10754" max="10754" width="5.109375" style="5" customWidth="1"/>
    <col min="10755" max="10755" width="18" style="5" customWidth="1"/>
    <col min="10756" max="11009" width="8.88671875" style="5"/>
    <col min="11010" max="11010" width="5.109375" style="5" customWidth="1"/>
    <col min="11011" max="11011" width="18" style="5" customWidth="1"/>
    <col min="11012" max="11265" width="8.88671875" style="5"/>
    <col min="11266" max="11266" width="5.109375" style="5" customWidth="1"/>
    <col min="11267" max="11267" width="18" style="5" customWidth="1"/>
    <col min="11268" max="11521" width="8.88671875" style="5"/>
    <col min="11522" max="11522" width="5.109375" style="5" customWidth="1"/>
    <col min="11523" max="11523" width="18" style="5" customWidth="1"/>
    <col min="11524" max="11777" width="8.88671875" style="5"/>
    <col min="11778" max="11778" width="5.109375" style="5" customWidth="1"/>
    <col min="11779" max="11779" width="18" style="5" customWidth="1"/>
    <col min="11780" max="12033" width="8.88671875" style="5"/>
    <col min="12034" max="12034" width="5.109375" style="5" customWidth="1"/>
    <col min="12035" max="12035" width="18" style="5" customWidth="1"/>
    <col min="12036" max="12289" width="8.88671875" style="5"/>
    <col min="12290" max="12290" width="5.109375" style="5" customWidth="1"/>
    <col min="12291" max="12291" width="18" style="5" customWidth="1"/>
    <col min="12292" max="12545" width="8.88671875" style="5"/>
    <col min="12546" max="12546" width="5.109375" style="5" customWidth="1"/>
    <col min="12547" max="12547" width="18" style="5" customWidth="1"/>
    <col min="12548" max="12801" width="8.88671875" style="5"/>
    <col min="12802" max="12802" width="5.109375" style="5" customWidth="1"/>
    <col min="12803" max="12803" width="18" style="5" customWidth="1"/>
    <col min="12804" max="13057" width="8.88671875" style="5"/>
    <col min="13058" max="13058" width="5.109375" style="5" customWidth="1"/>
    <col min="13059" max="13059" width="18" style="5" customWidth="1"/>
    <col min="13060" max="13313" width="8.88671875" style="5"/>
    <col min="13314" max="13314" width="5.109375" style="5" customWidth="1"/>
    <col min="13315" max="13315" width="18" style="5" customWidth="1"/>
    <col min="13316" max="13569" width="8.88671875" style="5"/>
    <col min="13570" max="13570" width="5.109375" style="5" customWidth="1"/>
    <col min="13571" max="13571" width="18" style="5" customWidth="1"/>
    <col min="13572" max="13825" width="8.88671875" style="5"/>
    <col min="13826" max="13826" width="5.109375" style="5" customWidth="1"/>
    <col min="13827" max="13827" width="18" style="5" customWidth="1"/>
    <col min="13828" max="14081" width="8.88671875" style="5"/>
    <col min="14082" max="14082" width="5.109375" style="5" customWidth="1"/>
    <col min="14083" max="14083" width="18" style="5" customWidth="1"/>
    <col min="14084" max="14337" width="8.88671875" style="5"/>
    <col min="14338" max="14338" width="5.109375" style="5" customWidth="1"/>
    <col min="14339" max="14339" width="18" style="5" customWidth="1"/>
    <col min="14340" max="14593" width="8.88671875" style="5"/>
    <col min="14594" max="14594" width="5.109375" style="5" customWidth="1"/>
    <col min="14595" max="14595" width="18" style="5" customWidth="1"/>
    <col min="14596" max="14849" width="8.88671875" style="5"/>
    <col min="14850" max="14850" width="5.109375" style="5" customWidth="1"/>
    <col min="14851" max="14851" width="18" style="5" customWidth="1"/>
    <col min="14852" max="15105" width="8.88671875" style="5"/>
    <col min="15106" max="15106" width="5.109375" style="5" customWidth="1"/>
    <col min="15107" max="15107" width="18" style="5" customWidth="1"/>
    <col min="15108" max="15361" width="8.88671875" style="5"/>
    <col min="15362" max="15362" width="5.109375" style="5" customWidth="1"/>
    <col min="15363" max="15363" width="18" style="5" customWidth="1"/>
    <col min="15364" max="15617" width="8.88671875" style="5"/>
    <col min="15618" max="15618" width="5.109375" style="5" customWidth="1"/>
    <col min="15619" max="15619" width="18" style="5" customWidth="1"/>
    <col min="15620" max="15873" width="8.88671875" style="5"/>
    <col min="15874" max="15874" width="5.109375" style="5" customWidth="1"/>
    <col min="15875" max="15875" width="18" style="5" customWidth="1"/>
    <col min="15876" max="16129" width="8.88671875" style="5"/>
    <col min="16130" max="16130" width="5.109375" style="5" customWidth="1"/>
    <col min="16131" max="16131" width="18" style="5" customWidth="1"/>
    <col min="16132" max="16384" width="8.88671875" style="5"/>
  </cols>
  <sheetData>
    <row r="1" spans="1:12">
      <c r="A1" s="4" t="s">
        <v>0</v>
      </c>
      <c r="G1" s="4" t="s">
        <v>1</v>
      </c>
      <c r="H1" s="4"/>
      <c r="I1" s="4"/>
    </row>
    <row r="4" spans="1:12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2">
      <c r="F6" s="8"/>
      <c r="K6" s="9" t="s">
        <v>3</v>
      </c>
    </row>
    <row r="7" spans="1:12">
      <c r="A7" s="10" t="s">
        <v>4</v>
      </c>
      <c r="B7" s="10" t="s">
        <v>5</v>
      </c>
      <c r="C7" s="11" t="s">
        <v>6</v>
      </c>
      <c r="D7" s="10" t="s">
        <v>7</v>
      </c>
      <c r="E7" s="11" t="s">
        <v>8</v>
      </c>
      <c r="F7" s="10" t="s">
        <v>9</v>
      </c>
      <c r="G7" s="10" t="s">
        <v>10</v>
      </c>
      <c r="H7" s="11" t="s">
        <v>11</v>
      </c>
      <c r="I7" s="1" t="s">
        <v>12</v>
      </c>
      <c r="J7" s="10" t="s">
        <v>13</v>
      </c>
      <c r="K7" s="10" t="s">
        <v>14</v>
      </c>
    </row>
    <row r="8" spans="1:12">
      <c r="A8" s="10"/>
      <c r="B8" s="10"/>
      <c r="C8" s="12"/>
      <c r="D8" s="10"/>
      <c r="E8" s="12"/>
      <c r="F8" s="10"/>
      <c r="G8" s="10"/>
      <c r="H8" s="12"/>
      <c r="I8" s="2"/>
      <c r="J8" s="10"/>
      <c r="K8" s="10"/>
    </row>
    <row r="9" spans="1:12">
      <c r="A9" s="10"/>
      <c r="B9" s="10"/>
      <c r="C9" s="13"/>
      <c r="D9" s="10"/>
      <c r="E9" s="13"/>
      <c r="F9" s="10"/>
      <c r="G9" s="10"/>
      <c r="H9" s="13"/>
      <c r="I9" s="3"/>
      <c r="J9" s="10"/>
      <c r="K9" s="10"/>
    </row>
    <row r="10" spans="1:12">
      <c r="A10" s="14" t="s">
        <v>15</v>
      </c>
      <c r="B10" s="14" t="s">
        <v>16</v>
      </c>
      <c r="C10" s="14" t="s">
        <v>17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J10" s="14">
        <v>7</v>
      </c>
      <c r="K10" s="14">
        <v>10</v>
      </c>
    </row>
    <row r="11" spans="1:12">
      <c r="A11" s="15"/>
      <c r="B11" s="16" t="s">
        <v>18</v>
      </c>
      <c r="C11" s="17">
        <f>SUM(C12:C20)</f>
        <v>4308947</v>
      </c>
      <c r="D11" s="17">
        <f>SUM(D12:D20)</f>
        <v>579600</v>
      </c>
      <c r="E11" s="17">
        <f t="shared" ref="E11:K11" si="0">SUM(E12:E20)</f>
        <v>630100</v>
      </c>
      <c r="F11" s="17">
        <f t="shared" si="0"/>
        <v>2842508</v>
      </c>
      <c r="G11" s="17">
        <f t="shared" si="0"/>
        <v>390733</v>
      </c>
      <c r="H11" s="17">
        <f t="shared" si="0"/>
        <v>221956</v>
      </c>
      <c r="I11" s="17">
        <f t="shared" si="0"/>
        <v>223650</v>
      </c>
      <c r="J11" s="17">
        <f t="shared" si="0"/>
        <v>0</v>
      </c>
      <c r="K11" s="17">
        <f t="shared" si="0"/>
        <v>4308947</v>
      </c>
      <c r="L11" s="8"/>
    </row>
    <row r="12" spans="1:12" ht="13.8">
      <c r="A12" s="18">
        <v>1</v>
      </c>
      <c r="B12" s="19" t="s">
        <v>19</v>
      </c>
      <c r="C12" s="20">
        <f t="shared" ref="C12:C20" si="1">SUM(E12,F12,G12,H12,I12)</f>
        <v>516697</v>
      </c>
      <c r="D12" s="21">
        <v>195900</v>
      </c>
      <c r="E12" s="21">
        <f>'[1]so chi huyen-R'!O11</f>
        <v>225700</v>
      </c>
      <c r="F12" s="22">
        <f>'[1]so chi huyen-R'!P11</f>
        <v>175582</v>
      </c>
      <c r="G12" s="22">
        <f>'[1]so chi huyen-R'!Q11+'[1]so chi huyen-R'!R11+'[1]so chi huyen-R'!S11</f>
        <v>27592</v>
      </c>
      <c r="H12" s="22">
        <f>'[1]so chi huyen-R'!T11</f>
        <v>20313</v>
      </c>
      <c r="I12" s="22">
        <f>'[1]so chi huyen-R'!U11</f>
        <v>67510</v>
      </c>
      <c r="J12" s="23"/>
      <c r="K12" s="22">
        <f>'[1]so chi huyen-R'!V11</f>
        <v>516697</v>
      </c>
    </row>
    <row r="13" spans="1:12" ht="13.8">
      <c r="A13" s="18">
        <v>2</v>
      </c>
      <c r="B13" s="24" t="s">
        <v>20</v>
      </c>
      <c r="C13" s="25">
        <f t="shared" si="1"/>
        <v>605389</v>
      </c>
      <c r="D13" s="26">
        <v>51000</v>
      </c>
      <c r="E13" s="26">
        <f>'[1]so chi huyen-R'!O12</f>
        <v>55900</v>
      </c>
      <c r="F13" s="22">
        <f>'[1]so chi huyen-R'!P12</f>
        <v>448441</v>
      </c>
      <c r="G13" s="22">
        <f>'[1]so chi huyen-R'!Q12+'[1]so chi huyen-R'!R12+'[1]so chi huyen-R'!S12</f>
        <v>60087</v>
      </c>
      <c r="H13" s="22">
        <f>'[1]so chi huyen-R'!T12</f>
        <v>33656</v>
      </c>
      <c r="I13" s="22">
        <f>'[1]so chi huyen-R'!U12</f>
        <v>7305</v>
      </c>
      <c r="J13" s="27"/>
      <c r="K13" s="22">
        <f>'[1]so chi huyen-R'!V12</f>
        <v>605389</v>
      </c>
    </row>
    <row r="14" spans="1:12" ht="13.8">
      <c r="A14" s="18">
        <v>3</v>
      </c>
      <c r="B14" s="24" t="s">
        <v>21</v>
      </c>
      <c r="C14" s="25">
        <f t="shared" si="1"/>
        <v>556796</v>
      </c>
      <c r="D14" s="26">
        <v>42200</v>
      </c>
      <c r="E14" s="26">
        <f>'[1]so chi huyen-R'!O13</f>
        <v>41100</v>
      </c>
      <c r="F14" s="22">
        <f>'[1]so chi huyen-R'!P13</f>
        <v>417627</v>
      </c>
      <c r="G14" s="22">
        <f>'[1]so chi huyen-R'!Q13+'[1]so chi huyen-R'!R13+'[1]so chi huyen-R'!S13</f>
        <v>60490</v>
      </c>
      <c r="H14" s="22">
        <f>'[1]so chi huyen-R'!T13</f>
        <v>30769</v>
      </c>
      <c r="I14" s="22">
        <f>'[1]so chi huyen-R'!U13</f>
        <v>6810</v>
      </c>
      <c r="J14" s="27"/>
      <c r="K14" s="22">
        <f>'[1]so chi huyen-R'!V13</f>
        <v>556796</v>
      </c>
    </row>
    <row r="15" spans="1:12" ht="13.8">
      <c r="A15" s="18">
        <v>4</v>
      </c>
      <c r="B15" s="24" t="s">
        <v>22</v>
      </c>
      <c r="C15" s="25">
        <f t="shared" si="1"/>
        <v>540417</v>
      </c>
      <c r="D15" s="26">
        <v>62500</v>
      </c>
      <c r="E15" s="26">
        <f>'[1]so chi huyen-R'!O14</f>
        <v>66900</v>
      </c>
      <c r="F15" s="22">
        <f>'[1]so chi huyen-R'!P14</f>
        <v>385681</v>
      </c>
      <c r="G15" s="22">
        <f>'[1]so chi huyen-R'!Q14+'[1]so chi huyen-R'!R14+'[1]so chi huyen-R'!S14</f>
        <v>55492</v>
      </c>
      <c r="H15" s="22">
        <f>'[1]so chi huyen-R'!T14</f>
        <v>30145</v>
      </c>
      <c r="I15" s="22">
        <f>'[1]so chi huyen-R'!U14</f>
        <v>2199</v>
      </c>
      <c r="J15" s="27"/>
      <c r="K15" s="22">
        <f>'[1]so chi huyen-R'!V14</f>
        <v>540417</v>
      </c>
    </row>
    <row r="16" spans="1:12" ht="13.8">
      <c r="A16" s="18">
        <v>5</v>
      </c>
      <c r="B16" s="24" t="s">
        <v>23</v>
      </c>
      <c r="C16" s="25">
        <f t="shared" si="1"/>
        <v>319962</v>
      </c>
      <c r="D16" s="26">
        <v>27400</v>
      </c>
      <c r="E16" s="26">
        <f>'[1]so chi huyen-R'!O15</f>
        <v>29500</v>
      </c>
      <c r="F16" s="22">
        <f>'[1]so chi huyen-R'!P15</f>
        <v>244481</v>
      </c>
      <c r="G16" s="22">
        <f>'[1]so chi huyen-R'!Q15+'[1]so chi huyen-R'!R15+'[1]so chi huyen-R'!S15</f>
        <v>31589</v>
      </c>
      <c r="H16" s="22">
        <f>'[1]so chi huyen-R'!T15</f>
        <v>14392</v>
      </c>
      <c r="I16" s="22">
        <f>'[1]so chi huyen-R'!U15</f>
        <v>0</v>
      </c>
      <c r="J16" s="27"/>
      <c r="K16" s="22">
        <f>'[1]so chi huyen-R'!V15</f>
        <v>319962</v>
      </c>
    </row>
    <row r="17" spans="1:11" ht="13.8">
      <c r="A17" s="18">
        <v>6</v>
      </c>
      <c r="B17" s="24" t="s">
        <v>24</v>
      </c>
      <c r="C17" s="25">
        <f t="shared" si="1"/>
        <v>464131</v>
      </c>
      <c r="D17" s="26">
        <v>43500</v>
      </c>
      <c r="E17" s="26">
        <f>'[1]so chi huyen-R'!O16</f>
        <v>42900</v>
      </c>
      <c r="F17" s="22">
        <f>'[1]so chi huyen-R'!P16</f>
        <v>308588</v>
      </c>
      <c r="G17" s="22">
        <f>'[1]so chi huyen-R'!Q16+'[1]so chi huyen-R'!R16+'[1]so chi huyen-R'!S16</f>
        <v>36885</v>
      </c>
      <c r="H17" s="22">
        <f>'[1]so chi huyen-R'!T16</f>
        <v>23022</v>
      </c>
      <c r="I17" s="22">
        <f>'[1]so chi huyen-R'!U16</f>
        <v>52736</v>
      </c>
      <c r="J17" s="27"/>
      <c r="K17" s="22">
        <f>'[1]so chi huyen-R'!V16</f>
        <v>464131</v>
      </c>
    </row>
    <row r="18" spans="1:11" ht="13.8">
      <c r="A18" s="18">
        <v>7</v>
      </c>
      <c r="B18" s="24" t="s">
        <v>25</v>
      </c>
      <c r="C18" s="25">
        <f t="shared" si="1"/>
        <v>409850</v>
      </c>
      <c r="D18" s="26">
        <v>31900</v>
      </c>
      <c r="E18" s="26">
        <f>'[1]so chi huyen-R'!O17</f>
        <v>36200</v>
      </c>
      <c r="F18" s="22">
        <f>'[1]so chi huyen-R'!P17</f>
        <v>309834</v>
      </c>
      <c r="G18" s="22">
        <f>'[1]so chi huyen-R'!Q17+'[1]so chi huyen-R'!R17+'[1]so chi huyen-R'!S17</f>
        <v>40167</v>
      </c>
      <c r="H18" s="22">
        <f>'[1]so chi huyen-R'!T17</f>
        <v>23649</v>
      </c>
      <c r="I18" s="22">
        <f>'[1]so chi huyen-R'!U17</f>
        <v>0</v>
      </c>
      <c r="J18" s="27"/>
      <c r="K18" s="22">
        <f>'[1]so chi huyen-R'!V17</f>
        <v>409850</v>
      </c>
    </row>
    <row r="19" spans="1:11" ht="13.8">
      <c r="A19" s="18">
        <v>8</v>
      </c>
      <c r="B19" s="24" t="s">
        <v>26</v>
      </c>
      <c r="C19" s="25">
        <f t="shared" si="1"/>
        <v>599973</v>
      </c>
      <c r="D19" s="26">
        <v>57200</v>
      </c>
      <c r="E19" s="26">
        <f>'[1]so chi huyen-R'!O18</f>
        <v>54400</v>
      </c>
      <c r="F19" s="22">
        <f>'[1]so chi huyen-R'!P18</f>
        <v>424184</v>
      </c>
      <c r="G19" s="22">
        <f>'[1]so chi huyen-R'!Q18+'[1]so chi huyen-R'!R18+'[1]so chi huyen-R'!S18</f>
        <v>62551</v>
      </c>
      <c r="H19" s="22">
        <f>'[1]so chi huyen-R'!T18</f>
        <v>31773</v>
      </c>
      <c r="I19" s="22">
        <f>'[1]so chi huyen-R'!U18</f>
        <v>27065</v>
      </c>
      <c r="J19" s="27"/>
      <c r="K19" s="22">
        <f>'[1]so chi huyen-R'!V18</f>
        <v>599973</v>
      </c>
    </row>
    <row r="20" spans="1:11" ht="13.8">
      <c r="A20" s="18">
        <v>9</v>
      </c>
      <c r="B20" s="24" t="s">
        <v>27</v>
      </c>
      <c r="C20" s="25">
        <f t="shared" si="1"/>
        <v>295732</v>
      </c>
      <c r="D20" s="26">
        <v>68000</v>
      </c>
      <c r="E20" s="26">
        <f>'[1]so chi huyen-R'!O19</f>
        <v>77500</v>
      </c>
      <c r="F20" s="22">
        <f>'[1]so chi huyen-R'!P19</f>
        <v>128090</v>
      </c>
      <c r="G20" s="22">
        <f>'[1]so chi huyen-R'!Q19+'[1]so chi huyen-R'!R19+'[1]so chi huyen-R'!S19</f>
        <v>15880</v>
      </c>
      <c r="H20" s="22">
        <f>'[1]so chi huyen-R'!T19</f>
        <v>14237</v>
      </c>
      <c r="I20" s="22">
        <f>'[1]so chi huyen-R'!U19</f>
        <v>60025</v>
      </c>
      <c r="J20" s="27"/>
      <c r="K20" s="22">
        <f>'[1]so chi huyen-R'!V19</f>
        <v>295732</v>
      </c>
    </row>
    <row r="21" spans="1:11">
      <c r="A21" s="28" t="s">
        <v>28</v>
      </c>
      <c r="B21" s="29" t="s">
        <v>28</v>
      </c>
      <c r="C21" s="29"/>
      <c r="D21" s="29"/>
      <c r="E21" s="29"/>
      <c r="F21" s="29"/>
      <c r="G21" s="29"/>
      <c r="H21" s="29"/>
      <c r="I21" s="29"/>
      <c r="J21" s="29"/>
      <c r="K21" s="29"/>
    </row>
  </sheetData>
  <mergeCells count="13">
    <mergeCell ref="A4:K4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A5:K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67B0C0-4DFD-4D51-858C-2E43261641A9}"/>
</file>

<file path=customXml/itemProps2.xml><?xml version="1.0" encoding="utf-8"?>
<ds:datastoreItem xmlns:ds="http://schemas.openxmlformats.org/officeDocument/2006/customXml" ds:itemID="{A8D4FD06-FC07-43AE-BCB9-EBF36C6AAC1A}"/>
</file>

<file path=customXml/itemProps3.xml><?xml version="1.0" encoding="utf-8"?>
<ds:datastoreItem xmlns:ds="http://schemas.openxmlformats.org/officeDocument/2006/customXml" ds:itemID="{D53FDC31-8B2D-41F1-BC42-57DB5EA6F1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2019-01-05T01:16:16Z</dcterms:created>
  <dcterms:modified xsi:type="dcterms:W3CDTF">2020-01-09T09:06:33Z</dcterms:modified>
</cp:coreProperties>
</file>