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TRINH DINH\2020\Cong Khai\Cong khai du toan UBND tinh phe duyet\Dang tai cong thong tin dien tu\"/>
    </mc:Choice>
  </mc:AlternateContent>
  <bookViews>
    <workbookView xWindow="0" yWindow="0" windowWidth="20490" windowHeight="7755" tabRatio="635"/>
  </bookViews>
  <sheets>
    <sheet name="Bao cao" sheetId="60" r:id="rId1"/>
  </sheets>
  <definedNames>
    <definedName name="_xlnm.Print_Titles" localSheetId="0">'Bao cao'!$8:$13</definedName>
  </definedNames>
  <calcPr calcId="152511"/>
</workbook>
</file>

<file path=xl/calcChain.xml><?xml version="1.0" encoding="utf-8"?>
<calcChain xmlns="http://schemas.openxmlformats.org/spreadsheetml/2006/main">
  <c r="O257" i="60" l="1"/>
  <c r="O256" i="60"/>
  <c r="O255" i="60"/>
  <c r="U248" i="60"/>
  <c r="T248" i="60"/>
  <c r="R248" i="60"/>
  <c r="Q248" i="60"/>
  <c r="P248" i="60"/>
  <c r="O248" i="60"/>
  <c r="N248" i="60"/>
  <c r="M248" i="60"/>
  <c r="L248" i="60"/>
  <c r="K248" i="60"/>
  <c r="J248" i="60"/>
  <c r="I248" i="60"/>
  <c r="H248" i="60"/>
  <c r="G248" i="60"/>
  <c r="U246" i="60"/>
  <c r="T246" i="60"/>
  <c r="R246" i="60"/>
  <c r="Q246" i="60"/>
  <c r="P246" i="60"/>
  <c r="O246" i="60"/>
  <c r="N246" i="60"/>
  <c r="M246" i="60"/>
  <c r="L246" i="60"/>
  <c r="K246" i="60"/>
  <c r="J246" i="60"/>
  <c r="I246" i="60"/>
  <c r="H246" i="60"/>
  <c r="G246" i="60"/>
  <c r="U243" i="60"/>
  <c r="T243" i="60"/>
  <c r="R243" i="60"/>
  <c r="Q243" i="60"/>
  <c r="P243" i="60"/>
  <c r="O243" i="60"/>
  <c r="N243" i="60"/>
  <c r="M243" i="60"/>
  <c r="L243" i="60"/>
  <c r="K243" i="60"/>
  <c r="J243" i="60"/>
  <c r="I243" i="60"/>
  <c r="H243" i="60"/>
  <c r="G243" i="60"/>
  <c r="U241" i="60"/>
  <c r="T241" i="60"/>
  <c r="R241" i="60"/>
  <c r="Q241" i="60"/>
  <c r="P241" i="60"/>
  <c r="O241" i="60"/>
  <c r="N241" i="60"/>
  <c r="M241" i="60"/>
  <c r="L241" i="60"/>
  <c r="K241" i="60"/>
  <c r="J241" i="60"/>
  <c r="I241" i="60"/>
  <c r="H241" i="60"/>
  <c r="G241" i="60"/>
  <c r="U239" i="60"/>
  <c r="T239" i="60"/>
  <c r="R239" i="60"/>
  <c r="Q239" i="60"/>
  <c r="P239" i="60"/>
  <c r="O239" i="60"/>
  <c r="N239" i="60"/>
  <c r="M239" i="60"/>
  <c r="L239" i="60"/>
  <c r="K239" i="60"/>
  <c r="J239" i="60"/>
  <c r="I239" i="60"/>
  <c r="H239" i="60"/>
  <c r="G239" i="60"/>
  <c r="U237" i="60"/>
  <c r="T237" i="60"/>
  <c r="R237" i="60"/>
  <c r="Q237" i="60"/>
  <c r="P237" i="60"/>
  <c r="O237" i="60"/>
  <c r="N237" i="60"/>
  <c r="M237" i="60"/>
  <c r="L237" i="60"/>
  <c r="K237" i="60"/>
  <c r="J237" i="60"/>
  <c r="I237" i="60"/>
  <c r="H237" i="60"/>
  <c r="G237" i="60"/>
  <c r="U234" i="60"/>
  <c r="T234" i="60"/>
  <c r="R234" i="60"/>
  <c r="Q234" i="60"/>
  <c r="P234" i="60"/>
  <c r="O234" i="60"/>
  <c r="N234" i="60"/>
  <c r="M234" i="60"/>
  <c r="L234" i="60"/>
  <c r="K234" i="60"/>
  <c r="J234" i="60"/>
  <c r="I234" i="60"/>
  <c r="H234" i="60"/>
  <c r="G234" i="60"/>
  <c r="U229" i="60"/>
  <c r="T229" i="60"/>
  <c r="R229" i="60"/>
  <c r="Q229" i="60"/>
  <c r="P229" i="60"/>
  <c r="O229" i="60"/>
  <c r="N229" i="60"/>
  <c r="M229" i="60"/>
  <c r="L229" i="60"/>
  <c r="K229" i="60"/>
  <c r="J229" i="60"/>
  <c r="I229" i="60"/>
  <c r="H229" i="60"/>
  <c r="G229" i="60"/>
  <c r="U224" i="60"/>
  <c r="T224" i="60"/>
  <c r="R224" i="60"/>
  <c r="Q224" i="60"/>
  <c r="P224" i="60"/>
  <c r="O224" i="60"/>
  <c r="N224" i="60"/>
  <c r="M224" i="60"/>
  <c r="L224" i="60"/>
  <c r="K224" i="60"/>
  <c r="J224" i="60"/>
  <c r="I224" i="60"/>
  <c r="H224" i="60"/>
  <c r="G224" i="60"/>
  <c r="U219" i="60"/>
  <c r="T219" i="60"/>
  <c r="R219" i="60"/>
  <c r="Q219" i="60"/>
  <c r="P219" i="60"/>
  <c r="O219" i="60"/>
  <c r="N219" i="60"/>
  <c r="M219" i="60"/>
  <c r="L219" i="60"/>
  <c r="K219" i="60"/>
  <c r="J219" i="60"/>
  <c r="I219" i="60"/>
  <c r="H219" i="60"/>
  <c r="G219" i="60"/>
  <c r="U215" i="60"/>
  <c r="T215" i="60"/>
  <c r="R215" i="60"/>
  <c r="Q215" i="60"/>
  <c r="P215" i="60"/>
  <c r="O215" i="60"/>
  <c r="N215" i="60"/>
  <c r="M215" i="60"/>
  <c r="L215" i="60"/>
  <c r="K215" i="60"/>
  <c r="J215" i="60"/>
  <c r="I215" i="60"/>
  <c r="H215" i="60"/>
  <c r="G215" i="60"/>
  <c r="U212" i="60"/>
  <c r="T212" i="60"/>
  <c r="R212" i="60"/>
  <c r="Q212" i="60"/>
  <c r="P212" i="60"/>
  <c r="O212" i="60"/>
  <c r="N212" i="60"/>
  <c r="M212" i="60"/>
  <c r="L212" i="60"/>
  <c r="K212" i="60"/>
  <c r="J212" i="60"/>
  <c r="I212" i="60"/>
  <c r="H212" i="60"/>
  <c r="G212" i="60"/>
  <c r="U210" i="60"/>
  <c r="T210" i="60"/>
  <c r="R210" i="60"/>
  <c r="Q210" i="60"/>
  <c r="P210" i="60"/>
  <c r="O210" i="60"/>
  <c r="N210" i="60"/>
  <c r="M210" i="60"/>
  <c r="L210" i="60"/>
  <c r="K210" i="60"/>
  <c r="J210" i="60"/>
  <c r="I210" i="60"/>
  <c r="H210" i="60"/>
  <c r="G210" i="60"/>
  <c r="U205" i="60"/>
  <c r="U204" i="60" s="1"/>
  <c r="T205" i="60"/>
  <c r="R205" i="60"/>
  <c r="Q205" i="60"/>
  <c r="Q204" i="60" s="1"/>
  <c r="P205" i="60"/>
  <c r="P204" i="60" s="1"/>
  <c r="O205" i="60"/>
  <c r="N205" i="60"/>
  <c r="M205" i="60"/>
  <c r="M204" i="60" s="1"/>
  <c r="L205" i="60"/>
  <c r="L204" i="60" s="1"/>
  <c r="K205" i="60"/>
  <c r="J205" i="60"/>
  <c r="I205" i="60"/>
  <c r="I204" i="60" s="1"/>
  <c r="H205" i="60"/>
  <c r="H204" i="60" s="1"/>
  <c r="G205" i="60"/>
  <c r="T204" i="60"/>
  <c r="R204" i="60"/>
  <c r="O204" i="60"/>
  <c r="N204" i="60"/>
  <c r="K204" i="60"/>
  <c r="J204" i="60"/>
  <c r="G204" i="60"/>
  <c r="U202" i="60"/>
  <c r="T202" i="60"/>
  <c r="R202" i="60"/>
  <c r="Q202" i="60"/>
  <c r="P202" i="60"/>
  <c r="O202" i="60"/>
  <c r="N202" i="60"/>
  <c r="M202" i="60"/>
  <c r="L202" i="60"/>
  <c r="K202" i="60"/>
  <c r="J202" i="60"/>
  <c r="I202" i="60"/>
  <c r="H202" i="60"/>
  <c r="G202" i="60"/>
  <c r="U200" i="60"/>
  <c r="T200" i="60"/>
  <c r="R200" i="60"/>
  <c r="Q200" i="60"/>
  <c r="P200" i="60"/>
  <c r="O200" i="60"/>
  <c r="N200" i="60"/>
  <c r="M200" i="60"/>
  <c r="L200" i="60"/>
  <c r="K200" i="60"/>
  <c r="J200" i="60"/>
  <c r="I200" i="60"/>
  <c r="H200" i="60"/>
  <c r="G200" i="60"/>
  <c r="U197" i="60"/>
  <c r="T197" i="60"/>
  <c r="R197" i="60"/>
  <c r="Q197" i="60"/>
  <c r="P197" i="60"/>
  <c r="O197" i="60"/>
  <c r="N197" i="60"/>
  <c r="M197" i="60"/>
  <c r="L197" i="60"/>
  <c r="K197" i="60"/>
  <c r="J197" i="60"/>
  <c r="I197" i="60"/>
  <c r="H197" i="60"/>
  <c r="G197" i="60"/>
  <c r="U193" i="60"/>
  <c r="T193" i="60"/>
  <c r="R193" i="60"/>
  <c r="Q193" i="60"/>
  <c r="P193" i="60"/>
  <c r="O193" i="60"/>
  <c r="N193" i="60"/>
  <c r="M193" i="60"/>
  <c r="L193" i="60"/>
  <c r="K193" i="60"/>
  <c r="J193" i="60"/>
  <c r="I193" i="60"/>
  <c r="H193" i="60"/>
  <c r="G193" i="60"/>
  <c r="U190" i="60"/>
  <c r="T190" i="60"/>
  <c r="R190" i="60"/>
  <c r="Q190" i="60"/>
  <c r="P190" i="60"/>
  <c r="O190" i="60"/>
  <c r="N190" i="60"/>
  <c r="M190" i="60"/>
  <c r="L190" i="60"/>
  <c r="K190" i="60"/>
  <c r="J190" i="60"/>
  <c r="I190" i="60"/>
  <c r="H190" i="60"/>
  <c r="G190" i="60"/>
  <c r="U185" i="60"/>
  <c r="T185" i="60"/>
  <c r="R185" i="60"/>
  <c r="Q185" i="60"/>
  <c r="P185" i="60"/>
  <c r="O185" i="60"/>
  <c r="N185" i="60"/>
  <c r="M185" i="60"/>
  <c r="L185" i="60"/>
  <c r="K185" i="60"/>
  <c r="J185" i="60"/>
  <c r="I185" i="60"/>
  <c r="H185" i="60"/>
  <c r="G185" i="60"/>
  <c r="U183" i="60"/>
  <c r="T183" i="60"/>
  <c r="R183" i="60"/>
  <c r="Q183" i="60"/>
  <c r="P183" i="60"/>
  <c r="O183" i="60"/>
  <c r="N183" i="60"/>
  <c r="M183" i="60"/>
  <c r="L183" i="60"/>
  <c r="K183" i="60"/>
  <c r="J183" i="60"/>
  <c r="I183" i="60"/>
  <c r="H183" i="60"/>
  <c r="G183" i="60"/>
  <c r="U181" i="60"/>
  <c r="T181" i="60"/>
  <c r="T180" i="60" s="1"/>
  <c r="R181" i="60"/>
  <c r="R180" i="60" s="1"/>
  <c r="R138" i="60" s="1"/>
  <c r="Q181" i="60"/>
  <c r="P181" i="60"/>
  <c r="O181" i="60"/>
  <c r="O180" i="60" s="1"/>
  <c r="N181" i="60"/>
  <c r="N180" i="60" s="1"/>
  <c r="N138" i="60" s="1"/>
  <c r="M181" i="60"/>
  <c r="L181" i="60"/>
  <c r="K181" i="60"/>
  <c r="K180" i="60" s="1"/>
  <c r="J181" i="60"/>
  <c r="J180" i="60" s="1"/>
  <c r="J138" i="60" s="1"/>
  <c r="I181" i="60"/>
  <c r="H181" i="60"/>
  <c r="G181" i="60"/>
  <c r="G180" i="60" s="1"/>
  <c r="U180" i="60"/>
  <c r="Q180" i="60"/>
  <c r="P180" i="60"/>
  <c r="M180" i="60"/>
  <c r="L180" i="60"/>
  <c r="I180" i="60"/>
  <c r="H180" i="60"/>
  <c r="U178" i="60"/>
  <c r="T178" i="60"/>
  <c r="R178" i="60"/>
  <c r="Q178" i="60"/>
  <c r="P178" i="60"/>
  <c r="O178" i="60"/>
  <c r="N178" i="60"/>
  <c r="M178" i="60"/>
  <c r="L178" i="60"/>
  <c r="K178" i="60"/>
  <c r="J178" i="60"/>
  <c r="I178" i="60"/>
  <c r="H178" i="60"/>
  <c r="G178" i="60"/>
  <c r="U169" i="60"/>
  <c r="T169" i="60"/>
  <c r="R169" i="60"/>
  <c r="Q169" i="60"/>
  <c r="P169" i="60"/>
  <c r="O169" i="60"/>
  <c r="N169" i="60"/>
  <c r="M169" i="60"/>
  <c r="L169" i="60"/>
  <c r="K169" i="60"/>
  <c r="J169" i="60"/>
  <c r="I169" i="60"/>
  <c r="H169" i="60"/>
  <c r="G169" i="60"/>
  <c r="U166" i="60"/>
  <c r="T166" i="60"/>
  <c r="R166" i="60"/>
  <c r="Q166" i="60"/>
  <c r="P166" i="60"/>
  <c r="O166" i="60"/>
  <c r="N166" i="60"/>
  <c r="M166" i="60"/>
  <c r="L166" i="60"/>
  <c r="K166" i="60"/>
  <c r="J166" i="60"/>
  <c r="I166" i="60"/>
  <c r="H166" i="60"/>
  <c r="G166" i="60"/>
  <c r="U162" i="60"/>
  <c r="T162" i="60"/>
  <c r="R162" i="60"/>
  <c r="Q162" i="60"/>
  <c r="P162" i="60"/>
  <c r="O162" i="60"/>
  <c r="N162" i="60"/>
  <c r="M162" i="60"/>
  <c r="L162" i="60"/>
  <c r="K162" i="60"/>
  <c r="J162" i="60"/>
  <c r="I162" i="60"/>
  <c r="H162" i="60"/>
  <c r="G162" i="60"/>
  <c r="U160" i="60"/>
  <c r="T160" i="60"/>
  <c r="R160" i="60"/>
  <c r="Q160" i="60"/>
  <c r="P160" i="60"/>
  <c r="O160" i="60"/>
  <c r="N160" i="60"/>
  <c r="M160" i="60"/>
  <c r="L160" i="60"/>
  <c r="K160" i="60"/>
  <c r="J160" i="60"/>
  <c r="I160" i="60"/>
  <c r="H160" i="60"/>
  <c r="G160" i="60"/>
  <c r="U155" i="60"/>
  <c r="T155" i="60"/>
  <c r="R155" i="60"/>
  <c r="Q155" i="60"/>
  <c r="P155" i="60"/>
  <c r="O155" i="60"/>
  <c r="N155" i="60"/>
  <c r="M155" i="60"/>
  <c r="L155" i="60"/>
  <c r="K155" i="60"/>
  <c r="J155" i="60"/>
  <c r="I155" i="60"/>
  <c r="H155" i="60"/>
  <c r="G155" i="60"/>
  <c r="U152" i="60"/>
  <c r="T152" i="60"/>
  <c r="R152" i="60"/>
  <c r="Q152" i="60"/>
  <c r="P152" i="60"/>
  <c r="O152" i="60"/>
  <c r="N152" i="60"/>
  <c r="M152" i="60"/>
  <c r="L152" i="60"/>
  <c r="K152" i="60"/>
  <c r="J152" i="60"/>
  <c r="I152" i="60"/>
  <c r="H152" i="60"/>
  <c r="G152" i="60"/>
  <c r="U148" i="60"/>
  <c r="T148" i="60"/>
  <c r="R148" i="60"/>
  <c r="Q148" i="60"/>
  <c r="P148" i="60"/>
  <c r="O148" i="60"/>
  <c r="N148" i="60"/>
  <c r="M148" i="60"/>
  <c r="L148" i="60"/>
  <c r="K148" i="60"/>
  <c r="J148" i="60"/>
  <c r="I148" i="60"/>
  <c r="H148" i="60"/>
  <c r="G148" i="60"/>
  <c r="U146" i="60"/>
  <c r="T146" i="60"/>
  <c r="R146" i="60"/>
  <c r="Q146" i="60"/>
  <c r="P146" i="60"/>
  <c r="O146" i="60"/>
  <c r="N146" i="60"/>
  <c r="M146" i="60"/>
  <c r="L146" i="60"/>
  <c r="K146" i="60"/>
  <c r="J146" i="60"/>
  <c r="I146" i="60"/>
  <c r="H146" i="60"/>
  <c r="G146" i="60"/>
  <c r="U144" i="60"/>
  <c r="T144" i="60"/>
  <c r="R144" i="60"/>
  <c r="Q144" i="60"/>
  <c r="P144" i="60"/>
  <c r="O144" i="60"/>
  <c r="N144" i="60"/>
  <c r="M144" i="60"/>
  <c r="L144" i="60"/>
  <c r="K144" i="60"/>
  <c r="J144" i="60"/>
  <c r="I144" i="60"/>
  <c r="H144" i="60"/>
  <c r="G144" i="60"/>
  <c r="U142" i="60"/>
  <c r="T142" i="60"/>
  <c r="R142" i="60"/>
  <c r="Q142" i="60"/>
  <c r="P142" i="60"/>
  <c r="O142" i="60"/>
  <c r="N142" i="60"/>
  <c r="M142" i="60"/>
  <c r="L142" i="60"/>
  <c r="K142" i="60"/>
  <c r="J142" i="60"/>
  <c r="I142" i="60"/>
  <c r="H142" i="60"/>
  <c r="G142" i="60"/>
  <c r="U140" i="60"/>
  <c r="U139" i="60" s="1"/>
  <c r="U138" i="60" s="1"/>
  <c r="T140" i="60"/>
  <c r="R140" i="60"/>
  <c r="Q140" i="60"/>
  <c r="Q139" i="60" s="1"/>
  <c r="Q138" i="60" s="1"/>
  <c r="P140" i="60"/>
  <c r="P139" i="60" s="1"/>
  <c r="P138" i="60" s="1"/>
  <c r="O140" i="60"/>
  <c r="N140" i="60"/>
  <c r="M140" i="60"/>
  <c r="M139" i="60" s="1"/>
  <c r="M138" i="60" s="1"/>
  <c r="L140" i="60"/>
  <c r="L139" i="60" s="1"/>
  <c r="L138" i="60" s="1"/>
  <c r="K140" i="60"/>
  <c r="J140" i="60"/>
  <c r="I140" i="60"/>
  <c r="I139" i="60" s="1"/>
  <c r="I138" i="60" s="1"/>
  <c r="H140" i="60"/>
  <c r="H139" i="60" s="1"/>
  <c r="H138" i="60" s="1"/>
  <c r="G140" i="60"/>
  <c r="T139" i="60"/>
  <c r="T138" i="60" s="1"/>
  <c r="R139" i="60"/>
  <c r="O139" i="60"/>
  <c r="O138" i="60" s="1"/>
  <c r="N139" i="60"/>
  <c r="K139" i="60"/>
  <c r="K138" i="60" s="1"/>
  <c r="J139" i="60"/>
  <c r="G139" i="60"/>
  <c r="G138" i="60" s="1"/>
  <c r="V138" i="60"/>
  <c r="U135" i="60"/>
  <c r="T135" i="60"/>
  <c r="R135" i="60"/>
  <c r="Q135" i="60"/>
  <c r="P135" i="60"/>
  <c r="O135" i="60"/>
  <c r="N135" i="60"/>
  <c r="M135" i="60"/>
  <c r="L135" i="60"/>
  <c r="K135" i="60"/>
  <c r="J135" i="60"/>
  <c r="I135" i="60"/>
  <c r="H135" i="60"/>
  <c r="G135" i="60"/>
  <c r="U133" i="60"/>
  <c r="T133" i="60"/>
  <c r="R133" i="60"/>
  <c r="R130" i="60" s="1"/>
  <c r="Q133" i="60"/>
  <c r="Q130" i="60" s="1"/>
  <c r="P133" i="60"/>
  <c r="O133" i="60"/>
  <c r="N133" i="60"/>
  <c r="N130" i="60" s="1"/>
  <c r="M133" i="60"/>
  <c r="M130" i="60" s="1"/>
  <c r="L133" i="60"/>
  <c r="K133" i="60"/>
  <c r="J133" i="60"/>
  <c r="J130" i="60" s="1"/>
  <c r="I133" i="60"/>
  <c r="I130" i="60" s="1"/>
  <c r="H133" i="60"/>
  <c r="G133" i="60"/>
  <c r="U131" i="60"/>
  <c r="U130" i="60" s="1"/>
  <c r="T131" i="60"/>
  <c r="R131" i="60"/>
  <c r="Q131" i="60"/>
  <c r="P131" i="60"/>
  <c r="P130" i="60" s="1"/>
  <c r="O131" i="60"/>
  <c r="N131" i="60"/>
  <c r="M131" i="60"/>
  <c r="L131" i="60"/>
  <c r="L130" i="60" s="1"/>
  <c r="K131" i="60"/>
  <c r="J131" i="60"/>
  <c r="I131" i="60"/>
  <c r="H131" i="60"/>
  <c r="H130" i="60" s="1"/>
  <c r="G131" i="60"/>
  <c r="V130" i="60"/>
  <c r="T130" i="60"/>
  <c r="O130" i="60"/>
  <c r="K130" i="60"/>
  <c r="G130" i="60"/>
  <c r="U128" i="60"/>
  <c r="T128" i="60"/>
  <c r="R128" i="60"/>
  <c r="Q128" i="60"/>
  <c r="P128" i="60"/>
  <c r="O128" i="60"/>
  <c r="N128" i="60"/>
  <c r="M128" i="60"/>
  <c r="L128" i="60"/>
  <c r="K128" i="60"/>
  <c r="J128" i="60"/>
  <c r="I128" i="60"/>
  <c r="H128" i="60"/>
  <c r="G128" i="60"/>
  <c r="U126" i="60"/>
  <c r="T126" i="60"/>
  <c r="R126" i="60"/>
  <c r="Q126" i="60"/>
  <c r="P126" i="60"/>
  <c r="O126" i="60"/>
  <c r="N126" i="60"/>
  <c r="M126" i="60"/>
  <c r="L126" i="60"/>
  <c r="K126" i="60"/>
  <c r="J126" i="60"/>
  <c r="I126" i="60"/>
  <c r="H126" i="60"/>
  <c r="G126" i="60"/>
  <c r="U124" i="60"/>
  <c r="T124" i="60"/>
  <c r="R124" i="60"/>
  <c r="Q124" i="60"/>
  <c r="P124" i="60"/>
  <c r="O124" i="60"/>
  <c r="N124" i="60"/>
  <c r="M124" i="60"/>
  <c r="L124" i="60"/>
  <c r="K124" i="60"/>
  <c r="J124" i="60"/>
  <c r="I124" i="60"/>
  <c r="H124" i="60"/>
  <c r="G124" i="60"/>
  <c r="U122" i="60"/>
  <c r="T122" i="60"/>
  <c r="T121" i="60" s="1"/>
  <c r="R122" i="60"/>
  <c r="R121" i="60" s="1"/>
  <c r="Q122" i="60"/>
  <c r="P122" i="60"/>
  <c r="O122" i="60"/>
  <c r="O121" i="60" s="1"/>
  <c r="N122" i="60"/>
  <c r="N121" i="60" s="1"/>
  <c r="M122" i="60"/>
  <c r="L122" i="60"/>
  <c r="K122" i="60"/>
  <c r="K121" i="60" s="1"/>
  <c r="J122" i="60"/>
  <c r="J121" i="60" s="1"/>
  <c r="I122" i="60"/>
  <c r="H122" i="60"/>
  <c r="G122" i="60"/>
  <c r="G121" i="60" s="1"/>
  <c r="U121" i="60"/>
  <c r="Q121" i="60"/>
  <c r="P121" i="60"/>
  <c r="M121" i="60"/>
  <c r="L121" i="60"/>
  <c r="I121" i="60"/>
  <c r="H121" i="60"/>
  <c r="U119" i="60"/>
  <c r="T119" i="60"/>
  <c r="R119" i="60"/>
  <c r="Q119" i="60"/>
  <c r="P119" i="60"/>
  <c r="O119" i="60"/>
  <c r="N119" i="60"/>
  <c r="M119" i="60"/>
  <c r="L119" i="60"/>
  <c r="K119" i="60"/>
  <c r="J119" i="60"/>
  <c r="I119" i="60"/>
  <c r="H119" i="60"/>
  <c r="G119" i="60"/>
  <c r="O118" i="60"/>
  <c r="O117" i="60"/>
  <c r="U116" i="60"/>
  <c r="T116" i="60"/>
  <c r="T111" i="60" s="1"/>
  <c r="R116" i="60"/>
  <c r="R111" i="60" s="1"/>
  <c r="Q116" i="60"/>
  <c r="P116" i="60"/>
  <c r="O116" i="60"/>
  <c r="O111" i="60" s="1"/>
  <c r="N116" i="60"/>
  <c r="N111" i="60" s="1"/>
  <c r="M116" i="60"/>
  <c r="L116" i="60"/>
  <c r="K116" i="60"/>
  <c r="K111" i="60" s="1"/>
  <c r="J116" i="60"/>
  <c r="J111" i="60" s="1"/>
  <c r="I116" i="60"/>
  <c r="H116" i="60"/>
  <c r="G116" i="60"/>
  <c r="G111" i="60" s="1"/>
  <c r="U114" i="60"/>
  <c r="T114" i="60"/>
  <c r="R114" i="60"/>
  <c r="Q114" i="60"/>
  <c r="P114" i="60"/>
  <c r="O114" i="60"/>
  <c r="N114" i="60"/>
  <c r="M114" i="60"/>
  <c r="L114" i="60"/>
  <c r="K114" i="60"/>
  <c r="J114" i="60"/>
  <c r="I114" i="60"/>
  <c r="H114" i="60"/>
  <c r="G114" i="60"/>
  <c r="U112" i="60"/>
  <c r="T112" i="60"/>
  <c r="R112" i="60"/>
  <c r="Q112" i="60"/>
  <c r="P112" i="60"/>
  <c r="O112" i="60"/>
  <c r="N112" i="60"/>
  <c r="M112" i="60"/>
  <c r="L112" i="60"/>
  <c r="K112" i="60"/>
  <c r="J112" i="60"/>
  <c r="I112" i="60"/>
  <c r="H112" i="60"/>
  <c r="G112" i="60"/>
  <c r="U111" i="60"/>
  <c r="Q111" i="60"/>
  <c r="P111" i="60"/>
  <c r="M111" i="60"/>
  <c r="L111" i="60"/>
  <c r="I111" i="60"/>
  <c r="H111" i="60"/>
  <c r="U108" i="60"/>
  <c r="T108" i="60"/>
  <c r="R108" i="60"/>
  <c r="Q108" i="60"/>
  <c r="P108" i="60"/>
  <c r="O108" i="60"/>
  <c r="N108" i="60"/>
  <c r="M108" i="60"/>
  <c r="L108" i="60"/>
  <c r="K108" i="60"/>
  <c r="J108" i="60"/>
  <c r="I108" i="60"/>
  <c r="H108" i="60"/>
  <c r="G108" i="60"/>
  <c r="U106" i="60"/>
  <c r="T106" i="60"/>
  <c r="R106" i="60"/>
  <c r="Q106" i="60"/>
  <c r="P106" i="60"/>
  <c r="O106" i="60"/>
  <c r="N106" i="60"/>
  <c r="M106" i="60"/>
  <c r="L106" i="60"/>
  <c r="K106" i="60"/>
  <c r="J106" i="60"/>
  <c r="I106" i="60"/>
  <c r="H106" i="60"/>
  <c r="G106" i="60"/>
  <c r="U104" i="60"/>
  <c r="T104" i="60"/>
  <c r="R104" i="60"/>
  <c r="Q104" i="60"/>
  <c r="P104" i="60"/>
  <c r="O104" i="60"/>
  <c r="N104" i="60"/>
  <c r="M104" i="60"/>
  <c r="L104" i="60"/>
  <c r="K104" i="60"/>
  <c r="J104" i="60"/>
  <c r="I104" i="60"/>
  <c r="H104" i="60"/>
  <c r="G104" i="60"/>
  <c r="U102" i="60"/>
  <c r="T102" i="60"/>
  <c r="R102" i="60"/>
  <c r="Q102" i="60"/>
  <c r="P102" i="60"/>
  <c r="O102" i="60"/>
  <c r="N102" i="60"/>
  <c r="M102" i="60"/>
  <c r="L102" i="60"/>
  <c r="K102" i="60"/>
  <c r="J102" i="60"/>
  <c r="I102" i="60"/>
  <c r="H102" i="60"/>
  <c r="G102" i="60"/>
  <c r="U96" i="60"/>
  <c r="T96" i="60"/>
  <c r="R96" i="60"/>
  <c r="Q96" i="60"/>
  <c r="P96" i="60"/>
  <c r="O96" i="60"/>
  <c r="N96" i="60"/>
  <c r="M96" i="60"/>
  <c r="L96" i="60"/>
  <c r="K96" i="60"/>
  <c r="J96" i="60"/>
  <c r="I96" i="60"/>
  <c r="H96" i="60"/>
  <c r="G96" i="60"/>
  <c r="U94" i="60"/>
  <c r="U93" i="60" s="1"/>
  <c r="T94" i="60"/>
  <c r="R94" i="60"/>
  <c r="Q94" i="60"/>
  <c r="Q93" i="60" s="1"/>
  <c r="Q25" i="60" s="1"/>
  <c r="Q15" i="60" s="1"/>
  <c r="Q14" i="60" s="1"/>
  <c r="P94" i="60"/>
  <c r="P93" i="60" s="1"/>
  <c r="O94" i="60"/>
  <c r="N94" i="60"/>
  <c r="M94" i="60"/>
  <c r="M93" i="60" s="1"/>
  <c r="M25" i="60" s="1"/>
  <c r="M15" i="60" s="1"/>
  <c r="L94" i="60"/>
  <c r="L93" i="60" s="1"/>
  <c r="K94" i="60"/>
  <c r="J94" i="60"/>
  <c r="I94" i="60"/>
  <c r="I93" i="60" s="1"/>
  <c r="I25" i="60" s="1"/>
  <c r="I15" i="60" s="1"/>
  <c r="H94" i="60"/>
  <c r="H93" i="60" s="1"/>
  <c r="G94" i="60"/>
  <c r="T93" i="60"/>
  <c r="R93" i="60"/>
  <c r="O93" i="60"/>
  <c r="N93" i="60"/>
  <c r="K93" i="60"/>
  <c r="J93" i="60"/>
  <c r="G93" i="60"/>
  <c r="O92" i="60"/>
  <c r="O91" i="60" s="1"/>
  <c r="U91" i="60"/>
  <c r="T91" i="60"/>
  <c r="R91" i="60"/>
  <c r="Q91" i="60"/>
  <c r="P91" i="60"/>
  <c r="N91" i="60"/>
  <c r="M91" i="60"/>
  <c r="L91" i="60"/>
  <c r="K91" i="60"/>
  <c r="J91" i="60"/>
  <c r="I91" i="60"/>
  <c r="H91" i="60"/>
  <c r="G91" i="60"/>
  <c r="U80" i="60"/>
  <c r="T80" i="60"/>
  <c r="R80" i="60"/>
  <c r="Q80" i="60"/>
  <c r="P80" i="60"/>
  <c r="O80" i="60"/>
  <c r="N80" i="60"/>
  <c r="M80" i="60"/>
  <c r="L80" i="60"/>
  <c r="K80" i="60"/>
  <c r="J80" i="60"/>
  <c r="I80" i="60"/>
  <c r="H80" i="60"/>
  <c r="G80" i="60"/>
  <c r="U55" i="60"/>
  <c r="T55" i="60"/>
  <c r="R55" i="60"/>
  <c r="Q55" i="60"/>
  <c r="P55" i="60"/>
  <c r="O55" i="60"/>
  <c r="N55" i="60"/>
  <c r="M55" i="60"/>
  <c r="L55" i="60"/>
  <c r="K55" i="60"/>
  <c r="J55" i="60"/>
  <c r="I55" i="60"/>
  <c r="H55" i="60"/>
  <c r="G55" i="60"/>
  <c r="U38" i="60"/>
  <c r="T38" i="60"/>
  <c r="R38" i="60"/>
  <c r="Q38" i="60"/>
  <c r="P38" i="60"/>
  <c r="O38" i="60"/>
  <c r="N38" i="60"/>
  <c r="M38" i="60"/>
  <c r="L38" i="60"/>
  <c r="K38" i="60"/>
  <c r="J38" i="60"/>
  <c r="I38" i="60"/>
  <c r="H38" i="60"/>
  <c r="G38" i="60"/>
  <c r="O37" i="60"/>
  <c r="O36" i="60"/>
  <c r="U35" i="60"/>
  <c r="T35" i="60"/>
  <c r="R35" i="60"/>
  <c r="Q35" i="60"/>
  <c r="P35" i="60"/>
  <c r="O35" i="60"/>
  <c r="N35" i="60"/>
  <c r="M35" i="60"/>
  <c r="L35" i="60"/>
  <c r="K35" i="60"/>
  <c r="J35" i="60"/>
  <c r="I35" i="60"/>
  <c r="H35" i="60"/>
  <c r="G35" i="60"/>
  <c r="U31" i="60"/>
  <c r="T31" i="60"/>
  <c r="R31" i="60"/>
  <c r="Q31" i="60"/>
  <c r="P31" i="60"/>
  <c r="O31" i="60"/>
  <c r="N31" i="60"/>
  <c r="M31" i="60"/>
  <c r="L31" i="60"/>
  <c r="K31" i="60"/>
  <c r="J31" i="60"/>
  <c r="I31" i="60"/>
  <c r="H31" i="60"/>
  <c r="G31" i="60"/>
  <c r="U26" i="60"/>
  <c r="U25" i="60" s="1"/>
  <c r="U15" i="60" s="1"/>
  <c r="U14" i="60" s="1"/>
  <c r="T26" i="60"/>
  <c r="T25" i="60" s="1"/>
  <c r="R26" i="60"/>
  <c r="Q26" i="60"/>
  <c r="P26" i="60"/>
  <c r="P25" i="60" s="1"/>
  <c r="O26" i="60"/>
  <c r="N26" i="60"/>
  <c r="M26" i="60"/>
  <c r="L26" i="60"/>
  <c r="L25" i="60" s="1"/>
  <c r="K26" i="60"/>
  <c r="K25" i="60" s="1"/>
  <c r="J26" i="60"/>
  <c r="I26" i="60"/>
  <c r="H26" i="60"/>
  <c r="H25" i="60" s="1"/>
  <c r="G26" i="60"/>
  <c r="G25" i="60" s="1"/>
  <c r="R25" i="60"/>
  <c r="N25" i="60"/>
  <c r="J25" i="60"/>
  <c r="U20" i="60"/>
  <c r="T20" i="60"/>
  <c r="R20" i="60"/>
  <c r="Q20" i="60"/>
  <c r="P20" i="60"/>
  <c r="O20" i="60"/>
  <c r="N20" i="60"/>
  <c r="M20" i="60"/>
  <c r="L20" i="60"/>
  <c r="K20" i="60"/>
  <c r="K15" i="60" s="1"/>
  <c r="J20" i="60"/>
  <c r="I20" i="60"/>
  <c r="H20" i="60"/>
  <c r="G20" i="60"/>
  <c r="G15" i="60" s="1"/>
  <c r="U16" i="60"/>
  <c r="T16" i="60"/>
  <c r="R16" i="60"/>
  <c r="Q16" i="60"/>
  <c r="P16" i="60"/>
  <c r="O16" i="60"/>
  <c r="N16" i="60"/>
  <c r="M16" i="60"/>
  <c r="L16" i="60"/>
  <c r="K16" i="60"/>
  <c r="J16" i="60"/>
  <c r="I16" i="60"/>
  <c r="H16" i="60"/>
  <c r="G16" i="60"/>
  <c r="S15" i="60"/>
  <c r="S14" i="60"/>
  <c r="J15" i="60" l="1"/>
  <c r="N15" i="60"/>
  <c r="R15" i="60"/>
  <c r="R14" i="60" s="1"/>
  <c r="H15" i="60"/>
  <c r="L15" i="60"/>
  <c r="P15" i="60"/>
  <c r="P14" i="60" s="1"/>
  <c r="O25" i="60"/>
  <c r="O15" i="60" s="1"/>
  <c r="O14" i="60" s="1"/>
  <c r="T15" i="60"/>
  <c r="T14" i="60" s="1"/>
</calcChain>
</file>

<file path=xl/sharedStrings.xml><?xml version="1.0" encoding="utf-8"?>
<sst xmlns="http://schemas.openxmlformats.org/spreadsheetml/2006/main" count="893" uniqueCount="603">
  <si>
    <t>Đơn vị: Triệu đồng</t>
  </si>
  <si>
    <t>3.1</t>
  </si>
  <si>
    <t>8.1</t>
  </si>
  <si>
    <t>8.2</t>
  </si>
  <si>
    <t>III</t>
  </si>
  <si>
    <t>IV</t>
  </si>
  <si>
    <t>V</t>
  </si>
  <si>
    <t>VI</t>
  </si>
  <si>
    <t>Tổng số</t>
  </si>
  <si>
    <t>D</t>
  </si>
  <si>
    <t>II</t>
  </si>
  <si>
    <t>TỔNG SỐ</t>
  </si>
  <si>
    <t>A</t>
  </si>
  <si>
    <t>B</t>
  </si>
  <si>
    <t>C</t>
  </si>
  <si>
    <t>1.1</t>
  </si>
  <si>
    <t>1.2</t>
  </si>
  <si>
    <t>3.2</t>
  </si>
  <si>
    <t>I</t>
  </si>
  <si>
    <t>TP Yên Bái</t>
  </si>
  <si>
    <t>(Dự toán đã được Hội đồng nhân dân tỉnh quyết định)</t>
  </si>
  <si>
    <t>VII</t>
  </si>
  <si>
    <t>Chi thể dục thể thao</t>
  </si>
  <si>
    <t>Chi các hoạt động kinh tế</t>
  </si>
  <si>
    <t>Ban Quản lý các Khu công nghiệp tỉnh Yên Bái</t>
  </si>
  <si>
    <t>Ban Quản lý dự án đầu tư xây dựng các công trình giao thông tỉnh Yên Bái</t>
  </si>
  <si>
    <t>Ban Quản lý dự án đầu tư xây dựng các công trình nông nghiệp và phát triển nông thôn</t>
  </si>
  <si>
    <t>Ban Quản lý dự án đầu tư xây dựng huyện Lục Yên</t>
  </si>
  <si>
    <t>Ban Quản lý dự án đầu tư xây dựng huyện Mù Cang Chải</t>
  </si>
  <si>
    <t>Ban Quản lý dự án đầu tư xây dựng huyện Trấn Yên</t>
  </si>
  <si>
    <t>Ban Quản lý dự án đầu tư xây dựng huyện Văn Yên</t>
  </si>
  <si>
    <t>Ban Quản lý dự án đầu tư xây dựng huyện Yên Bình</t>
  </si>
  <si>
    <t>Ban Quản lý dự án đầu tư xây dựng thị xã Nghĩa Lộ</t>
  </si>
  <si>
    <t>Ban Quản lý dự án đầu tư xây dựng tỉnh Yên Bái</t>
  </si>
  <si>
    <t>Ban Quản lý dự án giảm nghèo giai đoạn 2 tỉnh Yên Bái</t>
  </si>
  <si>
    <t>Sở Công Thương tỉnh Yên Bái</t>
  </si>
  <si>
    <t>Sở Giao thông vận tải tỉnh Yên Bái</t>
  </si>
  <si>
    <t>Sở Kế hoạch và Đầu tư tỉnh Yên Bái</t>
  </si>
  <si>
    <t>Sở Nông nghiệp và Phát triển nông thôn tỉnh Yên Bái</t>
  </si>
  <si>
    <t>Sở Tài nguyên và Môi trường tỉnh Yên Bái</t>
  </si>
  <si>
    <t>Sở Khoa học và Công nghệ tỉnh Yên Bái</t>
  </si>
  <si>
    <t>Ủy ban nhân dân huyện Văn Yên</t>
  </si>
  <si>
    <t>Ủy ban nhân dân thành phố Yên Bái</t>
  </si>
  <si>
    <t>Sở Giáo dục và Đào tạo tỉnh Yên Bái</t>
  </si>
  <si>
    <t>Sở Y tế tỉnh Yên Bái</t>
  </si>
  <si>
    <t>Sở Văn hóa, thể thao và Du lịch tỉnh Yên Bái</t>
  </si>
  <si>
    <t>Bộ Chỉ huy quân sự tỉnh Yên Bái</t>
  </si>
  <si>
    <t>Công an tỉnh Yên Bái</t>
  </si>
  <si>
    <t xml:space="preserve">Trường Cao đẳng nghề tỉnh Yên Bái </t>
  </si>
  <si>
    <t>Trường THCS Quang Trung, thành phố Yên Bái</t>
  </si>
  <si>
    <t>Ủy ban nhân dân huyện Trạm Tấu</t>
  </si>
  <si>
    <t>Văn phòng ĐĐBQH, HĐND và UBND tỉnh Yên Bái</t>
  </si>
  <si>
    <t xml:space="preserve">Văn phòng Tỉnh ủy Yên Bái </t>
  </si>
  <si>
    <t>UBND huyện Lục Yên</t>
  </si>
  <si>
    <t xml:space="preserve"> DANH MỤC CÁC CHƯƠNG TRÌNH, DỰ ÁN SỬ DỤNG VỐN NGÂN SÁCH NHÀ NƯỚC NĂM 2020</t>
  </si>
  <si>
    <t>TT</t>
  </si>
  <si>
    <t>Danh mục dự án</t>
  </si>
  <si>
    <t>Địa điểm xây dựng</t>
  </si>
  <si>
    <t>Năng lực thiết kế</t>
  </si>
  <si>
    <t>Thời gian khởi công hoàn thành</t>
  </si>
  <si>
    <t xml:space="preserve">Quyết định đầu tư, Quyết định chủ trương đầu tư  </t>
  </si>
  <si>
    <t>Lũy kế vốn đã bố trí đến 31/12/2018</t>
  </si>
  <si>
    <t>Kế hoạch vốn năm 2020</t>
  </si>
  <si>
    <t>Chủ đầu tư</t>
  </si>
  <si>
    <t>Số quyết định; ngày, tháng, năm ban hành</t>
  </si>
  <si>
    <t>Tổng mức đầu tư</t>
  </si>
  <si>
    <t xml:space="preserve">Trong đó: </t>
  </si>
  <si>
    <t>Trong đó:</t>
  </si>
  <si>
    <t>Ngân sách trung ương</t>
  </si>
  <si>
    <t>Ngân sách địa phương</t>
  </si>
  <si>
    <t>Nguồn vốn XDCB trong nước</t>
  </si>
  <si>
    <t xml:space="preserve">Nguồn thu xổ số kiến thiết </t>
  </si>
  <si>
    <t>Nguồn thu tiền sử dụng đất</t>
  </si>
  <si>
    <t xml:space="preserve">Nguồn bội chi ngân sách </t>
  </si>
  <si>
    <t>Nguồn tăng thu 2019 chuyển sang (1)</t>
  </si>
  <si>
    <t>Nguồn thu tiền thuê đất trả tiền một lần (2)</t>
  </si>
  <si>
    <t>Vốn nước ngoài</t>
  </si>
  <si>
    <t>Ngân sách Trung ương</t>
  </si>
  <si>
    <t>Các nguồn vốn khác</t>
  </si>
  <si>
    <t>Các dự án sử dụng vốn ngân sách trung ương và ngân sách địa phương kế hoạch năm 2020</t>
  </si>
  <si>
    <t>Chi Quốc phòng (Bộ Chỉ huy quân sự tỉnh Yên Bái): Dự án khởi công mới trong giai đoạn 5 năm 2016-2020</t>
  </si>
  <si>
    <t>Nhà ăn, nhà bếp đại đội C20, C27 Bộ Chỉ huy Quân sự tỉnh Yên Bái</t>
  </si>
  <si>
    <t>TP.Yên Bái</t>
  </si>
  <si>
    <t xml:space="preserve">Xây dựng nhà cấp IV, 01 tầng, gồm 4 gian phòng ăn và 4 gian phụ trợ (phòng
quản lý+ vệ sinh, phòng soạn chia+ kho, bếp nấu) </t>
  </si>
  <si>
    <t>2520/QĐ-UBND ngày 30/10/2019</t>
  </si>
  <si>
    <t>Sở chỉ huy cơ bản của tỉnh Yên Bái (Mật danh AY-01)</t>
  </si>
  <si>
    <t>T. Yên Bái</t>
  </si>
  <si>
    <t>Xây dựng đường hầm và các hạng mục phụ trợ</t>
  </si>
  <si>
    <t>2016-2020</t>
  </si>
  <si>
    <t>2283/QĐ-UBND ngày 30/10/2015</t>
  </si>
  <si>
    <t>Trung tâm huấn luyện dự bị động viên tỉnh Yên Bái</t>
  </si>
  <si>
    <t>TP. Yên Bái</t>
  </si>
  <si>
    <t>2539/QĐ-UBND ngày 31/10/2019</t>
  </si>
  <si>
    <t>Chi An ninh (Công an tỉnh Yên Bái): Dự án khởi công mới trong giai đoạn 5 năm 2016-2020</t>
  </si>
  <si>
    <t>Đầu tư xây dựng một số cơ sở vật chất thuộc lĩnh vực an ninh trên địa bàn tỉnh Yên Bái</t>
  </si>
  <si>
    <t>2020/QĐ-UBND ngày 31/10/2017</t>
  </si>
  <si>
    <t>Cơ sở làm việc Phòng cảnh sát bảo vệ và cơ động thuộc Công an tỉnh Yên Bái</t>
  </si>
  <si>
    <t>210/QĐ-H41-H45 ngày 28/9/2017</t>
  </si>
  <si>
    <t>Trung tâm chỉ huy Công an tỉnh Yên Bái</t>
  </si>
  <si>
    <t xml:space="preserve">3156/QĐ-BCA-H41 ngày 25/6/2018 </t>
  </si>
  <si>
    <t>Xây dựng, mở rộng cơ sở làm việc Công an thành phố Yên Bái thuộc Công an tỉnh Yên Bái</t>
  </si>
  <si>
    <t>3058/QĐ-BCA-H02 ngày 08/5/2019</t>
  </si>
  <si>
    <t>Chi Giáo dục đào tạo và dạy nghề</t>
  </si>
  <si>
    <t>Ban Quản lý dự án đầu tư xây dựng huyện Lục Yên (Dự án khởi công mới trong giai đoạn 5 năm 2016-2020)</t>
  </si>
  <si>
    <t>Trường mầm non Bình Minh</t>
  </si>
  <si>
    <t>Thôn 2, xã Động Quan, huyện Lục Yên</t>
  </si>
  <si>
    <t>Xây dựng mới 8 phòng học kiên cố</t>
  </si>
  <si>
    <t xml:space="preserve">424/QĐ-UBND ngày 06/3/2019  </t>
  </si>
  <si>
    <t>Trường TH&amp;THCS Tân Lĩnh</t>
  </si>
  <si>
    <t>Thôn 3, xã Tân Lĩnh, huyện Lục Yên</t>
  </si>
  <si>
    <t>Xây dựng mới 6 phòng học, 01 công trình vệ sinh, 01 phòng tắm, 01 bếp - phòng ăn</t>
  </si>
  <si>
    <t xml:space="preserve">423/QĐ-UBND ngày 06/3/2019 </t>
  </si>
  <si>
    <t>Trường TH&amp;THCS Minh Chuẩn</t>
  </si>
  <si>
    <t>Thôn 7, xã Minh Chuẩn, huyện Lục Yên</t>
  </si>
  <si>
    <t>Xây dựng mới 01 công trình vệ sinh, 01 phòng tắm, 01 bếp - phòng ăn</t>
  </si>
  <si>
    <t xml:space="preserve">512/QĐ-UBND ngày 15/3/2019 </t>
  </si>
  <si>
    <t>Trường mầm non An Phú</t>
  </si>
  <si>
    <t>Thôn Khau Vi, xã An Phú, huyện Lục Yên</t>
  </si>
  <si>
    <t>Xây dựng mới 01 bếp - phòng ăn</t>
  </si>
  <si>
    <t xml:space="preserve">532/QĐ-UBND ngày 19/3/2019 </t>
  </si>
  <si>
    <t>Ban Quản lý dự án đầu tư xây dựng huyện Mù Cang Chải (Dự án khởi công mới trong giai đoạn 5 năm 2016-2020)</t>
  </si>
  <si>
    <t>Trường Phổ thông dân tộc bán trú THCS Khao Mang</t>
  </si>
  <si>
    <t>Bản Thái, xã Khao Mang</t>
  </si>
  <si>
    <t xml:space="preserve">XDM 12 phòng học, 15 phòng ở bán trú cho HS, 01 công trình vệ sinh, 01 nhà tắm, 01 bếp - nhà ăn, 01 công trình nước sạch, 100 giường tầng, mở rộng quỹ đất 3.000m2 </t>
  </si>
  <si>
    <t>Trường phổ thông dân tộc bán trú Tiểu học Tà Ghênh, huyện Mù Cang Chải, tỉnh Yên Bái</t>
  </si>
  <si>
    <t>Xã Nậm Có</t>
  </si>
  <si>
    <t>Xây dựng mới nhà lớp học 8 phòng; nhà bán trú, nhà hiệu bộ, nhà bếp ăn và các hạng mục phụ trợ</t>
  </si>
  <si>
    <t>1275/QĐ-UBND ngày 13/7/2018</t>
  </si>
  <si>
    <t>Nhà ở học viên và các hạng mục phụ trợ trung tâm bồi dưỡng Chính trị huyện Mù Cang Chải</t>
  </si>
  <si>
    <t>H. Mù Cang Chải</t>
  </si>
  <si>
    <t>2170/QĐ-UBND ngày 31/10/2018</t>
  </si>
  <si>
    <t>Ban Quản lý dự án đầu tư xây dựng huyện Trạm Tấu (Dự án khởi công mới trong giai đoạn 5 năm 2016-2020)</t>
  </si>
  <si>
    <t>Trường PTDTBT tiểu học và trung học cơ sở Bản Mù</t>
  </si>
  <si>
    <t>Thôn Khấu Ly, xã Bản Mù</t>
  </si>
  <si>
    <t>Xây dựng mới 4 phòng ở bán trú cho học sinh</t>
  </si>
  <si>
    <t>631/QĐ-UBND ngày 8/5/2019</t>
  </si>
  <si>
    <t>Ban Quản lý dự án đầu tư xây dựng huyện Trạm Tấu</t>
  </si>
  <si>
    <t xml:space="preserve">Trường PTDTBT tiểu học và trung học cơ sở  Làng Nhì </t>
  </si>
  <si>
    <t>Thôn Nhì Trên, xã Làng Nhì</t>
  </si>
  <si>
    <t>Xây dựng mới 1 phòng ở bán trú cho học sinh</t>
  </si>
  <si>
    <t>630/QĐ-UBND ngày 8/5/2018</t>
  </si>
  <si>
    <t>Ban Quản lý dự án đầu tư xây dựng huyện Văn Chấn (Dự án khởi công mới trong giai đoạn 5 năm 2016-2020)</t>
  </si>
  <si>
    <t>Trường mầm non Sơn A</t>
  </si>
  <si>
    <t>Thôn Ao Luông, xã Sơn A</t>
  </si>
  <si>
    <t>Xây dựng mới 8 phòng học</t>
  </si>
  <si>
    <t>1142/QĐ-UBND ngày 15/5/2019</t>
  </si>
  <si>
    <t>Ban Quản lý dự án đầu tư xây dựng huyện Văn Chấn</t>
  </si>
  <si>
    <t>Trường tiểu học và trung học cơ sở Hoàng Văn Thọ</t>
  </si>
  <si>
    <t>Thôn 4, xã Đại Lịch</t>
  </si>
  <si>
    <t>Xây dựng mới 4 phòng học</t>
  </si>
  <si>
    <t>1145/QĐ-UBND ngày 15/5/2019</t>
  </si>
  <si>
    <t>Trường tiểu học Minh An</t>
  </si>
  <si>
    <t>Thôn Khe Bút, xã Minh An</t>
  </si>
  <si>
    <r>
      <t>Xây dựng mới 8 phòng học, 4 phòng ở bán trú cho học sinh, 1 công trình vệ sinh, 1 nhà tắm, 1 bếp-phòng ăn, 1 công trình nước sạch, 50 giường tầng, mở rộng quỹ đất 1.500 m</t>
    </r>
    <r>
      <rPr>
        <vertAlign val="superscript"/>
        <sz val="10"/>
        <rFont val="Times New Roman"/>
        <family val="1"/>
      </rPr>
      <t>2</t>
    </r>
  </si>
  <si>
    <t>Trường mầm non Gia Hội</t>
  </si>
  <si>
    <t>Thôn Nà Kè, xã Gia Hội</t>
  </si>
  <si>
    <t>1146/QĐ-UBND ngày 15/5/2019</t>
  </si>
  <si>
    <t xml:space="preserve">Trường mầm non Nậm Búng </t>
  </si>
  <si>
    <t>Thôn Trung Tâm, xã Nậm Búng</t>
  </si>
  <si>
    <t>1147/QĐ-UBND ngày 15/5/2019</t>
  </si>
  <si>
    <t>Trường mầm non Tú Lệ</t>
  </si>
  <si>
    <t>Thôn Nước Nóng, xã Tú Lệ</t>
  </si>
  <si>
    <t>Xây dựng mới 2 phòng học</t>
  </si>
  <si>
    <t>1148/QĐ-UBND ngày 15/5/2019</t>
  </si>
  <si>
    <t>Trường tiểu học và trung học cơ sở Suối Quyền (Xây cho phổ thông)</t>
  </si>
  <si>
    <t>Thôn Suối Bó, xã Suối Quyền</t>
  </si>
  <si>
    <r>
      <t>Xây dựng mới 6 phòng học, 4 phòng ở bán trú cho học sinh, 1 công trình vệ sinh, 1 nhà tắm, 1 bếp-phòng ăn, 50 giường tầng, mở rộng quỹ đất 500 m</t>
    </r>
    <r>
      <rPr>
        <vertAlign val="superscript"/>
        <sz val="10"/>
        <rFont val="Times New Roman"/>
        <family val="1"/>
      </rPr>
      <t>2</t>
    </r>
  </si>
  <si>
    <t>1149/QĐ-UBND ngày 15/5/2019</t>
  </si>
  <si>
    <t>Trường tiểu học Tú Lệ</t>
  </si>
  <si>
    <r>
      <t>Xây dựng mới 9 phòng học, 4 phòng ở bán trú cho học sinh, 1 công trình vệ sinh, 1 nhà tắm, 1 bếp-phòng ăn, 1 công trình nước sạch, 50 giường tầng, mở rộng quỹ đất 2.800 m</t>
    </r>
    <r>
      <rPr>
        <vertAlign val="superscript"/>
        <sz val="10"/>
        <rFont val="Times New Roman"/>
        <family val="1"/>
      </rPr>
      <t>2</t>
    </r>
  </si>
  <si>
    <t>1150/QĐ-UBND ngày 15/5/2019</t>
  </si>
  <si>
    <t>Trường mầm non Phù Nham</t>
  </si>
  <si>
    <t>Bản Chanh, xã Phù Nham</t>
  </si>
  <si>
    <r>
      <t>Xây dựng mới 6 phòng học, mở rộng quỹ đất 1.600 m</t>
    </r>
    <r>
      <rPr>
        <vertAlign val="superscript"/>
        <sz val="10"/>
        <rFont val="Times New Roman"/>
        <family val="1"/>
      </rPr>
      <t>2</t>
    </r>
  </si>
  <si>
    <t>1151/QĐ-UBND ngày 15/5/2019</t>
  </si>
  <si>
    <t>Trường tiểu học Phù Nham</t>
  </si>
  <si>
    <t>Xây dựng mới 6 phòng học</t>
  </si>
  <si>
    <t>1152/QĐ-UBND ngày 15/5/2019</t>
  </si>
  <si>
    <t>Trường Phổ thông dân tộc bán trú THCS Cát Thịnh</t>
  </si>
  <si>
    <t>Thôn Ngã Ba, xã Cát Thịnh</t>
  </si>
  <si>
    <t>Xây dựng mới 6 phòng ở bán trú cho học sinh, 2 công trình vệ sinh, mua mới 72 giường tầng</t>
  </si>
  <si>
    <t>1153/QĐ-UBND ngày 15/5/2019</t>
  </si>
  <si>
    <t>Trường Phổ thông dân tộc bán trú THCS Nậm Mười</t>
  </si>
  <si>
    <t>Thôn Nậm Mười, xã Nậm Mười</t>
  </si>
  <si>
    <t>Xây dựng mới 8 phòng ở bán trú cho học sinh, 2 công trình vệ sinh, mua mới 96 giường tầng</t>
  </si>
  <si>
    <t xml:space="preserve">1154/QĐ-UBND ngày 15/5/2019 </t>
  </si>
  <si>
    <t>Trường tiểu học Bình Thuận</t>
  </si>
  <si>
    <t>Thôn Trung Tâm, xã Bình Thuận</t>
  </si>
  <si>
    <t>Xây dựng mới 4 phòng ở bán trú cho học sinh, 2 công trình vệ sinh, 1 bếp-phòng ăn, 1 công trình nước sạch, mua mới 48 giường tầng</t>
  </si>
  <si>
    <t xml:space="preserve">1155/QĐ-UBND ngày 15/5/2019 </t>
  </si>
  <si>
    <t>Trường trung học cơ sở Bình Thuận</t>
  </si>
  <si>
    <t>Xây dựng mới 6 phòng ở bán trú cho học sinh, 2 công trình vệ sinh, 1 bếp-phòng ăn, 1 công trình nước sạch, mua mới 72 giường tầng</t>
  </si>
  <si>
    <t xml:space="preserve">1156/QĐ-UBND ngày 15/5/2019 </t>
  </si>
  <si>
    <t>Trường trung học cơ sở Nghĩa Tâm</t>
  </si>
  <si>
    <t>Thôn Duyên Đồng, xã Nghĩa Tâm</t>
  </si>
  <si>
    <t>Xây dựng mới 2 phòng ở bán trú cho học sinh, 1 công trình vệ sinh, 1 bếp-phòng ăn, 1 công trình nước sạch, mua mới 24 giường tầng</t>
  </si>
  <si>
    <t xml:space="preserve">1157/QĐ-UBND ngày 15/5/2019 </t>
  </si>
  <si>
    <t>Trường Trung học cơ sở Đồng Khê, huyện Văn Chấn, tỉnh Yên Bái</t>
  </si>
  <si>
    <t>H. Văn Chấn</t>
  </si>
  <si>
    <t>2565/QĐ-UBND ngày 31/10/2019</t>
  </si>
  <si>
    <t>Ban Quản lý dự án đầu tư xây dựng huyện Văn Yên (Dự án khởi công mới trong giai đoạn 5 năm 2016-2020)</t>
  </si>
  <si>
    <t>Trường tiểu học Châu Quế Hạ (Điểm trường thôn Nhược)</t>
  </si>
  <si>
    <t>Thôn Nhược, xã Châu Quế Hạ, huyện Văn Yên</t>
  </si>
  <si>
    <t xml:space="preserve">145/QĐ-UBND ngày 11/3/2019 </t>
  </si>
  <si>
    <t>Trường tiểu học Châu Quế Hạ (Điểm trường thôn Ngọc Châu)</t>
  </si>
  <si>
    <t>Thôn Ngọc Châu, xã Châu Quế Hạ, huyện Văn Yên</t>
  </si>
  <si>
    <t>146/QĐ-UBND ngày 11/3/2019</t>
  </si>
  <si>
    <t>Trường tiểu học Lâm Giang (Điểm trường thôn 6)</t>
  </si>
  <si>
    <t>Thôn 6, xã Lâm Giang, huyện Văn Yên</t>
  </si>
  <si>
    <t>Xây dựng mới 3 phòng học, 4 phòng ở bán trú cho học sinh</t>
  </si>
  <si>
    <t xml:space="preserve">147/QĐ-UBND ngày 11/3/2019 </t>
  </si>
  <si>
    <t>Trường mầm non Quang Minh (Điểm trường thôn Bờ Ngòi)</t>
  </si>
  <si>
    <t>Thôn Bờ Ngòi, Xã Quang Minh</t>
  </si>
  <si>
    <t>Xây dựng mới 4 phòng học mầm non</t>
  </si>
  <si>
    <t>590/QD-UBND ngày 24/9/2019</t>
  </si>
  <si>
    <t>Trường mầm non Thị trấn (Điểm trường Khu phố 3)</t>
  </si>
  <si>
    <t>Khu phố 3, thị trấn Mậu A, huyện Văn Yên</t>
  </si>
  <si>
    <t>Xây dựng mới 5 phòng học</t>
  </si>
  <si>
    <t>148/QĐ-UBND ngày 11/3/2019</t>
  </si>
  <si>
    <t>Trường mầm non Đại Phác (Điểm trường thôn Tân Thành)</t>
  </si>
  <si>
    <t>Thôn Tân Thành, xã Đại Phác, huyện Văn Yên</t>
  </si>
  <si>
    <t>Xây dựng mới 3 phòng học</t>
  </si>
  <si>
    <t>149/QĐ-UBND ngày 11/3/2019</t>
  </si>
  <si>
    <t>Trường mầm non Mậu Đông</t>
  </si>
  <si>
    <t>Thôn 2, xã Mậu Đông, huyện Văn Yên</t>
  </si>
  <si>
    <t xml:space="preserve">150/QĐ-UBND ngày 11/3/2019 </t>
  </si>
  <si>
    <t>Trường mầm non Đông An</t>
  </si>
  <si>
    <t>Thôn Tam Quan, xã Đông An, huyện Văn Yên</t>
  </si>
  <si>
    <t>151/QĐ-UBND ngày 11/3/2019</t>
  </si>
  <si>
    <t>Trường mầm non An Thịnh</t>
  </si>
  <si>
    <t>Thôn Gốc Đa, xã An Thịnh, huyện Văn Yên</t>
  </si>
  <si>
    <t>152/QĐ-UBND ngày 11/3/2019</t>
  </si>
  <si>
    <t>Trường mầm non Tân Hợp</t>
  </si>
  <si>
    <t>Thôn Gốc Gạo, xã Tân Hợp, huyện Văn Yên</t>
  </si>
  <si>
    <t>153/QĐ-UBND ngày 11/3/2019</t>
  </si>
  <si>
    <t>Trường mầm non Ngòi A</t>
  </si>
  <si>
    <t>Thôn Khe Lóng, xã Ngòi A, huyện Văn Yên</t>
  </si>
  <si>
    <t>154/QĐ-UBND ngày 11/3/2019</t>
  </si>
  <si>
    <t>Trường mầm non Yên Thái</t>
  </si>
  <si>
    <t>Thôn Quẽ Ngoài, xã Yên Thái, huyện Văn Yên</t>
  </si>
  <si>
    <t>155/QĐ-UBND ngày 11/3/2019</t>
  </si>
  <si>
    <t>Trường mầm non Lâm Giang</t>
  </si>
  <si>
    <t>Xây dựng mới 1 phòng học</t>
  </si>
  <si>
    <t>156/QĐ-UBND ngày 11/3/2019</t>
  </si>
  <si>
    <t>Trường PTDTBT tiểu học và trung học cơ sở Viễn Sơn (Bậc mầm non)</t>
  </si>
  <si>
    <t>Thôn Khe Dứa, xã Viễn Sơn, huyện Văn Yên</t>
  </si>
  <si>
    <t>157/QĐ-UBND ngày 11/3/2019</t>
  </si>
  <si>
    <t>Trường mầm non Lang Thíp</t>
  </si>
  <si>
    <t>Thôn Nghĩa Dũng, xã Lang Thíp, huyện Văn Yên</t>
  </si>
  <si>
    <t>158/QĐ-UBND ngày 11/3/2019</t>
  </si>
  <si>
    <t>Trường tiểu học Lang Thíp</t>
  </si>
  <si>
    <t>Xây dựng mới 4 phòng học, 5 phòng ở bán trú cho học sinh, 3 công trình vệ sinh, 80 giường tầng</t>
  </si>
  <si>
    <t>159/QĐ-UBND ngày 11/3/2019</t>
  </si>
  <si>
    <t>Trường mầm non Phong Dụ Hạ (Điểm trường thôn Lắc Mường)</t>
  </si>
  <si>
    <t>Thôn Lắc Mường, xã Phong Dụ Hạ, huyện Văn Yên</t>
  </si>
  <si>
    <t>160/QĐ-UBND ngày 11/3/2019</t>
  </si>
  <si>
    <t>Trường mầm non Phong Dụ Thượng</t>
  </si>
  <si>
    <t>Thôn 1 (điểm chính), xã Phong Dụ Thượng, huyện Văn Yên</t>
  </si>
  <si>
    <t>161/QĐ-UBND ngày 11/3/2019</t>
  </si>
  <si>
    <t>Trường PTDTBT tiểu học Mỏ Vàng</t>
  </si>
  <si>
    <t>Thôn Khe Ngõa, xã Mỏ Vàng, huyện Văn Yên</t>
  </si>
  <si>
    <t>Xây dựng mới 4 phòng ở bán trú cho học sinh, 3 công trình vệ sinh, 38 giường tầng</t>
  </si>
  <si>
    <t>162/QĐ-UBND ngày 11/3/2019</t>
  </si>
  <si>
    <t>Trường tiểu học và trung học cơ sở Nà Hẩu (Bậc mầm non)</t>
  </si>
  <si>
    <t>Thôn Khe Tát, xã  Nà Hẩu, huyện Văn Yên</t>
  </si>
  <si>
    <t>Xây dựng mới 5 phòng học, 2 công trình vệ sinh, 35 giường tầng</t>
  </si>
  <si>
    <t>163/QĐ-UBND ngày 11/3/2019</t>
  </si>
  <si>
    <t>Trường tiểu học Châu Quế Hạ</t>
  </si>
  <si>
    <t>Thôn Trạc, xã Châu Quế Hạ, huyện Văn Yên</t>
  </si>
  <si>
    <t>175/QĐ-UBND ngày 20/3/2019</t>
  </si>
  <si>
    <t>176/QĐ-UBND ngày 20/3/2019</t>
  </si>
  <si>
    <t>Trường TH&amp;THCS Phong Dụ Hạ</t>
  </si>
  <si>
    <t>177/QĐ-UBND ngày 20/3/2019</t>
  </si>
  <si>
    <t>Trường tiểu học Phong Dụ Thượng</t>
  </si>
  <si>
    <t>Thôn 1, xã Phong Dụ Thượng, huyện Văn Yên</t>
  </si>
  <si>
    <t>Xây dựng mới 10 phòng học</t>
  </si>
  <si>
    <t>178/QĐ-UBND ngày 20/3/2019</t>
  </si>
  <si>
    <t>Ban Quản lý dự án đầu tư xây dựng huyện Yên Bình (Dự án khởi công mới trong giai đoạn 5 năm 2016-2020)</t>
  </si>
  <si>
    <t>Trường tiểu học xã Bảo Ái (Điểm chính)</t>
  </si>
  <si>
    <t>Thôn Ngòi Khang, xã Bảo Ái, huyện Yên Bình</t>
  </si>
  <si>
    <t>50/QĐ-UBND ngày 12/3/2019</t>
  </si>
  <si>
    <t>Trường mầm non xã Yên Thành</t>
  </si>
  <si>
    <t>Thôn 7, xã Yên Thành, huyện Yên Bình</t>
  </si>
  <si>
    <t>46/QĐ-UBND ngày 11/3/2019</t>
  </si>
  <si>
    <t>Trường mầm non xã Tân Hương</t>
  </si>
  <si>
    <t>Thôn Yên Thắng, xã Tân Hương, huyện Yên Bình</t>
  </si>
  <si>
    <t>Xây dựng mới 2 phòng học, mở rộng quỹ đất 600 m2</t>
  </si>
  <si>
    <t>69/QĐ-UBND ngày 15/3/2019</t>
  </si>
  <si>
    <t>Trường mầm non xã Yên Bình</t>
  </si>
  <si>
    <t>Thôn Trung Tâm, xã Yên Bình, huyện Yên Bình</t>
  </si>
  <si>
    <t>47/QĐ-UBND ngày 11/3/2019</t>
  </si>
  <si>
    <t>Trường mầm non xã Vũ Linh</t>
  </si>
  <si>
    <t>Thôn Làng Mấy, xã Vũ Linh</t>
  </si>
  <si>
    <t>Đã bàn giao mặt bằng cho đơn vị thi công</t>
  </si>
  <si>
    <t>40/QĐ-UBND ngày 07/3/2019</t>
  </si>
  <si>
    <t>Trường TH&amp;THCS xã Đại Đồng</t>
  </si>
  <si>
    <t>Xã Đại Đồng</t>
  </si>
  <si>
    <t>Đang trình PD kế hoạch LCNT</t>
  </si>
  <si>
    <t>65/QĐ-UBND ngày 15/3/2019</t>
  </si>
  <si>
    <t>Trường TH&amp;THCS xã Tích Cốc</t>
  </si>
  <si>
    <t>Xã Tích Cốc</t>
  </si>
  <si>
    <t>68/QĐ-UBND ngày 15/3/2019</t>
  </si>
  <si>
    <t>Trường TH&amp;THCS xã Mỹ Gia</t>
  </si>
  <si>
    <t>Xã Mỹ Gia</t>
  </si>
  <si>
    <t>66/QĐ-UBND ngày 15/3/2019</t>
  </si>
  <si>
    <t>Trường mầm non xã Cảm Nhân</t>
  </si>
  <si>
    <t>Thôn Phạ 1, xã Cảm Nhân</t>
  </si>
  <si>
    <t>62/QĐ-UBND ngày 15/3/2019</t>
  </si>
  <si>
    <t>Trường TH&amp;THCS Thác Bà</t>
  </si>
  <si>
    <t>Thị trấn Thác Bà</t>
  </si>
  <si>
    <t>64/QĐ-UBND ngày 15/3/2019</t>
  </si>
  <si>
    <t>Ban Quản lý dự án đầu tư xây dựng thị xã Nghĩa Lộ (Dự án khởi công mới trong giai đoạn 5 năm 2016-2020)</t>
  </si>
  <si>
    <t>Trường TH&amp;THCS Lý Tự Trọng, phường Pú Trạng, thị xã Nghĩa Lộ</t>
  </si>
  <si>
    <t>Phường Pú Trạng</t>
  </si>
  <si>
    <t>Nhà lớp học 02 tầng 6 phòng học và các hạng mục phụ trợ</t>
  </si>
  <si>
    <t>Dự án chuyển tiếp từ giai đoạn 5 năm 2011-2015 sang giai đoạn 5 năm 2016-2020</t>
  </si>
  <si>
    <t xml:space="preserve">Trường Trung học phổ thông chuyên Nguyễn Tất Thành </t>
  </si>
  <si>
    <t>1801/QĐ-UBND ngày 29/10/2010; 1351/QĐ-UBND ngày 07/10/2013</t>
  </si>
  <si>
    <t>Dự án khởi công mới trong giai đoạn 5 năm 2016-2020</t>
  </si>
  <si>
    <t>Dự án trung học cơ sở vùng khó khăn nhất, giai đoạn 2</t>
  </si>
  <si>
    <t>2178/QĐ-BGDĐT ngày 23/6/2014</t>
  </si>
  <si>
    <t>Dự án Chương trình Phát triển giáo dục trung học giai đoạn 2</t>
  </si>
  <si>
    <t>QĐ 1534/QĐ-TTg ngày 03/8/2017; 2681/QĐ-BGDĐT ngày 4/8/2016; 667/QĐ-CTN ngày 18/4/2017</t>
  </si>
  <si>
    <t>Trường trung học phổ thông Lê Quý Đôn, thị trấn Cổ Phúc, huyện Trấn Yên, tỉnh Yên Bái</t>
  </si>
  <si>
    <t xml:space="preserve">XDM 3 phòng học; Các hạng mục phụ trợ: </t>
  </si>
  <si>
    <t>1774/QĐ-UBND ngày 11/9/2019</t>
  </si>
  <si>
    <t>Trường trung học phổ thông Hưng Khánh, xã Hưng Khánh, huyện Trấn Yên, tỉnh Yên Bái</t>
  </si>
  <si>
    <t>Cải tao, sửa chữa nhà đa năng</t>
  </si>
  <si>
    <t>1748/QĐ-UBND ngày 09/9/2019</t>
  </si>
  <si>
    <t>Trường trung học phổ thông Lý Thường Kiệt</t>
  </si>
  <si>
    <t>2800/QĐ-UBND ngày 31/10/2016; 2273/QĐ-UBND ngày 31/10/2018; 1487/QĐ-UBND ngày 14/8/2019</t>
  </si>
  <si>
    <t>Trường Cao đẳng nghề tỉnh Yên Bái (Dự án khởi công mới trong giai đoạn 5 năm 2016-2020)</t>
  </si>
  <si>
    <t>Nâng cấp trường Cao đẳng nghề Yên Bái thành trường chất lượng cao, có nghề trọng điểm giai đoạn 2016 - 2020</t>
  </si>
  <si>
    <t>2016 - 2020</t>
  </si>
  <si>
    <t>438/QĐ-UBND ngày 18/3/2016; 1377/QĐ-UBND ngày 02/8/2019</t>
  </si>
  <si>
    <t>Trường THCS Quang Trung, thành phố Yên Bái (Dự án khởi công mới trong giai đoạn 5 năm 2016-2020)</t>
  </si>
  <si>
    <t>Trường trung học cơ sở Quang Trung</t>
  </si>
  <si>
    <t xml:space="preserve">Xây dựng mới nhà lớp học bộ môn 4 tầng, diện tích xây dựng 376m2; </t>
  </si>
  <si>
    <t>881/QĐ-UBND ngày 23/5/2019</t>
  </si>
  <si>
    <t>UBND huyện Lục Yên (Dự án khởi công mới trong giai đoạn 5 năm 2016-2020)</t>
  </si>
  <si>
    <t xml:space="preserve"> Trường TH&amp;THCS Vĩnh Lạc</t>
  </si>
  <si>
    <t>Xã Vĩnh Lạc</t>
  </si>
  <si>
    <t>Khối phòng hành chính quản trị; Phòng học bộ môn 04 phòng; Đổ sân bê tông, tường rào khu vực điểm trường chính</t>
  </si>
  <si>
    <t>2149/QĐ-UBND 11/9/2018</t>
  </si>
  <si>
    <t xml:space="preserve">Chi y tế, dân số và gia đình (Sở Y tế tỉnh Yên Bái): Dự án khởi công mới trong giai đoạn 5 năm 2016-2020 </t>
  </si>
  <si>
    <t>Dự án "Hỗ trợ y học từ xa (Telemedicine) tại Bệnh viện Hữu nghị Việt Đức với một số bệnh viện địa phương</t>
  </si>
  <si>
    <t xml:space="preserve">100/QĐ-TTg ngày 21/01/2015;  1630/QĐ-BYT ngày 05/5/2015 </t>
  </si>
  <si>
    <t>Dự án  "Đầu tư xây dựng và phát triển hệ thống cung ứng dịch vụ tuyến cơ sở"</t>
  </si>
  <si>
    <t>Chi Văn hóa thông tin</t>
  </si>
  <si>
    <t>Sở Văn hóa, thể thao và Du lịch tỉnh Yên Bái (Dự án chuyển tiếp từ giai đoạn 5 năm 2011-2015 sang giai đoạn 5 năm 2016-2020)</t>
  </si>
  <si>
    <t>Nhà bảo tàng tỉnh Yên Bái</t>
  </si>
  <si>
    <t xml:space="preserve">TP. Yên Bái </t>
  </si>
  <si>
    <t>Cấp III, DT sử dụng = 6000m2</t>
  </si>
  <si>
    <t>05 năm kể từ ngày khởi công</t>
  </si>
  <si>
    <t>1913/QĐ-UBND ngày 16/12/2008; 783/QĐ-UBND ngày 04/6/2009; 1744/QĐ-UBND ngày 14/11/2011; 1592/QĐ-UBND ngày 27/8/2018</t>
  </si>
  <si>
    <t>Ban Quản lý dự án đầu tư xây dựng huyện Trấn Yên (Dự án khởi công mới trong giai đoạn 5 năm 2016-2020)</t>
  </si>
  <si>
    <t>Xây dựng khuân viên khu vực đồi trồng cây mừng xuân Kỷ Hợi năm 2019 tại xã Việt Cường, huyện Trấn Yên</t>
  </si>
  <si>
    <t>H. Trấn Yên</t>
  </si>
  <si>
    <t>3640/QĐ-UBND ngày 25/9/2019</t>
  </si>
  <si>
    <t>Ban Quản lý dự án đầu tư xây dựng thành phố Yên Bái (Dự án khởi công mới trong giai đoạn 5 năm 2016-2020)</t>
  </si>
  <si>
    <t>Trung tâm văn hóa giáo dục cộng đồng khu dân cư Tân Trung 1, phường Minh Tân, thành phố Yên Bái</t>
  </si>
  <si>
    <t>01 phòng hội trường quy mô 320 chỗ ngồi, công trình cấp III, diện tích xây dựng khoảng 300 m2; mái lợp tôn, đóng trần; Các hạng mục phụ trợ: Sân bê tông và đường bê tông nối từ đường Kim Đồng vào nhà văn hóa diện tích khoảng 500m2, hệ thống kè đá chắn đất chiều dài khoảng 100m Nhà vệ sinh diện tích xây dựng khoảng 30m2, cổng và hàng rào hoa thép chiều dài khoảng 120m.</t>
  </si>
  <si>
    <t>1300/QĐ-UBND ngày 22/5/2019 của TP Yên Bái</t>
  </si>
  <si>
    <t>Ban Quản lý dự án đầu tư xây dựng thành phố Yên Bái</t>
  </si>
  <si>
    <t>Trung tâm văn hóa giáo dục cộng đồng khu dân cư Tân Nghĩa, phường Minh Tân, thành phố Yên Bái</t>
  </si>
  <si>
    <t>01 phòng hội trường quy mô 320 chỗ ngồi, công trình cấp III, diện tích xây dựng khoảng 300 m2; mái lợp tôn, đóng trần; Các hạng mục phụ trợ: Sân bê tông và đường lên nhà văn hóa diện tích khoảng 400m2, hệ thống kè đá chắn đất chiều dài khoảng 90m, Nhà vệ sinh diện tích xây dựng khoảng 30m2, cổng và hàng rào gạch chiều dài khoảng 85m.</t>
  </si>
  <si>
    <t>1299/QĐ-UBND ngày 22/5/2019 của TP Yên Bái</t>
  </si>
  <si>
    <t>Trung tâm văn hóa giáo dục cộng đồng thôn 9 (Bản Lùng)</t>
  </si>
  <si>
    <t>Xã Phong Dụ Thượng, huyện Văn Yên</t>
  </si>
  <si>
    <t>Xây dựng mới Trung tâm văn hóa giáo dục cộng đồng</t>
  </si>
  <si>
    <t>335/QĐ-UBND ngày 13/5/2019</t>
  </si>
  <si>
    <t>Khắc phục, sửa chữa sân vận động huyện Mù Cang Chải</t>
  </si>
  <si>
    <t>2169/QĐ-UBND ngày 31/10/2018</t>
  </si>
  <si>
    <t>Nhà thi đấu đa năng huyện Trấn Yên</t>
  </si>
  <si>
    <t>3950/QĐ-UBND ngày 30/10/2018; 2909/QĐ-UBND ngày 25/11/2019</t>
  </si>
  <si>
    <t>Ban Quản lý dự án đầu tư xây dựng tỉnh Yên Bái  (Dự án khởi công mới trong giai đoạn 5 năm 2016-2020)</t>
  </si>
  <si>
    <t>Sửa chữa, nâng cấp Nhà thi đấu thể dục thể thao tỉnh Yên Bái</t>
  </si>
  <si>
    <t>2304/QĐ-UBND ngày 31/10/2018; 2231/QĐ-UBND ngày 11/10/20109</t>
  </si>
  <si>
    <t>Liên đoàn Lao động tỉnh Yên Bái  (Dự án khởi công mới trong giai đoạn 5 năm 2016-2020)</t>
  </si>
  <si>
    <t>Nhà thi đấu thể dục - thể thao Liên đoàn Lao động tỉnh Yên Bái</t>
  </si>
  <si>
    <t>1782/Q Đ-TL Đ ngày 26/10/2017; 1633/QĐ-TLĐ ngày 30/10/2019</t>
  </si>
  <si>
    <t>Liên đoàn Lao động tỉnh Yên Bái</t>
  </si>
  <si>
    <t>Chi Bảo vệ môi trường</t>
  </si>
  <si>
    <t>Hội Nông dân tỉnh Yên Bái  (Dự án khởi công mới trong giai đoạn 5 năm 2016-2020)</t>
  </si>
  <si>
    <t>Chương trình hỗ trợ rừng và trang trại giai đoạn II của FAO tại Yên Bái</t>
  </si>
  <si>
    <t>1149/UBND-NLN ngày 10/5/2019</t>
  </si>
  <si>
    <t>Hội Nông dân tỉnh Yên Bái</t>
  </si>
  <si>
    <t>Sở Nông nghiệp và Phát triển nông thôn tỉnh Yên Bái  (Dự án khởi công mới trong giai đoạn 5 năm 2016-2020)</t>
  </si>
  <si>
    <t>Dự án quản lý rừng bền vững  và đa dạng sinh học nhằm giảm phát thải CO2 (Kfw8)</t>
  </si>
  <si>
    <t xml:space="preserve">3084/BNN-HTQT ngày 10/7/2014 </t>
  </si>
  <si>
    <t>Sở Y tế tỉnh Yên Bái  (Dự án khởi công mới trong giai đoạn 5 năm 2016-2020)</t>
  </si>
  <si>
    <t>Dự án Đầu tư xây dựng hệ thống xử lý chất thải cho Bệnh viện đa khoa huyện Lục Yên và 10 phòng khám đa khoa khu vực - tỉnh Yên Bái</t>
  </si>
  <si>
    <t>1904/QĐ-TTg ngày 16/10/2013 ;  2793/QĐ-UBND, ngày 31/12/2014</t>
  </si>
  <si>
    <t>Dự án đầu tư xây dựng hệ thống xử lý chất thải Y tế cho Bệnh viên Sản Nhi, tỉnh Yên Bái</t>
  </si>
  <si>
    <t>4372/QĐ-BYT, ngày 28/09/2017, ; QĐ 1495/QĐ-UBND ngày 24/8/2017</t>
  </si>
  <si>
    <t>VIII</t>
  </si>
  <si>
    <t>Dự án đầu tư xây dựng Khu công nghiệp phía Nam tỉnh Yên Bái (hạng mục: xử lý nước thải và hạ tầng kỹ thuật trong hàng rào khu công nghiệp)</t>
  </si>
  <si>
    <t>400 ha</t>
  </si>
  <si>
    <t>3295/QĐ-UBND ngày 31/12/2015; 1861/QĐ-UBND ngày 20/9/2019</t>
  </si>
  <si>
    <t xml:space="preserve">Dự án đầu tư xây dựng Hạ tầng khu công nghiệp Âu Lâu, tỉnh Yên Bái </t>
  </si>
  <si>
    <t>118,35 ha</t>
  </si>
  <si>
    <t>Từ năm 2014</t>
  </si>
  <si>
    <t>1371/QĐ-UBND ngày 11/7/2016</t>
  </si>
  <si>
    <t>Ban Quản lý dự án đầu tư xây dựng các công trình giao thông tỉnh Yên Bái  (Dự án khởi công mới trong giai đoạn 5 năm 2016-2020)</t>
  </si>
  <si>
    <t>Cầu treo Bản Xa, xã Nghĩa Lợi</t>
  </si>
  <si>
    <t>TX. Nghĩa Lộ</t>
  </si>
  <si>
    <t>2537/QĐ-UBND ngày 31/10/2019</t>
  </si>
  <si>
    <t>Ban Quản lý dự án đầu tư xây dựng các công trình nông nghiệp và phát triển nông thôn  (Dự án khởi công mới trong giai đoạn 5 năm 2016-2020)</t>
  </si>
  <si>
    <t>Thủy lợi Đầm Mụa, Đầm Sình, Đầm Dùng, xã Văn Lãng</t>
  </si>
  <si>
    <t>H. Yên Bình</t>
  </si>
  <si>
    <t>2377/QĐ-UBND ngày 21/10/2019</t>
  </si>
  <si>
    <t>Ban Quản lý dự án đầu tư xây dựng huyện Lục Yên  (Dự án khởi công mới trong giai đoạn 5 năm 2016-2020)</t>
  </si>
  <si>
    <t>Đường Mai Sơn - Lâm Thượng, huyện Lục Yên</t>
  </si>
  <si>
    <t>H. Lục Yên</t>
  </si>
  <si>
    <t>2543/QĐ-UBND ngày 31/10/2019</t>
  </si>
  <si>
    <t>Nhà hợp khối gắn với Chỉnh trang đô thị thị trấn Yên Thế, huyện Lục Yên, tỉnh Yên Bái</t>
  </si>
  <si>
    <t>1191/QĐ-UBND ngày 05/7/2019</t>
  </si>
  <si>
    <t>Hạ tầng cụm công nghiệp Yên Thế, huyện Lục Yên</t>
  </si>
  <si>
    <t>2059/QĐ-UBND ngày 09/9/2016</t>
  </si>
  <si>
    <t>Hạ tầng điểm du lịch dù lượn xã Cao Phạ</t>
  </si>
  <si>
    <t>2274/QĐ-UBND ngày 31/10/2018</t>
  </si>
  <si>
    <t>Chợ trung tâm huyện Mù Cang Chải</t>
  </si>
  <si>
    <t>2275/QĐ-UBND ngày 31/10/2018</t>
  </si>
  <si>
    <t>Tiểu dự án giải phóng mặt bằng Khu, cụm công nghiệp</t>
  </si>
  <si>
    <t>2026/QĐ-UBND ngày 31/10/2017</t>
  </si>
  <si>
    <t>Sửa chữa, cải tạo đường nối Quốc lộ 37, xã Lương Thịnh - cầu Rào, xã Quy Mông</t>
  </si>
  <si>
    <t>2168/QĐ-UBND ngày 08/10/2019</t>
  </si>
  <si>
    <t>Đường Hưng Khánh (quốc lộ 37) - Hưng Thịnh, huyện Trấn Yên</t>
  </si>
  <si>
    <t>3642/QĐ-UBND ngày 25/9/2019</t>
  </si>
  <si>
    <t>Đường Báo Đáp - Tân Đồng - Cảm Ân, huyện Trấn Yên</t>
  </si>
  <si>
    <t>4445/QĐ-UBND ngày 01/11/2019</t>
  </si>
  <si>
    <t>Ban Quản lý dự án đầu tư xây dựng huyện Văn Yên  (Dự án khởi công mới trong giai đoạn 5 năm 2016-2020)</t>
  </si>
  <si>
    <t>Đường Đông An đi Châu Quế Thượng, huyện Văn Yên, tỉnh Yên Bái</t>
  </si>
  <si>
    <t>H. Văn Yên</t>
  </si>
  <si>
    <t>2017/QĐ-UBND ngày 31/10/2017; 1012/QĐ-UBND ngày 11/06/2019</t>
  </si>
  <si>
    <t>Ban Quản lý dự án đầu tư xây dựng huyện Yên Bình  (Dự án khởi công mới trong giai đoạn 5 năm 2016-2020)</t>
  </si>
  <si>
    <t>Đường nội thị thị tứ Cảm Ân, huyện Yên Bình</t>
  </si>
  <si>
    <t xml:space="preserve">Đường đô thị, chiều dài khoảng 1,0 Km. </t>
  </si>
  <si>
    <t>2527/QĐ-UBND ngày 31/10/2019</t>
  </si>
  <si>
    <t>Đường nối Nhà máy xi măng Yên Bình đến Cảng Hương Lý, huyện Yên Bình, tỉnh Yên Bái</t>
  </si>
  <si>
    <t>2289/QĐ-UBND ngày 31/10/2018</t>
  </si>
  <si>
    <t>Đường Ngọc Chấn - Cảm Nhân, huyện Yên Bình</t>
  </si>
  <si>
    <t>2386/QĐ-UBND ngày 22/10/2019</t>
  </si>
  <si>
    <t>Ban Quản lý dự án đầu tư xây dựng thị xã Nghĩa Lộ  (Dự án khởi công mới trong giai đoạn 5 năm 2016-2020)</t>
  </si>
  <si>
    <t>Xây dựng kệnh mương nội đồng tại phường Tân An, thị xã Nghĩa Lộ</t>
  </si>
  <si>
    <t>1022/QĐ-UBND ngày 30/10/2019</t>
  </si>
  <si>
    <t>Đường Hoa Ban đi Nhà máy may thị xã Nghĩa Lộ (từ đường Hoa Ban đi qua Nhà máy may nối với đường Nguyễn Quang Bích)</t>
  </si>
  <si>
    <t>2787/QĐ-UBND ngày 31/10/2011; 165/QĐ-UBND ngày 23/01/2017; 2671/QĐ-UBND ngày  08/11/2019</t>
  </si>
  <si>
    <t xml:space="preserve">Ban QLDADDT XD Nghĩa Lộ </t>
  </si>
  <si>
    <t>Đầu tư xây dựng công trình cầu Ngòi Tháp, đường Âu Lâu - Đông An (ĐT.166), thuộc lý trình Km 21+600m</t>
  </si>
  <si>
    <t>Xây dựng cầu dầm bê tông cốt thép dự ứng lực L=2x33m và đường hai đầu cầu</t>
  </si>
  <si>
    <t>2542/QĐ-UBND ngày 31/10/2019</t>
  </si>
  <si>
    <t xml:space="preserve">Xây dựng cơ sở hạ tầng giao thông liên vùng hỗ trợ phát triển kinh tế xã hội các huyện nghèo tỉnh Yên Bái </t>
  </si>
  <si>
    <t>724/QĐ-TTg ngày 28/4/2016; 3629/QĐ-UBND ngày 21/12/2016; 3154/QĐ-UBND ngày 05/12/2017</t>
  </si>
  <si>
    <t>Dự án "Phát triển tổng hợp các đô thị động lực - Tiểu dự án thành phố Yên Bái"</t>
  </si>
  <si>
    <t xml:space="preserve">Văn bản số 2318/VPCP-QHQT ngày 14/3/2017 </t>
  </si>
  <si>
    <t>Đường nối Quốc lộ 37 với đường cao tốc Nội Bài - Lào Cai</t>
  </si>
  <si>
    <t>606/QĐ-UBND ngày 31/3/2016</t>
  </si>
  <si>
    <t>Chợ Bến Đò, thành phố Yên Bái</t>
  </si>
  <si>
    <t>2287/QĐ-UBND ngày 31/10/2018</t>
  </si>
  <si>
    <t>Cải tạo, sửa chữa, nâng cấp đường nối cao tốc Nội Bài - Lào Cai (IC12) với tỉnh lộ 172, tỉnh lộ 173 (đoạn Vân Hội - Đại Lịch - Mỵ; đoạn Đại Lịch - Minh An)</t>
  </si>
  <si>
    <t>1035/QĐ-UBND ngày 13/6/2019</t>
  </si>
  <si>
    <t>Hạ tầng kỹ thuật công viên Đồng Tâm, thành phố Yên Bái</t>
  </si>
  <si>
    <t>2801/QĐ-UBND ngày 31/10/2016; 1732/QĐ-UBND ngày 20/9/2017; 1099/QĐ-UBND ngày 25/6/2019</t>
  </si>
  <si>
    <t>Chỉnh trang, mở rộng Quảng trường 19/8 tỉnh Yên Bái</t>
  </si>
  <si>
    <t>2763/QĐ-UBND ngày 21/12/2018; 2431/QĐ-UBND ngày 25/10/2019</t>
  </si>
  <si>
    <t xml:space="preserve">Dự án giảm nghèo tỉnh Yên Bái  giai đoạn 2 (Khoản vay bổ sung giai đoạn 2015-2018) </t>
  </si>
  <si>
    <t>Quyết định số 2755/QĐ-UBND ngày 31/12/2014</t>
  </si>
  <si>
    <t xml:space="preserve">Sở Công Thương tỉnh Yên Bái </t>
  </si>
  <si>
    <t>12.1</t>
  </si>
  <si>
    <t xml:space="preserve"> </t>
  </si>
  <si>
    <t>Dự án cấp điện nông thôn từ lưới điện quốc gia tỉnh Yên Bái giai đoạn 2018-2020 - EU tài trợ</t>
  </si>
  <si>
    <t>3337/QĐ-BTC 17/9/2018; 1651/QĐ-TTg 27/10/2017; 1910/QĐ-UBND ngày 22/10/2014.</t>
  </si>
  <si>
    <t>12.2</t>
  </si>
  <si>
    <t>Cấp điện nông thôn từ lưới điện Quốc gia tỉnh Yên Bái giai đoạn 2014 - 2020</t>
  </si>
  <si>
    <t>1571/QĐ-UBND ngày 14/10/2011; 1910/QĐ-UBND ngày 22/10/2014</t>
  </si>
  <si>
    <t>Sở Giao thông vận tải tỉnh Yên Bái  (Dự án khởi công mới trong giai đoạn 5 năm 2016-2020)</t>
  </si>
  <si>
    <t>Dự án đầu tư xây dựng cầu Bách Lẫm kết nối Quốc lộ 37 với đường cao tốc Nội Bài ÷ Lào Cai</t>
  </si>
  <si>
    <t xml:space="preserve">248/QĐ-UBND ngày 19/02/2016; 1213/QĐ-UBND ngày 06/7/2018 </t>
  </si>
  <si>
    <t>Cầu Tuần Quán</t>
  </si>
  <si>
    <t>Cấp I</t>
  </si>
  <si>
    <t>2015-2019</t>
  </si>
  <si>
    <t>1688/QĐ-UBND ngày 31/10/2011; 282/QĐ-UBND ngày 25/02/2015; 1352/QĐ-UBND Ngày 07/7/2016; 1121/QĐ-UBND ngày 21/6/2017</t>
  </si>
  <si>
    <t>Đầu tư xây dựng công trình cầu Cổ Phúc, huyện Trấn Yên, tỉnh Yên Bái</t>
  </si>
  <si>
    <t>2305/QĐ-UBND ngày 31/10/2018; 1881/QĐ-UBND ngày 25/9/2019</t>
  </si>
  <si>
    <t>Đường nối quốc lộ 32C với đường cao tốc Nội Bài - Lào Cai</t>
  </si>
  <si>
    <t>1009/QĐ-UBND ngày 29/3/2017</t>
  </si>
  <si>
    <t>Bố trí vốn thực hiện lập quy hoạch tỉnh Yên Bái thời kỳ 2021 - 2030, tầm nhìn đến năm 2050</t>
  </si>
  <si>
    <t>Chuẩn bị đầu tư các chương trình, dự án ODA, NGO</t>
  </si>
  <si>
    <t>Sửa chữa và nâng cao an toàn đập tỉnh Yên Bái</t>
  </si>
  <si>
    <t>4638/QĐ-BNN-HTQT</t>
  </si>
  <si>
    <t>Dự án Thành lập ngạch thương mại bình đẳng cho sản phẩm chè Suối Giàng huyện Văn Chấn</t>
  </si>
  <si>
    <t>28/QĐ-UBND ngày 09/01/2018</t>
  </si>
  <si>
    <t>Sở Nông nghiệp và Phát triển Nông thôn tỉnh Yên Bái</t>
  </si>
  <si>
    <t>Dự án chỉnh trị tổng thể khu vực Ngòi Thia</t>
  </si>
  <si>
    <t xml:space="preserve">T. Yên Bái </t>
  </si>
  <si>
    <t>27/QĐ-UBND Ngày 09/01/2018</t>
  </si>
  <si>
    <t>Sở Tài nguyên và Môi trường tỉnh Yên Bái  (Dự án khởi công mới trong giai đoạn 5 năm 2016-2020)</t>
  </si>
  <si>
    <t>Tăng cường quản lý đất đai và cơ sở dữ liệu đất đai</t>
  </si>
  <si>
    <t>1236/QĐ-BTNMT 30/5/2016; 930/QĐ-TTg 30/5/2016</t>
  </si>
  <si>
    <t>Đê chống ngập sông Hồng khu vực xã Giới Phiên, thành phố Yên Bái</t>
  </si>
  <si>
    <t>48/TT.HĐND ngày 30/3/2018; 2254/QĐ-UBND 29/10/2018</t>
  </si>
  <si>
    <t>Ủy ban nhân dân huyện Văn Yên (Dự án khởi công mới trong giai đoạn 5 năm 2016-2020)</t>
  </si>
  <si>
    <t>Kè chống sạt lở khu dân cư thôn Nhược xã Châu Quế Hạ</t>
  </si>
  <si>
    <t>18/QĐ-UBND ngày 18/3/2012</t>
  </si>
  <si>
    <t>Ủy ban nhân dân thành phố Yên Bái (Dự án khởi công mới trong giai đoạn 5 năm 2016-2020)</t>
  </si>
  <si>
    <t>Tiểu dự án bồi thường giải phóng mặt bằng Hạ tầng đô thị phía Nam thành phố Yên Bái</t>
  </si>
  <si>
    <t>2803/QĐ-UBND ngày 31/10/2016</t>
  </si>
  <si>
    <t xml:space="preserve"> IX</t>
  </si>
  <si>
    <t>Chi QLNN, Đảng, Đoàn thể</t>
  </si>
  <si>
    <t>Trụ sở xã Mường Lai</t>
  </si>
  <si>
    <t>Xây dựng mới nhà cấp III, 03 tầng và các hạng mục phụ trợ</t>
  </si>
  <si>
    <t>3082/QĐ-UBND ngày 29/10/2019</t>
  </si>
  <si>
    <t>Trụ sở xã Động Quan</t>
  </si>
  <si>
    <t>3086/QĐ-UBND ngày 29/10/2019</t>
  </si>
  <si>
    <t>Trụ xã Khánh Hoà</t>
  </si>
  <si>
    <t>2551/QĐ-UBND ngày 30/10/2018</t>
  </si>
  <si>
    <t>Trụ xã Tân Lập</t>
  </si>
  <si>
    <t>2552/QĐ-UBND ngày 30/10/2018</t>
  </si>
  <si>
    <t>Sửa chữa Hội trường lớn, nhà làm việc Huyện ủy, phòng khách huyện Mù Cang Chải</t>
  </si>
  <si>
    <t>1584/QĐ-UBND ngày 28/10/2019</t>
  </si>
  <si>
    <t>Trụ sở xã Tà Xi Láng</t>
  </si>
  <si>
    <t>H. Trạm Tấu</t>
  </si>
  <si>
    <t>Nhà làm việc cấp III, 02 tầng và các hạng mục phụ trợ khác</t>
  </si>
  <si>
    <t>1630/QĐ-UBND ngày 30/10/2019</t>
  </si>
  <si>
    <t>Trụ sở xã Làng Nhì</t>
  </si>
  <si>
    <t>1730/QĐ-UBND ngày 25/11/2019</t>
  </si>
  <si>
    <t>Trụ sở xã Hoà Cuông</t>
  </si>
  <si>
    <t>Xây dựng mới nhà cấp III, 02 tầng và cải tạo nhà làm viện hiện có và các hạng mục phụ trợ</t>
  </si>
  <si>
    <t>4372/QĐ-UBND ngày 30/10/2019</t>
  </si>
  <si>
    <t>Trụ sở xã Kiên Thành</t>
  </si>
  <si>
    <t>4374/QĐ-UBND ngày 30/10/2019</t>
  </si>
  <si>
    <t>Trụ sở xã Y can</t>
  </si>
  <si>
    <t>4373/QĐ-UBND ngày 30/10/2019</t>
  </si>
  <si>
    <t>Trụ sở xã An Lương</t>
  </si>
  <si>
    <t>Cải tạo, sửa chữa nhà làm việc hiện có; xây dựng mới nhà cấp III, 02 tầng và các hạng mục phụ trợ</t>
  </si>
  <si>
    <t>2921/QĐ-UBND ngày 31/10/2019</t>
  </si>
  <si>
    <t>Trụ sở thị trấn nông trường Trần Phú</t>
  </si>
  <si>
    <t xml:space="preserve"> Cải tạo, sửa chữa nhà làm hiện có; xây dựng mới nhà làm việc cấp III, 03 tầng và các hạng mục phụ trợ</t>
  </si>
  <si>
    <t>2948/QĐ-UBND ngày 31/10/2019</t>
  </si>
  <si>
    <t xml:space="preserve">Trụ sở xã Thanh Lương </t>
  </si>
  <si>
    <t>3103/QĐ-UBND ngày 31/10/2018</t>
  </si>
  <si>
    <t>Sửa chữa, nâng cấp công trình trụ sở làm việc Huyện ủy, Hội đồng nhân dân, Ủy ban nhân dân huyện và Hội trường nhà văn hóa huyện Văn Chấn</t>
  </si>
  <si>
    <t>3007/QĐ-UBND ngày 05/11/2019</t>
  </si>
  <si>
    <t>Trụ sở xã Xuân Tầm</t>
  </si>
  <si>
    <t>678/QĐ-UBND ngày 28/10/2019</t>
  </si>
  <si>
    <t>Trụ sở xã Phong Dụ Thượng</t>
  </si>
  <si>
    <t>652/QĐ-UBND ngày 28/10/2019</t>
  </si>
  <si>
    <t>Trụ sở xã Ngòi A</t>
  </si>
  <si>
    <t>Xây dựng mới khối nhà cấp III và các hạng mục phụ trợ</t>
  </si>
  <si>
    <t>683/QĐ-UBND ngày 28/10/2019</t>
  </si>
  <si>
    <t>Sửa chữa, cải tạo trụ sở Huyện Ủy, Ủy ban nhân dân huyện Văn Yên</t>
  </si>
  <si>
    <t>716/QĐ-UBND ngày 30/10/2019</t>
  </si>
  <si>
    <t>Trụ sở xã Yên Thành</t>
  </si>
  <si>
    <t>Cải tạo nhà làm việc hiện có; xây dựng mới nhà làm việc khối đoàn thể kết hợp hội trường và các hạng mục phụ trợ</t>
  </si>
  <si>
    <t>304/QĐ-UBND ngày 31/10/2019</t>
  </si>
  <si>
    <t>Trụ sở xã Tân Nguyên</t>
  </si>
  <si>
    <t>305/QĐ-UBND ngày 31/10/2019</t>
  </si>
  <si>
    <t>Trụ sở thị trấn Yên Bình</t>
  </si>
  <si>
    <t>541/QĐ-UBND ngày 31/10/2018</t>
  </si>
  <si>
    <t xml:space="preserve">Trụ sở xã Bảo Ái </t>
  </si>
  <si>
    <t>528/QĐ-UBND ngày 31/10/2018</t>
  </si>
  <si>
    <t>Trụ sở phường Nam Cường</t>
  </si>
  <si>
    <t>Cải tạo, sửa chữa các nhà làm việc và các công trình phụ trợ</t>
  </si>
  <si>
    <t>3796/QĐ-UBND ngày 30/10/2019</t>
  </si>
  <si>
    <t>Trụ sở phường Đồng Tâm, thành phố Yên Bái</t>
  </si>
  <si>
    <t>3850/QĐ-UBND ngày 31/10/2019</t>
  </si>
  <si>
    <t>Trụ sở phường Trung Tâm</t>
  </si>
  <si>
    <t>1026/QĐ-UBND ngày 31/10/2019</t>
  </si>
  <si>
    <t>Sở Khoa học và Công nghệ tỉnh Yên Bái (Dự án khởi công mới trong giai đoạn 5 năm 2016-2020)</t>
  </si>
  <si>
    <t>Trụ sở Sở Khoa học và Công nghệ tỉnh Yên Bái</t>
  </si>
  <si>
    <t>2540/QĐ-UBND ngày 31/10/2019</t>
  </si>
  <si>
    <t>Ủy ban nhân dân huyện Trạm Tấu (Dự án khởi công mới trong giai đoạn 5 năm 2016-2020)</t>
  </si>
  <si>
    <t>Mua sắm trang thiết bị hội trường Huyện ủy huyện Trạm Tấu</t>
  </si>
  <si>
    <t>1650/QĐ-UBND ngày 04/11/2019</t>
  </si>
  <si>
    <t>Văn phòng ĐĐBQH, HĐND và UBND tỉnh Yên Bái (Dự án khởi công mới trong giai đoạn 5 năm 2016-2020)</t>
  </si>
  <si>
    <t>Cải tạo, sửa chữa Nhà khách Hào Gia, tỉnh Yên Bái</t>
  </si>
  <si>
    <t>2497/QĐ-QĐ-UBND ngày 21/11/2016; 1190/QĐ-UBND ngày 05/7/2019</t>
  </si>
  <si>
    <t>Cải tạo, sửa chữa Trung tâm Hội nghị tỉnh Yên Bái</t>
  </si>
  <si>
    <t>2924/QĐ-UBND ngày 25/11/2019</t>
  </si>
  <si>
    <t>Văn phòng Tỉnh ủy Yên Bái (Dự án khởi công mới trong giai đoạn 5 năm 2016-2020)</t>
  </si>
  <si>
    <t xml:space="preserve">Cải tạo, sửa chữa trụ sở làm việc cơ quan Văn phòng Tỉnh ủy Yên Bái </t>
  </si>
  <si>
    <t>2276/QĐ-UBND ngày 31/10/2018</t>
  </si>
  <si>
    <t>Cải tạo, sửa chữa trụ sở Sở Giao thông vận tải tỉnh Yên Bái</t>
  </si>
  <si>
    <t>2945/QĐ-UBND ngày 27/11/2019</t>
  </si>
  <si>
    <t>X</t>
  </si>
  <si>
    <t>Danh mục các dự án phân bổ chi tiết sau khi đảm bảo đủ điều kiện về thủ tục đầu tư, thủ tục điều chỉnh, bổ sung dự án</t>
  </si>
  <si>
    <t>XI</t>
  </si>
  <si>
    <t>Bố trí vốn thực hiện Đề án phát triển giao thông nông thôn năm 2020</t>
  </si>
  <si>
    <t>XII</t>
  </si>
  <si>
    <t>Lồng ghép thực hiện các dự án xây dựng nông thôn mới</t>
  </si>
  <si>
    <t>XIII</t>
  </si>
  <si>
    <t>Bố trí cho công tác chuẩn bị đầu tư các dự án triển khai trong giai đoạn 2021-2025</t>
  </si>
  <si>
    <t>XIV</t>
  </si>
  <si>
    <t>Bố trí cho các dự án, nhiệm vụ và các nhu cầu khác năm 2020</t>
  </si>
  <si>
    <t>Nguồn bội chi ngân sách địa phương</t>
  </si>
  <si>
    <t>Chi trả nợ gốc các khoản vay của ngân sách địa phương</t>
  </si>
  <si>
    <t>Các dự án phát triển quỹ đất</t>
  </si>
  <si>
    <t>Ghi Chú:</t>
  </si>
  <si>
    <t xml:space="preserve"> (1) Đã bao gồm cả 51.400 triệu đồng tiền dự kiến tăng thu năm 2019 chuyển sang</t>
  </si>
  <si>
    <t xml:space="preserve"> (2) Đối với nguồn vốn từ nguồn thu tiền thuê đất trả tiền một lần được phân bổ chi tiết cho các dự án, công trình, các cấp ngân sách khi có số thu thực tế nộp vào ngân sách nhà nước</t>
  </si>
  <si>
    <t>Biểu số 58/CK-NSNN</t>
  </si>
  <si>
    <t>UBND TỈNH YÊN BÁI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</si>
</sst>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6" formatCode="_(* #,##0_);_(* \(#,##0\);_(* &quot;-&quot;??_);_(@_)"/>
  </numFmts>
  <fonts count="24" x14ac:knownFonts="1">
    <font>
      <sz val="10"/>
      <name val="Arial"/>
    </font>
    <font>
      <sz val="11"/>
      <color theme="1"/>
      <name val="Calibri"/>
      <family val="2"/>
      <scheme val="minor"/>
    </font>
    <font>
      <b/>
      <sz val="14"/>
      <name val="Times New Roman"/>
      <family val="1"/>
    </font>
    <font>
      <b/>
      <sz val="12"/>
      <name val="Times New Roman"/>
      <family val="1"/>
    </font>
    <font>
      <sz val="12"/>
      <name val="Times New Roman"/>
      <family val="1"/>
    </font>
    <font>
      <sz val="10"/>
      <name val="Times New Roman"/>
      <family val="1"/>
    </font>
    <font>
      <sz val="10"/>
      <name val="Arial"/>
      <family val="2"/>
    </font>
    <font>
      <b/>
      <i/>
      <sz val="12"/>
      <name val="Times New Roman"/>
      <family val="1"/>
    </font>
    <font>
      <b/>
      <sz val="10"/>
      <name val="Times New Roman"/>
      <family val="1"/>
    </font>
    <font>
      <sz val="12"/>
      <name val="Times New Roman"/>
      <family val="1"/>
      <charset val="163"/>
    </font>
    <font>
      <sz val="12"/>
      <name val="Arial"/>
      <family val="2"/>
    </font>
    <font>
      <i/>
      <sz val="14"/>
      <name val="Times New Roman"/>
      <family val="1"/>
    </font>
    <font>
      <i/>
      <sz val="13"/>
      <name val="Times New Roman"/>
      <family val="1"/>
    </font>
    <font>
      <sz val="8"/>
      <name val="Arial"/>
      <family val="2"/>
    </font>
    <font>
      <b/>
      <sz val="16"/>
      <name val="Times New Roman"/>
      <family val="1"/>
    </font>
    <font>
      <sz val="10"/>
      <name val="Arial"/>
      <family val="2"/>
      <charset val="163"/>
    </font>
    <font>
      <sz val="11"/>
      <color indexed="8"/>
      <name val="Calibri"/>
      <family val="2"/>
    </font>
    <font>
      <sz val="14"/>
      <color theme="1"/>
      <name val="Times New Roman"/>
      <family val="2"/>
    </font>
    <font>
      <sz val="12"/>
      <name val=".VnArial Narrow"/>
      <family val="2"/>
    </font>
    <font>
      <b/>
      <u/>
      <sz val="16"/>
      <name val="Times New Roman"/>
      <family val="1"/>
    </font>
    <font>
      <b/>
      <i/>
      <sz val="14"/>
      <name val="Times New Roman"/>
      <family val="1"/>
    </font>
    <font>
      <b/>
      <sz val="12"/>
      <name val="Arial"/>
      <family val="2"/>
    </font>
    <font>
      <vertAlign val="superscript"/>
      <sz val="10"/>
      <name val="Times New Roman"/>
      <family val="1"/>
    </font>
    <font>
      <sz val="12"/>
      <name val="Calibri"/>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164" fontId="6" fillId="0" borderId="0" applyFont="0" applyFill="0" applyBorder="0" applyAlignment="0" applyProtection="0"/>
    <xf numFmtId="0" fontId="5" fillId="0" borderId="0"/>
    <xf numFmtId="0" fontId="5" fillId="0" borderId="0"/>
    <xf numFmtId="0" fontId="15" fillId="0" borderId="0"/>
    <xf numFmtId="164" fontId="16" fillId="0" borderId="0" applyFont="0" applyFill="0" applyBorder="0" applyAlignment="0" applyProtection="0"/>
    <xf numFmtId="0" fontId="17" fillId="0" borderId="0"/>
    <xf numFmtId="164" fontId="16" fillId="0" borderId="0" applyFont="0" applyFill="0" applyBorder="0" applyAlignment="0" applyProtection="0"/>
    <xf numFmtId="164" fontId="16" fillId="0" borderId="0" applyFont="0" applyFill="0" applyBorder="0" applyAlignment="0" applyProtection="0"/>
    <xf numFmtId="0" fontId="18" fillId="0" borderId="0"/>
    <xf numFmtId="0" fontId="6" fillId="0" borderId="0"/>
    <xf numFmtId="0" fontId="6" fillId="0" borderId="0"/>
    <xf numFmtId="0" fontId="6" fillId="0" borderId="0"/>
    <xf numFmtId="0" fontId="16" fillId="0" borderId="0"/>
    <xf numFmtId="9" fontId="16" fillId="0" borderId="0" applyFont="0" applyFill="0" applyBorder="0" applyAlignment="0" applyProtection="0"/>
    <xf numFmtId="0" fontId="9" fillId="0" borderId="0"/>
    <xf numFmtId="0" fontId="1" fillId="0" borderId="0"/>
    <xf numFmtId="0" fontId="4" fillId="0" borderId="0"/>
    <xf numFmtId="164" fontId="16" fillId="0" borderId="0" applyFont="0" applyFill="0" applyBorder="0" applyAlignment="0" applyProtection="0"/>
    <xf numFmtId="164" fontId="4" fillId="0" borderId="0" applyFont="0" applyFill="0" applyBorder="0" applyAlignment="0" applyProtection="0"/>
  </cellStyleXfs>
  <cellXfs count="161">
    <xf numFmtId="0" fontId="0" fillId="0" borderId="0" xfId="0"/>
    <xf numFmtId="0" fontId="4" fillId="0" borderId="0" xfId="0" applyFont="1" applyAlignment="1">
      <alignment vertical="center"/>
    </xf>
    <xf numFmtId="0" fontId="3" fillId="0" borderId="1" xfId="0" applyFont="1" applyFill="1" applyBorder="1" applyAlignment="1">
      <alignment horizontal="center" vertical="center" wrapText="1"/>
    </xf>
    <xf numFmtId="0" fontId="12" fillId="0" borderId="0" xfId="0" applyFont="1" applyFill="1" applyAlignment="1">
      <alignment horizontal="center" vertical="center"/>
    </xf>
    <xf numFmtId="0" fontId="4" fillId="2" borderId="1" xfId="0" applyFont="1" applyFill="1" applyBorder="1" applyAlignment="1">
      <alignment vertical="center" wrapText="1"/>
    </xf>
    <xf numFmtId="1" fontId="4" fillId="0" borderId="0" xfId="12" applyNumberFormat="1" applyFont="1" applyFill="1" applyAlignment="1">
      <alignment horizontal="center" vertical="center" wrapText="1"/>
    </xf>
    <xf numFmtId="1" fontId="4" fillId="0" borderId="0" xfId="12" applyNumberFormat="1" applyFont="1" applyFill="1" applyAlignment="1">
      <alignment horizontal="right" vertical="center"/>
    </xf>
    <xf numFmtId="3" fontId="4" fillId="0" borderId="0" xfId="12" applyNumberFormat="1" applyFont="1" applyFill="1" applyAlignment="1">
      <alignment horizontal="right" vertical="center"/>
    </xf>
    <xf numFmtId="0" fontId="6" fillId="0" borderId="0" xfId="0" applyFont="1" applyFill="1"/>
    <xf numFmtId="0" fontId="3" fillId="0" borderId="0" xfId="0" applyFont="1" applyFill="1" applyAlignment="1">
      <alignment horizontal="left" vertical="center"/>
    </xf>
    <xf numFmtId="3" fontId="19" fillId="0" borderId="0" xfId="11" applyNumberFormat="1" applyFont="1" applyFill="1" applyAlignment="1">
      <alignment horizontal="center" vertical="center"/>
    </xf>
    <xf numFmtId="1" fontId="20" fillId="0" borderId="0" xfId="12" applyNumberFormat="1" applyFont="1" applyFill="1" applyAlignment="1">
      <alignment horizontal="center" vertical="center" wrapText="1"/>
    </xf>
    <xf numFmtId="1" fontId="11" fillId="0" borderId="0" xfId="12" applyNumberFormat="1" applyFont="1" applyFill="1" applyAlignment="1">
      <alignment horizontal="center" vertical="center" wrapText="1"/>
    </xf>
    <xf numFmtId="1" fontId="3" fillId="0" borderId="0" xfId="12" applyNumberFormat="1" applyFont="1" applyFill="1" applyAlignment="1">
      <alignment horizontal="center" vertical="center"/>
    </xf>
    <xf numFmtId="1" fontId="4" fillId="0" borderId="0" xfId="12" applyNumberFormat="1" applyFont="1" applyFill="1" applyAlignment="1">
      <alignment horizontal="justify" vertical="center" wrapText="1"/>
    </xf>
    <xf numFmtId="3" fontId="7" fillId="0" borderId="0" xfId="12" applyNumberFormat="1" applyFont="1" applyFill="1" applyAlignment="1">
      <alignment horizontal="right" vertical="center"/>
    </xf>
    <xf numFmtId="0" fontId="6" fillId="2" borderId="0" xfId="0" applyFont="1" applyFill="1"/>
    <xf numFmtId="3" fontId="3" fillId="2" borderId="1" xfId="12" quotePrefix="1" applyNumberFormat="1" applyFont="1" applyFill="1" applyBorder="1" applyAlignment="1">
      <alignment horizontal="center" vertical="center" wrapText="1"/>
    </xf>
    <xf numFmtId="3" fontId="3" fillId="0" borderId="1" xfId="11" applyNumberFormat="1" applyFont="1" applyFill="1" applyBorder="1" applyAlignment="1">
      <alignment horizontal="center" vertical="center" wrapText="1"/>
    </xf>
    <xf numFmtId="3" fontId="3" fillId="2" borderId="1" xfId="12" quotePrefix="1" applyNumberFormat="1" applyFont="1" applyFill="1" applyBorder="1" applyAlignment="1">
      <alignmen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3" fillId="2" borderId="1" xfId="13" quotePrefix="1" applyFont="1" applyFill="1" applyBorder="1" applyAlignment="1">
      <alignment horizontal="center" vertical="center" wrapText="1"/>
    </xf>
    <xf numFmtId="3" fontId="3" fillId="0" borderId="1" xfId="11" applyNumberFormat="1" applyFont="1" applyFill="1" applyBorder="1" applyAlignment="1">
      <alignment horizontal="left" vertical="center" wrapText="1"/>
    </xf>
    <xf numFmtId="3" fontId="4" fillId="2" borderId="1" xfId="13" applyNumberFormat="1" applyFont="1" applyFill="1" applyBorder="1" applyAlignment="1">
      <alignment horizontal="center" vertical="center" wrapText="1"/>
    </xf>
    <xf numFmtId="1" fontId="4" fillId="2" borderId="1" xfId="12" applyNumberFormat="1" applyFont="1" applyFill="1" applyBorder="1" applyAlignment="1">
      <alignment horizontal="center" vertical="center" wrapText="1"/>
    </xf>
    <xf numFmtId="3" fontId="3" fillId="2" borderId="1" xfId="8" quotePrefix="1" applyNumberFormat="1" applyFont="1" applyFill="1" applyBorder="1" applyAlignment="1">
      <alignment vertical="center" wrapText="1"/>
    </xf>
    <xf numFmtId="166" fontId="10" fillId="0" borderId="0" xfId="0" applyNumberFormat="1" applyFont="1" applyFill="1" applyAlignment="1">
      <alignment vertical="center" wrapText="1"/>
    </xf>
    <xf numFmtId="0" fontId="10" fillId="0" borderId="0" xfId="0" applyFont="1" applyFill="1" applyAlignment="1">
      <alignment vertical="center" wrapText="1"/>
    </xf>
    <xf numFmtId="0" fontId="10" fillId="2" borderId="0" xfId="0" applyFont="1" applyFill="1" applyAlignment="1">
      <alignment vertical="center" wrapText="1"/>
    </xf>
    <xf numFmtId="0" fontId="3" fillId="2" borderId="1" xfId="0" applyFont="1" applyFill="1" applyBorder="1" applyAlignment="1">
      <alignment horizontal="center" vertical="center" wrapText="1"/>
    </xf>
    <xf numFmtId="3" fontId="3" fillId="2"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4"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3" fontId="4" fillId="0" borderId="1" xfId="0" applyNumberFormat="1" applyFont="1" applyBorder="1" applyAlignment="1">
      <alignment vertical="center" wrapText="1"/>
    </xf>
    <xf numFmtId="0" fontId="4" fillId="0" borderId="1" xfId="0" applyFont="1" applyBorder="1" applyAlignment="1">
      <alignment horizontal="center" vertical="center" wrapText="1"/>
    </xf>
    <xf numFmtId="0" fontId="9" fillId="0" borderId="0" xfId="0" applyFont="1" applyFill="1" applyAlignment="1">
      <alignment vertical="center" wrapText="1"/>
    </xf>
    <xf numFmtId="0" fontId="9" fillId="0" borderId="0" xfId="0" applyFont="1" applyAlignment="1">
      <alignment vertical="center" wrapText="1"/>
    </xf>
    <xf numFmtId="1" fontId="4" fillId="2" borderId="1" xfId="12" applyNumberFormat="1" applyFont="1" applyFill="1" applyBorder="1" applyAlignment="1">
      <alignment horizontal="justify" vertical="center" wrapText="1"/>
    </xf>
    <xf numFmtId="1" fontId="5" fillId="2" borderId="1" xfId="12" applyNumberFormat="1" applyFont="1" applyFill="1" applyBorder="1" applyAlignment="1">
      <alignment horizontal="center" vertical="center" wrapText="1"/>
    </xf>
    <xf numFmtId="3" fontId="4" fillId="2" borderId="1" xfId="8" applyNumberFormat="1" applyFont="1" applyFill="1" applyBorder="1" applyAlignment="1">
      <alignment vertical="center" wrapText="1"/>
    </xf>
    <xf numFmtId="3" fontId="4" fillId="2" borderId="1" xfId="12" applyNumberFormat="1" applyFont="1" applyFill="1" applyBorder="1" applyAlignment="1">
      <alignment vertical="center" wrapText="1"/>
    </xf>
    <xf numFmtId="3" fontId="4" fillId="2" borderId="1" xfId="14" applyNumberFormat="1" applyFont="1" applyFill="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3" fontId="3" fillId="0" borderId="1" xfId="0" applyNumberFormat="1" applyFont="1" applyBorder="1" applyAlignment="1">
      <alignment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166" fontId="8" fillId="0" borderId="1" xfId="0" applyNumberFormat="1" applyFont="1" applyBorder="1" applyAlignment="1">
      <alignment vertical="center" wrapText="1"/>
    </xf>
    <xf numFmtId="0" fontId="3" fillId="0" borderId="0" xfId="0" applyFont="1" applyFill="1" applyAlignment="1">
      <alignment vertical="center" wrapText="1"/>
    </xf>
    <xf numFmtId="0" fontId="3" fillId="0" borderId="0" xfId="0" applyFont="1" applyAlignment="1">
      <alignment vertical="center" wrapText="1"/>
    </xf>
    <xf numFmtId="3" fontId="3" fillId="2" borderId="1" xfId="0" applyNumberFormat="1" applyFont="1" applyFill="1" applyBorder="1" applyAlignment="1">
      <alignment horizontal="left" vertical="center" wrapText="1"/>
    </xf>
    <xf numFmtId="0" fontId="8" fillId="2" borderId="1" xfId="0" applyFont="1" applyFill="1" applyBorder="1" applyAlignment="1">
      <alignment vertical="center" wrapText="1"/>
    </xf>
    <xf numFmtId="0" fontId="3" fillId="2" borderId="1" xfId="0" applyFont="1" applyFill="1" applyBorder="1" applyAlignment="1">
      <alignment vertical="center" wrapText="1"/>
    </xf>
    <xf numFmtId="0" fontId="21" fillId="0" borderId="0" xfId="0" applyFont="1" applyFill="1" applyAlignment="1">
      <alignment vertical="center" wrapText="1"/>
    </xf>
    <xf numFmtId="0" fontId="21" fillId="2" borderId="0" xfId="0" applyFont="1" applyFill="1" applyAlignment="1">
      <alignment vertical="center" wrapText="1"/>
    </xf>
    <xf numFmtId="0" fontId="4" fillId="0" borderId="1" xfId="15" applyFont="1" applyFill="1" applyBorder="1" applyAlignment="1">
      <alignment horizontal="left" vertical="center" wrapText="1"/>
    </xf>
    <xf numFmtId="0" fontId="5" fillId="0" borderId="1" xfId="13" applyFont="1" applyFill="1" applyBorder="1" applyAlignment="1">
      <alignment horizontal="center" vertical="center" wrapText="1"/>
    </xf>
    <xf numFmtId="0" fontId="5" fillId="0" borderId="1" xfId="16" applyFont="1" applyFill="1" applyBorder="1" applyAlignment="1">
      <alignment horizontal="center" vertical="center" wrapText="1"/>
    </xf>
    <xf numFmtId="3" fontId="4" fillId="0" borderId="1" xfId="1" applyNumberFormat="1" applyFont="1" applyFill="1" applyBorder="1" applyAlignment="1">
      <alignment vertical="center" wrapText="1"/>
    </xf>
    <xf numFmtId="3" fontId="4" fillId="0" borderId="1" xfId="0" applyNumberFormat="1" applyFont="1" applyFill="1" applyBorder="1" applyAlignment="1">
      <alignment horizontal="center" vertical="center" wrapText="1"/>
    </xf>
    <xf numFmtId="0" fontId="10" fillId="0" borderId="0" xfId="0" applyFont="1" applyAlignment="1">
      <alignment vertical="center" wrapText="1"/>
    </xf>
    <xf numFmtId="0" fontId="4" fillId="0" borderId="1" xfId="9" applyFont="1" applyFill="1" applyBorder="1" applyAlignment="1">
      <alignment horizontal="left" vertical="center" wrapText="1"/>
    </xf>
    <xf numFmtId="0" fontId="5" fillId="0" borderId="1" xfId="13" applyNumberFormat="1" applyFont="1" applyFill="1" applyBorder="1" applyAlignment="1">
      <alignment horizontal="center" vertical="center" wrapText="1"/>
    </xf>
    <xf numFmtId="3" fontId="5" fillId="0" borderId="1" xfId="13" applyNumberFormat="1" applyFont="1" applyFill="1" applyBorder="1" applyAlignment="1">
      <alignment horizontal="center" vertical="center" wrapText="1"/>
    </xf>
    <xf numFmtId="3" fontId="3"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5" fillId="0" borderId="1" xfId="0" quotePrefix="1" applyFont="1" applyFill="1" applyBorder="1" applyAlignment="1">
      <alignment horizontal="justify" vertical="center" wrapText="1"/>
    </xf>
    <xf numFmtId="0" fontId="4" fillId="0" borderId="1" xfId="0" quotePrefix="1" applyFont="1" applyFill="1" applyBorder="1" applyAlignment="1">
      <alignment horizontal="justify" vertical="center" wrapText="1"/>
    </xf>
    <xf numFmtId="0" fontId="5" fillId="0" borderId="1" xfId="0" applyFont="1" applyBorder="1" applyAlignment="1">
      <alignment horizontal="center" vertical="center" wrapText="1"/>
    </xf>
    <xf numFmtId="0" fontId="5" fillId="0" borderId="1" xfId="17" applyFont="1" applyFill="1" applyBorder="1" applyAlignment="1" applyProtection="1">
      <alignment horizontal="center" vertical="center" wrapText="1"/>
      <protection locked="0"/>
    </xf>
    <xf numFmtId="3" fontId="4" fillId="0" borderId="1" xfId="1" quotePrefix="1"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2" applyFont="1" applyFill="1" applyBorder="1" applyAlignment="1">
      <alignment horizontal="justify" vertical="center" wrapText="1"/>
    </xf>
    <xf numFmtId="0" fontId="5" fillId="0" borderId="1" xfId="2" applyNumberFormat="1" applyFont="1" applyFill="1" applyBorder="1" applyAlignment="1">
      <alignment horizontal="center" vertical="center" wrapText="1"/>
    </xf>
    <xf numFmtId="0" fontId="4" fillId="0" borderId="1" xfId="2" applyFont="1" applyFill="1" applyBorder="1" applyAlignment="1">
      <alignment vertical="center" wrapText="1"/>
    </xf>
    <xf numFmtId="1" fontId="5" fillId="0" borderId="1" xfId="12" applyNumberFormat="1" applyFont="1" applyFill="1" applyBorder="1" applyAlignment="1">
      <alignment horizontal="center" vertical="center" wrapText="1"/>
    </xf>
    <xf numFmtId="1" fontId="4" fillId="0" borderId="1" xfId="12" applyNumberFormat="1" applyFont="1" applyFill="1" applyBorder="1" applyAlignment="1">
      <alignment horizontal="center" vertical="center" wrapText="1"/>
    </xf>
    <xf numFmtId="0" fontId="3" fillId="0" borderId="1" xfId="0" applyFont="1" applyBorder="1" applyAlignment="1">
      <alignment horizontal="left" vertical="center" wrapText="1"/>
    </xf>
    <xf numFmtId="1" fontId="3" fillId="2" borderId="1" xfId="12" applyNumberFormat="1" applyFont="1" applyFill="1" applyBorder="1" applyAlignment="1">
      <alignment horizontal="justify" vertical="center" wrapText="1"/>
    </xf>
    <xf numFmtId="3" fontId="3" fillId="2" borderId="1" xfId="8" applyNumberFormat="1" applyFont="1" applyFill="1" applyBorder="1" applyAlignment="1">
      <alignment vertical="center" wrapText="1"/>
    </xf>
    <xf numFmtId="3" fontId="4" fillId="0" borderId="1" xfId="0" applyNumberFormat="1" applyFont="1" applyFill="1" applyBorder="1" applyAlignment="1">
      <alignment horizontal="justify" vertical="center" wrapText="1"/>
    </xf>
    <xf numFmtId="3" fontId="5" fillId="0" borderId="1" xfId="0" applyNumberFormat="1" applyFont="1" applyFill="1" applyBorder="1" applyAlignment="1">
      <alignment horizontal="center" vertical="center" wrapText="1"/>
    </xf>
    <xf numFmtId="3" fontId="4" fillId="0" borderId="1" xfId="8" applyNumberFormat="1" applyFont="1" applyFill="1" applyBorder="1" applyAlignment="1">
      <alignment vertical="center" wrapText="1"/>
    </xf>
    <xf numFmtId="3" fontId="4" fillId="0" borderId="1" xfId="8" applyNumberFormat="1" applyFont="1" applyBorder="1" applyAlignment="1">
      <alignment vertical="center" wrapText="1"/>
    </xf>
    <xf numFmtId="3" fontId="4" fillId="0" borderId="1" xfId="12" applyNumberFormat="1" applyFont="1" applyFill="1" applyBorder="1" applyAlignment="1">
      <alignment horizontal="justify" vertical="center" wrapText="1"/>
    </xf>
    <xf numFmtId="3" fontId="5" fillId="0" borderId="1" xfId="12" applyNumberFormat="1" applyFont="1" applyFill="1" applyBorder="1" applyAlignment="1">
      <alignment horizontal="center" vertical="center" wrapText="1"/>
    </xf>
    <xf numFmtId="166" fontId="5" fillId="2" borderId="1" xfId="8" applyNumberFormat="1" applyFont="1" applyFill="1" applyBorder="1" applyAlignment="1">
      <alignment horizontal="center" vertical="center" wrapText="1"/>
    </xf>
    <xf numFmtId="1" fontId="3" fillId="2" borderId="1" xfId="12" applyNumberFormat="1" applyFont="1" applyFill="1" applyBorder="1" applyAlignment="1">
      <alignment horizontal="left" vertical="center" wrapText="1"/>
    </xf>
    <xf numFmtId="166" fontId="4" fillId="0" borderId="1" xfId="0" applyNumberFormat="1" applyFont="1" applyFill="1" applyBorder="1" applyAlignment="1">
      <alignment vertical="center" wrapText="1"/>
    </xf>
    <xf numFmtId="166" fontId="5" fillId="0" borderId="1" xfId="0" applyNumberFormat="1" applyFont="1" applyFill="1" applyBorder="1" applyAlignment="1">
      <alignment horizontal="center" vertical="center" wrapText="1"/>
    </xf>
    <xf numFmtId="166" fontId="4" fillId="0" borderId="1" xfId="0" applyNumberFormat="1" applyFont="1" applyFill="1" applyBorder="1" applyAlignment="1">
      <alignment horizontal="center" vertical="center" wrapText="1"/>
    </xf>
    <xf numFmtId="166" fontId="5" fillId="0" borderId="1" xfId="18" applyNumberFormat="1" applyFont="1" applyFill="1" applyBorder="1" applyAlignment="1">
      <alignment horizontal="center" vertical="center" wrapText="1"/>
    </xf>
    <xf numFmtId="3" fontId="4" fillId="2" borderId="1" xfId="0" applyNumberFormat="1" applyFont="1" applyFill="1" applyBorder="1" applyAlignment="1">
      <alignment horizontal="justify" vertical="center" wrapText="1"/>
    </xf>
    <xf numFmtId="1" fontId="8" fillId="2" borderId="1" xfId="12" applyNumberFormat="1" applyFont="1" applyFill="1" applyBorder="1" applyAlignment="1">
      <alignment horizontal="center" vertical="center" wrapText="1"/>
    </xf>
    <xf numFmtId="1" fontId="3" fillId="2" borderId="1" xfId="12" applyNumberFormat="1" applyFont="1" applyFill="1" applyBorder="1" applyAlignment="1">
      <alignment horizontal="center" vertical="center" wrapText="1"/>
    </xf>
    <xf numFmtId="3" fontId="3" fillId="2" borderId="1" xfId="14" applyNumberFormat="1" applyFont="1" applyFill="1" applyBorder="1" applyAlignment="1">
      <alignment vertical="center" wrapText="1"/>
    </xf>
    <xf numFmtId="0" fontId="5" fillId="0" borderId="1" xfId="0" applyFont="1" applyFill="1" applyBorder="1" applyAlignment="1">
      <alignment horizontal="justify" vertical="center" wrapText="1"/>
    </xf>
    <xf numFmtId="0" fontId="21" fillId="0" borderId="0" xfId="0" applyFont="1" applyAlignment="1">
      <alignment vertical="center" wrapText="1"/>
    </xf>
    <xf numFmtId="166" fontId="3" fillId="0" borderId="1" xfId="0" applyNumberFormat="1" applyFont="1" applyBorder="1" applyAlignment="1">
      <alignment vertical="center" wrapText="1"/>
    </xf>
    <xf numFmtId="3" fontId="3" fillId="0" borderId="1" xfId="1" applyNumberFormat="1" applyFont="1" applyBorder="1" applyAlignment="1">
      <alignment vertical="center" wrapText="1"/>
    </xf>
    <xf numFmtId="166" fontId="3" fillId="0" borderId="1" xfId="1" applyNumberFormat="1" applyFont="1" applyBorder="1" applyAlignment="1">
      <alignment vertical="center" wrapText="1"/>
    </xf>
    <xf numFmtId="0" fontId="5" fillId="2" borderId="1" xfId="0" applyFont="1" applyFill="1" applyBorder="1" applyAlignment="1">
      <alignment vertical="center" wrapText="1"/>
    </xf>
    <xf numFmtId="0" fontId="4" fillId="2" borderId="1" xfId="0" applyFont="1" applyFill="1" applyBorder="1" applyAlignment="1">
      <alignment horizontal="justify" vertical="center" wrapText="1"/>
    </xf>
    <xf numFmtId="49" fontId="5"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3" fontId="4" fillId="2" borderId="1" xfId="12" quotePrefix="1" applyNumberFormat="1" applyFont="1" applyFill="1" applyBorder="1" applyAlignment="1">
      <alignment vertical="center" wrapText="1"/>
    </xf>
    <xf numFmtId="3" fontId="3" fillId="2" borderId="1" xfId="12" applyNumberFormat="1" applyFont="1" applyFill="1" applyBorder="1" applyAlignment="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3" fillId="0" borderId="1" xfId="0" applyFont="1" applyFill="1" applyBorder="1" applyAlignment="1">
      <alignment horizontal="left" vertical="center" wrapText="1"/>
    </xf>
    <xf numFmtId="49" fontId="3" fillId="0" borderId="1"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23" fillId="0" borderId="0" xfId="0" applyFont="1" applyFill="1" applyAlignment="1">
      <alignment vertical="center" wrapText="1"/>
    </xf>
    <xf numFmtId="0" fontId="23" fillId="2" borderId="0" xfId="0" applyFont="1" applyFill="1" applyAlignment="1">
      <alignment vertical="center" wrapText="1"/>
    </xf>
    <xf numFmtId="3" fontId="4" fillId="2" borderId="1" xfId="12" applyNumberFormat="1" applyFont="1" applyFill="1" applyBorder="1" applyAlignment="1">
      <alignment horizontal="center" vertical="center" wrapText="1"/>
    </xf>
    <xf numFmtId="0" fontId="4" fillId="2" borderId="0" xfId="0" applyFont="1" applyFill="1" applyAlignment="1">
      <alignment vertical="center" wrapText="1"/>
    </xf>
    <xf numFmtId="3" fontId="3" fillId="0" borderId="1" xfId="8" applyNumberFormat="1" applyFont="1" applyFill="1" applyBorder="1" applyAlignment="1">
      <alignment vertical="center" wrapText="1"/>
    </xf>
    <xf numFmtId="166" fontId="5" fillId="2" borderId="1" xfId="8" applyNumberFormat="1" applyFont="1" applyFill="1" applyBorder="1" applyAlignment="1">
      <alignment horizontal="right" vertical="center" wrapText="1"/>
    </xf>
    <xf numFmtId="1" fontId="4" fillId="2" borderId="1" xfId="12" quotePrefix="1" applyNumberFormat="1" applyFont="1" applyFill="1" applyBorder="1" applyAlignment="1">
      <alignment horizontal="justify" vertical="center" wrapText="1"/>
    </xf>
    <xf numFmtId="0" fontId="3" fillId="2" borderId="1" xfId="0" applyFont="1" applyFill="1" applyBorder="1" applyAlignment="1">
      <alignment horizontal="left" vertical="center" wrapText="1"/>
    </xf>
    <xf numFmtId="0" fontId="3" fillId="0" borderId="1" xfId="9" applyFont="1" applyBorder="1" applyAlignment="1">
      <alignment horizontal="center" vertical="center" wrapText="1"/>
    </xf>
    <xf numFmtId="0" fontId="4" fillId="0" borderId="1" xfId="9" applyFont="1" applyBorder="1" applyAlignment="1">
      <alignment vertical="center" wrapText="1"/>
    </xf>
    <xf numFmtId="0" fontId="5" fillId="0" borderId="1" xfId="9" applyFont="1" applyBorder="1" applyAlignment="1">
      <alignment horizontal="center" vertical="center" wrapText="1"/>
    </xf>
    <xf numFmtId="3" fontId="4" fillId="0" borderId="1" xfId="0" applyNumberFormat="1" applyFont="1" applyFill="1" applyBorder="1" applyAlignment="1">
      <alignment vertical="center" wrapText="1"/>
    </xf>
    <xf numFmtId="0" fontId="3" fillId="0" borderId="1" xfId="9" applyFont="1" applyFill="1" applyBorder="1" applyAlignment="1">
      <alignment horizontal="center" vertical="center" wrapText="1"/>
    </xf>
    <xf numFmtId="0" fontId="4" fillId="3" borderId="1" xfId="9" applyFont="1" applyFill="1" applyBorder="1" applyAlignment="1">
      <alignment horizontal="justify" vertical="center" wrapText="1"/>
    </xf>
    <xf numFmtId="0" fontId="5" fillId="0" borderId="1" xfId="9" applyFont="1" applyFill="1" applyBorder="1" applyAlignment="1">
      <alignment horizontal="center" vertical="center" wrapText="1"/>
    </xf>
    <xf numFmtId="3" fontId="4" fillId="3" borderId="1" xfId="19" applyNumberFormat="1" applyFont="1" applyFill="1" applyBorder="1" applyAlignment="1">
      <alignment vertical="center" wrapText="1"/>
    </xf>
    <xf numFmtId="3" fontId="4" fillId="0" borderId="1" xfId="19" applyNumberFormat="1" applyFont="1" applyFill="1" applyBorder="1" applyAlignment="1">
      <alignment vertical="center" wrapText="1"/>
    </xf>
    <xf numFmtId="0" fontId="3" fillId="2" borderId="1" xfId="0" quotePrefix="1" applyFont="1" applyFill="1" applyBorder="1" applyAlignment="1">
      <alignment horizontal="center" vertical="center" wrapText="1"/>
    </xf>
    <xf numFmtId="0" fontId="4" fillId="0" borderId="1" xfId="9" applyFont="1" applyBorder="1" applyAlignment="1">
      <alignment horizontal="left" vertical="center" wrapText="1"/>
    </xf>
    <xf numFmtId="1" fontId="3" fillId="2" borderId="1" xfId="12" quotePrefix="1" applyNumberFormat="1" applyFont="1" applyFill="1" applyBorder="1" applyAlignment="1">
      <alignment horizontal="justify" vertical="center" wrapText="1"/>
    </xf>
    <xf numFmtId="166" fontId="8" fillId="2" borderId="1" xfId="8" applyNumberFormat="1" applyFont="1" applyFill="1" applyBorder="1" applyAlignment="1">
      <alignment horizontal="right" vertical="center" wrapText="1"/>
    </xf>
    <xf numFmtId="0" fontId="3" fillId="2" borderId="0" xfId="0" applyFont="1" applyFill="1" applyBorder="1" applyAlignment="1">
      <alignment horizontal="center" vertical="center"/>
    </xf>
    <xf numFmtId="1" fontId="3" fillId="2" borderId="0" xfId="12" quotePrefix="1" applyNumberFormat="1" applyFont="1" applyFill="1" applyBorder="1" applyAlignment="1">
      <alignment horizontal="justify" vertical="center" wrapText="1"/>
    </xf>
    <xf numFmtId="1" fontId="8" fillId="2" borderId="0" xfId="12" applyNumberFormat="1" applyFont="1" applyFill="1" applyBorder="1" applyAlignment="1">
      <alignment horizontal="center" vertical="center" wrapText="1"/>
    </xf>
    <xf numFmtId="1" fontId="3" fillId="2" borderId="0" xfId="12" applyNumberFormat="1" applyFont="1" applyFill="1" applyBorder="1" applyAlignment="1">
      <alignment horizontal="center" vertical="center" wrapText="1"/>
    </xf>
    <xf numFmtId="166" fontId="8" fillId="2" borderId="0" xfId="8" applyNumberFormat="1" applyFont="1" applyFill="1" applyBorder="1" applyAlignment="1">
      <alignment horizontal="right" vertical="center"/>
    </xf>
    <xf numFmtId="166" fontId="4" fillId="2" borderId="0" xfId="8" applyNumberFormat="1" applyFont="1" applyFill="1" applyBorder="1" applyAlignment="1">
      <alignment horizontal="right" vertical="center"/>
    </xf>
    <xf numFmtId="3" fontId="4" fillId="2" borderId="0" xfId="12" applyNumberFormat="1" applyFont="1" applyFill="1" applyBorder="1" applyAlignment="1">
      <alignment horizontal="center" vertical="center" wrapText="1"/>
    </xf>
    <xf numFmtId="166" fontId="3" fillId="2" borderId="0" xfId="8" applyNumberFormat="1" applyFont="1" applyFill="1" applyBorder="1" applyAlignment="1">
      <alignment horizontal="right" vertical="center"/>
    </xf>
    <xf numFmtId="0" fontId="4" fillId="2" borderId="0" xfId="0" applyFont="1" applyFill="1" applyBorder="1"/>
    <xf numFmtId="0" fontId="10" fillId="0" borderId="0" xfId="0" applyFont="1" applyFill="1"/>
    <xf numFmtId="0" fontId="10" fillId="2" borderId="0" xfId="0" applyFont="1" applyFill="1"/>
    <xf numFmtId="1" fontId="3" fillId="0" borderId="0" xfId="12" applyNumberFormat="1" applyFont="1" applyFill="1" applyAlignment="1">
      <alignment horizontal="left" vertical="center"/>
    </xf>
    <xf numFmtId="1" fontId="3" fillId="2" borderId="0" xfId="12" applyNumberFormat="1" applyFont="1" applyFill="1" applyAlignment="1">
      <alignment horizontal="center" vertical="center"/>
    </xf>
    <xf numFmtId="1" fontId="4" fillId="2" borderId="0" xfId="12" applyNumberFormat="1" applyFont="1" applyFill="1" applyAlignment="1">
      <alignment horizontal="justify" vertical="center" wrapText="1"/>
    </xf>
    <xf numFmtId="1" fontId="4" fillId="2" borderId="0" xfId="12" applyNumberFormat="1" applyFont="1" applyFill="1" applyAlignment="1">
      <alignment horizontal="center" vertical="center" wrapText="1"/>
    </xf>
    <xf numFmtId="1" fontId="4" fillId="2" borderId="0" xfId="12" applyNumberFormat="1" applyFont="1" applyFill="1" applyAlignment="1">
      <alignment horizontal="right" vertical="center"/>
    </xf>
    <xf numFmtId="3" fontId="4" fillId="2" borderId="0" xfId="12" applyNumberFormat="1" applyFont="1" applyFill="1" applyAlignment="1">
      <alignment horizontal="right" vertical="center"/>
    </xf>
    <xf numFmtId="0" fontId="12" fillId="0" borderId="0" xfId="0" applyFont="1" applyFill="1" applyAlignment="1">
      <alignment horizontal="center" vertical="center"/>
    </xf>
    <xf numFmtId="0" fontId="3" fillId="0" borderId="0" xfId="0" applyFont="1" applyFill="1" applyAlignment="1">
      <alignment horizontal="left" vertical="center"/>
    </xf>
    <xf numFmtId="3" fontId="3" fillId="2" borderId="1" xfId="12" applyNumberFormat="1" applyFont="1" applyFill="1" applyBorder="1" applyAlignment="1">
      <alignment horizontal="center" vertical="center" wrapText="1"/>
    </xf>
    <xf numFmtId="3" fontId="14" fillId="0" borderId="0" xfId="11" applyNumberFormat="1" applyFont="1" applyFill="1" applyAlignment="1">
      <alignment horizontal="right" vertical="center"/>
    </xf>
    <xf numFmtId="1" fontId="2" fillId="0" borderId="0" xfId="12" applyNumberFormat="1" applyFont="1" applyFill="1" applyAlignment="1">
      <alignment horizontal="center" vertical="center" wrapText="1"/>
    </xf>
    <xf numFmtId="1" fontId="4" fillId="0" borderId="0" xfId="12" applyNumberFormat="1" applyFont="1" applyFill="1" applyAlignment="1">
      <alignment horizontal="left" vertical="center" wrapText="1"/>
    </xf>
  </cellXfs>
  <cellStyles count="20">
    <cellStyle name="Comma 10" xfId="8"/>
    <cellStyle name="Comma 10 10" xfId="18"/>
    <cellStyle name="Comma 2" xfId="19"/>
    <cellStyle name="Comma 21" xfId="7"/>
    <cellStyle name="Comma 5" xfId="5"/>
    <cellStyle name="Comma 6" xfId="1"/>
    <cellStyle name="Ledger 17 x 11 in" xfId="10"/>
    <cellStyle name="Normal" xfId="0" builtinId="0"/>
    <cellStyle name="Normal 11" xfId="4"/>
    <cellStyle name="Normal 17" xfId="6"/>
    <cellStyle name="Normal 2" xfId="2"/>
    <cellStyle name="Normal 2 2 2 3" xfId="17"/>
    <cellStyle name="Normal 2 25" xfId="16"/>
    <cellStyle name="Normal 22" xfId="15"/>
    <cellStyle name="Normal 3" xfId="3"/>
    <cellStyle name="Normal 4" xfId="9"/>
    <cellStyle name="Normal 5" xfId="11"/>
    <cellStyle name="Normal 6" xfId="13"/>
    <cellStyle name="Normal_Bieu mau (CV )" xfId="12"/>
    <cellStyle name="Percent 2" xfId="14"/>
  </cellStyles>
  <dxfs count="0"/>
  <tableStyles count="0" defaultTableStyle="TableStyleMedium9" defaultPivotStyle="PivotStyleLight16"/>
  <colors>
    <mruColors>
      <color rgb="FF0000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P319"/>
  <sheetViews>
    <sheetView tabSelected="1" zoomScale="85" zoomScaleNormal="85" workbookViewId="0">
      <selection activeCell="F9" sqref="F9:F12"/>
    </sheetView>
  </sheetViews>
  <sheetFormatPr defaultColWidth="9" defaultRowHeight="15.75" x14ac:dyDescent="0.2"/>
  <cols>
    <col min="1" max="1" width="6.140625" style="150" customWidth="1"/>
    <col min="2" max="2" width="34.140625" style="151" customWidth="1"/>
    <col min="3" max="3" width="10.42578125" style="152" customWidth="1"/>
    <col min="4" max="4" width="16.42578125" style="152" customWidth="1"/>
    <col min="5" max="5" width="12.140625" style="152" customWidth="1"/>
    <col min="6" max="6" width="13.85546875" style="152" customWidth="1"/>
    <col min="7" max="7" width="11.5703125" style="153" customWidth="1"/>
    <col min="8" max="9" width="10.42578125" style="153" customWidth="1"/>
    <col min="10" max="11" width="10.7109375" style="153" customWidth="1"/>
    <col min="12" max="12" width="10.5703125" style="153" customWidth="1"/>
    <col min="13" max="13" width="10.42578125" style="153" customWidth="1"/>
    <col min="14" max="14" width="9.85546875" style="153" customWidth="1"/>
    <col min="15" max="15" width="10.42578125" style="154" customWidth="1"/>
    <col min="16" max="16" width="10.5703125" style="154" customWidth="1"/>
    <col min="17" max="17" width="10" style="154" customWidth="1"/>
    <col min="18" max="19" width="10.5703125" style="154" customWidth="1"/>
    <col min="20" max="20" width="10" style="154" customWidth="1"/>
    <col min="21" max="21" width="11.140625" style="154" customWidth="1"/>
    <col min="22" max="22" width="21.42578125" style="153" customWidth="1"/>
    <col min="23" max="23" width="17.7109375" style="8" customWidth="1"/>
    <col min="24" max="24" width="9.7109375" style="8" bestFit="1" customWidth="1"/>
    <col min="25" max="94" width="9" style="8"/>
    <col min="95" max="95" width="11.5703125" style="8" customWidth="1"/>
    <col min="96" max="98" width="0" style="8" hidden="1" customWidth="1"/>
    <col min="99" max="99" width="69.5703125" style="8" customWidth="1"/>
    <col min="100" max="100" width="17" style="8" customWidth="1"/>
    <col min="101" max="108" width="0" style="8" hidden="1" customWidth="1"/>
    <col min="109" max="109" width="32.28515625" style="8" customWidth="1"/>
    <col min="110" max="110" width="31.85546875" style="8" customWidth="1"/>
    <col min="111" max="111" width="26.85546875" style="8" customWidth="1"/>
    <col min="112" max="112" width="27.42578125" style="8" customWidth="1"/>
    <col min="113" max="113" width="28.5703125" style="8" customWidth="1"/>
    <col min="114" max="115" width="22.28515625" style="8" hidden="1" customWidth="1"/>
    <col min="116" max="116" width="25.7109375" style="8" hidden="1" customWidth="1"/>
    <col min="117" max="117" width="22.28515625" style="8" hidden="1" customWidth="1"/>
    <col min="118" max="118" width="25.140625" style="8" hidden="1" customWidth="1"/>
    <col min="119" max="121" width="22.28515625" style="8" hidden="1" customWidth="1"/>
    <col min="122" max="128" width="0" style="8" hidden="1" customWidth="1"/>
    <col min="129" max="129" width="28.28515625" style="8" hidden="1" customWidth="1"/>
    <col min="130" max="130" width="59.5703125" style="8" hidden="1" customWidth="1"/>
    <col min="131" max="131" width="22.28515625" style="8" hidden="1" customWidth="1"/>
    <col min="132" max="132" width="25.7109375" style="8" hidden="1" customWidth="1"/>
    <col min="133" max="133" width="22.28515625" style="8" hidden="1" customWidth="1"/>
    <col min="134" max="134" width="25.140625" style="8" hidden="1" customWidth="1"/>
    <col min="135" max="137" width="22.28515625" style="8" hidden="1" customWidth="1"/>
    <col min="138" max="144" width="0" style="8" hidden="1" customWidth="1"/>
    <col min="145" max="145" width="28.28515625" style="8" hidden="1" customWidth="1"/>
    <col min="146" max="146" width="59.5703125" style="8" hidden="1" customWidth="1"/>
    <col min="147" max="147" width="28.28515625" style="8" hidden="1" customWidth="1"/>
    <col min="148" max="148" width="59.5703125" style="8" hidden="1" customWidth="1"/>
    <col min="149" max="149" width="28.28515625" style="8" hidden="1" customWidth="1"/>
    <col min="150" max="151" width="59.5703125" style="8" hidden="1" customWidth="1"/>
    <col min="152" max="198" width="0" style="8" hidden="1" customWidth="1"/>
    <col min="199" max="200" width="25" style="8" customWidth="1"/>
    <col min="201" max="201" width="27.85546875" style="8" customWidth="1"/>
    <col min="202" max="203" width="22.42578125" style="8" customWidth="1"/>
    <col min="204" max="204" width="22.7109375" style="8" customWidth="1"/>
    <col min="205" max="248" width="0" style="8" hidden="1" customWidth="1"/>
    <col min="249" max="250" width="23.42578125" style="8" customWidth="1"/>
    <col min="251" max="252" width="23.42578125" style="16" customWidth="1"/>
    <col min="253" max="253" width="21.140625" style="16" customWidth="1"/>
    <col min="254" max="254" width="23.42578125" style="16" customWidth="1"/>
    <col min="255" max="255" width="27.7109375" style="16" customWidth="1"/>
    <col min="256" max="257" width="0" style="16" hidden="1" customWidth="1"/>
    <col min="258" max="258" width="43.42578125" style="16" customWidth="1"/>
    <col min="259" max="259" width="55.85546875" style="16" customWidth="1"/>
    <col min="260" max="260" width="47.85546875" style="16" customWidth="1"/>
    <col min="261" max="350" width="9" style="16"/>
    <col min="351" max="351" width="11.5703125" style="16" customWidth="1"/>
    <col min="352" max="354" width="0" style="16" hidden="1" customWidth="1"/>
    <col min="355" max="355" width="69.5703125" style="16" customWidth="1"/>
    <col min="356" max="356" width="17" style="16" customWidth="1"/>
    <col min="357" max="364" width="0" style="16" hidden="1" customWidth="1"/>
    <col min="365" max="365" width="32.28515625" style="16" customWidth="1"/>
    <col min="366" max="366" width="31.85546875" style="16" customWidth="1"/>
    <col min="367" max="367" width="26.85546875" style="16" customWidth="1"/>
    <col min="368" max="368" width="27.42578125" style="16" customWidth="1"/>
    <col min="369" max="369" width="28.5703125" style="16" customWidth="1"/>
    <col min="370" max="454" width="0" style="16" hidden="1" customWidth="1"/>
    <col min="455" max="456" width="25" style="16" customWidth="1"/>
    <col min="457" max="457" width="27.85546875" style="16" customWidth="1"/>
    <col min="458" max="459" width="22.42578125" style="16" customWidth="1"/>
    <col min="460" max="460" width="22.7109375" style="16" customWidth="1"/>
    <col min="461" max="504" width="0" style="16" hidden="1" customWidth="1"/>
    <col min="505" max="508" width="23.42578125" style="16" customWidth="1"/>
    <col min="509" max="509" width="21.140625" style="16" customWidth="1"/>
    <col min="510" max="510" width="23.42578125" style="16" customWidth="1"/>
    <col min="511" max="511" width="27.7109375" style="16" customWidth="1"/>
    <col min="512" max="513" width="0" style="16" hidden="1" customWidth="1"/>
    <col min="514" max="514" width="43.42578125" style="16" customWidth="1"/>
    <col min="515" max="515" width="55.85546875" style="16" customWidth="1"/>
    <col min="516" max="516" width="47.85546875" style="16" customWidth="1"/>
    <col min="517" max="606" width="9" style="16"/>
    <col min="607" max="607" width="11.5703125" style="16" customWidth="1"/>
    <col min="608" max="610" width="0" style="16" hidden="1" customWidth="1"/>
    <col min="611" max="611" width="69.5703125" style="16" customWidth="1"/>
    <col min="612" max="612" width="17" style="16" customWidth="1"/>
    <col min="613" max="620" width="0" style="16" hidden="1" customWidth="1"/>
    <col min="621" max="621" width="32.28515625" style="16" customWidth="1"/>
    <col min="622" max="622" width="31.85546875" style="16" customWidth="1"/>
    <col min="623" max="623" width="26.85546875" style="16" customWidth="1"/>
    <col min="624" max="624" width="27.42578125" style="16" customWidth="1"/>
    <col min="625" max="625" width="28.5703125" style="16" customWidth="1"/>
    <col min="626" max="710" width="0" style="16" hidden="1" customWidth="1"/>
    <col min="711" max="712" width="25" style="16" customWidth="1"/>
    <col min="713" max="713" width="27.85546875" style="16" customWidth="1"/>
    <col min="714" max="715" width="22.42578125" style="16" customWidth="1"/>
    <col min="716" max="716" width="22.7109375" style="16" customWidth="1"/>
    <col min="717" max="760" width="0" style="16" hidden="1" customWidth="1"/>
    <col min="761" max="764" width="23.42578125" style="16" customWidth="1"/>
    <col min="765" max="765" width="21.140625" style="16" customWidth="1"/>
    <col min="766" max="766" width="23.42578125" style="16" customWidth="1"/>
    <col min="767" max="767" width="27.7109375" style="16" customWidth="1"/>
    <col min="768" max="769" width="0" style="16" hidden="1" customWidth="1"/>
    <col min="770" max="770" width="43.42578125" style="16" customWidth="1"/>
    <col min="771" max="771" width="55.85546875" style="16" customWidth="1"/>
    <col min="772" max="772" width="47.85546875" style="16" customWidth="1"/>
    <col min="773" max="862" width="9" style="16"/>
    <col min="863" max="863" width="11.5703125" style="16" customWidth="1"/>
    <col min="864" max="866" width="0" style="16" hidden="1" customWidth="1"/>
    <col min="867" max="867" width="69.5703125" style="16" customWidth="1"/>
    <col min="868" max="868" width="17" style="16" customWidth="1"/>
    <col min="869" max="876" width="0" style="16" hidden="1" customWidth="1"/>
    <col min="877" max="877" width="32.28515625" style="16" customWidth="1"/>
    <col min="878" max="878" width="31.85546875" style="16" customWidth="1"/>
    <col min="879" max="879" width="26.85546875" style="16" customWidth="1"/>
    <col min="880" max="880" width="27.42578125" style="16" customWidth="1"/>
    <col min="881" max="881" width="28.5703125" style="16" customWidth="1"/>
    <col min="882" max="966" width="0" style="16" hidden="1" customWidth="1"/>
    <col min="967" max="968" width="25" style="16" customWidth="1"/>
    <col min="969" max="969" width="27.85546875" style="16" customWidth="1"/>
    <col min="970" max="971" width="22.42578125" style="16" customWidth="1"/>
    <col min="972" max="972" width="22.7109375" style="16" customWidth="1"/>
    <col min="973" max="1016" width="0" style="16" hidden="1" customWidth="1"/>
    <col min="1017" max="1020" width="23.42578125" style="16" customWidth="1"/>
    <col min="1021" max="1021" width="21.140625" style="16" customWidth="1"/>
    <col min="1022" max="1022" width="23.42578125" style="16" customWidth="1"/>
    <col min="1023" max="1023" width="27.7109375" style="16" customWidth="1"/>
    <col min="1024" max="1025" width="0" style="16" hidden="1" customWidth="1"/>
    <col min="1026" max="1026" width="43.42578125" style="16" customWidth="1"/>
    <col min="1027" max="1027" width="55.85546875" style="16" customWidth="1"/>
    <col min="1028" max="1028" width="47.85546875" style="16" customWidth="1"/>
    <col min="1029" max="1118" width="9" style="16"/>
    <col min="1119" max="1119" width="11.5703125" style="16" customWidth="1"/>
    <col min="1120" max="1122" width="0" style="16" hidden="1" customWidth="1"/>
    <col min="1123" max="1123" width="69.5703125" style="16" customWidth="1"/>
    <col min="1124" max="1124" width="17" style="16" customWidth="1"/>
    <col min="1125" max="1132" width="0" style="16" hidden="1" customWidth="1"/>
    <col min="1133" max="1133" width="32.28515625" style="16" customWidth="1"/>
    <col min="1134" max="1134" width="31.85546875" style="16" customWidth="1"/>
    <col min="1135" max="1135" width="26.85546875" style="16" customWidth="1"/>
    <col min="1136" max="1136" width="27.42578125" style="16" customWidth="1"/>
    <col min="1137" max="1137" width="28.5703125" style="16" customWidth="1"/>
    <col min="1138" max="1222" width="0" style="16" hidden="1" customWidth="1"/>
    <col min="1223" max="1224" width="25" style="16" customWidth="1"/>
    <col min="1225" max="1225" width="27.85546875" style="16" customWidth="1"/>
    <col min="1226" max="1227" width="22.42578125" style="16" customWidth="1"/>
    <col min="1228" max="1228" width="22.7109375" style="16" customWidth="1"/>
    <col min="1229" max="1272" width="0" style="16" hidden="1" customWidth="1"/>
    <col min="1273" max="1276" width="23.42578125" style="16" customWidth="1"/>
    <col min="1277" max="1277" width="21.140625" style="16" customWidth="1"/>
    <col min="1278" max="1278" width="23.42578125" style="16" customWidth="1"/>
    <col min="1279" max="1279" width="27.7109375" style="16" customWidth="1"/>
    <col min="1280" max="1281" width="0" style="16" hidden="1" customWidth="1"/>
    <col min="1282" max="1282" width="43.42578125" style="16" customWidth="1"/>
    <col min="1283" max="1283" width="55.85546875" style="16" customWidth="1"/>
    <col min="1284" max="1284" width="47.85546875" style="16" customWidth="1"/>
    <col min="1285" max="1374" width="9" style="16"/>
    <col min="1375" max="1375" width="11.5703125" style="16" customWidth="1"/>
    <col min="1376" max="1378" width="0" style="16" hidden="1" customWidth="1"/>
    <col min="1379" max="1379" width="69.5703125" style="16" customWidth="1"/>
    <col min="1380" max="1380" width="17" style="16" customWidth="1"/>
    <col min="1381" max="1388" width="0" style="16" hidden="1" customWidth="1"/>
    <col min="1389" max="1389" width="32.28515625" style="16" customWidth="1"/>
    <col min="1390" max="1390" width="31.85546875" style="16" customWidth="1"/>
    <col min="1391" max="1391" width="26.85546875" style="16" customWidth="1"/>
    <col min="1392" max="1392" width="27.42578125" style="16" customWidth="1"/>
    <col min="1393" max="1393" width="28.5703125" style="16" customWidth="1"/>
    <col min="1394" max="1478" width="0" style="16" hidden="1" customWidth="1"/>
    <col min="1479" max="1480" width="25" style="16" customWidth="1"/>
    <col min="1481" max="1481" width="27.85546875" style="16" customWidth="1"/>
    <col min="1482" max="1483" width="22.42578125" style="16" customWidth="1"/>
    <col min="1484" max="1484" width="22.7109375" style="16" customWidth="1"/>
    <col min="1485" max="1528" width="0" style="16" hidden="1" customWidth="1"/>
    <col min="1529" max="1532" width="23.42578125" style="16" customWidth="1"/>
    <col min="1533" max="1533" width="21.140625" style="16" customWidth="1"/>
    <col min="1534" max="1534" width="23.42578125" style="16" customWidth="1"/>
    <col min="1535" max="1535" width="27.7109375" style="16" customWidth="1"/>
    <col min="1536" max="1537" width="0" style="16" hidden="1" customWidth="1"/>
    <col min="1538" max="1538" width="43.42578125" style="16" customWidth="1"/>
    <col min="1539" max="1539" width="55.85546875" style="16" customWidth="1"/>
    <col min="1540" max="1540" width="47.85546875" style="16" customWidth="1"/>
    <col min="1541" max="1630" width="9" style="16"/>
    <col min="1631" max="1631" width="11.5703125" style="16" customWidth="1"/>
    <col min="1632" max="1634" width="0" style="16" hidden="1" customWidth="1"/>
    <col min="1635" max="1635" width="69.5703125" style="16" customWidth="1"/>
    <col min="1636" max="1636" width="17" style="16" customWidth="1"/>
    <col min="1637" max="1644" width="0" style="16" hidden="1" customWidth="1"/>
    <col min="1645" max="1645" width="32.28515625" style="16" customWidth="1"/>
    <col min="1646" max="1646" width="31.85546875" style="16" customWidth="1"/>
    <col min="1647" max="1647" width="26.85546875" style="16" customWidth="1"/>
    <col min="1648" max="1648" width="27.42578125" style="16" customWidth="1"/>
    <col min="1649" max="1649" width="28.5703125" style="16" customWidth="1"/>
    <col min="1650" max="1734" width="0" style="16" hidden="1" customWidth="1"/>
    <col min="1735" max="1736" width="25" style="16" customWidth="1"/>
    <col min="1737" max="1737" width="27.85546875" style="16" customWidth="1"/>
    <col min="1738" max="1739" width="22.42578125" style="16" customWidth="1"/>
    <col min="1740" max="1740" width="22.7109375" style="16" customWidth="1"/>
    <col min="1741" max="1784" width="0" style="16" hidden="1" customWidth="1"/>
    <col min="1785" max="1788" width="23.42578125" style="16" customWidth="1"/>
    <col min="1789" max="1789" width="21.140625" style="16" customWidth="1"/>
    <col min="1790" max="1790" width="23.42578125" style="16" customWidth="1"/>
    <col min="1791" max="1791" width="27.7109375" style="16" customWidth="1"/>
    <col min="1792" max="1793" width="0" style="16" hidden="1" customWidth="1"/>
    <col min="1794" max="1794" width="43.42578125" style="16" customWidth="1"/>
    <col min="1795" max="1795" width="55.85546875" style="16" customWidth="1"/>
    <col min="1796" max="1796" width="47.85546875" style="16" customWidth="1"/>
    <col min="1797" max="1886" width="9" style="16"/>
    <col min="1887" max="1887" width="11.5703125" style="16" customWidth="1"/>
    <col min="1888" max="1890" width="0" style="16" hidden="1" customWidth="1"/>
    <col min="1891" max="1891" width="69.5703125" style="16" customWidth="1"/>
    <col min="1892" max="1892" width="17" style="16" customWidth="1"/>
    <col min="1893" max="1900" width="0" style="16" hidden="1" customWidth="1"/>
    <col min="1901" max="1901" width="32.28515625" style="16" customWidth="1"/>
    <col min="1902" max="1902" width="31.85546875" style="16" customWidth="1"/>
    <col min="1903" max="1903" width="26.85546875" style="16" customWidth="1"/>
    <col min="1904" max="1904" width="27.42578125" style="16" customWidth="1"/>
    <col min="1905" max="1905" width="28.5703125" style="16" customWidth="1"/>
    <col min="1906" max="1990" width="0" style="16" hidden="1" customWidth="1"/>
    <col min="1991" max="1992" width="25" style="16" customWidth="1"/>
    <col min="1993" max="1993" width="27.85546875" style="16" customWidth="1"/>
    <col min="1994" max="1995" width="22.42578125" style="16" customWidth="1"/>
    <col min="1996" max="1996" width="22.7109375" style="16" customWidth="1"/>
    <col min="1997" max="2040" width="0" style="16" hidden="1" customWidth="1"/>
    <col min="2041" max="2044" width="23.42578125" style="16" customWidth="1"/>
    <col min="2045" max="2045" width="21.140625" style="16" customWidth="1"/>
    <col min="2046" max="2046" width="23.42578125" style="16" customWidth="1"/>
    <col min="2047" max="2047" width="27.7109375" style="16" customWidth="1"/>
    <col min="2048" max="2049" width="0" style="16" hidden="1" customWidth="1"/>
    <col min="2050" max="2050" width="43.42578125" style="16" customWidth="1"/>
    <col min="2051" max="2051" width="55.85546875" style="16" customWidth="1"/>
    <col min="2052" max="2052" width="47.85546875" style="16" customWidth="1"/>
    <col min="2053" max="2142" width="9" style="16"/>
    <col min="2143" max="2143" width="11.5703125" style="16" customWidth="1"/>
    <col min="2144" max="2146" width="0" style="16" hidden="1" customWidth="1"/>
    <col min="2147" max="2147" width="69.5703125" style="16" customWidth="1"/>
    <col min="2148" max="2148" width="17" style="16" customWidth="1"/>
    <col min="2149" max="2156" width="0" style="16" hidden="1" customWidth="1"/>
    <col min="2157" max="2157" width="32.28515625" style="16" customWidth="1"/>
    <col min="2158" max="2158" width="31.85546875" style="16" customWidth="1"/>
    <col min="2159" max="2159" width="26.85546875" style="16" customWidth="1"/>
    <col min="2160" max="2160" width="27.42578125" style="16" customWidth="1"/>
    <col min="2161" max="2161" width="28.5703125" style="16" customWidth="1"/>
    <col min="2162" max="2246" width="0" style="16" hidden="1" customWidth="1"/>
    <col min="2247" max="2248" width="25" style="16" customWidth="1"/>
    <col min="2249" max="2249" width="27.85546875" style="16" customWidth="1"/>
    <col min="2250" max="2251" width="22.42578125" style="16" customWidth="1"/>
    <col min="2252" max="2252" width="22.7109375" style="16" customWidth="1"/>
    <col min="2253" max="2296" width="0" style="16" hidden="1" customWidth="1"/>
    <col min="2297" max="2300" width="23.42578125" style="16" customWidth="1"/>
    <col min="2301" max="2301" width="21.140625" style="16" customWidth="1"/>
    <col min="2302" max="2302" width="23.42578125" style="16" customWidth="1"/>
    <col min="2303" max="2303" width="27.7109375" style="16" customWidth="1"/>
    <col min="2304" max="2305" width="0" style="16" hidden="1" customWidth="1"/>
    <col min="2306" max="2306" width="43.42578125" style="16" customWidth="1"/>
    <col min="2307" max="2307" width="55.85546875" style="16" customWidth="1"/>
    <col min="2308" max="2308" width="47.85546875" style="16" customWidth="1"/>
    <col min="2309" max="2398" width="9" style="16"/>
    <col min="2399" max="2399" width="11.5703125" style="16" customWidth="1"/>
    <col min="2400" max="2402" width="0" style="16" hidden="1" customWidth="1"/>
    <col min="2403" max="2403" width="69.5703125" style="16" customWidth="1"/>
    <col min="2404" max="2404" width="17" style="16" customWidth="1"/>
    <col min="2405" max="2412" width="0" style="16" hidden="1" customWidth="1"/>
    <col min="2413" max="2413" width="32.28515625" style="16" customWidth="1"/>
    <col min="2414" max="2414" width="31.85546875" style="16" customWidth="1"/>
    <col min="2415" max="2415" width="26.85546875" style="16" customWidth="1"/>
    <col min="2416" max="2416" width="27.42578125" style="16" customWidth="1"/>
    <col min="2417" max="2417" width="28.5703125" style="16" customWidth="1"/>
    <col min="2418" max="2502" width="0" style="16" hidden="1" customWidth="1"/>
    <col min="2503" max="2504" width="25" style="16" customWidth="1"/>
    <col min="2505" max="2505" width="27.85546875" style="16" customWidth="1"/>
    <col min="2506" max="2507" width="22.42578125" style="16" customWidth="1"/>
    <col min="2508" max="2508" width="22.7109375" style="16" customWidth="1"/>
    <col min="2509" max="2552" width="0" style="16" hidden="1" customWidth="1"/>
    <col min="2553" max="2556" width="23.42578125" style="16" customWidth="1"/>
    <col min="2557" max="2557" width="21.140625" style="16" customWidth="1"/>
    <col min="2558" max="2558" width="23.42578125" style="16" customWidth="1"/>
    <col min="2559" max="2559" width="27.7109375" style="16" customWidth="1"/>
    <col min="2560" max="2561" width="0" style="16" hidden="1" customWidth="1"/>
    <col min="2562" max="2562" width="43.42578125" style="16" customWidth="1"/>
    <col min="2563" max="2563" width="55.85546875" style="16" customWidth="1"/>
    <col min="2564" max="2564" width="47.85546875" style="16" customWidth="1"/>
    <col min="2565" max="2654" width="9" style="16"/>
    <col min="2655" max="2655" width="11.5703125" style="16" customWidth="1"/>
    <col min="2656" max="2658" width="0" style="16" hidden="1" customWidth="1"/>
    <col min="2659" max="2659" width="69.5703125" style="16" customWidth="1"/>
    <col min="2660" max="2660" width="17" style="16" customWidth="1"/>
    <col min="2661" max="2668" width="0" style="16" hidden="1" customWidth="1"/>
    <col min="2669" max="2669" width="32.28515625" style="16" customWidth="1"/>
    <col min="2670" max="2670" width="31.85546875" style="16" customWidth="1"/>
    <col min="2671" max="2671" width="26.85546875" style="16" customWidth="1"/>
    <col min="2672" max="2672" width="27.42578125" style="16" customWidth="1"/>
    <col min="2673" max="2673" width="28.5703125" style="16" customWidth="1"/>
    <col min="2674" max="2758" width="0" style="16" hidden="1" customWidth="1"/>
    <col min="2759" max="2760" width="25" style="16" customWidth="1"/>
    <col min="2761" max="2761" width="27.85546875" style="16" customWidth="1"/>
    <col min="2762" max="2763" width="22.42578125" style="16" customWidth="1"/>
    <col min="2764" max="2764" width="22.7109375" style="16" customWidth="1"/>
    <col min="2765" max="2808" width="0" style="16" hidden="1" customWidth="1"/>
    <col min="2809" max="2812" width="23.42578125" style="16" customWidth="1"/>
    <col min="2813" max="2813" width="21.140625" style="16" customWidth="1"/>
    <col min="2814" max="2814" width="23.42578125" style="16" customWidth="1"/>
    <col min="2815" max="2815" width="27.7109375" style="16" customWidth="1"/>
    <col min="2816" max="2817" width="0" style="16" hidden="1" customWidth="1"/>
    <col min="2818" max="2818" width="43.42578125" style="16" customWidth="1"/>
    <col min="2819" max="2819" width="55.85546875" style="16" customWidth="1"/>
    <col min="2820" max="2820" width="47.85546875" style="16" customWidth="1"/>
    <col min="2821" max="2910" width="9" style="16"/>
    <col min="2911" max="2911" width="11.5703125" style="16" customWidth="1"/>
    <col min="2912" max="2914" width="0" style="16" hidden="1" customWidth="1"/>
    <col min="2915" max="2915" width="69.5703125" style="16" customWidth="1"/>
    <col min="2916" max="2916" width="17" style="16" customWidth="1"/>
    <col min="2917" max="2924" width="0" style="16" hidden="1" customWidth="1"/>
    <col min="2925" max="2925" width="32.28515625" style="16" customWidth="1"/>
    <col min="2926" max="2926" width="31.85546875" style="16" customWidth="1"/>
    <col min="2927" max="2927" width="26.85546875" style="16" customWidth="1"/>
    <col min="2928" max="2928" width="27.42578125" style="16" customWidth="1"/>
    <col min="2929" max="2929" width="28.5703125" style="16" customWidth="1"/>
    <col min="2930" max="3014" width="0" style="16" hidden="1" customWidth="1"/>
    <col min="3015" max="3016" width="25" style="16" customWidth="1"/>
    <col min="3017" max="3017" width="27.85546875" style="16" customWidth="1"/>
    <col min="3018" max="3019" width="22.42578125" style="16" customWidth="1"/>
    <col min="3020" max="3020" width="22.7109375" style="16" customWidth="1"/>
    <col min="3021" max="3064" width="0" style="16" hidden="1" customWidth="1"/>
    <col min="3065" max="3068" width="23.42578125" style="16" customWidth="1"/>
    <col min="3069" max="3069" width="21.140625" style="16" customWidth="1"/>
    <col min="3070" max="3070" width="23.42578125" style="16" customWidth="1"/>
    <col min="3071" max="3071" width="27.7109375" style="16" customWidth="1"/>
    <col min="3072" max="3073" width="0" style="16" hidden="1" customWidth="1"/>
    <col min="3074" max="3074" width="43.42578125" style="16" customWidth="1"/>
    <col min="3075" max="3075" width="55.85546875" style="16" customWidth="1"/>
    <col min="3076" max="3076" width="47.85546875" style="16" customWidth="1"/>
    <col min="3077" max="3166" width="9" style="16"/>
    <col min="3167" max="3167" width="11.5703125" style="16" customWidth="1"/>
    <col min="3168" max="3170" width="0" style="16" hidden="1" customWidth="1"/>
    <col min="3171" max="3171" width="69.5703125" style="16" customWidth="1"/>
    <col min="3172" max="3172" width="17" style="16" customWidth="1"/>
    <col min="3173" max="3180" width="0" style="16" hidden="1" customWidth="1"/>
    <col min="3181" max="3181" width="32.28515625" style="16" customWidth="1"/>
    <col min="3182" max="3182" width="31.85546875" style="16" customWidth="1"/>
    <col min="3183" max="3183" width="26.85546875" style="16" customWidth="1"/>
    <col min="3184" max="3184" width="27.42578125" style="16" customWidth="1"/>
    <col min="3185" max="3185" width="28.5703125" style="16" customWidth="1"/>
    <col min="3186" max="3270" width="0" style="16" hidden="1" customWidth="1"/>
    <col min="3271" max="3272" width="25" style="16" customWidth="1"/>
    <col min="3273" max="3273" width="27.85546875" style="16" customWidth="1"/>
    <col min="3274" max="3275" width="22.42578125" style="16" customWidth="1"/>
    <col min="3276" max="3276" width="22.7109375" style="16" customWidth="1"/>
    <col min="3277" max="3320" width="0" style="16" hidden="1" customWidth="1"/>
    <col min="3321" max="3324" width="23.42578125" style="16" customWidth="1"/>
    <col min="3325" max="3325" width="21.140625" style="16" customWidth="1"/>
    <col min="3326" max="3326" width="23.42578125" style="16" customWidth="1"/>
    <col min="3327" max="3327" width="27.7109375" style="16" customWidth="1"/>
    <col min="3328" max="3329" width="0" style="16" hidden="1" customWidth="1"/>
    <col min="3330" max="3330" width="43.42578125" style="16" customWidth="1"/>
    <col min="3331" max="3331" width="55.85546875" style="16" customWidth="1"/>
    <col min="3332" max="3332" width="47.85546875" style="16" customWidth="1"/>
    <col min="3333" max="3422" width="9" style="16"/>
    <col min="3423" max="3423" width="11.5703125" style="16" customWidth="1"/>
    <col min="3424" max="3426" width="0" style="16" hidden="1" customWidth="1"/>
    <col min="3427" max="3427" width="69.5703125" style="16" customWidth="1"/>
    <col min="3428" max="3428" width="17" style="16" customWidth="1"/>
    <col min="3429" max="3436" width="0" style="16" hidden="1" customWidth="1"/>
    <col min="3437" max="3437" width="32.28515625" style="16" customWidth="1"/>
    <col min="3438" max="3438" width="31.85546875" style="16" customWidth="1"/>
    <col min="3439" max="3439" width="26.85546875" style="16" customWidth="1"/>
    <col min="3440" max="3440" width="27.42578125" style="16" customWidth="1"/>
    <col min="3441" max="3441" width="28.5703125" style="16" customWidth="1"/>
    <col min="3442" max="3526" width="0" style="16" hidden="1" customWidth="1"/>
    <col min="3527" max="3528" width="25" style="16" customWidth="1"/>
    <col min="3529" max="3529" width="27.85546875" style="16" customWidth="1"/>
    <col min="3530" max="3531" width="22.42578125" style="16" customWidth="1"/>
    <col min="3532" max="3532" width="22.7109375" style="16" customWidth="1"/>
    <col min="3533" max="3576" width="0" style="16" hidden="1" customWidth="1"/>
    <col min="3577" max="3580" width="23.42578125" style="16" customWidth="1"/>
    <col min="3581" max="3581" width="21.140625" style="16" customWidth="1"/>
    <col min="3582" max="3582" width="23.42578125" style="16" customWidth="1"/>
    <col min="3583" max="3583" width="27.7109375" style="16" customWidth="1"/>
    <col min="3584" max="3585" width="0" style="16" hidden="1" customWidth="1"/>
    <col min="3586" max="3586" width="43.42578125" style="16" customWidth="1"/>
    <col min="3587" max="3587" width="55.85546875" style="16" customWidth="1"/>
    <col min="3588" max="3588" width="47.85546875" style="16" customWidth="1"/>
    <col min="3589" max="3678" width="9" style="16"/>
    <col min="3679" max="3679" width="11.5703125" style="16" customWidth="1"/>
    <col min="3680" max="3682" width="0" style="16" hidden="1" customWidth="1"/>
    <col min="3683" max="3683" width="69.5703125" style="16" customWidth="1"/>
    <col min="3684" max="3684" width="17" style="16" customWidth="1"/>
    <col min="3685" max="3692" width="0" style="16" hidden="1" customWidth="1"/>
    <col min="3693" max="3693" width="32.28515625" style="16" customWidth="1"/>
    <col min="3694" max="3694" width="31.85546875" style="16" customWidth="1"/>
    <col min="3695" max="3695" width="26.85546875" style="16" customWidth="1"/>
    <col min="3696" max="3696" width="27.42578125" style="16" customWidth="1"/>
    <col min="3697" max="3697" width="28.5703125" style="16" customWidth="1"/>
    <col min="3698" max="3782" width="0" style="16" hidden="1" customWidth="1"/>
    <col min="3783" max="3784" width="25" style="16" customWidth="1"/>
    <col min="3785" max="3785" width="27.85546875" style="16" customWidth="1"/>
    <col min="3786" max="3787" width="22.42578125" style="16" customWidth="1"/>
    <col min="3788" max="3788" width="22.7109375" style="16" customWidth="1"/>
    <col min="3789" max="3832" width="0" style="16" hidden="1" customWidth="1"/>
    <col min="3833" max="3836" width="23.42578125" style="16" customWidth="1"/>
    <col min="3837" max="3837" width="21.140625" style="16" customWidth="1"/>
    <col min="3838" max="3838" width="23.42578125" style="16" customWidth="1"/>
    <col min="3839" max="3839" width="27.7109375" style="16" customWidth="1"/>
    <col min="3840" max="3841" width="0" style="16" hidden="1" customWidth="1"/>
    <col min="3842" max="3842" width="43.42578125" style="16" customWidth="1"/>
    <col min="3843" max="3843" width="55.85546875" style="16" customWidth="1"/>
    <col min="3844" max="3844" width="47.85546875" style="16" customWidth="1"/>
    <col min="3845" max="3934" width="9" style="16"/>
    <col min="3935" max="3935" width="11.5703125" style="16" customWidth="1"/>
    <col min="3936" max="3938" width="0" style="16" hidden="1" customWidth="1"/>
    <col min="3939" max="3939" width="69.5703125" style="16" customWidth="1"/>
    <col min="3940" max="3940" width="17" style="16" customWidth="1"/>
    <col min="3941" max="3948" width="0" style="16" hidden="1" customWidth="1"/>
    <col min="3949" max="3949" width="32.28515625" style="16" customWidth="1"/>
    <col min="3950" max="3950" width="31.85546875" style="16" customWidth="1"/>
    <col min="3951" max="3951" width="26.85546875" style="16" customWidth="1"/>
    <col min="3952" max="3952" width="27.42578125" style="16" customWidth="1"/>
    <col min="3953" max="3953" width="28.5703125" style="16" customWidth="1"/>
    <col min="3954" max="4038" width="0" style="16" hidden="1" customWidth="1"/>
    <col min="4039" max="4040" width="25" style="16" customWidth="1"/>
    <col min="4041" max="4041" width="27.85546875" style="16" customWidth="1"/>
    <col min="4042" max="4043" width="22.42578125" style="16" customWidth="1"/>
    <col min="4044" max="4044" width="22.7109375" style="16" customWidth="1"/>
    <col min="4045" max="4088" width="0" style="16" hidden="1" customWidth="1"/>
    <col min="4089" max="4092" width="23.42578125" style="16" customWidth="1"/>
    <col min="4093" max="4093" width="21.140625" style="16" customWidth="1"/>
    <col min="4094" max="4094" width="23.42578125" style="16" customWidth="1"/>
    <col min="4095" max="4095" width="27.7109375" style="16" customWidth="1"/>
    <col min="4096" max="4097" width="0" style="16" hidden="1" customWidth="1"/>
    <col min="4098" max="4098" width="43.42578125" style="16" customWidth="1"/>
    <col min="4099" max="4099" width="55.85546875" style="16" customWidth="1"/>
    <col min="4100" max="4100" width="47.85546875" style="16" customWidth="1"/>
    <col min="4101" max="4190" width="9" style="16"/>
    <col min="4191" max="4191" width="11.5703125" style="16" customWidth="1"/>
    <col min="4192" max="4194" width="0" style="16" hidden="1" customWidth="1"/>
    <col min="4195" max="4195" width="69.5703125" style="16" customWidth="1"/>
    <col min="4196" max="4196" width="17" style="16" customWidth="1"/>
    <col min="4197" max="4204" width="0" style="16" hidden="1" customWidth="1"/>
    <col min="4205" max="4205" width="32.28515625" style="16" customWidth="1"/>
    <col min="4206" max="4206" width="31.85546875" style="16" customWidth="1"/>
    <col min="4207" max="4207" width="26.85546875" style="16" customWidth="1"/>
    <col min="4208" max="4208" width="27.42578125" style="16" customWidth="1"/>
    <col min="4209" max="4209" width="28.5703125" style="16" customWidth="1"/>
    <col min="4210" max="4294" width="0" style="16" hidden="1" customWidth="1"/>
    <col min="4295" max="4296" width="25" style="16" customWidth="1"/>
    <col min="4297" max="4297" width="27.85546875" style="16" customWidth="1"/>
    <col min="4298" max="4299" width="22.42578125" style="16" customWidth="1"/>
    <col min="4300" max="4300" width="22.7109375" style="16" customWidth="1"/>
    <col min="4301" max="4344" width="0" style="16" hidden="1" customWidth="1"/>
    <col min="4345" max="4348" width="23.42578125" style="16" customWidth="1"/>
    <col min="4349" max="4349" width="21.140625" style="16" customWidth="1"/>
    <col min="4350" max="4350" width="23.42578125" style="16" customWidth="1"/>
    <col min="4351" max="4351" width="27.7109375" style="16" customWidth="1"/>
    <col min="4352" max="4353" width="0" style="16" hidden="1" customWidth="1"/>
    <col min="4354" max="4354" width="43.42578125" style="16" customWidth="1"/>
    <col min="4355" max="4355" width="55.85546875" style="16" customWidth="1"/>
    <col min="4356" max="4356" width="47.85546875" style="16" customWidth="1"/>
    <col min="4357" max="4446" width="9" style="16"/>
    <col min="4447" max="4447" width="11.5703125" style="16" customWidth="1"/>
    <col min="4448" max="4450" width="0" style="16" hidden="1" customWidth="1"/>
    <col min="4451" max="4451" width="69.5703125" style="16" customWidth="1"/>
    <col min="4452" max="4452" width="17" style="16" customWidth="1"/>
    <col min="4453" max="4460" width="0" style="16" hidden="1" customWidth="1"/>
    <col min="4461" max="4461" width="32.28515625" style="16" customWidth="1"/>
    <col min="4462" max="4462" width="31.85546875" style="16" customWidth="1"/>
    <col min="4463" max="4463" width="26.85546875" style="16" customWidth="1"/>
    <col min="4464" max="4464" width="27.42578125" style="16" customWidth="1"/>
    <col min="4465" max="4465" width="28.5703125" style="16" customWidth="1"/>
    <col min="4466" max="4550" width="0" style="16" hidden="1" customWidth="1"/>
    <col min="4551" max="4552" width="25" style="16" customWidth="1"/>
    <col min="4553" max="4553" width="27.85546875" style="16" customWidth="1"/>
    <col min="4554" max="4555" width="22.42578125" style="16" customWidth="1"/>
    <col min="4556" max="4556" width="22.7109375" style="16" customWidth="1"/>
    <col min="4557" max="4600" width="0" style="16" hidden="1" customWidth="1"/>
    <col min="4601" max="4604" width="23.42578125" style="16" customWidth="1"/>
    <col min="4605" max="4605" width="21.140625" style="16" customWidth="1"/>
    <col min="4606" max="4606" width="23.42578125" style="16" customWidth="1"/>
    <col min="4607" max="4607" width="27.7109375" style="16" customWidth="1"/>
    <col min="4608" max="4609" width="0" style="16" hidden="1" customWidth="1"/>
    <col min="4610" max="4610" width="43.42578125" style="16" customWidth="1"/>
    <col min="4611" max="4611" width="55.85546875" style="16" customWidth="1"/>
    <col min="4612" max="4612" width="47.85546875" style="16" customWidth="1"/>
    <col min="4613" max="4702" width="9" style="16"/>
    <col min="4703" max="4703" width="11.5703125" style="16" customWidth="1"/>
    <col min="4704" max="4706" width="0" style="16" hidden="1" customWidth="1"/>
    <col min="4707" max="4707" width="69.5703125" style="16" customWidth="1"/>
    <col min="4708" max="4708" width="17" style="16" customWidth="1"/>
    <col min="4709" max="4716" width="0" style="16" hidden="1" customWidth="1"/>
    <col min="4717" max="4717" width="32.28515625" style="16" customWidth="1"/>
    <col min="4718" max="4718" width="31.85546875" style="16" customWidth="1"/>
    <col min="4719" max="4719" width="26.85546875" style="16" customWidth="1"/>
    <col min="4720" max="4720" width="27.42578125" style="16" customWidth="1"/>
    <col min="4721" max="4721" width="28.5703125" style="16" customWidth="1"/>
    <col min="4722" max="4806" width="0" style="16" hidden="1" customWidth="1"/>
    <col min="4807" max="4808" width="25" style="16" customWidth="1"/>
    <col min="4809" max="4809" width="27.85546875" style="16" customWidth="1"/>
    <col min="4810" max="4811" width="22.42578125" style="16" customWidth="1"/>
    <col min="4812" max="4812" width="22.7109375" style="16" customWidth="1"/>
    <col min="4813" max="4856" width="0" style="16" hidden="1" customWidth="1"/>
    <col min="4857" max="4860" width="23.42578125" style="16" customWidth="1"/>
    <col min="4861" max="4861" width="21.140625" style="16" customWidth="1"/>
    <col min="4862" max="4862" width="23.42578125" style="16" customWidth="1"/>
    <col min="4863" max="4863" width="27.7109375" style="16" customWidth="1"/>
    <col min="4864" max="4865" width="0" style="16" hidden="1" customWidth="1"/>
    <col min="4866" max="4866" width="43.42578125" style="16" customWidth="1"/>
    <col min="4867" max="4867" width="55.85546875" style="16" customWidth="1"/>
    <col min="4868" max="4868" width="47.85546875" style="16" customWidth="1"/>
    <col min="4869" max="4958" width="9" style="16"/>
    <col min="4959" max="4959" width="11.5703125" style="16" customWidth="1"/>
    <col min="4960" max="4962" width="0" style="16" hidden="1" customWidth="1"/>
    <col min="4963" max="4963" width="69.5703125" style="16" customWidth="1"/>
    <col min="4964" max="4964" width="17" style="16" customWidth="1"/>
    <col min="4965" max="4972" width="0" style="16" hidden="1" customWidth="1"/>
    <col min="4973" max="4973" width="32.28515625" style="16" customWidth="1"/>
    <col min="4974" max="4974" width="31.85546875" style="16" customWidth="1"/>
    <col min="4975" max="4975" width="26.85546875" style="16" customWidth="1"/>
    <col min="4976" max="4976" width="27.42578125" style="16" customWidth="1"/>
    <col min="4977" max="4977" width="28.5703125" style="16" customWidth="1"/>
    <col min="4978" max="5062" width="0" style="16" hidden="1" customWidth="1"/>
    <col min="5063" max="5064" width="25" style="16" customWidth="1"/>
    <col min="5065" max="5065" width="27.85546875" style="16" customWidth="1"/>
    <col min="5066" max="5067" width="22.42578125" style="16" customWidth="1"/>
    <col min="5068" max="5068" width="22.7109375" style="16" customWidth="1"/>
    <col min="5069" max="5112" width="0" style="16" hidden="1" customWidth="1"/>
    <col min="5113" max="5116" width="23.42578125" style="16" customWidth="1"/>
    <col min="5117" max="5117" width="21.140625" style="16" customWidth="1"/>
    <col min="5118" max="5118" width="23.42578125" style="16" customWidth="1"/>
    <col min="5119" max="5119" width="27.7109375" style="16" customWidth="1"/>
    <col min="5120" max="5121" width="0" style="16" hidden="1" customWidth="1"/>
    <col min="5122" max="5122" width="43.42578125" style="16" customWidth="1"/>
    <col min="5123" max="5123" width="55.85546875" style="16" customWidth="1"/>
    <col min="5124" max="5124" width="47.85546875" style="16" customWidth="1"/>
    <col min="5125" max="5214" width="9" style="16"/>
    <col min="5215" max="5215" width="11.5703125" style="16" customWidth="1"/>
    <col min="5216" max="5218" width="0" style="16" hidden="1" customWidth="1"/>
    <col min="5219" max="5219" width="69.5703125" style="16" customWidth="1"/>
    <col min="5220" max="5220" width="17" style="16" customWidth="1"/>
    <col min="5221" max="5228" width="0" style="16" hidden="1" customWidth="1"/>
    <col min="5229" max="5229" width="32.28515625" style="16" customWidth="1"/>
    <col min="5230" max="5230" width="31.85546875" style="16" customWidth="1"/>
    <col min="5231" max="5231" width="26.85546875" style="16" customWidth="1"/>
    <col min="5232" max="5232" width="27.42578125" style="16" customWidth="1"/>
    <col min="5233" max="5233" width="28.5703125" style="16" customWidth="1"/>
    <col min="5234" max="5318" width="0" style="16" hidden="1" customWidth="1"/>
    <col min="5319" max="5320" width="25" style="16" customWidth="1"/>
    <col min="5321" max="5321" width="27.85546875" style="16" customWidth="1"/>
    <col min="5322" max="5323" width="22.42578125" style="16" customWidth="1"/>
    <col min="5324" max="5324" width="22.7109375" style="16" customWidth="1"/>
    <col min="5325" max="5368" width="0" style="16" hidden="1" customWidth="1"/>
    <col min="5369" max="5372" width="23.42578125" style="16" customWidth="1"/>
    <col min="5373" max="5373" width="21.140625" style="16" customWidth="1"/>
    <col min="5374" max="5374" width="23.42578125" style="16" customWidth="1"/>
    <col min="5375" max="5375" width="27.7109375" style="16" customWidth="1"/>
    <col min="5376" max="5377" width="0" style="16" hidden="1" customWidth="1"/>
    <col min="5378" max="5378" width="43.42578125" style="16" customWidth="1"/>
    <col min="5379" max="5379" width="55.85546875" style="16" customWidth="1"/>
    <col min="5380" max="5380" width="47.85546875" style="16" customWidth="1"/>
    <col min="5381" max="5470" width="9" style="16"/>
    <col min="5471" max="5471" width="11.5703125" style="16" customWidth="1"/>
    <col min="5472" max="5474" width="0" style="16" hidden="1" customWidth="1"/>
    <col min="5475" max="5475" width="69.5703125" style="16" customWidth="1"/>
    <col min="5476" max="5476" width="17" style="16" customWidth="1"/>
    <col min="5477" max="5484" width="0" style="16" hidden="1" customWidth="1"/>
    <col min="5485" max="5485" width="32.28515625" style="16" customWidth="1"/>
    <col min="5486" max="5486" width="31.85546875" style="16" customWidth="1"/>
    <col min="5487" max="5487" width="26.85546875" style="16" customWidth="1"/>
    <col min="5488" max="5488" width="27.42578125" style="16" customWidth="1"/>
    <col min="5489" max="5489" width="28.5703125" style="16" customWidth="1"/>
    <col min="5490" max="5574" width="0" style="16" hidden="1" customWidth="1"/>
    <col min="5575" max="5576" width="25" style="16" customWidth="1"/>
    <col min="5577" max="5577" width="27.85546875" style="16" customWidth="1"/>
    <col min="5578" max="5579" width="22.42578125" style="16" customWidth="1"/>
    <col min="5580" max="5580" width="22.7109375" style="16" customWidth="1"/>
    <col min="5581" max="5624" width="0" style="16" hidden="1" customWidth="1"/>
    <col min="5625" max="5628" width="23.42578125" style="16" customWidth="1"/>
    <col min="5629" max="5629" width="21.140625" style="16" customWidth="1"/>
    <col min="5630" max="5630" width="23.42578125" style="16" customWidth="1"/>
    <col min="5631" max="5631" width="27.7109375" style="16" customWidth="1"/>
    <col min="5632" max="5633" width="0" style="16" hidden="1" customWidth="1"/>
    <col min="5634" max="5634" width="43.42578125" style="16" customWidth="1"/>
    <col min="5635" max="5635" width="55.85546875" style="16" customWidth="1"/>
    <col min="5636" max="5636" width="47.85546875" style="16" customWidth="1"/>
    <col min="5637" max="5726" width="9" style="16"/>
    <col min="5727" max="5727" width="11.5703125" style="16" customWidth="1"/>
    <col min="5728" max="5730" width="0" style="16" hidden="1" customWidth="1"/>
    <col min="5731" max="5731" width="69.5703125" style="16" customWidth="1"/>
    <col min="5732" max="5732" width="17" style="16" customWidth="1"/>
    <col min="5733" max="5740" width="0" style="16" hidden="1" customWidth="1"/>
    <col min="5741" max="5741" width="32.28515625" style="16" customWidth="1"/>
    <col min="5742" max="5742" width="31.85546875" style="16" customWidth="1"/>
    <col min="5743" max="5743" width="26.85546875" style="16" customWidth="1"/>
    <col min="5744" max="5744" width="27.42578125" style="16" customWidth="1"/>
    <col min="5745" max="5745" width="28.5703125" style="16" customWidth="1"/>
    <col min="5746" max="5830" width="0" style="16" hidden="1" customWidth="1"/>
    <col min="5831" max="5832" width="25" style="16" customWidth="1"/>
    <col min="5833" max="5833" width="27.85546875" style="16" customWidth="1"/>
    <col min="5834" max="5835" width="22.42578125" style="16" customWidth="1"/>
    <col min="5836" max="5836" width="22.7109375" style="16" customWidth="1"/>
    <col min="5837" max="5880" width="0" style="16" hidden="1" customWidth="1"/>
    <col min="5881" max="5884" width="23.42578125" style="16" customWidth="1"/>
    <col min="5885" max="5885" width="21.140625" style="16" customWidth="1"/>
    <col min="5886" max="5886" width="23.42578125" style="16" customWidth="1"/>
    <col min="5887" max="5887" width="27.7109375" style="16" customWidth="1"/>
    <col min="5888" max="5889" width="0" style="16" hidden="1" customWidth="1"/>
    <col min="5890" max="5890" width="43.42578125" style="16" customWidth="1"/>
    <col min="5891" max="5891" width="55.85546875" style="16" customWidth="1"/>
    <col min="5892" max="5892" width="47.85546875" style="16" customWidth="1"/>
    <col min="5893" max="5982" width="9" style="16"/>
    <col min="5983" max="5983" width="11.5703125" style="16" customWidth="1"/>
    <col min="5984" max="5986" width="0" style="16" hidden="1" customWidth="1"/>
    <col min="5987" max="5987" width="69.5703125" style="16" customWidth="1"/>
    <col min="5988" max="5988" width="17" style="16" customWidth="1"/>
    <col min="5989" max="5996" width="0" style="16" hidden="1" customWidth="1"/>
    <col min="5997" max="5997" width="32.28515625" style="16" customWidth="1"/>
    <col min="5998" max="5998" width="31.85546875" style="16" customWidth="1"/>
    <col min="5999" max="5999" width="26.85546875" style="16" customWidth="1"/>
    <col min="6000" max="6000" width="27.42578125" style="16" customWidth="1"/>
    <col min="6001" max="6001" width="28.5703125" style="16" customWidth="1"/>
    <col min="6002" max="6086" width="0" style="16" hidden="1" customWidth="1"/>
    <col min="6087" max="6088" width="25" style="16" customWidth="1"/>
    <col min="6089" max="6089" width="27.85546875" style="16" customWidth="1"/>
    <col min="6090" max="6091" width="22.42578125" style="16" customWidth="1"/>
    <col min="6092" max="6092" width="22.7109375" style="16" customWidth="1"/>
    <col min="6093" max="6136" width="0" style="16" hidden="1" customWidth="1"/>
    <col min="6137" max="6140" width="23.42578125" style="16" customWidth="1"/>
    <col min="6141" max="6141" width="21.140625" style="16" customWidth="1"/>
    <col min="6142" max="6142" width="23.42578125" style="16" customWidth="1"/>
    <col min="6143" max="6143" width="27.7109375" style="16" customWidth="1"/>
    <col min="6144" max="6145" width="0" style="16" hidden="1" customWidth="1"/>
    <col min="6146" max="6146" width="43.42578125" style="16" customWidth="1"/>
    <col min="6147" max="6147" width="55.85546875" style="16" customWidth="1"/>
    <col min="6148" max="6148" width="47.85546875" style="16" customWidth="1"/>
    <col min="6149" max="6238" width="9" style="16"/>
    <col min="6239" max="6239" width="11.5703125" style="16" customWidth="1"/>
    <col min="6240" max="6242" width="0" style="16" hidden="1" customWidth="1"/>
    <col min="6243" max="6243" width="69.5703125" style="16" customWidth="1"/>
    <col min="6244" max="6244" width="17" style="16" customWidth="1"/>
    <col min="6245" max="6252" width="0" style="16" hidden="1" customWidth="1"/>
    <col min="6253" max="6253" width="32.28515625" style="16" customWidth="1"/>
    <col min="6254" max="6254" width="31.85546875" style="16" customWidth="1"/>
    <col min="6255" max="6255" width="26.85546875" style="16" customWidth="1"/>
    <col min="6256" max="6256" width="27.42578125" style="16" customWidth="1"/>
    <col min="6257" max="6257" width="28.5703125" style="16" customWidth="1"/>
    <col min="6258" max="6342" width="0" style="16" hidden="1" customWidth="1"/>
    <col min="6343" max="6344" width="25" style="16" customWidth="1"/>
    <col min="6345" max="6345" width="27.85546875" style="16" customWidth="1"/>
    <col min="6346" max="6347" width="22.42578125" style="16" customWidth="1"/>
    <col min="6348" max="6348" width="22.7109375" style="16" customWidth="1"/>
    <col min="6349" max="6392" width="0" style="16" hidden="1" customWidth="1"/>
    <col min="6393" max="6396" width="23.42578125" style="16" customWidth="1"/>
    <col min="6397" max="6397" width="21.140625" style="16" customWidth="1"/>
    <col min="6398" max="6398" width="23.42578125" style="16" customWidth="1"/>
    <col min="6399" max="6399" width="27.7109375" style="16" customWidth="1"/>
    <col min="6400" max="6401" width="0" style="16" hidden="1" customWidth="1"/>
    <col min="6402" max="6402" width="43.42578125" style="16" customWidth="1"/>
    <col min="6403" max="6403" width="55.85546875" style="16" customWidth="1"/>
    <col min="6404" max="6404" width="47.85546875" style="16" customWidth="1"/>
    <col min="6405" max="6494" width="9" style="16"/>
    <col min="6495" max="6495" width="11.5703125" style="16" customWidth="1"/>
    <col min="6496" max="6498" width="0" style="16" hidden="1" customWidth="1"/>
    <col min="6499" max="6499" width="69.5703125" style="16" customWidth="1"/>
    <col min="6500" max="6500" width="17" style="16" customWidth="1"/>
    <col min="6501" max="6508" width="0" style="16" hidden="1" customWidth="1"/>
    <col min="6509" max="6509" width="32.28515625" style="16" customWidth="1"/>
    <col min="6510" max="6510" width="31.85546875" style="16" customWidth="1"/>
    <col min="6511" max="6511" width="26.85546875" style="16" customWidth="1"/>
    <col min="6512" max="6512" width="27.42578125" style="16" customWidth="1"/>
    <col min="6513" max="6513" width="28.5703125" style="16" customWidth="1"/>
    <col min="6514" max="6598" width="0" style="16" hidden="1" customWidth="1"/>
    <col min="6599" max="6600" width="25" style="16" customWidth="1"/>
    <col min="6601" max="6601" width="27.85546875" style="16" customWidth="1"/>
    <col min="6602" max="6603" width="22.42578125" style="16" customWidth="1"/>
    <col min="6604" max="6604" width="22.7109375" style="16" customWidth="1"/>
    <col min="6605" max="6648" width="0" style="16" hidden="1" customWidth="1"/>
    <col min="6649" max="6652" width="23.42578125" style="16" customWidth="1"/>
    <col min="6653" max="6653" width="21.140625" style="16" customWidth="1"/>
    <col min="6654" max="6654" width="23.42578125" style="16" customWidth="1"/>
    <col min="6655" max="6655" width="27.7109375" style="16" customWidth="1"/>
    <col min="6656" max="6657" width="0" style="16" hidden="1" customWidth="1"/>
    <col min="6658" max="6658" width="43.42578125" style="16" customWidth="1"/>
    <col min="6659" max="6659" width="55.85546875" style="16" customWidth="1"/>
    <col min="6660" max="6660" width="47.85546875" style="16" customWidth="1"/>
    <col min="6661" max="6750" width="9" style="16"/>
    <col min="6751" max="6751" width="11.5703125" style="16" customWidth="1"/>
    <col min="6752" max="6754" width="0" style="16" hidden="1" customWidth="1"/>
    <col min="6755" max="6755" width="69.5703125" style="16" customWidth="1"/>
    <col min="6756" max="6756" width="17" style="16" customWidth="1"/>
    <col min="6757" max="6764" width="0" style="16" hidden="1" customWidth="1"/>
    <col min="6765" max="6765" width="32.28515625" style="16" customWidth="1"/>
    <col min="6766" max="6766" width="31.85546875" style="16" customWidth="1"/>
    <col min="6767" max="6767" width="26.85546875" style="16" customWidth="1"/>
    <col min="6768" max="6768" width="27.42578125" style="16" customWidth="1"/>
    <col min="6769" max="6769" width="28.5703125" style="16" customWidth="1"/>
    <col min="6770" max="6854" width="0" style="16" hidden="1" customWidth="1"/>
    <col min="6855" max="6856" width="25" style="16" customWidth="1"/>
    <col min="6857" max="6857" width="27.85546875" style="16" customWidth="1"/>
    <col min="6858" max="6859" width="22.42578125" style="16" customWidth="1"/>
    <col min="6860" max="6860" width="22.7109375" style="16" customWidth="1"/>
    <col min="6861" max="6904" width="0" style="16" hidden="1" customWidth="1"/>
    <col min="6905" max="6908" width="23.42578125" style="16" customWidth="1"/>
    <col min="6909" max="6909" width="21.140625" style="16" customWidth="1"/>
    <col min="6910" max="6910" width="23.42578125" style="16" customWidth="1"/>
    <col min="6911" max="6911" width="27.7109375" style="16" customWidth="1"/>
    <col min="6912" max="6913" width="0" style="16" hidden="1" customWidth="1"/>
    <col min="6914" max="6914" width="43.42578125" style="16" customWidth="1"/>
    <col min="6915" max="6915" width="55.85546875" style="16" customWidth="1"/>
    <col min="6916" max="6916" width="47.85546875" style="16" customWidth="1"/>
    <col min="6917" max="7006" width="9" style="16"/>
    <col min="7007" max="7007" width="11.5703125" style="16" customWidth="1"/>
    <col min="7008" max="7010" width="0" style="16" hidden="1" customWidth="1"/>
    <col min="7011" max="7011" width="69.5703125" style="16" customWidth="1"/>
    <col min="7012" max="7012" width="17" style="16" customWidth="1"/>
    <col min="7013" max="7020" width="0" style="16" hidden="1" customWidth="1"/>
    <col min="7021" max="7021" width="32.28515625" style="16" customWidth="1"/>
    <col min="7022" max="7022" width="31.85546875" style="16" customWidth="1"/>
    <col min="7023" max="7023" width="26.85546875" style="16" customWidth="1"/>
    <col min="7024" max="7024" width="27.42578125" style="16" customWidth="1"/>
    <col min="7025" max="7025" width="28.5703125" style="16" customWidth="1"/>
    <col min="7026" max="7110" width="0" style="16" hidden="1" customWidth="1"/>
    <col min="7111" max="7112" width="25" style="16" customWidth="1"/>
    <col min="7113" max="7113" width="27.85546875" style="16" customWidth="1"/>
    <col min="7114" max="7115" width="22.42578125" style="16" customWidth="1"/>
    <col min="7116" max="7116" width="22.7109375" style="16" customWidth="1"/>
    <col min="7117" max="7160" width="0" style="16" hidden="1" customWidth="1"/>
    <col min="7161" max="7164" width="23.42578125" style="16" customWidth="1"/>
    <col min="7165" max="7165" width="21.140625" style="16" customWidth="1"/>
    <col min="7166" max="7166" width="23.42578125" style="16" customWidth="1"/>
    <col min="7167" max="7167" width="27.7109375" style="16" customWidth="1"/>
    <col min="7168" max="7169" width="0" style="16" hidden="1" customWidth="1"/>
    <col min="7170" max="7170" width="43.42578125" style="16" customWidth="1"/>
    <col min="7171" max="7171" width="55.85546875" style="16" customWidth="1"/>
    <col min="7172" max="7172" width="47.85546875" style="16" customWidth="1"/>
    <col min="7173" max="7262" width="9" style="16"/>
    <col min="7263" max="7263" width="11.5703125" style="16" customWidth="1"/>
    <col min="7264" max="7266" width="0" style="16" hidden="1" customWidth="1"/>
    <col min="7267" max="7267" width="69.5703125" style="16" customWidth="1"/>
    <col min="7268" max="7268" width="17" style="16" customWidth="1"/>
    <col min="7269" max="7276" width="0" style="16" hidden="1" customWidth="1"/>
    <col min="7277" max="7277" width="32.28515625" style="16" customWidth="1"/>
    <col min="7278" max="7278" width="31.85546875" style="16" customWidth="1"/>
    <col min="7279" max="7279" width="26.85546875" style="16" customWidth="1"/>
    <col min="7280" max="7280" width="27.42578125" style="16" customWidth="1"/>
    <col min="7281" max="7281" width="28.5703125" style="16" customWidth="1"/>
    <col min="7282" max="7366" width="0" style="16" hidden="1" customWidth="1"/>
    <col min="7367" max="7368" width="25" style="16" customWidth="1"/>
    <col min="7369" max="7369" width="27.85546875" style="16" customWidth="1"/>
    <col min="7370" max="7371" width="22.42578125" style="16" customWidth="1"/>
    <col min="7372" max="7372" width="22.7109375" style="16" customWidth="1"/>
    <col min="7373" max="7416" width="0" style="16" hidden="1" customWidth="1"/>
    <col min="7417" max="7420" width="23.42578125" style="16" customWidth="1"/>
    <col min="7421" max="7421" width="21.140625" style="16" customWidth="1"/>
    <col min="7422" max="7422" width="23.42578125" style="16" customWidth="1"/>
    <col min="7423" max="7423" width="27.7109375" style="16" customWidth="1"/>
    <col min="7424" max="7425" width="0" style="16" hidden="1" customWidth="1"/>
    <col min="7426" max="7426" width="43.42578125" style="16" customWidth="1"/>
    <col min="7427" max="7427" width="55.85546875" style="16" customWidth="1"/>
    <col min="7428" max="7428" width="47.85546875" style="16" customWidth="1"/>
    <col min="7429" max="7518" width="9" style="16"/>
    <col min="7519" max="7519" width="11.5703125" style="16" customWidth="1"/>
    <col min="7520" max="7522" width="0" style="16" hidden="1" customWidth="1"/>
    <col min="7523" max="7523" width="69.5703125" style="16" customWidth="1"/>
    <col min="7524" max="7524" width="17" style="16" customWidth="1"/>
    <col min="7525" max="7532" width="0" style="16" hidden="1" customWidth="1"/>
    <col min="7533" max="7533" width="32.28515625" style="16" customWidth="1"/>
    <col min="7534" max="7534" width="31.85546875" style="16" customWidth="1"/>
    <col min="7535" max="7535" width="26.85546875" style="16" customWidth="1"/>
    <col min="7536" max="7536" width="27.42578125" style="16" customWidth="1"/>
    <col min="7537" max="7537" width="28.5703125" style="16" customWidth="1"/>
    <col min="7538" max="7622" width="0" style="16" hidden="1" customWidth="1"/>
    <col min="7623" max="7624" width="25" style="16" customWidth="1"/>
    <col min="7625" max="7625" width="27.85546875" style="16" customWidth="1"/>
    <col min="7626" max="7627" width="22.42578125" style="16" customWidth="1"/>
    <col min="7628" max="7628" width="22.7109375" style="16" customWidth="1"/>
    <col min="7629" max="7672" width="0" style="16" hidden="1" customWidth="1"/>
    <col min="7673" max="7676" width="23.42578125" style="16" customWidth="1"/>
    <col min="7677" max="7677" width="21.140625" style="16" customWidth="1"/>
    <col min="7678" max="7678" width="23.42578125" style="16" customWidth="1"/>
    <col min="7679" max="7679" width="27.7109375" style="16" customWidth="1"/>
    <col min="7680" max="7681" width="0" style="16" hidden="1" customWidth="1"/>
    <col min="7682" max="7682" width="43.42578125" style="16" customWidth="1"/>
    <col min="7683" max="7683" width="55.85546875" style="16" customWidth="1"/>
    <col min="7684" max="7684" width="47.85546875" style="16" customWidth="1"/>
    <col min="7685" max="7774" width="9" style="16"/>
    <col min="7775" max="7775" width="11.5703125" style="16" customWidth="1"/>
    <col min="7776" max="7778" width="0" style="16" hidden="1" customWidth="1"/>
    <col min="7779" max="7779" width="69.5703125" style="16" customWidth="1"/>
    <col min="7780" max="7780" width="17" style="16" customWidth="1"/>
    <col min="7781" max="7788" width="0" style="16" hidden="1" customWidth="1"/>
    <col min="7789" max="7789" width="32.28515625" style="16" customWidth="1"/>
    <col min="7790" max="7790" width="31.85546875" style="16" customWidth="1"/>
    <col min="7791" max="7791" width="26.85546875" style="16" customWidth="1"/>
    <col min="7792" max="7792" width="27.42578125" style="16" customWidth="1"/>
    <col min="7793" max="7793" width="28.5703125" style="16" customWidth="1"/>
    <col min="7794" max="7878" width="0" style="16" hidden="1" customWidth="1"/>
    <col min="7879" max="7880" width="25" style="16" customWidth="1"/>
    <col min="7881" max="7881" width="27.85546875" style="16" customWidth="1"/>
    <col min="7882" max="7883" width="22.42578125" style="16" customWidth="1"/>
    <col min="7884" max="7884" width="22.7109375" style="16" customWidth="1"/>
    <col min="7885" max="7928" width="0" style="16" hidden="1" customWidth="1"/>
    <col min="7929" max="7932" width="23.42578125" style="16" customWidth="1"/>
    <col min="7933" max="7933" width="21.140625" style="16" customWidth="1"/>
    <col min="7934" max="7934" width="23.42578125" style="16" customWidth="1"/>
    <col min="7935" max="7935" width="27.7109375" style="16" customWidth="1"/>
    <col min="7936" max="7937" width="0" style="16" hidden="1" customWidth="1"/>
    <col min="7938" max="7938" width="43.42578125" style="16" customWidth="1"/>
    <col min="7939" max="7939" width="55.85546875" style="16" customWidth="1"/>
    <col min="7940" max="7940" width="47.85546875" style="16" customWidth="1"/>
    <col min="7941" max="8030" width="9" style="16"/>
    <col min="8031" max="8031" width="11.5703125" style="16" customWidth="1"/>
    <col min="8032" max="8034" width="0" style="16" hidden="1" customWidth="1"/>
    <col min="8035" max="8035" width="69.5703125" style="16" customWidth="1"/>
    <col min="8036" max="8036" width="17" style="16" customWidth="1"/>
    <col min="8037" max="8044" width="0" style="16" hidden="1" customWidth="1"/>
    <col min="8045" max="8045" width="32.28515625" style="16" customWidth="1"/>
    <col min="8046" max="8046" width="31.85546875" style="16" customWidth="1"/>
    <col min="8047" max="8047" width="26.85546875" style="16" customWidth="1"/>
    <col min="8048" max="8048" width="27.42578125" style="16" customWidth="1"/>
    <col min="8049" max="8049" width="28.5703125" style="16" customWidth="1"/>
    <col min="8050" max="8134" width="0" style="16" hidden="1" customWidth="1"/>
    <col min="8135" max="8136" width="25" style="16" customWidth="1"/>
    <col min="8137" max="8137" width="27.85546875" style="16" customWidth="1"/>
    <col min="8138" max="8139" width="22.42578125" style="16" customWidth="1"/>
    <col min="8140" max="8140" width="22.7109375" style="16" customWidth="1"/>
    <col min="8141" max="8184" width="0" style="16" hidden="1" customWidth="1"/>
    <col min="8185" max="8188" width="23.42578125" style="16" customWidth="1"/>
    <col min="8189" max="8189" width="21.140625" style="16" customWidth="1"/>
    <col min="8190" max="8190" width="23.42578125" style="16" customWidth="1"/>
    <col min="8191" max="8191" width="27.7109375" style="16" customWidth="1"/>
    <col min="8192" max="8193" width="0" style="16" hidden="1" customWidth="1"/>
    <col min="8194" max="8194" width="43.42578125" style="16" customWidth="1"/>
    <col min="8195" max="8195" width="55.85546875" style="16" customWidth="1"/>
    <col min="8196" max="8196" width="47.85546875" style="16" customWidth="1"/>
    <col min="8197" max="8286" width="9" style="16"/>
    <col min="8287" max="8287" width="11.5703125" style="16" customWidth="1"/>
    <col min="8288" max="8290" width="0" style="16" hidden="1" customWidth="1"/>
    <col min="8291" max="8291" width="69.5703125" style="16" customWidth="1"/>
    <col min="8292" max="8292" width="17" style="16" customWidth="1"/>
    <col min="8293" max="8300" width="0" style="16" hidden="1" customWidth="1"/>
    <col min="8301" max="8301" width="32.28515625" style="16" customWidth="1"/>
    <col min="8302" max="8302" width="31.85546875" style="16" customWidth="1"/>
    <col min="8303" max="8303" width="26.85546875" style="16" customWidth="1"/>
    <col min="8304" max="8304" width="27.42578125" style="16" customWidth="1"/>
    <col min="8305" max="8305" width="28.5703125" style="16" customWidth="1"/>
    <col min="8306" max="8390" width="0" style="16" hidden="1" customWidth="1"/>
    <col min="8391" max="8392" width="25" style="16" customWidth="1"/>
    <col min="8393" max="8393" width="27.85546875" style="16" customWidth="1"/>
    <col min="8394" max="8395" width="22.42578125" style="16" customWidth="1"/>
    <col min="8396" max="8396" width="22.7109375" style="16" customWidth="1"/>
    <col min="8397" max="8440" width="0" style="16" hidden="1" customWidth="1"/>
    <col min="8441" max="8444" width="23.42578125" style="16" customWidth="1"/>
    <col min="8445" max="8445" width="21.140625" style="16" customWidth="1"/>
    <col min="8446" max="8446" width="23.42578125" style="16" customWidth="1"/>
    <col min="8447" max="8447" width="27.7109375" style="16" customWidth="1"/>
    <col min="8448" max="8449" width="0" style="16" hidden="1" customWidth="1"/>
    <col min="8450" max="8450" width="43.42578125" style="16" customWidth="1"/>
    <col min="8451" max="8451" width="55.85546875" style="16" customWidth="1"/>
    <col min="8452" max="8452" width="47.85546875" style="16" customWidth="1"/>
    <col min="8453" max="8542" width="9" style="16"/>
    <col min="8543" max="8543" width="11.5703125" style="16" customWidth="1"/>
    <col min="8544" max="8546" width="0" style="16" hidden="1" customWidth="1"/>
    <col min="8547" max="8547" width="69.5703125" style="16" customWidth="1"/>
    <col min="8548" max="8548" width="17" style="16" customWidth="1"/>
    <col min="8549" max="8556" width="0" style="16" hidden="1" customWidth="1"/>
    <col min="8557" max="8557" width="32.28515625" style="16" customWidth="1"/>
    <col min="8558" max="8558" width="31.85546875" style="16" customWidth="1"/>
    <col min="8559" max="8559" width="26.85546875" style="16" customWidth="1"/>
    <col min="8560" max="8560" width="27.42578125" style="16" customWidth="1"/>
    <col min="8561" max="8561" width="28.5703125" style="16" customWidth="1"/>
    <col min="8562" max="8646" width="0" style="16" hidden="1" customWidth="1"/>
    <col min="8647" max="8648" width="25" style="16" customWidth="1"/>
    <col min="8649" max="8649" width="27.85546875" style="16" customWidth="1"/>
    <col min="8650" max="8651" width="22.42578125" style="16" customWidth="1"/>
    <col min="8652" max="8652" width="22.7109375" style="16" customWidth="1"/>
    <col min="8653" max="8696" width="0" style="16" hidden="1" customWidth="1"/>
    <col min="8697" max="8700" width="23.42578125" style="16" customWidth="1"/>
    <col min="8701" max="8701" width="21.140625" style="16" customWidth="1"/>
    <col min="8702" max="8702" width="23.42578125" style="16" customWidth="1"/>
    <col min="8703" max="8703" width="27.7109375" style="16" customWidth="1"/>
    <col min="8704" max="8705" width="0" style="16" hidden="1" customWidth="1"/>
    <col min="8706" max="8706" width="43.42578125" style="16" customWidth="1"/>
    <col min="8707" max="8707" width="55.85546875" style="16" customWidth="1"/>
    <col min="8708" max="8708" width="47.85546875" style="16" customWidth="1"/>
    <col min="8709" max="8798" width="9" style="16"/>
    <col min="8799" max="8799" width="11.5703125" style="16" customWidth="1"/>
    <col min="8800" max="8802" width="0" style="16" hidden="1" customWidth="1"/>
    <col min="8803" max="8803" width="69.5703125" style="16" customWidth="1"/>
    <col min="8804" max="8804" width="17" style="16" customWidth="1"/>
    <col min="8805" max="8812" width="0" style="16" hidden="1" customWidth="1"/>
    <col min="8813" max="8813" width="32.28515625" style="16" customWidth="1"/>
    <col min="8814" max="8814" width="31.85546875" style="16" customWidth="1"/>
    <col min="8815" max="8815" width="26.85546875" style="16" customWidth="1"/>
    <col min="8816" max="8816" width="27.42578125" style="16" customWidth="1"/>
    <col min="8817" max="8817" width="28.5703125" style="16" customWidth="1"/>
    <col min="8818" max="8902" width="0" style="16" hidden="1" customWidth="1"/>
    <col min="8903" max="8904" width="25" style="16" customWidth="1"/>
    <col min="8905" max="8905" width="27.85546875" style="16" customWidth="1"/>
    <col min="8906" max="8907" width="22.42578125" style="16" customWidth="1"/>
    <col min="8908" max="8908" width="22.7109375" style="16" customWidth="1"/>
    <col min="8909" max="8952" width="0" style="16" hidden="1" customWidth="1"/>
    <col min="8953" max="8956" width="23.42578125" style="16" customWidth="1"/>
    <col min="8957" max="8957" width="21.140625" style="16" customWidth="1"/>
    <col min="8958" max="8958" width="23.42578125" style="16" customWidth="1"/>
    <col min="8959" max="8959" width="27.7109375" style="16" customWidth="1"/>
    <col min="8960" max="8961" width="0" style="16" hidden="1" customWidth="1"/>
    <col min="8962" max="8962" width="43.42578125" style="16" customWidth="1"/>
    <col min="8963" max="8963" width="55.85546875" style="16" customWidth="1"/>
    <col min="8964" max="8964" width="47.85546875" style="16" customWidth="1"/>
    <col min="8965" max="9054" width="9" style="16"/>
    <col min="9055" max="9055" width="11.5703125" style="16" customWidth="1"/>
    <col min="9056" max="9058" width="0" style="16" hidden="1" customWidth="1"/>
    <col min="9059" max="9059" width="69.5703125" style="16" customWidth="1"/>
    <col min="9060" max="9060" width="17" style="16" customWidth="1"/>
    <col min="9061" max="9068" width="0" style="16" hidden="1" customWidth="1"/>
    <col min="9069" max="9069" width="32.28515625" style="16" customWidth="1"/>
    <col min="9070" max="9070" width="31.85546875" style="16" customWidth="1"/>
    <col min="9071" max="9071" width="26.85546875" style="16" customWidth="1"/>
    <col min="9072" max="9072" width="27.42578125" style="16" customWidth="1"/>
    <col min="9073" max="9073" width="28.5703125" style="16" customWidth="1"/>
    <col min="9074" max="9158" width="0" style="16" hidden="1" customWidth="1"/>
    <col min="9159" max="9160" width="25" style="16" customWidth="1"/>
    <col min="9161" max="9161" width="27.85546875" style="16" customWidth="1"/>
    <col min="9162" max="9163" width="22.42578125" style="16" customWidth="1"/>
    <col min="9164" max="9164" width="22.7109375" style="16" customWidth="1"/>
    <col min="9165" max="9208" width="0" style="16" hidden="1" customWidth="1"/>
    <col min="9209" max="9212" width="23.42578125" style="16" customWidth="1"/>
    <col min="9213" max="9213" width="21.140625" style="16" customWidth="1"/>
    <col min="9214" max="9214" width="23.42578125" style="16" customWidth="1"/>
    <col min="9215" max="9215" width="27.7109375" style="16" customWidth="1"/>
    <col min="9216" max="9217" width="0" style="16" hidden="1" customWidth="1"/>
    <col min="9218" max="9218" width="43.42578125" style="16" customWidth="1"/>
    <col min="9219" max="9219" width="55.85546875" style="16" customWidth="1"/>
    <col min="9220" max="9220" width="47.85546875" style="16" customWidth="1"/>
    <col min="9221" max="9310" width="9" style="16"/>
    <col min="9311" max="9311" width="11.5703125" style="16" customWidth="1"/>
    <col min="9312" max="9314" width="0" style="16" hidden="1" customWidth="1"/>
    <col min="9315" max="9315" width="69.5703125" style="16" customWidth="1"/>
    <col min="9316" max="9316" width="17" style="16" customWidth="1"/>
    <col min="9317" max="9324" width="0" style="16" hidden="1" customWidth="1"/>
    <col min="9325" max="9325" width="32.28515625" style="16" customWidth="1"/>
    <col min="9326" max="9326" width="31.85546875" style="16" customWidth="1"/>
    <col min="9327" max="9327" width="26.85546875" style="16" customWidth="1"/>
    <col min="9328" max="9328" width="27.42578125" style="16" customWidth="1"/>
    <col min="9329" max="9329" width="28.5703125" style="16" customWidth="1"/>
    <col min="9330" max="9414" width="0" style="16" hidden="1" customWidth="1"/>
    <col min="9415" max="9416" width="25" style="16" customWidth="1"/>
    <col min="9417" max="9417" width="27.85546875" style="16" customWidth="1"/>
    <col min="9418" max="9419" width="22.42578125" style="16" customWidth="1"/>
    <col min="9420" max="9420" width="22.7109375" style="16" customWidth="1"/>
    <col min="9421" max="9464" width="0" style="16" hidden="1" customWidth="1"/>
    <col min="9465" max="9468" width="23.42578125" style="16" customWidth="1"/>
    <col min="9469" max="9469" width="21.140625" style="16" customWidth="1"/>
    <col min="9470" max="9470" width="23.42578125" style="16" customWidth="1"/>
    <col min="9471" max="9471" width="27.7109375" style="16" customWidth="1"/>
    <col min="9472" max="9473" width="0" style="16" hidden="1" customWidth="1"/>
    <col min="9474" max="9474" width="43.42578125" style="16" customWidth="1"/>
    <col min="9475" max="9475" width="55.85546875" style="16" customWidth="1"/>
    <col min="9476" max="9476" width="47.85546875" style="16" customWidth="1"/>
    <col min="9477" max="9566" width="9" style="16"/>
    <col min="9567" max="9567" width="11.5703125" style="16" customWidth="1"/>
    <col min="9568" max="9570" width="0" style="16" hidden="1" customWidth="1"/>
    <col min="9571" max="9571" width="69.5703125" style="16" customWidth="1"/>
    <col min="9572" max="9572" width="17" style="16" customWidth="1"/>
    <col min="9573" max="9580" width="0" style="16" hidden="1" customWidth="1"/>
    <col min="9581" max="9581" width="32.28515625" style="16" customWidth="1"/>
    <col min="9582" max="9582" width="31.85546875" style="16" customWidth="1"/>
    <col min="9583" max="9583" width="26.85546875" style="16" customWidth="1"/>
    <col min="9584" max="9584" width="27.42578125" style="16" customWidth="1"/>
    <col min="9585" max="9585" width="28.5703125" style="16" customWidth="1"/>
    <col min="9586" max="9670" width="0" style="16" hidden="1" customWidth="1"/>
    <col min="9671" max="9672" width="25" style="16" customWidth="1"/>
    <col min="9673" max="9673" width="27.85546875" style="16" customWidth="1"/>
    <col min="9674" max="9675" width="22.42578125" style="16" customWidth="1"/>
    <col min="9676" max="9676" width="22.7109375" style="16" customWidth="1"/>
    <col min="9677" max="9720" width="0" style="16" hidden="1" customWidth="1"/>
    <col min="9721" max="9724" width="23.42578125" style="16" customWidth="1"/>
    <col min="9725" max="9725" width="21.140625" style="16" customWidth="1"/>
    <col min="9726" max="9726" width="23.42578125" style="16" customWidth="1"/>
    <col min="9727" max="9727" width="27.7109375" style="16" customWidth="1"/>
    <col min="9728" max="9729" width="0" style="16" hidden="1" customWidth="1"/>
    <col min="9730" max="9730" width="43.42578125" style="16" customWidth="1"/>
    <col min="9731" max="9731" width="55.85546875" style="16" customWidth="1"/>
    <col min="9732" max="9732" width="47.85546875" style="16" customWidth="1"/>
    <col min="9733" max="9822" width="9" style="16"/>
    <col min="9823" max="9823" width="11.5703125" style="16" customWidth="1"/>
    <col min="9824" max="9826" width="0" style="16" hidden="1" customWidth="1"/>
    <col min="9827" max="9827" width="69.5703125" style="16" customWidth="1"/>
    <col min="9828" max="9828" width="17" style="16" customWidth="1"/>
    <col min="9829" max="9836" width="0" style="16" hidden="1" customWidth="1"/>
    <col min="9837" max="9837" width="32.28515625" style="16" customWidth="1"/>
    <col min="9838" max="9838" width="31.85546875" style="16" customWidth="1"/>
    <col min="9839" max="9839" width="26.85546875" style="16" customWidth="1"/>
    <col min="9840" max="9840" width="27.42578125" style="16" customWidth="1"/>
    <col min="9841" max="9841" width="28.5703125" style="16" customWidth="1"/>
    <col min="9842" max="9926" width="0" style="16" hidden="1" customWidth="1"/>
    <col min="9927" max="9928" width="25" style="16" customWidth="1"/>
    <col min="9929" max="9929" width="27.85546875" style="16" customWidth="1"/>
    <col min="9930" max="9931" width="22.42578125" style="16" customWidth="1"/>
    <col min="9932" max="9932" width="22.7109375" style="16" customWidth="1"/>
    <col min="9933" max="9976" width="0" style="16" hidden="1" customWidth="1"/>
    <col min="9977" max="9980" width="23.42578125" style="16" customWidth="1"/>
    <col min="9981" max="9981" width="21.140625" style="16" customWidth="1"/>
    <col min="9982" max="9982" width="23.42578125" style="16" customWidth="1"/>
    <col min="9983" max="9983" width="27.7109375" style="16" customWidth="1"/>
    <col min="9984" max="9985" width="0" style="16" hidden="1" customWidth="1"/>
    <col min="9986" max="9986" width="43.42578125" style="16" customWidth="1"/>
    <col min="9987" max="9987" width="55.85546875" style="16" customWidth="1"/>
    <col min="9988" max="9988" width="47.85546875" style="16" customWidth="1"/>
    <col min="9989" max="10078" width="9" style="16"/>
    <col min="10079" max="10079" width="11.5703125" style="16" customWidth="1"/>
    <col min="10080" max="10082" width="0" style="16" hidden="1" customWidth="1"/>
    <col min="10083" max="10083" width="69.5703125" style="16" customWidth="1"/>
    <col min="10084" max="10084" width="17" style="16" customWidth="1"/>
    <col min="10085" max="10092" width="0" style="16" hidden="1" customWidth="1"/>
    <col min="10093" max="10093" width="32.28515625" style="16" customWidth="1"/>
    <col min="10094" max="10094" width="31.85546875" style="16" customWidth="1"/>
    <col min="10095" max="10095" width="26.85546875" style="16" customWidth="1"/>
    <col min="10096" max="10096" width="27.42578125" style="16" customWidth="1"/>
    <col min="10097" max="10097" width="28.5703125" style="16" customWidth="1"/>
    <col min="10098" max="10182" width="0" style="16" hidden="1" customWidth="1"/>
    <col min="10183" max="10184" width="25" style="16" customWidth="1"/>
    <col min="10185" max="10185" width="27.85546875" style="16" customWidth="1"/>
    <col min="10186" max="10187" width="22.42578125" style="16" customWidth="1"/>
    <col min="10188" max="10188" width="22.7109375" style="16" customWidth="1"/>
    <col min="10189" max="10232" width="0" style="16" hidden="1" customWidth="1"/>
    <col min="10233" max="10236" width="23.42578125" style="16" customWidth="1"/>
    <col min="10237" max="10237" width="21.140625" style="16" customWidth="1"/>
    <col min="10238" max="10238" width="23.42578125" style="16" customWidth="1"/>
    <col min="10239" max="10239" width="27.7109375" style="16" customWidth="1"/>
    <col min="10240" max="10241" width="0" style="16" hidden="1" customWidth="1"/>
    <col min="10242" max="10242" width="43.42578125" style="16" customWidth="1"/>
    <col min="10243" max="10243" width="55.85546875" style="16" customWidth="1"/>
    <col min="10244" max="10244" width="47.85546875" style="16" customWidth="1"/>
    <col min="10245" max="10334" width="9" style="16"/>
    <col min="10335" max="10335" width="11.5703125" style="16" customWidth="1"/>
    <col min="10336" max="10338" width="0" style="16" hidden="1" customWidth="1"/>
    <col min="10339" max="10339" width="69.5703125" style="16" customWidth="1"/>
    <col min="10340" max="10340" width="17" style="16" customWidth="1"/>
    <col min="10341" max="10348" width="0" style="16" hidden="1" customWidth="1"/>
    <col min="10349" max="10349" width="32.28515625" style="16" customWidth="1"/>
    <col min="10350" max="10350" width="31.85546875" style="16" customWidth="1"/>
    <col min="10351" max="10351" width="26.85546875" style="16" customWidth="1"/>
    <col min="10352" max="10352" width="27.42578125" style="16" customWidth="1"/>
    <col min="10353" max="10353" width="28.5703125" style="16" customWidth="1"/>
    <col min="10354" max="10438" width="0" style="16" hidden="1" customWidth="1"/>
    <col min="10439" max="10440" width="25" style="16" customWidth="1"/>
    <col min="10441" max="10441" width="27.85546875" style="16" customWidth="1"/>
    <col min="10442" max="10443" width="22.42578125" style="16" customWidth="1"/>
    <col min="10444" max="10444" width="22.7109375" style="16" customWidth="1"/>
    <col min="10445" max="10488" width="0" style="16" hidden="1" customWidth="1"/>
    <col min="10489" max="10492" width="23.42578125" style="16" customWidth="1"/>
    <col min="10493" max="10493" width="21.140625" style="16" customWidth="1"/>
    <col min="10494" max="10494" width="23.42578125" style="16" customWidth="1"/>
    <col min="10495" max="10495" width="27.7109375" style="16" customWidth="1"/>
    <col min="10496" max="10497" width="0" style="16" hidden="1" customWidth="1"/>
    <col min="10498" max="10498" width="43.42578125" style="16" customWidth="1"/>
    <col min="10499" max="10499" width="55.85546875" style="16" customWidth="1"/>
    <col min="10500" max="10500" width="47.85546875" style="16" customWidth="1"/>
    <col min="10501" max="10590" width="9" style="16"/>
    <col min="10591" max="10591" width="11.5703125" style="16" customWidth="1"/>
    <col min="10592" max="10594" width="0" style="16" hidden="1" customWidth="1"/>
    <col min="10595" max="10595" width="69.5703125" style="16" customWidth="1"/>
    <col min="10596" max="10596" width="17" style="16" customWidth="1"/>
    <col min="10597" max="10604" width="0" style="16" hidden="1" customWidth="1"/>
    <col min="10605" max="10605" width="32.28515625" style="16" customWidth="1"/>
    <col min="10606" max="10606" width="31.85546875" style="16" customWidth="1"/>
    <col min="10607" max="10607" width="26.85546875" style="16" customWidth="1"/>
    <col min="10608" max="10608" width="27.42578125" style="16" customWidth="1"/>
    <col min="10609" max="10609" width="28.5703125" style="16" customWidth="1"/>
    <col min="10610" max="10694" width="0" style="16" hidden="1" customWidth="1"/>
    <col min="10695" max="10696" width="25" style="16" customWidth="1"/>
    <col min="10697" max="10697" width="27.85546875" style="16" customWidth="1"/>
    <col min="10698" max="10699" width="22.42578125" style="16" customWidth="1"/>
    <col min="10700" max="10700" width="22.7109375" style="16" customWidth="1"/>
    <col min="10701" max="10744" width="0" style="16" hidden="1" customWidth="1"/>
    <col min="10745" max="10748" width="23.42578125" style="16" customWidth="1"/>
    <col min="10749" max="10749" width="21.140625" style="16" customWidth="1"/>
    <col min="10750" max="10750" width="23.42578125" style="16" customWidth="1"/>
    <col min="10751" max="10751" width="27.7109375" style="16" customWidth="1"/>
    <col min="10752" max="10753" width="0" style="16" hidden="1" customWidth="1"/>
    <col min="10754" max="10754" width="43.42578125" style="16" customWidth="1"/>
    <col min="10755" max="10755" width="55.85546875" style="16" customWidth="1"/>
    <col min="10756" max="10756" width="47.85546875" style="16" customWidth="1"/>
    <col min="10757" max="10846" width="9" style="16"/>
    <col min="10847" max="10847" width="11.5703125" style="16" customWidth="1"/>
    <col min="10848" max="10850" width="0" style="16" hidden="1" customWidth="1"/>
    <col min="10851" max="10851" width="69.5703125" style="16" customWidth="1"/>
    <col min="10852" max="10852" width="17" style="16" customWidth="1"/>
    <col min="10853" max="10860" width="0" style="16" hidden="1" customWidth="1"/>
    <col min="10861" max="10861" width="32.28515625" style="16" customWidth="1"/>
    <col min="10862" max="10862" width="31.85546875" style="16" customWidth="1"/>
    <col min="10863" max="10863" width="26.85546875" style="16" customWidth="1"/>
    <col min="10864" max="10864" width="27.42578125" style="16" customWidth="1"/>
    <col min="10865" max="10865" width="28.5703125" style="16" customWidth="1"/>
    <col min="10866" max="10950" width="0" style="16" hidden="1" customWidth="1"/>
    <col min="10951" max="10952" width="25" style="16" customWidth="1"/>
    <col min="10953" max="10953" width="27.85546875" style="16" customWidth="1"/>
    <col min="10954" max="10955" width="22.42578125" style="16" customWidth="1"/>
    <col min="10956" max="10956" width="22.7109375" style="16" customWidth="1"/>
    <col min="10957" max="11000" width="0" style="16" hidden="1" customWidth="1"/>
    <col min="11001" max="11004" width="23.42578125" style="16" customWidth="1"/>
    <col min="11005" max="11005" width="21.140625" style="16" customWidth="1"/>
    <col min="11006" max="11006" width="23.42578125" style="16" customWidth="1"/>
    <col min="11007" max="11007" width="27.7109375" style="16" customWidth="1"/>
    <col min="11008" max="11009" width="0" style="16" hidden="1" customWidth="1"/>
    <col min="11010" max="11010" width="43.42578125" style="16" customWidth="1"/>
    <col min="11011" max="11011" width="55.85546875" style="16" customWidth="1"/>
    <col min="11012" max="11012" width="47.85546875" style="16" customWidth="1"/>
    <col min="11013" max="11102" width="9" style="16"/>
    <col min="11103" max="11103" width="11.5703125" style="16" customWidth="1"/>
    <col min="11104" max="11106" width="0" style="16" hidden="1" customWidth="1"/>
    <col min="11107" max="11107" width="69.5703125" style="16" customWidth="1"/>
    <col min="11108" max="11108" width="17" style="16" customWidth="1"/>
    <col min="11109" max="11116" width="0" style="16" hidden="1" customWidth="1"/>
    <col min="11117" max="11117" width="32.28515625" style="16" customWidth="1"/>
    <col min="11118" max="11118" width="31.85546875" style="16" customWidth="1"/>
    <col min="11119" max="11119" width="26.85546875" style="16" customWidth="1"/>
    <col min="11120" max="11120" width="27.42578125" style="16" customWidth="1"/>
    <col min="11121" max="11121" width="28.5703125" style="16" customWidth="1"/>
    <col min="11122" max="11206" width="0" style="16" hidden="1" customWidth="1"/>
    <col min="11207" max="11208" width="25" style="16" customWidth="1"/>
    <col min="11209" max="11209" width="27.85546875" style="16" customWidth="1"/>
    <col min="11210" max="11211" width="22.42578125" style="16" customWidth="1"/>
    <col min="11212" max="11212" width="22.7109375" style="16" customWidth="1"/>
    <col min="11213" max="11256" width="0" style="16" hidden="1" customWidth="1"/>
    <col min="11257" max="11260" width="23.42578125" style="16" customWidth="1"/>
    <col min="11261" max="11261" width="21.140625" style="16" customWidth="1"/>
    <col min="11262" max="11262" width="23.42578125" style="16" customWidth="1"/>
    <col min="11263" max="11263" width="27.7109375" style="16" customWidth="1"/>
    <col min="11264" max="11265" width="0" style="16" hidden="1" customWidth="1"/>
    <col min="11266" max="11266" width="43.42578125" style="16" customWidth="1"/>
    <col min="11267" max="11267" width="55.85546875" style="16" customWidth="1"/>
    <col min="11268" max="11268" width="47.85546875" style="16" customWidth="1"/>
    <col min="11269" max="11358" width="9" style="16"/>
    <col min="11359" max="11359" width="11.5703125" style="16" customWidth="1"/>
    <col min="11360" max="11362" width="0" style="16" hidden="1" customWidth="1"/>
    <col min="11363" max="11363" width="69.5703125" style="16" customWidth="1"/>
    <col min="11364" max="11364" width="17" style="16" customWidth="1"/>
    <col min="11365" max="11372" width="0" style="16" hidden="1" customWidth="1"/>
    <col min="11373" max="11373" width="32.28515625" style="16" customWidth="1"/>
    <col min="11374" max="11374" width="31.85546875" style="16" customWidth="1"/>
    <col min="11375" max="11375" width="26.85546875" style="16" customWidth="1"/>
    <col min="11376" max="11376" width="27.42578125" style="16" customWidth="1"/>
    <col min="11377" max="11377" width="28.5703125" style="16" customWidth="1"/>
    <col min="11378" max="11462" width="0" style="16" hidden="1" customWidth="1"/>
    <col min="11463" max="11464" width="25" style="16" customWidth="1"/>
    <col min="11465" max="11465" width="27.85546875" style="16" customWidth="1"/>
    <col min="11466" max="11467" width="22.42578125" style="16" customWidth="1"/>
    <col min="11468" max="11468" width="22.7109375" style="16" customWidth="1"/>
    <col min="11469" max="11512" width="0" style="16" hidden="1" customWidth="1"/>
    <col min="11513" max="11516" width="23.42578125" style="16" customWidth="1"/>
    <col min="11517" max="11517" width="21.140625" style="16" customWidth="1"/>
    <col min="11518" max="11518" width="23.42578125" style="16" customWidth="1"/>
    <col min="11519" max="11519" width="27.7109375" style="16" customWidth="1"/>
    <col min="11520" max="11521" width="0" style="16" hidden="1" customWidth="1"/>
    <col min="11522" max="11522" width="43.42578125" style="16" customWidth="1"/>
    <col min="11523" max="11523" width="55.85546875" style="16" customWidth="1"/>
    <col min="11524" max="11524" width="47.85546875" style="16" customWidth="1"/>
    <col min="11525" max="11614" width="9" style="16"/>
    <col min="11615" max="11615" width="11.5703125" style="16" customWidth="1"/>
    <col min="11616" max="11618" width="0" style="16" hidden="1" customWidth="1"/>
    <col min="11619" max="11619" width="69.5703125" style="16" customWidth="1"/>
    <col min="11620" max="11620" width="17" style="16" customWidth="1"/>
    <col min="11621" max="11628" width="0" style="16" hidden="1" customWidth="1"/>
    <col min="11629" max="11629" width="32.28515625" style="16" customWidth="1"/>
    <col min="11630" max="11630" width="31.85546875" style="16" customWidth="1"/>
    <col min="11631" max="11631" width="26.85546875" style="16" customWidth="1"/>
    <col min="11632" max="11632" width="27.42578125" style="16" customWidth="1"/>
    <col min="11633" max="11633" width="28.5703125" style="16" customWidth="1"/>
    <col min="11634" max="11718" width="0" style="16" hidden="1" customWidth="1"/>
    <col min="11719" max="11720" width="25" style="16" customWidth="1"/>
    <col min="11721" max="11721" width="27.85546875" style="16" customWidth="1"/>
    <col min="11722" max="11723" width="22.42578125" style="16" customWidth="1"/>
    <col min="11724" max="11724" width="22.7109375" style="16" customWidth="1"/>
    <col min="11725" max="11768" width="0" style="16" hidden="1" customWidth="1"/>
    <col min="11769" max="11772" width="23.42578125" style="16" customWidth="1"/>
    <col min="11773" max="11773" width="21.140625" style="16" customWidth="1"/>
    <col min="11774" max="11774" width="23.42578125" style="16" customWidth="1"/>
    <col min="11775" max="11775" width="27.7109375" style="16" customWidth="1"/>
    <col min="11776" max="11777" width="0" style="16" hidden="1" customWidth="1"/>
    <col min="11778" max="11778" width="43.42578125" style="16" customWidth="1"/>
    <col min="11779" max="11779" width="55.85546875" style="16" customWidth="1"/>
    <col min="11780" max="11780" width="47.85546875" style="16" customWidth="1"/>
    <col min="11781" max="11870" width="9" style="16"/>
    <col min="11871" max="11871" width="11.5703125" style="16" customWidth="1"/>
    <col min="11872" max="11874" width="0" style="16" hidden="1" customWidth="1"/>
    <col min="11875" max="11875" width="69.5703125" style="16" customWidth="1"/>
    <col min="11876" max="11876" width="17" style="16" customWidth="1"/>
    <col min="11877" max="11884" width="0" style="16" hidden="1" customWidth="1"/>
    <col min="11885" max="11885" width="32.28515625" style="16" customWidth="1"/>
    <col min="11886" max="11886" width="31.85546875" style="16" customWidth="1"/>
    <col min="11887" max="11887" width="26.85546875" style="16" customWidth="1"/>
    <col min="11888" max="11888" width="27.42578125" style="16" customWidth="1"/>
    <col min="11889" max="11889" width="28.5703125" style="16" customWidth="1"/>
    <col min="11890" max="11974" width="0" style="16" hidden="1" customWidth="1"/>
    <col min="11975" max="11976" width="25" style="16" customWidth="1"/>
    <col min="11977" max="11977" width="27.85546875" style="16" customWidth="1"/>
    <col min="11978" max="11979" width="22.42578125" style="16" customWidth="1"/>
    <col min="11980" max="11980" width="22.7109375" style="16" customWidth="1"/>
    <col min="11981" max="12024" width="0" style="16" hidden="1" customWidth="1"/>
    <col min="12025" max="12028" width="23.42578125" style="16" customWidth="1"/>
    <col min="12029" max="12029" width="21.140625" style="16" customWidth="1"/>
    <col min="12030" max="12030" width="23.42578125" style="16" customWidth="1"/>
    <col min="12031" max="12031" width="27.7109375" style="16" customWidth="1"/>
    <col min="12032" max="12033" width="0" style="16" hidden="1" customWidth="1"/>
    <col min="12034" max="12034" width="43.42578125" style="16" customWidth="1"/>
    <col min="12035" max="12035" width="55.85546875" style="16" customWidth="1"/>
    <col min="12036" max="12036" width="47.85546875" style="16" customWidth="1"/>
    <col min="12037" max="12126" width="9" style="16"/>
    <col min="12127" max="12127" width="11.5703125" style="16" customWidth="1"/>
    <col min="12128" max="12130" width="0" style="16" hidden="1" customWidth="1"/>
    <col min="12131" max="12131" width="69.5703125" style="16" customWidth="1"/>
    <col min="12132" max="12132" width="17" style="16" customWidth="1"/>
    <col min="12133" max="12140" width="0" style="16" hidden="1" customWidth="1"/>
    <col min="12141" max="12141" width="32.28515625" style="16" customWidth="1"/>
    <col min="12142" max="12142" width="31.85546875" style="16" customWidth="1"/>
    <col min="12143" max="12143" width="26.85546875" style="16" customWidth="1"/>
    <col min="12144" max="12144" width="27.42578125" style="16" customWidth="1"/>
    <col min="12145" max="12145" width="28.5703125" style="16" customWidth="1"/>
    <col min="12146" max="12230" width="0" style="16" hidden="1" customWidth="1"/>
    <col min="12231" max="12232" width="25" style="16" customWidth="1"/>
    <col min="12233" max="12233" width="27.85546875" style="16" customWidth="1"/>
    <col min="12234" max="12235" width="22.42578125" style="16" customWidth="1"/>
    <col min="12236" max="12236" width="22.7109375" style="16" customWidth="1"/>
    <col min="12237" max="12280" width="0" style="16" hidden="1" customWidth="1"/>
    <col min="12281" max="12284" width="23.42578125" style="16" customWidth="1"/>
    <col min="12285" max="12285" width="21.140625" style="16" customWidth="1"/>
    <col min="12286" max="12286" width="23.42578125" style="16" customWidth="1"/>
    <col min="12287" max="12287" width="27.7109375" style="16" customWidth="1"/>
    <col min="12288" max="12289" width="0" style="16" hidden="1" customWidth="1"/>
    <col min="12290" max="12290" width="43.42578125" style="16" customWidth="1"/>
    <col min="12291" max="12291" width="55.85546875" style="16" customWidth="1"/>
    <col min="12292" max="12292" width="47.85546875" style="16" customWidth="1"/>
    <col min="12293" max="12382" width="9" style="16"/>
    <col min="12383" max="12383" width="11.5703125" style="16" customWidth="1"/>
    <col min="12384" max="12386" width="0" style="16" hidden="1" customWidth="1"/>
    <col min="12387" max="12387" width="69.5703125" style="16" customWidth="1"/>
    <col min="12388" max="12388" width="17" style="16" customWidth="1"/>
    <col min="12389" max="12396" width="0" style="16" hidden="1" customWidth="1"/>
    <col min="12397" max="12397" width="32.28515625" style="16" customWidth="1"/>
    <col min="12398" max="12398" width="31.85546875" style="16" customWidth="1"/>
    <col min="12399" max="12399" width="26.85546875" style="16" customWidth="1"/>
    <col min="12400" max="12400" width="27.42578125" style="16" customWidth="1"/>
    <col min="12401" max="12401" width="28.5703125" style="16" customWidth="1"/>
    <col min="12402" max="12486" width="0" style="16" hidden="1" customWidth="1"/>
    <col min="12487" max="12488" width="25" style="16" customWidth="1"/>
    <col min="12489" max="12489" width="27.85546875" style="16" customWidth="1"/>
    <col min="12490" max="12491" width="22.42578125" style="16" customWidth="1"/>
    <col min="12492" max="12492" width="22.7109375" style="16" customWidth="1"/>
    <col min="12493" max="12536" width="0" style="16" hidden="1" customWidth="1"/>
    <col min="12537" max="12540" width="23.42578125" style="16" customWidth="1"/>
    <col min="12541" max="12541" width="21.140625" style="16" customWidth="1"/>
    <col min="12542" max="12542" width="23.42578125" style="16" customWidth="1"/>
    <col min="12543" max="12543" width="27.7109375" style="16" customWidth="1"/>
    <col min="12544" max="12545" width="0" style="16" hidden="1" customWidth="1"/>
    <col min="12546" max="12546" width="43.42578125" style="16" customWidth="1"/>
    <col min="12547" max="12547" width="55.85546875" style="16" customWidth="1"/>
    <col min="12548" max="12548" width="47.85546875" style="16" customWidth="1"/>
    <col min="12549" max="12638" width="9" style="16"/>
    <col min="12639" max="12639" width="11.5703125" style="16" customWidth="1"/>
    <col min="12640" max="12642" width="0" style="16" hidden="1" customWidth="1"/>
    <col min="12643" max="12643" width="69.5703125" style="16" customWidth="1"/>
    <col min="12644" max="12644" width="17" style="16" customWidth="1"/>
    <col min="12645" max="12652" width="0" style="16" hidden="1" customWidth="1"/>
    <col min="12653" max="12653" width="32.28515625" style="16" customWidth="1"/>
    <col min="12654" max="12654" width="31.85546875" style="16" customWidth="1"/>
    <col min="12655" max="12655" width="26.85546875" style="16" customWidth="1"/>
    <col min="12656" max="12656" width="27.42578125" style="16" customWidth="1"/>
    <col min="12657" max="12657" width="28.5703125" style="16" customWidth="1"/>
    <col min="12658" max="12742" width="0" style="16" hidden="1" customWidth="1"/>
    <col min="12743" max="12744" width="25" style="16" customWidth="1"/>
    <col min="12745" max="12745" width="27.85546875" style="16" customWidth="1"/>
    <col min="12746" max="12747" width="22.42578125" style="16" customWidth="1"/>
    <col min="12748" max="12748" width="22.7109375" style="16" customWidth="1"/>
    <col min="12749" max="12792" width="0" style="16" hidden="1" customWidth="1"/>
    <col min="12793" max="12796" width="23.42578125" style="16" customWidth="1"/>
    <col min="12797" max="12797" width="21.140625" style="16" customWidth="1"/>
    <col min="12798" max="12798" width="23.42578125" style="16" customWidth="1"/>
    <col min="12799" max="12799" width="27.7109375" style="16" customWidth="1"/>
    <col min="12800" max="12801" width="0" style="16" hidden="1" customWidth="1"/>
    <col min="12802" max="12802" width="43.42578125" style="16" customWidth="1"/>
    <col min="12803" max="12803" width="55.85546875" style="16" customWidth="1"/>
    <col min="12804" max="12804" width="47.85546875" style="16" customWidth="1"/>
    <col min="12805" max="12894" width="9" style="16"/>
    <col min="12895" max="12895" width="11.5703125" style="16" customWidth="1"/>
    <col min="12896" max="12898" width="0" style="16" hidden="1" customWidth="1"/>
    <col min="12899" max="12899" width="69.5703125" style="16" customWidth="1"/>
    <col min="12900" max="12900" width="17" style="16" customWidth="1"/>
    <col min="12901" max="12908" width="0" style="16" hidden="1" customWidth="1"/>
    <col min="12909" max="12909" width="32.28515625" style="16" customWidth="1"/>
    <col min="12910" max="12910" width="31.85546875" style="16" customWidth="1"/>
    <col min="12911" max="12911" width="26.85546875" style="16" customWidth="1"/>
    <col min="12912" max="12912" width="27.42578125" style="16" customWidth="1"/>
    <col min="12913" max="12913" width="28.5703125" style="16" customWidth="1"/>
    <col min="12914" max="12998" width="0" style="16" hidden="1" customWidth="1"/>
    <col min="12999" max="13000" width="25" style="16" customWidth="1"/>
    <col min="13001" max="13001" width="27.85546875" style="16" customWidth="1"/>
    <col min="13002" max="13003" width="22.42578125" style="16" customWidth="1"/>
    <col min="13004" max="13004" width="22.7109375" style="16" customWidth="1"/>
    <col min="13005" max="13048" width="0" style="16" hidden="1" customWidth="1"/>
    <col min="13049" max="13052" width="23.42578125" style="16" customWidth="1"/>
    <col min="13053" max="13053" width="21.140625" style="16" customWidth="1"/>
    <col min="13054" max="13054" width="23.42578125" style="16" customWidth="1"/>
    <col min="13055" max="13055" width="27.7109375" style="16" customWidth="1"/>
    <col min="13056" max="13057" width="0" style="16" hidden="1" customWidth="1"/>
    <col min="13058" max="13058" width="43.42578125" style="16" customWidth="1"/>
    <col min="13059" max="13059" width="55.85546875" style="16" customWidth="1"/>
    <col min="13060" max="13060" width="47.85546875" style="16" customWidth="1"/>
    <col min="13061" max="13150" width="9" style="16"/>
    <col min="13151" max="13151" width="11.5703125" style="16" customWidth="1"/>
    <col min="13152" max="13154" width="0" style="16" hidden="1" customWidth="1"/>
    <col min="13155" max="13155" width="69.5703125" style="16" customWidth="1"/>
    <col min="13156" max="13156" width="17" style="16" customWidth="1"/>
    <col min="13157" max="13164" width="0" style="16" hidden="1" customWidth="1"/>
    <col min="13165" max="13165" width="32.28515625" style="16" customWidth="1"/>
    <col min="13166" max="13166" width="31.85546875" style="16" customWidth="1"/>
    <col min="13167" max="13167" width="26.85546875" style="16" customWidth="1"/>
    <col min="13168" max="13168" width="27.42578125" style="16" customWidth="1"/>
    <col min="13169" max="13169" width="28.5703125" style="16" customWidth="1"/>
    <col min="13170" max="13254" width="0" style="16" hidden="1" customWidth="1"/>
    <col min="13255" max="13256" width="25" style="16" customWidth="1"/>
    <col min="13257" max="13257" width="27.85546875" style="16" customWidth="1"/>
    <col min="13258" max="13259" width="22.42578125" style="16" customWidth="1"/>
    <col min="13260" max="13260" width="22.7109375" style="16" customWidth="1"/>
    <col min="13261" max="13304" width="0" style="16" hidden="1" customWidth="1"/>
    <col min="13305" max="13308" width="23.42578125" style="16" customWidth="1"/>
    <col min="13309" max="13309" width="21.140625" style="16" customWidth="1"/>
    <col min="13310" max="13310" width="23.42578125" style="16" customWidth="1"/>
    <col min="13311" max="13311" width="27.7109375" style="16" customWidth="1"/>
    <col min="13312" max="13313" width="0" style="16" hidden="1" customWidth="1"/>
    <col min="13314" max="13314" width="43.42578125" style="16" customWidth="1"/>
    <col min="13315" max="13315" width="55.85546875" style="16" customWidth="1"/>
    <col min="13316" max="13316" width="47.85546875" style="16" customWidth="1"/>
    <col min="13317" max="13406" width="9" style="16"/>
    <col min="13407" max="13407" width="11.5703125" style="16" customWidth="1"/>
    <col min="13408" max="13410" width="0" style="16" hidden="1" customWidth="1"/>
    <col min="13411" max="13411" width="69.5703125" style="16" customWidth="1"/>
    <col min="13412" max="13412" width="17" style="16" customWidth="1"/>
    <col min="13413" max="13420" width="0" style="16" hidden="1" customWidth="1"/>
    <col min="13421" max="13421" width="32.28515625" style="16" customWidth="1"/>
    <col min="13422" max="13422" width="31.85546875" style="16" customWidth="1"/>
    <col min="13423" max="13423" width="26.85546875" style="16" customWidth="1"/>
    <col min="13424" max="13424" width="27.42578125" style="16" customWidth="1"/>
    <col min="13425" max="13425" width="28.5703125" style="16" customWidth="1"/>
    <col min="13426" max="13510" width="0" style="16" hidden="1" customWidth="1"/>
    <col min="13511" max="13512" width="25" style="16" customWidth="1"/>
    <col min="13513" max="13513" width="27.85546875" style="16" customWidth="1"/>
    <col min="13514" max="13515" width="22.42578125" style="16" customWidth="1"/>
    <col min="13516" max="13516" width="22.7109375" style="16" customWidth="1"/>
    <col min="13517" max="13560" width="0" style="16" hidden="1" customWidth="1"/>
    <col min="13561" max="13564" width="23.42578125" style="16" customWidth="1"/>
    <col min="13565" max="13565" width="21.140625" style="16" customWidth="1"/>
    <col min="13566" max="13566" width="23.42578125" style="16" customWidth="1"/>
    <col min="13567" max="13567" width="27.7109375" style="16" customWidth="1"/>
    <col min="13568" max="13569" width="0" style="16" hidden="1" customWidth="1"/>
    <col min="13570" max="13570" width="43.42578125" style="16" customWidth="1"/>
    <col min="13571" max="13571" width="55.85546875" style="16" customWidth="1"/>
    <col min="13572" max="13572" width="47.85546875" style="16" customWidth="1"/>
    <col min="13573" max="13662" width="9" style="16"/>
    <col min="13663" max="13663" width="11.5703125" style="16" customWidth="1"/>
    <col min="13664" max="13666" width="0" style="16" hidden="1" customWidth="1"/>
    <col min="13667" max="13667" width="69.5703125" style="16" customWidth="1"/>
    <col min="13668" max="13668" width="17" style="16" customWidth="1"/>
    <col min="13669" max="13676" width="0" style="16" hidden="1" customWidth="1"/>
    <col min="13677" max="13677" width="32.28515625" style="16" customWidth="1"/>
    <col min="13678" max="13678" width="31.85546875" style="16" customWidth="1"/>
    <col min="13679" max="13679" width="26.85546875" style="16" customWidth="1"/>
    <col min="13680" max="13680" width="27.42578125" style="16" customWidth="1"/>
    <col min="13681" max="13681" width="28.5703125" style="16" customWidth="1"/>
    <col min="13682" max="13766" width="0" style="16" hidden="1" customWidth="1"/>
    <col min="13767" max="13768" width="25" style="16" customWidth="1"/>
    <col min="13769" max="13769" width="27.85546875" style="16" customWidth="1"/>
    <col min="13770" max="13771" width="22.42578125" style="16" customWidth="1"/>
    <col min="13772" max="13772" width="22.7109375" style="16" customWidth="1"/>
    <col min="13773" max="13816" width="0" style="16" hidden="1" customWidth="1"/>
    <col min="13817" max="13820" width="23.42578125" style="16" customWidth="1"/>
    <col min="13821" max="13821" width="21.140625" style="16" customWidth="1"/>
    <col min="13822" max="13822" width="23.42578125" style="16" customWidth="1"/>
    <col min="13823" max="13823" width="27.7109375" style="16" customWidth="1"/>
    <col min="13824" max="13825" width="0" style="16" hidden="1" customWidth="1"/>
    <col min="13826" max="13826" width="43.42578125" style="16" customWidth="1"/>
    <col min="13827" max="13827" width="55.85546875" style="16" customWidth="1"/>
    <col min="13828" max="13828" width="47.85546875" style="16" customWidth="1"/>
    <col min="13829" max="13918" width="9" style="16"/>
    <col min="13919" max="13919" width="11.5703125" style="16" customWidth="1"/>
    <col min="13920" max="13922" width="0" style="16" hidden="1" customWidth="1"/>
    <col min="13923" max="13923" width="69.5703125" style="16" customWidth="1"/>
    <col min="13924" max="13924" width="17" style="16" customWidth="1"/>
    <col min="13925" max="13932" width="0" style="16" hidden="1" customWidth="1"/>
    <col min="13933" max="13933" width="32.28515625" style="16" customWidth="1"/>
    <col min="13934" max="13934" width="31.85546875" style="16" customWidth="1"/>
    <col min="13935" max="13935" width="26.85546875" style="16" customWidth="1"/>
    <col min="13936" max="13936" width="27.42578125" style="16" customWidth="1"/>
    <col min="13937" max="13937" width="28.5703125" style="16" customWidth="1"/>
    <col min="13938" max="14022" width="0" style="16" hidden="1" customWidth="1"/>
    <col min="14023" max="14024" width="25" style="16" customWidth="1"/>
    <col min="14025" max="14025" width="27.85546875" style="16" customWidth="1"/>
    <col min="14026" max="14027" width="22.42578125" style="16" customWidth="1"/>
    <col min="14028" max="14028" width="22.7109375" style="16" customWidth="1"/>
    <col min="14029" max="14072" width="0" style="16" hidden="1" customWidth="1"/>
    <col min="14073" max="14076" width="23.42578125" style="16" customWidth="1"/>
    <col min="14077" max="14077" width="21.140625" style="16" customWidth="1"/>
    <col min="14078" max="14078" width="23.42578125" style="16" customWidth="1"/>
    <col min="14079" max="14079" width="27.7109375" style="16" customWidth="1"/>
    <col min="14080" max="14081" width="0" style="16" hidden="1" customWidth="1"/>
    <col min="14082" max="14082" width="43.42578125" style="16" customWidth="1"/>
    <col min="14083" max="14083" width="55.85546875" style="16" customWidth="1"/>
    <col min="14084" max="14084" width="47.85546875" style="16" customWidth="1"/>
    <col min="14085" max="14174" width="9" style="16"/>
    <col min="14175" max="14175" width="11.5703125" style="16" customWidth="1"/>
    <col min="14176" max="14178" width="0" style="16" hidden="1" customWidth="1"/>
    <col min="14179" max="14179" width="69.5703125" style="16" customWidth="1"/>
    <col min="14180" max="14180" width="17" style="16" customWidth="1"/>
    <col min="14181" max="14188" width="0" style="16" hidden="1" customWidth="1"/>
    <col min="14189" max="14189" width="32.28515625" style="16" customWidth="1"/>
    <col min="14190" max="14190" width="31.85546875" style="16" customWidth="1"/>
    <col min="14191" max="14191" width="26.85546875" style="16" customWidth="1"/>
    <col min="14192" max="14192" width="27.42578125" style="16" customWidth="1"/>
    <col min="14193" max="14193" width="28.5703125" style="16" customWidth="1"/>
    <col min="14194" max="14278" width="0" style="16" hidden="1" customWidth="1"/>
    <col min="14279" max="14280" width="25" style="16" customWidth="1"/>
    <col min="14281" max="14281" width="27.85546875" style="16" customWidth="1"/>
    <col min="14282" max="14283" width="22.42578125" style="16" customWidth="1"/>
    <col min="14284" max="14284" width="22.7109375" style="16" customWidth="1"/>
    <col min="14285" max="14328" width="0" style="16" hidden="1" customWidth="1"/>
    <col min="14329" max="14332" width="23.42578125" style="16" customWidth="1"/>
    <col min="14333" max="14333" width="21.140625" style="16" customWidth="1"/>
    <col min="14334" max="14334" width="23.42578125" style="16" customWidth="1"/>
    <col min="14335" max="14335" width="27.7109375" style="16" customWidth="1"/>
    <col min="14336" max="14337" width="0" style="16" hidden="1" customWidth="1"/>
    <col min="14338" max="14338" width="43.42578125" style="16" customWidth="1"/>
    <col min="14339" max="14339" width="55.85546875" style="16" customWidth="1"/>
    <col min="14340" max="14340" width="47.85546875" style="16" customWidth="1"/>
    <col min="14341" max="14430" width="9" style="16"/>
    <col min="14431" max="14431" width="11.5703125" style="16" customWidth="1"/>
    <col min="14432" max="14434" width="0" style="16" hidden="1" customWidth="1"/>
    <col min="14435" max="14435" width="69.5703125" style="16" customWidth="1"/>
    <col min="14436" max="14436" width="17" style="16" customWidth="1"/>
    <col min="14437" max="14444" width="0" style="16" hidden="1" customWidth="1"/>
    <col min="14445" max="14445" width="32.28515625" style="16" customWidth="1"/>
    <col min="14446" max="14446" width="31.85546875" style="16" customWidth="1"/>
    <col min="14447" max="14447" width="26.85546875" style="16" customWidth="1"/>
    <col min="14448" max="14448" width="27.42578125" style="16" customWidth="1"/>
    <col min="14449" max="14449" width="28.5703125" style="16" customWidth="1"/>
    <col min="14450" max="14534" width="0" style="16" hidden="1" customWidth="1"/>
    <col min="14535" max="14536" width="25" style="16" customWidth="1"/>
    <col min="14537" max="14537" width="27.85546875" style="16" customWidth="1"/>
    <col min="14538" max="14539" width="22.42578125" style="16" customWidth="1"/>
    <col min="14540" max="14540" width="22.7109375" style="16" customWidth="1"/>
    <col min="14541" max="14584" width="0" style="16" hidden="1" customWidth="1"/>
    <col min="14585" max="14588" width="23.42578125" style="16" customWidth="1"/>
    <col min="14589" max="14589" width="21.140625" style="16" customWidth="1"/>
    <col min="14590" max="14590" width="23.42578125" style="16" customWidth="1"/>
    <col min="14591" max="14591" width="27.7109375" style="16" customWidth="1"/>
    <col min="14592" max="14593" width="0" style="16" hidden="1" customWidth="1"/>
    <col min="14594" max="14594" width="43.42578125" style="16" customWidth="1"/>
    <col min="14595" max="14595" width="55.85546875" style="16" customWidth="1"/>
    <col min="14596" max="14596" width="47.85546875" style="16" customWidth="1"/>
    <col min="14597" max="14686" width="9" style="16"/>
    <col min="14687" max="14687" width="11.5703125" style="16" customWidth="1"/>
    <col min="14688" max="14690" width="0" style="16" hidden="1" customWidth="1"/>
    <col min="14691" max="14691" width="69.5703125" style="16" customWidth="1"/>
    <col min="14692" max="14692" width="17" style="16" customWidth="1"/>
    <col min="14693" max="14700" width="0" style="16" hidden="1" customWidth="1"/>
    <col min="14701" max="14701" width="32.28515625" style="16" customWidth="1"/>
    <col min="14702" max="14702" width="31.85546875" style="16" customWidth="1"/>
    <col min="14703" max="14703" width="26.85546875" style="16" customWidth="1"/>
    <col min="14704" max="14704" width="27.42578125" style="16" customWidth="1"/>
    <col min="14705" max="14705" width="28.5703125" style="16" customWidth="1"/>
    <col min="14706" max="14790" width="0" style="16" hidden="1" customWidth="1"/>
    <col min="14791" max="14792" width="25" style="16" customWidth="1"/>
    <col min="14793" max="14793" width="27.85546875" style="16" customWidth="1"/>
    <col min="14794" max="14795" width="22.42578125" style="16" customWidth="1"/>
    <col min="14796" max="14796" width="22.7109375" style="16" customWidth="1"/>
    <col min="14797" max="14840" width="0" style="16" hidden="1" customWidth="1"/>
    <col min="14841" max="14844" width="23.42578125" style="16" customWidth="1"/>
    <col min="14845" max="14845" width="21.140625" style="16" customWidth="1"/>
    <col min="14846" max="14846" width="23.42578125" style="16" customWidth="1"/>
    <col min="14847" max="14847" width="27.7109375" style="16" customWidth="1"/>
    <col min="14848" max="14849" width="0" style="16" hidden="1" customWidth="1"/>
    <col min="14850" max="14850" width="43.42578125" style="16" customWidth="1"/>
    <col min="14851" max="14851" width="55.85546875" style="16" customWidth="1"/>
    <col min="14852" max="14852" width="47.85546875" style="16" customWidth="1"/>
    <col min="14853" max="14942" width="9" style="16"/>
    <col min="14943" max="14943" width="11.5703125" style="16" customWidth="1"/>
    <col min="14944" max="14946" width="0" style="16" hidden="1" customWidth="1"/>
    <col min="14947" max="14947" width="69.5703125" style="16" customWidth="1"/>
    <col min="14948" max="14948" width="17" style="16" customWidth="1"/>
    <col min="14949" max="14956" width="0" style="16" hidden="1" customWidth="1"/>
    <col min="14957" max="14957" width="32.28515625" style="16" customWidth="1"/>
    <col min="14958" max="14958" width="31.85546875" style="16" customWidth="1"/>
    <col min="14959" max="14959" width="26.85546875" style="16" customWidth="1"/>
    <col min="14960" max="14960" width="27.42578125" style="16" customWidth="1"/>
    <col min="14961" max="14961" width="28.5703125" style="16" customWidth="1"/>
    <col min="14962" max="15046" width="0" style="16" hidden="1" customWidth="1"/>
    <col min="15047" max="15048" width="25" style="16" customWidth="1"/>
    <col min="15049" max="15049" width="27.85546875" style="16" customWidth="1"/>
    <col min="15050" max="15051" width="22.42578125" style="16" customWidth="1"/>
    <col min="15052" max="15052" width="22.7109375" style="16" customWidth="1"/>
    <col min="15053" max="15096" width="0" style="16" hidden="1" customWidth="1"/>
    <col min="15097" max="15100" width="23.42578125" style="16" customWidth="1"/>
    <col min="15101" max="15101" width="21.140625" style="16" customWidth="1"/>
    <col min="15102" max="15102" width="23.42578125" style="16" customWidth="1"/>
    <col min="15103" max="15103" width="27.7109375" style="16" customWidth="1"/>
    <col min="15104" max="15105" width="0" style="16" hidden="1" customWidth="1"/>
    <col min="15106" max="15106" width="43.42578125" style="16" customWidth="1"/>
    <col min="15107" max="15107" width="55.85546875" style="16" customWidth="1"/>
    <col min="15108" max="15108" width="47.85546875" style="16" customWidth="1"/>
    <col min="15109" max="15198" width="9" style="16"/>
    <col min="15199" max="15199" width="11.5703125" style="16" customWidth="1"/>
    <col min="15200" max="15202" width="0" style="16" hidden="1" customWidth="1"/>
    <col min="15203" max="15203" width="69.5703125" style="16" customWidth="1"/>
    <col min="15204" max="15204" width="17" style="16" customWidth="1"/>
    <col min="15205" max="15212" width="0" style="16" hidden="1" customWidth="1"/>
    <col min="15213" max="15213" width="32.28515625" style="16" customWidth="1"/>
    <col min="15214" max="15214" width="31.85546875" style="16" customWidth="1"/>
    <col min="15215" max="15215" width="26.85546875" style="16" customWidth="1"/>
    <col min="15216" max="15216" width="27.42578125" style="16" customWidth="1"/>
    <col min="15217" max="15217" width="28.5703125" style="16" customWidth="1"/>
    <col min="15218" max="15302" width="0" style="16" hidden="1" customWidth="1"/>
    <col min="15303" max="15304" width="25" style="16" customWidth="1"/>
    <col min="15305" max="15305" width="27.85546875" style="16" customWidth="1"/>
    <col min="15306" max="15307" width="22.42578125" style="16" customWidth="1"/>
    <col min="15308" max="15308" width="22.7109375" style="16" customWidth="1"/>
    <col min="15309" max="15352" width="0" style="16" hidden="1" customWidth="1"/>
    <col min="15353" max="15356" width="23.42578125" style="16" customWidth="1"/>
    <col min="15357" max="15357" width="21.140625" style="16" customWidth="1"/>
    <col min="15358" max="15358" width="23.42578125" style="16" customWidth="1"/>
    <col min="15359" max="15359" width="27.7109375" style="16" customWidth="1"/>
    <col min="15360" max="15361" width="0" style="16" hidden="1" customWidth="1"/>
    <col min="15362" max="15362" width="43.42578125" style="16" customWidth="1"/>
    <col min="15363" max="15363" width="55.85546875" style="16" customWidth="1"/>
    <col min="15364" max="15364" width="47.85546875" style="16" customWidth="1"/>
    <col min="15365" max="15454" width="9" style="16"/>
    <col min="15455" max="15455" width="11.5703125" style="16" customWidth="1"/>
    <col min="15456" max="15458" width="0" style="16" hidden="1" customWidth="1"/>
    <col min="15459" max="15459" width="69.5703125" style="16" customWidth="1"/>
    <col min="15460" max="15460" width="17" style="16" customWidth="1"/>
    <col min="15461" max="15468" width="0" style="16" hidden="1" customWidth="1"/>
    <col min="15469" max="15469" width="32.28515625" style="16" customWidth="1"/>
    <col min="15470" max="15470" width="31.85546875" style="16" customWidth="1"/>
    <col min="15471" max="15471" width="26.85546875" style="16" customWidth="1"/>
    <col min="15472" max="15472" width="27.42578125" style="16" customWidth="1"/>
    <col min="15473" max="15473" width="28.5703125" style="16" customWidth="1"/>
    <col min="15474" max="15558" width="0" style="16" hidden="1" customWidth="1"/>
    <col min="15559" max="15560" width="25" style="16" customWidth="1"/>
    <col min="15561" max="15561" width="27.85546875" style="16" customWidth="1"/>
    <col min="15562" max="15563" width="22.42578125" style="16" customWidth="1"/>
    <col min="15564" max="15564" width="22.7109375" style="16" customWidth="1"/>
    <col min="15565" max="15608" width="0" style="16" hidden="1" customWidth="1"/>
    <col min="15609" max="15612" width="23.42578125" style="16" customWidth="1"/>
    <col min="15613" max="15613" width="21.140625" style="16" customWidth="1"/>
    <col min="15614" max="15614" width="23.42578125" style="16" customWidth="1"/>
    <col min="15615" max="15615" width="27.7109375" style="16" customWidth="1"/>
    <col min="15616" max="15617" width="0" style="16" hidden="1" customWidth="1"/>
    <col min="15618" max="15618" width="43.42578125" style="16" customWidth="1"/>
    <col min="15619" max="15619" width="55.85546875" style="16" customWidth="1"/>
    <col min="15620" max="15620" width="47.85546875" style="16" customWidth="1"/>
    <col min="15621" max="15710" width="9" style="16"/>
    <col min="15711" max="15711" width="11.5703125" style="16" customWidth="1"/>
    <col min="15712" max="15714" width="0" style="16" hidden="1" customWidth="1"/>
    <col min="15715" max="15715" width="69.5703125" style="16" customWidth="1"/>
    <col min="15716" max="15716" width="17" style="16" customWidth="1"/>
    <col min="15717" max="15724" width="0" style="16" hidden="1" customWidth="1"/>
    <col min="15725" max="15725" width="32.28515625" style="16" customWidth="1"/>
    <col min="15726" max="15726" width="31.85546875" style="16" customWidth="1"/>
    <col min="15727" max="15727" width="26.85546875" style="16" customWidth="1"/>
    <col min="15728" max="15728" width="27.42578125" style="16" customWidth="1"/>
    <col min="15729" max="15729" width="28.5703125" style="16" customWidth="1"/>
    <col min="15730" max="15814" width="0" style="16" hidden="1" customWidth="1"/>
    <col min="15815" max="15816" width="25" style="16" customWidth="1"/>
    <col min="15817" max="15817" width="27.85546875" style="16" customWidth="1"/>
    <col min="15818" max="15819" width="22.42578125" style="16" customWidth="1"/>
    <col min="15820" max="15820" width="22.7109375" style="16" customWidth="1"/>
    <col min="15821" max="15864" width="0" style="16" hidden="1" customWidth="1"/>
    <col min="15865" max="15868" width="23.42578125" style="16" customWidth="1"/>
    <col min="15869" max="15869" width="21.140625" style="16" customWidth="1"/>
    <col min="15870" max="15870" width="23.42578125" style="16" customWidth="1"/>
    <col min="15871" max="15871" width="27.7109375" style="16" customWidth="1"/>
    <col min="15872" max="15873" width="0" style="16" hidden="1" customWidth="1"/>
    <col min="15874" max="15874" width="43.42578125" style="16" customWidth="1"/>
    <col min="15875" max="15875" width="55.85546875" style="16" customWidth="1"/>
    <col min="15876" max="15876" width="47.85546875" style="16" customWidth="1"/>
    <col min="15877" max="15966" width="9" style="16"/>
    <col min="15967" max="15967" width="11.5703125" style="16" customWidth="1"/>
    <col min="15968" max="15970" width="0" style="16" hidden="1" customWidth="1"/>
    <col min="15971" max="15971" width="69.5703125" style="16" customWidth="1"/>
    <col min="15972" max="15972" width="17" style="16" customWidth="1"/>
    <col min="15973" max="15980" width="0" style="16" hidden="1" customWidth="1"/>
    <col min="15981" max="15981" width="32.28515625" style="16" customWidth="1"/>
    <col min="15982" max="15982" width="31.85546875" style="16" customWidth="1"/>
    <col min="15983" max="15983" width="26.85546875" style="16" customWidth="1"/>
    <col min="15984" max="15984" width="27.42578125" style="16" customWidth="1"/>
    <col min="15985" max="15985" width="28.5703125" style="16" customWidth="1"/>
    <col min="15986" max="16070" width="0" style="16" hidden="1" customWidth="1"/>
    <col min="16071" max="16072" width="25" style="16" customWidth="1"/>
    <col min="16073" max="16073" width="27.85546875" style="16" customWidth="1"/>
    <col min="16074" max="16075" width="22.42578125" style="16" customWidth="1"/>
    <col min="16076" max="16076" width="22.7109375" style="16" customWidth="1"/>
    <col min="16077" max="16120" width="0" style="16" hidden="1" customWidth="1"/>
    <col min="16121" max="16124" width="23.42578125" style="16" customWidth="1"/>
    <col min="16125" max="16125" width="21.140625" style="16" customWidth="1"/>
    <col min="16126" max="16126" width="23.42578125" style="16" customWidth="1"/>
    <col min="16127" max="16127" width="27.7109375" style="16" customWidth="1"/>
    <col min="16128" max="16129" width="0" style="16" hidden="1" customWidth="1"/>
    <col min="16130" max="16130" width="43.42578125" style="16" customWidth="1"/>
    <col min="16131" max="16131" width="55.85546875" style="16" customWidth="1"/>
    <col min="16132" max="16132" width="47.85546875" style="16" customWidth="1"/>
    <col min="16133" max="16384" width="9" style="16"/>
  </cols>
  <sheetData>
    <row r="1" spans="1:250" s="8" customFormat="1" ht="20.25" x14ac:dyDescent="0.2">
      <c r="A1" s="156" t="s">
        <v>602</v>
      </c>
      <c r="B1" s="156"/>
      <c r="C1" s="156"/>
      <c r="D1" s="5"/>
      <c r="E1" s="5"/>
      <c r="F1" s="5"/>
      <c r="G1" s="6"/>
      <c r="H1" s="6"/>
      <c r="I1" s="6"/>
      <c r="J1" s="7"/>
      <c r="K1" s="7"/>
      <c r="L1" s="7"/>
      <c r="M1" s="7"/>
      <c r="N1" s="7"/>
      <c r="Q1" s="7"/>
      <c r="R1" s="158" t="s">
        <v>601</v>
      </c>
      <c r="S1" s="158"/>
      <c r="T1" s="158"/>
      <c r="U1" s="158"/>
      <c r="V1" s="158"/>
    </row>
    <row r="2" spans="1:250" s="8" customFormat="1" ht="20.25" x14ac:dyDescent="0.2">
      <c r="A2" s="9"/>
      <c r="B2" s="9"/>
      <c r="C2" s="9"/>
      <c r="D2" s="5"/>
      <c r="E2" s="5"/>
      <c r="F2" s="5"/>
      <c r="G2" s="6"/>
      <c r="H2" s="6"/>
      <c r="I2" s="6"/>
      <c r="J2" s="7"/>
      <c r="K2" s="7"/>
      <c r="L2" s="7"/>
      <c r="M2" s="7"/>
      <c r="N2" s="7"/>
      <c r="Q2" s="7"/>
      <c r="R2" s="10"/>
      <c r="S2" s="10"/>
      <c r="T2" s="10"/>
      <c r="U2" s="10"/>
      <c r="V2" s="10"/>
    </row>
    <row r="3" spans="1:250" s="8" customFormat="1" ht="18.75" x14ac:dyDescent="0.2">
      <c r="A3" s="159" t="s">
        <v>54</v>
      </c>
      <c r="B3" s="159"/>
      <c r="C3" s="159"/>
      <c r="D3" s="159"/>
      <c r="E3" s="159"/>
      <c r="F3" s="159"/>
      <c r="G3" s="159"/>
      <c r="H3" s="159"/>
      <c r="I3" s="159"/>
      <c r="J3" s="159"/>
      <c r="K3" s="159"/>
      <c r="L3" s="159"/>
      <c r="M3" s="159"/>
      <c r="N3" s="159"/>
      <c r="O3" s="159"/>
      <c r="P3" s="159"/>
      <c r="Q3" s="159"/>
      <c r="R3" s="159"/>
      <c r="S3" s="159"/>
      <c r="T3" s="159"/>
      <c r="U3" s="159"/>
      <c r="V3" s="159"/>
    </row>
    <row r="4" spans="1:250" s="1" customFormat="1" ht="16.5" x14ac:dyDescent="0.2">
      <c r="A4" s="155" t="s">
        <v>20</v>
      </c>
      <c r="B4" s="155"/>
      <c r="C4" s="155"/>
      <c r="D4" s="155"/>
      <c r="E4" s="155"/>
      <c r="F4" s="155"/>
      <c r="G4" s="155"/>
      <c r="H4" s="155"/>
      <c r="I4" s="155"/>
      <c r="J4" s="155"/>
      <c r="K4" s="155"/>
      <c r="L4" s="155"/>
      <c r="M4" s="155"/>
      <c r="N4" s="155"/>
      <c r="O4" s="155"/>
      <c r="P4" s="155"/>
      <c r="Q4" s="155"/>
      <c r="R4" s="155"/>
      <c r="S4" s="155"/>
      <c r="T4" s="155"/>
      <c r="U4" s="155"/>
      <c r="V4" s="155"/>
    </row>
    <row r="5" spans="1:250" s="1" customFormat="1" ht="6" customHeight="1" x14ac:dyDescent="0.2">
      <c r="A5" s="3"/>
      <c r="B5" s="3"/>
      <c r="C5" s="3"/>
      <c r="D5" s="3"/>
      <c r="E5" s="3"/>
      <c r="F5" s="3"/>
      <c r="G5" s="3"/>
      <c r="H5" s="3"/>
      <c r="I5" s="3"/>
      <c r="J5" s="3"/>
      <c r="K5" s="3"/>
      <c r="L5" s="3"/>
      <c r="M5" s="3"/>
      <c r="N5" s="3"/>
      <c r="O5" s="3"/>
      <c r="P5" s="3"/>
      <c r="Q5" s="3"/>
      <c r="R5" s="3"/>
      <c r="S5" s="3"/>
      <c r="T5" s="3"/>
      <c r="U5" s="3"/>
      <c r="V5" s="3"/>
    </row>
    <row r="6" spans="1:250" s="8" customFormat="1" ht="6" customHeight="1" x14ac:dyDescent="0.2">
      <c r="A6" s="11"/>
      <c r="B6" s="12"/>
      <c r="C6" s="12"/>
      <c r="D6" s="12"/>
      <c r="E6" s="12"/>
      <c r="F6" s="12"/>
      <c r="G6" s="12"/>
      <c r="H6" s="12"/>
      <c r="I6" s="12"/>
      <c r="J6" s="12"/>
      <c r="K6" s="12"/>
      <c r="L6" s="12"/>
      <c r="M6" s="12"/>
      <c r="N6" s="12"/>
      <c r="O6" s="12"/>
      <c r="P6" s="12"/>
      <c r="Q6" s="12"/>
      <c r="R6" s="12"/>
      <c r="S6" s="12"/>
      <c r="T6" s="12"/>
      <c r="U6" s="12"/>
      <c r="V6" s="12"/>
    </row>
    <row r="7" spans="1:250" s="8" customFormat="1" x14ac:dyDescent="0.2">
      <c r="A7" s="13"/>
      <c r="B7" s="14"/>
      <c r="C7" s="5"/>
      <c r="D7" s="5"/>
      <c r="E7" s="5"/>
      <c r="F7" s="5"/>
      <c r="G7" s="6"/>
      <c r="H7" s="6"/>
      <c r="I7" s="6"/>
      <c r="J7" s="6"/>
      <c r="K7" s="6"/>
      <c r="L7" s="6"/>
      <c r="M7" s="6"/>
      <c r="N7" s="6"/>
      <c r="O7" s="7"/>
      <c r="P7" s="7"/>
      <c r="Q7" s="7"/>
      <c r="R7" s="7"/>
      <c r="S7" s="7"/>
      <c r="T7" s="7"/>
      <c r="U7" s="7"/>
      <c r="V7" s="15" t="s">
        <v>0</v>
      </c>
    </row>
    <row r="8" spans="1:250" ht="32.450000000000003" customHeight="1" x14ac:dyDescent="0.2">
      <c r="A8" s="157" t="s">
        <v>55</v>
      </c>
      <c r="B8" s="157" t="s">
        <v>56</v>
      </c>
      <c r="C8" s="157" t="s">
        <v>57</v>
      </c>
      <c r="D8" s="157" t="s">
        <v>58</v>
      </c>
      <c r="E8" s="157" t="s">
        <v>59</v>
      </c>
      <c r="F8" s="157" t="s">
        <v>60</v>
      </c>
      <c r="G8" s="157"/>
      <c r="H8" s="157"/>
      <c r="I8" s="157"/>
      <c r="J8" s="157"/>
      <c r="K8" s="157"/>
      <c r="L8" s="157" t="s">
        <v>61</v>
      </c>
      <c r="M8" s="157"/>
      <c r="N8" s="157"/>
      <c r="O8" s="157" t="s">
        <v>62</v>
      </c>
      <c r="P8" s="157"/>
      <c r="Q8" s="157"/>
      <c r="R8" s="157"/>
      <c r="S8" s="157"/>
      <c r="T8" s="157"/>
      <c r="U8" s="157"/>
      <c r="V8" s="157" t="s">
        <v>63</v>
      </c>
    </row>
    <row r="9" spans="1:250" ht="13.15" customHeight="1" x14ac:dyDescent="0.2">
      <c r="A9" s="157"/>
      <c r="B9" s="157"/>
      <c r="C9" s="157"/>
      <c r="D9" s="157"/>
      <c r="E9" s="157"/>
      <c r="F9" s="157" t="s">
        <v>64</v>
      </c>
      <c r="G9" s="157" t="s">
        <v>65</v>
      </c>
      <c r="H9" s="157"/>
      <c r="I9" s="157"/>
      <c r="J9" s="157"/>
      <c r="K9" s="157"/>
      <c r="L9" s="157" t="s">
        <v>8</v>
      </c>
      <c r="M9" s="157" t="s">
        <v>66</v>
      </c>
      <c r="N9" s="157"/>
      <c r="O9" s="157" t="s">
        <v>8</v>
      </c>
      <c r="P9" s="157" t="s">
        <v>67</v>
      </c>
      <c r="Q9" s="157"/>
      <c r="R9" s="157"/>
      <c r="S9" s="157"/>
      <c r="T9" s="157"/>
      <c r="U9" s="157"/>
      <c r="V9" s="157"/>
    </row>
    <row r="10" spans="1:250" x14ac:dyDescent="0.2">
      <c r="A10" s="157"/>
      <c r="B10" s="157"/>
      <c r="C10" s="157"/>
      <c r="D10" s="157"/>
      <c r="E10" s="157"/>
      <c r="F10" s="157"/>
      <c r="G10" s="157" t="s">
        <v>8</v>
      </c>
      <c r="H10" s="157" t="s">
        <v>67</v>
      </c>
      <c r="I10" s="157"/>
      <c r="J10" s="157"/>
      <c r="K10" s="157"/>
      <c r="L10" s="157"/>
      <c r="M10" s="157" t="s">
        <v>68</v>
      </c>
      <c r="N10" s="157" t="s">
        <v>69</v>
      </c>
      <c r="O10" s="157"/>
      <c r="P10" s="157" t="s">
        <v>70</v>
      </c>
      <c r="Q10" s="157" t="s">
        <v>71</v>
      </c>
      <c r="R10" s="157" t="s">
        <v>72</v>
      </c>
      <c r="S10" s="157" t="s">
        <v>73</v>
      </c>
      <c r="T10" s="157" t="s">
        <v>74</v>
      </c>
      <c r="U10" s="157" t="s">
        <v>75</v>
      </c>
      <c r="V10" s="157"/>
    </row>
    <row r="11" spans="1:250" ht="12.75" x14ac:dyDescent="0.2">
      <c r="A11" s="157"/>
      <c r="B11" s="157"/>
      <c r="C11" s="157"/>
      <c r="D11" s="157"/>
      <c r="E11" s="157"/>
      <c r="F11" s="157"/>
      <c r="G11" s="157"/>
      <c r="H11" s="157" t="s">
        <v>76</v>
      </c>
      <c r="I11" s="157" t="s">
        <v>77</v>
      </c>
      <c r="J11" s="157" t="s">
        <v>69</v>
      </c>
      <c r="K11" s="157" t="s">
        <v>78</v>
      </c>
      <c r="L11" s="157"/>
      <c r="M11" s="157"/>
      <c r="N11" s="157"/>
      <c r="O11" s="157"/>
      <c r="P11" s="157"/>
      <c r="Q11" s="157"/>
      <c r="R11" s="157"/>
      <c r="S11" s="157"/>
      <c r="T11" s="157"/>
      <c r="U11" s="157"/>
      <c r="V11" s="157"/>
    </row>
    <row r="12" spans="1:250" ht="50.45" customHeight="1" x14ac:dyDescent="0.2">
      <c r="A12" s="157"/>
      <c r="B12" s="157"/>
      <c r="C12" s="157"/>
      <c r="D12" s="157"/>
      <c r="E12" s="157"/>
      <c r="F12" s="157"/>
      <c r="G12" s="157"/>
      <c r="H12" s="157"/>
      <c r="I12" s="157"/>
      <c r="J12" s="157"/>
      <c r="K12" s="157"/>
      <c r="L12" s="157"/>
      <c r="M12" s="157"/>
      <c r="N12" s="157"/>
      <c r="O12" s="157"/>
      <c r="P12" s="157"/>
      <c r="Q12" s="157"/>
      <c r="R12" s="157"/>
      <c r="S12" s="157"/>
      <c r="T12" s="157"/>
      <c r="U12" s="157"/>
      <c r="V12" s="157"/>
    </row>
    <row r="13" spans="1:250" x14ac:dyDescent="0.2">
      <c r="A13" s="17">
        <v>1</v>
      </c>
      <c r="B13" s="17">
        <v>2</v>
      </c>
      <c r="C13" s="17">
        <v>3</v>
      </c>
      <c r="D13" s="17">
        <v>4</v>
      </c>
      <c r="E13" s="17">
        <v>5</v>
      </c>
      <c r="F13" s="17">
        <v>6</v>
      </c>
      <c r="G13" s="17">
        <v>7</v>
      </c>
      <c r="H13" s="17">
        <v>8</v>
      </c>
      <c r="I13" s="17">
        <v>9</v>
      </c>
      <c r="J13" s="17">
        <v>10</v>
      </c>
      <c r="K13" s="17">
        <v>11</v>
      </c>
      <c r="L13" s="17">
        <v>12</v>
      </c>
      <c r="M13" s="17">
        <v>13</v>
      </c>
      <c r="N13" s="17">
        <v>14</v>
      </c>
      <c r="O13" s="17">
        <v>15</v>
      </c>
      <c r="P13" s="17">
        <v>16</v>
      </c>
      <c r="Q13" s="17">
        <v>17</v>
      </c>
      <c r="R13" s="17">
        <v>18</v>
      </c>
      <c r="S13" s="17">
        <v>19</v>
      </c>
      <c r="T13" s="17">
        <v>20</v>
      </c>
      <c r="U13" s="17">
        <v>21</v>
      </c>
      <c r="V13" s="17">
        <v>22</v>
      </c>
    </row>
    <row r="14" spans="1:250" s="21" customFormat="1" x14ac:dyDescent="0.2">
      <c r="A14" s="17"/>
      <c r="B14" s="18" t="s">
        <v>11</v>
      </c>
      <c r="C14" s="17"/>
      <c r="D14" s="17"/>
      <c r="E14" s="17"/>
      <c r="F14" s="17"/>
      <c r="G14" s="19"/>
      <c r="H14" s="19"/>
      <c r="I14" s="19"/>
      <c r="J14" s="19"/>
      <c r="K14" s="19"/>
      <c r="L14" s="19"/>
      <c r="M14" s="19"/>
      <c r="N14" s="19"/>
      <c r="O14" s="19">
        <f>O15+O255+O256+O257</f>
        <v>1161057</v>
      </c>
      <c r="P14" s="19">
        <f t="shared" ref="P14:U14" si="0">P15+P255+P256+P257</f>
        <v>468557</v>
      </c>
      <c r="Q14" s="19">
        <f t="shared" si="0"/>
        <v>26000</v>
      </c>
      <c r="R14" s="19">
        <f t="shared" si="0"/>
        <v>465000</v>
      </c>
      <c r="S14" s="19">
        <f t="shared" si="0"/>
        <v>85100</v>
      </c>
      <c r="T14" s="19">
        <f t="shared" si="0"/>
        <v>51400</v>
      </c>
      <c r="U14" s="19">
        <f t="shared" si="0"/>
        <v>65000</v>
      </c>
      <c r="V14" s="17"/>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row>
    <row r="15" spans="1:250" s="29" customFormat="1" ht="47.25" x14ac:dyDescent="0.2">
      <c r="A15" s="22" t="s">
        <v>12</v>
      </c>
      <c r="B15" s="23" t="s">
        <v>79</v>
      </c>
      <c r="C15" s="24"/>
      <c r="D15" s="24"/>
      <c r="E15" s="24"/>
      <c r="F15" s="25"/>
      <c r="G15" s="26">
        <f t="shared" ref="G15:U15" si="1">G16+G20+G25+G108+G111+G121+G130+G138+G204+G250+G251+G252+G253+G254</f>
        <v>10773269</v>
      </c>
      <c r="H15" s="26">
        <f t="shared" si="1"/>
        <v>2810889</v>
      </c>
      <c r="I15" s="26">
        <f t="shared" si="1"/>
        <v>3046401.1999999997</v>
      </c>
      <c r="J15" s="26">
        <f t="shared" si="1"/>
        <v>3578511</v>
      </c>
      <c r="K15" s="26">
        <f t="shared" si="1"/>
        <v>1336536.8</v>
      </c>
      <c r="L15" s="26">
        <f t="shared" si="1"/>
        <v>2614204</v>
      </c>
      <c r="M15" s="26">
        <f t="shared" si="1"/>
        <v>1318806</v>
      </c>
      <c r="N15" s="26">
        <f t="shared" si="1"/>
        <v>996472</v>
      </c>
      <c r="O15" s="26">
        <f t="shared" si="1"/>
        <v>911557</v>
      </c>
      <c r="P15" s="26">
        <f t="shared" si="1"/>
        <v>454157</v>
      </c>
      <c r="Q15" s="26">
        <f t="shared" si="1"/>
        <v>26000</v>
      </c>
      <c r="R15" s="26">
        <f t="shared" si="1"/>
        <v>315000</v>
      </c>
      <c r="S15" s="26">
        <f t="shared" si="1"/>
        <v>0</v>
      </c>
      <c r="T15" s="26">
        <f t="shared" si="1"/>
        <v>51400</v>
      </c>
      <c r="U15" s="26">
        <f t="shared" si="1"/>
        <v>65000</v>
      </c>
      <c r="V15" s="25"/>
      <c r="W15" s="27"/>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row>
    <row r="16" spans="1:250" s="29" customFormat="1" ht="63" x14ac:dyDescent="0.2">
      <c r="A16" s="30" t="s">
        <v>18</v>
      </c>
      <c r="B16" s="23" t="s">
        <v>80</v>
      </c>
      <c r="C16" s="4"/>
      <c r="D16" s="4"/>
      <c r="E16" s="4"/>
      <c r="F16" s="4"/>
      <c r="G16" s="31">
        <f>SUM(G17:G19)</f>
        <v>94094</v>
      </c>
      <c r="H16" s="31">
        <f t="shared" ref="H16:U16" si="2">SUM(H17:H19)</f>
        <v>0</v>
      </c>
      <c r="I16" s="31">
        <f t="shared" si="2"/>
        <v>41500</v>
      </c>
      <c r="J16" s="31">
        <f t="shared" si="2"/>
        <v>52594</v>
      </c>
      <c r="K16" s="31">
        <f t="shared" si="2"/>
        <v>0</v>
      </c>
      <c r="L16" s="31">
        <f t="shared" si="2"/>
        <v>28000</v>
      </c>
      <c r="M16" s="31">
        <f t="shared" si="2"/>
        <v>0</v>
      </c>
      <c r="N16" s="31">
        <f t="shared" si="2"/>
        <v>28000</v>
      </c>
      <c r="O16" s="31">
        <f t="shared" si="2"/>
        <v>5506</v>
      </c>
      <c r="P16" s="31">
        <f t="shared" si="2"/>
        <v>4506</v>
      </c>
      <c r="Q16" s="31">
        <f t="shared" si="2"/>
        <v>0</v>
      </c>
      <c r="R16" s="31">
        <f t="shared" si="2"/>
        <v>1000</v>
      </c>
      <c r="S16" s="31"/>
      <c r="T16" s="31">
        <f t="shared" si="2"/>
        <v>0</v>
      </c>
      <c r="U16" s="31">
        <f t="shared" si="2"/>
        <v>0</v>
      </c>
      <c r="V16" s="4"/>
      <c r="W16" s="28"/>
      <c r="X16" s="27"/>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row>
    <row r="17" spans="1:250" s="39" customFormat="1" ht="102" x14ac:dyDescent="0.2">
      <c r="A17" s="32"/>
      <c r="B17" s="33" t="s">
        <v>81</v>
      </c>
      <c r="C17" s="34" t="s">
        <v>82</v>
      </c>
      <c r="D17" s="34" t="s">
        <v>83</v>
      </c>
      <c r="E17" s="35"/>
      <c r="F17" s="34" t="s">
        <v>84</v>
      </c>
      <c r="G17" s="36">
        <v>1500</v>
      </c>
      <c r="H17" s="36"/>
      <c r="I17" s="36"/>
      <c r="J17" s="36">
        <v>1500</v>
      </c>
      <c r="K17" s="36"/>
      <c r="L17" s="36"/>
      <c r="M17" s="36"/>
      <c r="N17" s="36"/>
      <c r="O17" s="36">
        <v>1500</v>
      </c>
      <c r="P17" s="36">
        <v>1500</v>
      </c>
      <c r="Q17" s="36"/>
      <c r="R17" s="36"/>
      <c r="S17" s="36"/>
      <c r="T17" s="36"/>
      <c r="U17" s="36"/>
      <c r="V17" s="37" t="s">
        <v>46</v>
      </c>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row>
    <row r="18" spans="1:250" s="29" customFormat="1" ht="38.25" x14ac:dyDescent="0.2">
      <c r="A18" s="30"/>
      <c r="B18" s="40" t="s">
        <v>85</v>
      </c>
      <c r="C18" s="41" t="s">
        <v>86</v>
      </c>
      <c r="D18" s="41" t="s">
        <v>87</v>
      </c>
      <c r="E18" s="25" t="s">
        <v>88</v>
      </c>
      <c r="F18" s="41" t="s">
        <v>89</v>
      </c>
      <c r="G18" s="42">
        <v>48094</v>
      </c>
      <c r="H18" s="42"/>
      <c r="I18" s="42"/>
      <c r="J18" s="43">
        <v>48094</v>
      </c>
      <c r="K18" s="42"/>
      <c r="L18" s="42">
        <v>28000</v>
      </c>
      <c r="M18" s="42"/>
      <c r="N18" s="43">
        <v>28000</v>
      </c>
      <c r="O18" s="44">
        <v>1506</v>
      </c>
      <c r="P18" s="44">
        <v>1506</v>
      </c>
      <c r="Q18" s="44"/>
      <c r="R18" s="44"/>
      <c r="S18" s="44"/>
      <c r="T18" s="44"/>
      <c r="U18" s="44"/>
      <c r="V18" s="25" t="s">
        <v>46</v>
      </c>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row>
    <row r="19" spans="1:250" s="29" customFormat="1" ht="31.5" x14ac:dyDescent="0.2">
      <c r="A19" s="30"/>
      <c r="B19" s="40" t="s">
        <v>90</v>
      </c>
      <c r="C19" s="41" t="s">
        <v>91</v>
      </c>
      <c r="D19" s="41"/>
      <c r="E19" s="25"/>
      <c r="F19" s="41" t="s">
        <v>92</v>
      </c>
      <c r="G19" s="42">
        <v>44500</v>
      </c>
      <c r="H19" s="42"/>
      <c r="I19" s="42">
        <v>41500</v>
      </c>
      <c r="J19" s="43">
        <v>3000</v>
      </c>
      <c r="K19" s="42"/>
      <c r="L19" s="42"/>
      <c r="M19" s="42"/>
      <c r="N19" s="43">
        <v>0</v>
      </c>
      <c r="O19" s="44">
        <v>2500</v>
      </c>
      <c r="P19" s="44">
        <v>1500</v>
      </c>
      <c r="Q19" s="44"/>
      <c r="R19" s="44">
        <v>1000</v>
      </c>
      <c r="S19" s="44"/>
      <c r="T19" s="44"/>
      <c r="U19" s="44"/>
      <c r="V19" s="25" t="s">
        <v>46</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row>
    <row r="20" spans="1:250" s="29" customFormat="1" ht="47.25" x14ac:dyDescent="0.2">
      <c r="A20" s="45" t="s">
        <v>10</v>
      </c>
      <c r="B20" s="23" t="s">
        <v>93</v>
      </c>
      <c r="C20" s="46"/>
      <c r="D20" s="46"/>
      <c r="E20" s="47"/>
      <c r="F20" s="46"/>
      <c r="G20" s="48">
        <f>SUM(G21:G24)</f>
        <v>252640</v>
      </c>
      <c r="H20" s="48">
        <f t="shared" ref="H20:U20" si="3">SUM(H21:H24)</f>
        <v>0</v>
      </c>
      <c r="I20" s="48">
        <f t="shared" si="3"/>
        <v>154640</v>
      </c>
      <c r="J20" s="48">
        <f t="shared" si="3"/>
        <v>98000</v>
      </c>
      <c r="K20" s="48">
        <f t="shared" si="3"/>
        <v>0</v>
      </c>
      <c r="L20" s="48">
        <f t="shared" si="3"/>
        <v>16503</v>
      </c>
      <c r="M20" s="48">
        <f t="shared" si="3"/>
        <v>0</v>
      </c>
      <c r="N20" s="48">
        <f t="shared" si="3"/>
        <v>16503</v>
      </c>
      <c r="O20" s="48">
        <f t="shared" si="3"/>
        <v>35467</v>
      </c>
      <c r="P20" s="48">
        <f t="shared" si="3"/>
        <v>18308</v>
      </c>
      <c r="Q20" s="48">
        <f t="shared" si="3"/>
        <v>0</v>
      </c>
      <c r="R20" s="48">
        <f t="shared" si="3"/>
        <v>17159</v>
      </c>
      <c r="S20" s="48"/>
      <c r="T20" s="48">
        <f t="shared" si="3"/>
        <v>0</v>
      </c>
      <c r="U20" s="48">
        <f t="shared" si="3"/>
        <v>0</v>
      </c>
      <c r="V20" s="47"/>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row>
    <row r="21" spans="1:250" s="29" customFormat="1" ht="47.25" x14ac:dyDescent="0.2">
      <c r="A21" s="30"/>
      <c r="B21" s="40" t="s">
        <v>94</v>
      </c>
      <c r="C21" s="41" t="s">
        <v>86</v>
      </c>
      <c r="D21" s="41"/>
      <c r="E21" s="25"/>
      <c r="F21" s="41" t="s">
        <v>95</v>
      </c>
      <c r="G21" s="42">
        <v>11700</v>
      </c>
      <c r="H21" s="42"/>
      <c r="I21" s="42"/>
      <c r="J21" s="43">
        <v>11700</v>
      </c>
      <c r="K21" s="42"/>
      <c r="L21" s="42">
        <v>4000</v>
      </c>
      <c r="M21" s="42"/>
      <c r="N21" s="43">
        <v>4000</v>
      </c>
      <c r="O21" s="44">
        <v>2308</v>
      </c>
      <c r="P21" s="44">
        <v>2308</v>
      </c>
      <c r="Q21" s="44"/>
      <c r="R21" s="44"/>
      <c r="S21" s="44"/>
      <c r="T21" s="44"/>
      <c r="U21" s="44"/>
      <c r="V21" s="25" t="s">
        <v>47</v>
      </c>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row>
    <row r="22" spans="1:250" s="29" customFormat="1" ht="47.25" x14ac:dyDescent="0.2">
      <c r="A22" s="30"/>
      <c r="B22" s="40" t="s">
        <v>96</v>
      </c>
      <c r="C22" s="41" t="s">
        <v>91</v>
      </c>
      <c r="D22" s="41"/>
      <c r="E22" s="25"/>
      <c r="F22" s="41" t="s">
        <v>97</v>
      </c>
      <c r="G22" s="42">
        <v>65140</v>
      </c>
      <c r="H22" s="42"/>
      <c r="I22" s="42">
        <v>50640</v>
      </c>
      <c r="J22" s="43">
        <v>14500</v>
      </c>
      <c r="K22" s="42"/>
      <c r="L22" s="42">
        <v>8500</v>
      </c>
      <c r="M22" s="42"/>
      <c r="N22" s="43">
        <v>8500</v>
      </c>
      <c r="O22" s="44">
        <v>1000</v>
      </c>
      <c r="P22" s="44">
        <v>1000</v>
      </c>
      <c r="Q22" s="44"/>
      <c r="R22" s="44"/>
      <c r="S22" s="44"/>
      <c r="T22" s="44"/>
      <c r="U22" s="44"/>
      <c r="V22" s="25" t="s">
        <v>47</v>
      </c>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row>
    <row r="23" spans="1:250" s="29" customFormat="1" ht="38.25" x14ac:dyDescent="0.2">
      <c r="A23" s="30"/>
      <c r="B23" s="40" t="s">
        <v>98</v>
      </c>
      <c r="C23" s="41" t="s">
        <v>91</v>
      </c>
      <c r="D23" s="41"/>
      <c r="E23" s="25"/>
      <c r="F23" s="41" t="s">
        <v>99</v>
      </c>
      <c r="G23" s="42">
        <v>127600</v>
      </c>
      <c r="H23" s="42"/>
      <c r="I23" s="42">
        <v>63800</v>
      </c>
      <c r="J23" s="43">
        <v>63800</v>
      </c>
      <c r="K23" s="42"/>
      <c r="L23" s="42">
        <v>4000</v>
      </c>
      <c r="M23" s="42"/>
      <c r="N23" s="43">
        <v>4000</v>
      </c>
      <c r="O23" s="44">
        <v>26000</v>
      </c>
      <c r="P23" s="44">
        <v>10000</v>
      </c>
      <c r="Q23" s="44"/>
      <c r="R23" s="44">
        <v>16000</v>
      </c>
      <c r="S23" s="44"/>
      <c r="T23" s="44"/>
      <c r="U23" s="44"/>
      <c r="V23" s="25" t="s">
        <v>47</v>
      </c>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row>
    <row r="24" spans="1:250" s="29" customFormat="1" ht="47.25" x14ac:dyDescent="0.2">
      <c r="A24" s="30"/>
      <c r="B24" s="40" t="s">
        <v>100</v>
      </c>
      <c r="C24" s="41" t="s">
        <v>91</v>
      </c>
      <c r="D24" s="41"/>
      <c r="E24" s="25"/>
      <c r="F24" s="41" t="s">
        <v>101</v>
      </c>
      <c r="G24" s="42">
        <v>48200</v>
      </c>
      <c r="H24" s="42"/>
      <c r="I24" s="42">
        <v>40200</v>
      </c>
      <c r="J24" s="43">
        <v>8000</v>
      </c>
      <c r="K24" s="42"/>
      <c r="L24" s="42">
        <v>3</v>
      </c>
      <c r="M24" s="42"/>
      <c r="N24" s="43">
        <v>3</v>
      </c>
      <c r="O24" s="44">
        <v>6159</v>
      </c>
      <c r="P24" s="44">
        <v>5000</v>
      </c>
      <c r="Q24" s="44"/>
      <c r="R24" s="44">
        <v>1159</v>
      </c>
      <c r="S24" s="44"/>
      <c r="T24" s="44"/>
      <c r="U24" s="44"/>
      <c r="V24" s="25" t="s">
        <v>47</v>
      </c>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row>
    <row r="25" spans="1:250" s="53" customFormat="1" x14ac:dyDescent="0.2">
      <c r="A25" s="45" t="s">
        <v>4</v>
      </c>
      <c r="B25" s="23" t="s">
        <v>102</v>
      </c>
      <c r="C25" s="49"/>
      <c r="D25" s="49"/>
      <c r="E25" s="50"/>
      <c r="F25" s="51"/>
      <c r="G25" s="48">
        <f>G26+G31+G35+G38+G55+G80+G91+G93+G102+G104+G106</f>
        <v>504288</v>
      </c>
      <c r="H25" s="48">
        <f t="shared" ref="H25:U25" si="4">H26+H31+H35+H38+H55+H80+H91+H93+H102+H104+H106</f>
        <v>80880</v>
      </c>
      <c r="I25" s="48">
        <f t="shared" si="4"/>
        <v>52592.4</v>
      </c>
      <c r="J25" s="48">
        <f t="shared" si="4"/>
        <v>351714</v>
      </c>
      <c r="K25" s="48">
        <f t="shared" si="4"/>
        <v>19101.599999999999</v>
      </c>
      <c r="L25" s="48">
        <f t="shared" si="4"/>
        <v>177771</v>
      </c>
      <c r="M25" s="48">
        <f t="shared" si="4"/>
        <v>45900</v>
      </c>
      <c r="N25" s="48">
        <f t="shared" si="4"/>
        <v>105885</v>
      </c>
      <c r="O25" s="48">
        <f t="shared" si="4"/>
        <v>72936</v>
      </c>
      <c r="P25" s="48">
        <f t="shared" si="4"/>
        <v>15223</v>
      </c>
      <c r="Q25" s="48">
        <f t="shared" si="4"/>
        <v>24800</v>
      </c>
      <c r="R25" s="48">
        <f t="shared" si="4"/>
        <v>14895</v>
      </c>
      <c r="S25" s="48"/>
      <c r="T25" s="48">
        <f t="shared" si="4"/>
        <v>18018</v>
      </c>
      <c r="U25" s="48">
        <f t="shared" si="4"/>
        <v>0</v>
      </c>
      <c r="V25" s="50"/>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row>
    <row r="26" spans="1:250" s="58" customFormat="1" ht="63" x14ac:dyDescent="0.2">
      <c r="A26" s="30">
        <v>1</v>
      </c>
      <c r="B26" s="54" t="s">
        <v>103</v>
      </c>
      <c r="C26" s="55"/>
      <c r="D26" s="55"/>
      <c r="E26" s="56"/>
      <c r="F26" s="55"/>
      <c r="G26" s="31">
        <f>SUM(G27:G30)</f>
        <v>7870</v>
      </c>
      <c r="H26" s="31">
        <f t="shared" ref="H26:U26" si="5">SUM(H27:H30)</f>
        <v>0</v>
      </c>
      <c r="I26" s="31">
        <f t="shared" si="5"/>
        <v>0</v>
      </c>
      <c r="J26" s="31">
        <f t="shared" si="5"/>
        <v>7870</v>
      </c>
      <c r="K26" s="31">
        <f t="shared" si="5"/>
        <v>0</v>
      </c>
      <c r="L26" s="31">
        <f t="shared" si="5"/>
        <v>0</v>
      </c>
      <c r="M26" s="31">
        <f t="shared" si="5"/>
        <v>0</v>
      </c>
      <c r="N26" s="31">
        <f t="shared" si="5"/>
        <v>0</v>
      </c>
      <c r="O26" s="31">
        <f t="shared" si="5"/>
        <v>2178</v>
      </c>
      <c r="P26" s="31">
        <f t="shared" si="5"/>
        <v>0</v>
      </c>
      <c r="Q26" s="31">
        <f t="shared" si="5"/>
        <v>1554</v>
      </c>
      <c r="R26" s="31">
        <f t="shared" si="5"/>
        <v>346</v>
      </c>
      <c r="S26" s="31"/>
      <c r="T26" s="31">
        <f t="shared" si="5"/>
        <v>278</v>
      </c>
      <c r="U26" s="31">
        <f t="shared" si="5"/>
        <v>0</v>
      </c>
      <c r="V26" s="56"/>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7"/>
    </row>
    <row r="27" spans="1:250" s="64" customFormat="1" ht="63.75" x14ac:dyDescent="0.2">
      <c r="A27" s="45"/>
      <c r="B27" s="59" t="s">
        <v>104</v>
      </c>
      <c r="C27" s="60" t="s">
        <v>105</v>
      </c>
      <c r="D27" s="34" t="s">
        <v>106</v>
      </c>
      <c r="E27" s="35"/>
      <c r="F27" s="61" t="s">
        <v>107</v>
      </c>
      <c r="G27" s="62">
        <v>4000</v>
      </c>
      <c r="H27" s="62"/>
      <c r="I27" s="62"/>
      <c r="J27" s="62">
        <v>4000</v>
      </c>
      <c r="K27" s="62"/>
      <c r="L27" s="62"/>
      <c r="M27" s="62"/>
      <c r="N27" s="62"/>
      <c r="O27" s="62">
        <v>348</v>
      </c>
      <c r="P27" s="62"/>
      <c r="Q27" s="62">
        <v>200</v>
      </c>
      <c r="R27" s="62"/>
      <c r="S27" s="62"/>
      <c r="T27" s="62">
        <v>148</v>
      </c>
      <c r="U27" s="62"/>
      <c r="V27" s="63" t="s">
        <v>27</v>
      </c>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row>
    <row r="28" spans="1:250" s="64" customFormat="1" ht="63.75" x14ac:dyDescent="0.2">
      <c r="A28" s="45"/>
      <c r="B28" s="65" t="s">
        <v>108</v>
      </c>
      <c r="C28" s="66" t="s">
        <v>109</v>
      </c>
      <c r="D28" s="34" t="s">
        <v>110</v>
      </c>
      <c r="E28" s="35"/>
      <c r="F28" s="61" t="s">
        <v>111</v>
      </c>
      <c r="G28" s="62">
        <v>2836</v>
      </c>
      <c r="H28" s="62"/>
      <c r="I28" s="62"/>
      <c r="J28" s="62">
        <v>2836</v>
      </c>
      <c r="K28" s="62"/>
      <c r="L28" s="62"/>
      <c r="M28" s="62"/>
      <c r="N28" s="62"/>
      <c r="O28" s="62">
        <v>1346</v>
      </c>
      <c r="P28" s="62"/>
      <c r="Q28" s="62">
        <v>1000</v>
      </c>
      <c r="R28" s="62">
        <v>346</v>
      </c>
      <c r="S28" s="62"/>
      <c r="T28" s="62"/>
      <c r="U28" s="62"/>
      <c r="V28" s="63" t="s">
        <v>27</v>
      </c>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row>
    <row r="29" spans="1:250" s="64" customFormat="1" ht="63.75" x14ac:dyDescent="0.2">
      <c r="A29" s="45"/>
      <c r="B29" s="59" t="s">
        <v>112</v>
      </c>
      <c r="C29" s="67" t="s">
        <v>113</v>
      </c>
      <c r="D29" s="34" t="s">
        <v>114</v>
      </c>
      <c r="E29" s="35"/>
      <c r="F29" s="61" t="s">
        <v>115</v>
      </c>
      <c r="G29" s="62">
        <v>334</v>
      </c>
      <c r="H29" s="62"/>
      <c r="I29" s="62"/>
      <c r="J29" s="62">
        <v>334</v>
      </c>
      <c r="K29" s="62"/>
      <c r="L29" s="62"/>
      <c r="M29" s="62"/>
      <c r="N29" s="62"/>
      <c r="O29" s="62">
        <v>154</v>
      </c>
      <c r="P29" s="62"/>
      <c r="Q29" s="62">
        <v>154</v>
      </c>
      <c r="R29" s="62"/>
      <c r="S29" s="62"/>
      <c r="T29" s="62"/>
      <c r="U29" s="62"/>
      <c r="V29" s="63" t="s">
        <v>27</v>
      </c>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row>
    <row r="30" spans="1:250" s="64" customFormat="1" ht="51" x14ac:dyDescent="0.2">
      <c r="A30" s="45"/>
      <c r="B30" s="65" t="s">
        <v>116</v>
      </c>
      <c r="C30" s="67" t="s">
        <v>117</v>
      </c>
      <c r="D30" s="34" t="s">
        <v>118</v>
      </c>
      <c r="E30" s="35"/>
      <c r="F30" s="61" t="s">
        <v>119</v>
      </c>
      <c r="G30" s="62">
        <v>700</v>
      </c>
      <c r="H30" s="62"/>
      <c r="I30" s="62"/>
      <c r="J30" s="62">
        <v>700</v>
      </c>
      <c r="K30" s="62"/>
      <c r="L30" s="62"/>
      <c r="M30" s="62"/>
      <c r="N30" s="62"/>
      <c r="O30" s="62">
        <v>330</v>
      </c>
      <c r="P30" s="62"/>
      <c r="Q30" s="62">
        <v>200</v>
      </c>
      <c r="R30" s="62"/>
      <c r="S30" s="62"/>
      <c r="T30" s="62">
        <v>130</v>
      </c>
      <c r="U30" s="62"/>
      <c r="V30" s="63" t="s">
        <v>27</v>
      </c>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row>
    <row r="31" spans="1:250" s="64" customFormat="1" ht="63" x14ac:dyDescent="0.2">
      <c r="A31" s="45">
        <v>2</v>
      </c>
      <c r="B31" s="68" t="s">
        <v>120</v>
      </c>
      <c r="C31" s="46"/>
      <c r="D31" s="46"/>
      <c r="E31" s="47"/>
      <c r="F31" s="46"/>
      <c r="G31" s="48">
        <f>SUM(G32:G34)</f>
        <v>30644</v>
      </c>
      <c r="H31" s="48">
        <f t="shared" ref="H31:U31" si="6">SUM(H32:H34)</f>
        <v>0</v>
      </c>
      <c r="I31" s="48">
        <f t="shared" si="6"/>
        <v>0</v>
      </c>
      <c r="J31" s="48">
        <f t="shared" si="6"/>
        <v>20286</v>
      </c>
      <c r="K31" s="48">
        <f t="shared" si="6"/>
        <v>10358</v>
      </c>
      <c r="L31" s="48">
        <f t="shared" si="6"/>
        <v>0</v>
      </c>
      <c r="M31" s="48">
        <f t="shared" si="6"/>
        <v>0</v>
      </c>
      <c r="N31" s="48">
        <f t="shared" si="6"/>
        <v>0</v>
      </c>
      <c r="O31" s="48">
        <f t="shared" si="6"/>
        <v>8889</v>
      </c>
      <c r="P31" s="48">
        <f t="shared" si="6"/>
        <v>994</v>
      </c>
      <c r="Q31" s="48">
        <f t="shared" si="6"/>
        <v>4300</v>
      </c>
      <c r="R31" s="48">
        <f t="shared" si="6"/>
        <v>1521</v>
      </c>
      <c r="S31" s="48"/>
      <c r="T31" s="48">
        <f t="shared" si="6"/>
        <v>2074</v>
      </c>
      <c r="U31" s="48">
        <f t="shared" si="6"/>
        <v>0</v>
      </c>
      <c r="V31" s="47"/>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row>
    <row r="32" spans="1:250" s="64" customFormat="1" ht="127.5" x14ac:dyDescent="0.2">
      <c r="A32" s="45"/>
      <c r="B32" s="69" t="s">
        <v>121</v>
      </c>
      <c r="C32" s="70" t="s">
        <v>122</v>
      </c>
      <c r="D32" s="34" t="s">
        <v>123</v>
      </c>
      <c r="E32" s="35"/>
      <c r="F32" s="34"/>
      <c r="G32" s="62">
        <v>12704</v>
      </c>
      <c r="H32" s="62"/>
      <c r="I32" s="62"/>
      <c r="J32" s="62">
        <v>12704</v>
      </c>
      <c r="K32" s="62"/>
      <c r="L32" s="62"/>
      <c r="M32" s="62"/>
      <c r="N32" s="62"/>
      <c r="O32" s="62">
        <v>4015</v>
      </c>
      <c r="P32" s="62"/>
      <c r="Q32" s="62">
        <v>2000</v>
      </c>
      <c r="R32" s="62">
        <v>1015</v>
      </c>
      <c r="S32" s="62"/>
      <c r="T32" s="62">
        <v>1000</v>
      </c>
      <c r="U32" s="62"/>
      <c r="V32" s="63" t="s">
        <v>28</v>
      </c>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row>
    <row r="33" spans="1:250" s="64" customFormat="1" ht="76.5" x14ac:dyDescent="0.2">
      <c r="A33" s="45"/>
      <c r="B33" s="33" t="s">
        <v>124</v>
      </c>
      <c r="C33" s="34" t="s">
        <v>125</v>
      </c>
      <c r="D33" s="71" t="s">
        <v>126</v>
      </c>
      <c r="E33" s="72"/>
      <c r="F33" s="70" t="s">
        <v>127</v>
      </c>
      <c r="G33" s="62">
        <v>14996</v>
      </c>
      <c r="H33" s="62"/>
      <c r="I33" s="62"/>
      <c r="J33" s="62">
        <v>4638</v>
      </c>
      <c r="K33" s="62">
        <v>10358</v>
      </c>
      <c r="L33" s="62">
        <v>0</v>
      </c>
      <c r="M33" s="62"/>
      <c r="N33" s="62"/>
      <c r="O33" s="62">
        <v>3880</v>
      </c>
      <c r="P33" s="62"/>
      <c r="Q33" s="62">
        <v>2300</v>
      </c>
      <c r="R33" s="62">
        <v>506</v>
      </c>
      <c r="S33" s="62"/>
      <c r="T33" s="62">
        <v>1074</v>
      </c>
      <c r="U33" s="62"/>
      <c r="V33" s="63" t="s">
        <v>28</v>
      </c>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row>
    <row r="34" spans="1:250" s="29" customFormat="1" ht="47.25" x14ac:dyDescent="0.2">
      <c r="A34" s="30"/>
      <c r="B34" s="40" t="s">
        <v>128</v>
      </c>
      <c r="C34" s="41" t="s">
        <v>129</v>
      </c>
      <c r="D34" s="41"/>
      <c r="E34" s="25"/>
      <c r="F34" s="41" t="s">
        <v>130</v>
      </c>
      <c r="G34" s="42">
        <v>2944</v>
      </c>
      <c r="H34" s="42"/>
      <c r="I34" s="42"/>
      <c r="J34" s="43">
        <v>2944</v>
      </c>
      <c r="K34" s="42"/>
      <c r="L34" s="42"/>
      <c r="M34" s="42"/>
      <c r="N34" s="43">
        <v>0</v>
      </c>
      <c r="O34" s="44">
        <v>994</v>
      </c>
      <c r="P34" s="44">
        <v>994</v>
      </c>
      <c r="Q34" s="44"/>
      <c r="R34" s="44"/>
      <c r="S34" s="44"/>
      <c r="T34" s="44"/>
      <c r="U34" s="44"/>
      <c r="V34" s="25" t="s">
        <v>28</v>
      </c>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row>
    <row r="35" spans="1:250" s="64" customFormat="1" ht="63" x14ac:dyDescent="0.2">
      <c r="A35" s="45">
        <v>3</v>
      </c>
      <c r="B35" s="68" t="s">
        <v>131</v>
      </c>
      <c r="C35" s="46"/>
      <c r="D35" s="46"/>
      <c r="E35" s="47"/>
      <c r="F35" s="46"/>
      <c r="G35" s="48">
        <f>SUM(G36:G37)</f>
        <v>1060</v>
      </c>
      <c r="H35" s="48">
        <f t="shared" ref="H35:U35" si="7">SUM(H36:H37)</f>
        <v>0</v>
      </c>
      <c r="I35" s="48">
        <f t="shared" si="7"/>
        <v>0</v>
      </c>
      <c r="J35" s="48">
        <f t="shared" si="7"/>
        <v>1060</v>
      </c>
      <c r="K35" s="48">
        <f t="shared" si="7"/>
        <v>0</v>
      </c>
      <c r="L35" s="48">
        <f t="shared" si="7"/>
        <v>0</v>
      </c>
      <c r="M35" s="48">
        <f t="shared" si="7"/>
        <v>0</v>
      </c>
      <c r="N35" s="48">
        <f t="shared" si="7"/>
        <v>0</v>
      </c>
      <c r="O35" s="48">
        <f t="shared" si="7"/>
        <v>410</v>
      </c>
      <c r="P35" s="48">
        <f t="shared" si="7"/>
        <v>0</v>
      </c>
      <c r="Q35" s="48">
        <f t="shared" si="7"/>
        <v>410</v>
      </c>
      <c r="R35" s="48">
        <f t="shared" si="7"/>
        <v>0</v>
      </c>
      <c r="S35" s="48"/>
      <c r="T35" s="48">
        <f t="shared" si="7"/>
        <v>0</v>
      </c>
      <c r="U35" s="48">
        <f t="shared" si="7"/>
        <v>0</v>
      </c>
      <c r="V35" s="47"/>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row>
    <row r="36" spans="1:250" s="64" customFormat="1" ht="47.25" x14ac:dyDescent="0.2">
      <c r="A36" s="45"/>
      <c r="B36" s="33" t="s">
        <v>132</v>
      </c>
      <c r="C36" s="70" t="s">
        <v>133</v>
      </c>
      <c r="D36" s="34" t="s">
        <v>134</v>
      </c>
      <c r="E36" s="35"/>
      <c r="F36" s="34" t="s">
        <v>135</v>
      </c>
      <c r="G36" s="62">
        <v>848</v>
      </c>
      <c r="H36" s="62"/>
      <c r="I36" s="62"/>
      <c r="J36" s="62">
        <v>848</v>
      </c>
      <c r="K36" s="62"/>
      <c r="L36" s="62"/>
      <c r="M36" s="62"/>
      <c r="N36" s="62"/>
      <c r="O36" s="62">
        <f>Q36+T36+R36</f>
        <v>328</v>
      </c>
      <c r="P36" s="62"/>
      <c r="Q36" s="62">
        <v>328</v>
      </c>
      <c r="R36" s="62"/>
      <c r="S36" s="62"/>
      <c r="T36" s="62"/>
      <c r="U36" s="62"/>
      <c r="V36" s="63" t="s">
        <v>136</v>
      </c>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row>
    <row r="37" spans="1:250" s="64" customFormat="1" ht="47.25" x14ac:dyDescent="0.2">
      <c r="A37" s="45"/>
      <c r="B37" s="33" t="s">
        <v>137</v>
      </c>
      <c r="C37" s="70" t="s">
        <v>138</v>
      </c>
      <c r="D37" s="34" t="s">
        <v>139</v>
      </c>
      <c r="E37" s="35"/>
      <c r="F37" s="34" t="s">
        <v>140</v>
      </c>
      <c r="G37" s="62">
        <v>212</v>
      </c>
      <c r="H37" s="62"/>
      <c r="I37" s="62"/>
      <c r="J37" s="62">
        <v>212</v>
      </c>
      <c r="K37" s="62"/>
      <c r="L37" s="62"/>
      <c r="M37" s="62"/>
      <c r="N37" s="62"/>
      <c r="O37" s="62">
        <f>Q37+T37+R37</f>
        <v>82</v>
      </c>
      <c r="P37" s="62"/>
      <c r="Q37" s="62">
        <v>82</v>
      </c>
      <c r="R37" s="62"/>
      <c r="S37" s="62"/>
      <c r="T37" s="62"/>
      <c r="U37" s="62"/>
      <c r="V37" s="63" t="s">
        <v>136</v>
      </c>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row>
    <row r="38" spans="1:250" s="64" customFormat="1" ht="63" x14ac:dyDescent="0.2">
      <c r="A38" s="45">
        <v>4</v>
      </c>
      <c r="B38" s="68" t="s">
        <v>141</v>
      </c>
      <c r="C38" s="46"/>
      <c r="D38" s="46"/>
      <c r="E38" s="47"/>
      <c r="F38" s="46"/>
      <c r="G38" s="48">
        <f>SUM(G39:G54)</f>
        <v>56878</v>
      </c>
      <c r="H38" s="48">
        <f t="shared" ref="H38:U38" si="8">SUM(H39:H54)</f>
        <v>0</v>
      </c>
      <c r="I38" s="48">
        <f t="shared" si="8"/>
        <v>0</v>
      </c>
      <c r="J38" s="48">
        <f t="shared" si="8"/>
        <v>56878</v>
      </c>
      <c r="K38" s="48">
        <f t="shared" si="8"/>
        <v>0</v>
      </c>
      <c r="L38" s="48">
        <f t="shared" si="8"/>
        <v>0</v>
      </c>
      <c r="M38" s="48">
        <f t="shared" si="8"/>
        <v>0</v>
      </c>
      <c r="N38" s="48">
        <f t="shared" si="8"/>
        <v>0</v>
      </c>
      <c r="O38" s="48">
        <f t="shared" si="8"/>
        <v>15680</v>
      </c>
      <c r="P38" s="48">
        <f t="shared" si="8"/>
        <v>0</v>
      </c>
      <c r="Q38" s="48">
        <f t="shared" si="8"/>
        <v>7299</v>
      </c>
      <c r="R38" s="48">
        <f t="shared" si="8"/>
        <v>3616</v>
      </c>
      <c r="S38" s="48"/>
      <c r="T38" s="48">
        <f t="shared" si="8"/>
        <v>4765</v>
      </c>
      <c r="U38" s="48">
        <f t="shared" si="8"/>
        <v>0</v>
      </c>
      <c r="V38" s="47"/>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row>
    <row r="39" spans="1:250" s="64" customFormat="1" ht="47.25" x14ac:dyDescent="0.2">
      <c r="A39" s="45"/>
      <c r="B39" s="33" t="s">
        <v>142</v>
      </c>
      <c r="C39" s="34" t="s">
        <v>143</v>
      </c>
      <c r="D39" s="34" t="s">
        <v>144</v>
      </c>
      <c r="E39" s="35"/>
      <c r="F39" s="73" t="s">
        <v>145</v>
      </c>
      <c r="G39" s="62">
        <v>4990</v>
      </c>
      <c r="H39" s="62"/>
      <c r="I39" s="62"/>
      <c r="J39" s="62">
        <v>4990</v>
      </c>
      <c r="K39" s="62"/>
      <c r="L39" s="62"/>
      <c r="M39" s="62"/>
      <c r="N39" s="62"/>
      <c r="O39" s="62">
        <v>942</v>
      </c>
      <c r="P39" s="62"/>
      <c r="Q39" s="62">
        <v>500</v>
      </c>
      <c r="R39" s="62"/>
      <c r="S39" s="62"/>
      <c r="T39" s="62">
        <v>442</v>
      </c>
      <c r="U39" s="62"/>
      <c r="V39" s="63" t="s">
        <v>146</v>
      </c>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row>
    <row r="40" spans="1:250" s="64" customFormat="1" ht="47.25" x14ac:dyDescent="0.2">
      <c r="A40" s="45"/>
      <c r="B40" s="33" t="s">
        <v>147</v>
      </c>
      <c r="C40" s="34" t="s">
        <v>148</v>
      </c>
      <c r="D40" s="34" t="s">
        <v>149</v>
      </c>
      <c r="E40" s="35"/>
      <c r="F40" s="73" t="s">
        <v>150</v>
      </c>
      <c r="G40" s="62">
        <v>2800</v>
      </c>
      <c r="H40" s="62"/>
      <c r="I40" s="62"/>
      <c r="J40" s="62">
        <v>2800</v>
      </c>
      <c r="K40" s="62"/>
      <c r="L40" s="62"/>
      <c r="M40" s="62"/>
      <c r="N40" s="62"/>
      <c r="O40" s="62">
        <v>600</v>
      </c>
      <c r="P40" s="62"/>
      <c r="Q40" s="62">
        <v>400</v>
      </c>
      <c r="R40" s="62"/>
      <c r="S40" s="62"/>
      <c r="T40" s="62">
        <v>200</v>
      </c>
      <c r="U40" s="62"/>
      <c r="V40" s="63" t="s">
        <v>146</v>
      </c>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row>
    <row r="41" spans="1:250" s="64" customFormat="1" ht="143.25" x14ac:dyDescent="0.2">
      <c r="A41" s="45"/>
      <c r="B41" s="33" t="s">
        <v>151</v>
      </c>
      <c r="C41" s="34" t="s">
        <v>152</v>
      </c>
      <c r="D41" s="34" t="s">
        <v>153</v>
      </c>
      <c r="E41" s="35"/>
      <c r="F41" s="73" t="s">
        <v>150</v>
      </c>
      <c r="G41" s="62">
        <v>4990</v>
      </c>
      <c r="H41" s="62"/>
      <c r="I41" s="62"/>
      <c r="J41" s="62">
        <v>4990</v>
      </c>
      <c r="K41" s="62"/>
      <c r="L41" s="62"/>
      <c r="M41" s="62"/>
      <c r="N41" s="62"/>
      <c r="O41" s="62">
        <v>1389</v>
      </c>
      <c r="P41" s="62"/>
      <c r="Q41" s="62">
        <v>1000</v>
      </c>
      <c r="R41" s="62"/>
      <c r="S41" s="62"/>
      <c r="T41" s="62">
        <v>389</v>
      </c>
      <c r="U41" s="62"/>
      <c r="V41" s="63" t="s">
        <v>146</v>
      </c>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row>
    <row r="42" spans="1:250" s="64" customFormat="1" ht="47.25" x14ac:dyDescent="0.2">
      <c r="A42" s="45"/>
      <c r="B42" s="33" t="s">
        <v>154</v>
      </c>
      <c r="C42" s="34" t="s">
        <v>155</v>
      </c>
      <c r="D42" s="34" t="s">
        <v>149</v>
      </c>
      <c r="E42" s="35"/>
      <c r="F42" s="73" t="s">
        <v>156</v>
      </c>
      <c r="G42" s="62">
        <v>2500</v>
      </c>
      <c r="H42" s="62"/>
      <c r="I42" s="62"/>
      <c r="J42" s="62">
        <v>2500</v>
      </c>
      <c r="K42" s="62"/>
      <c r="L42" s="62"/>
      <c r="M42" s="62"/>
      <c r="N42" s="62"/>
      <c r="O42" s="62">
        <v>628</v>
      </c>
      <c r="P42" s="62"/>
      <c r="Q42" s="62">
        <v>628</v>
      </c>
      <c r="R42" s="62"/>
      <c r="S42" s="62"/>
      <c r="T42" s="62"/>
      <c r="U42" s="62"/>
      <c r="V42" s="63" t="s">
        <v>146</v>
      </c>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c r="HT42" s="28"/>
      <c r="HU42" s="28"/>
      <c r="HV42" s="28"/>
      <c r="HW42" s="28"/>
      <c r="HX42" s="28"/>
      <c r="HY42" s="28"/>
      <c r="HZ42" s="28"/>
      <c r="IA42" s="28"/>
      <c r="IB42" s="28"/>
      <c r="IC42" s="28"/>
      <c r="ID42" s="28"/>
      <c r="IE42" s="28"/>
      <c r="IF42" s="28"/>
      <c r="IG42" s="28"/>
      <c r="IH42" s="28"/>
      <c r="II42" s="28"/>
      <c r="IJ42" s="28"/>
      <c r="IK42" s="28"/>
      <c r="IL42" s="28"/>
      <c r="IM42" s="28"/>
      <c r="IN42" s="28"/>
      <c r="IO42" s="28"/>
      <c r="IP42" s="28"/>
    </row>
    <row r="43" spans="1:250" s="64" customFormat="1" ht="51" x14ac:dyDescent="0.2">
      <c r="A43" s="45"/>
      <c r="B43" s="33" t="s">
        <v>157</v>
      </c>
      <c r="C43" s="34" t="s">
        <v>158</v>
      </c>
      <c r="D43" s="34" t="s">
        <v>149</v>
      </c>
      <c r="E43" s="35"/>
      <c r="F43" s="73" t="s">
        <v>159</v>
      </c>
      <c r="G43" s="62">
        <v>2500</v>
      </c>
      <c r="H43" s="62"/>
      <c r="I43" s="62"/>
      <c r="J43" s="62">
        <v>2500</v>
      </c>
      <c r="K43" s="62"/>
      <c r="L43" s="62"/>
      <c r="M43" s="62"/>
      <c r="N43" s="62"/>
      <c r="O43" s="62">
        <v>314</v>
      </c>
      <c r="P43" s="62"/>
      <c r="Q43" s="62">
        <v>314</v>
      </c>
      <c r="R43" s="62"/>
      <c r="S43" s="62"/>
      <c r="T43" s="62"/>
      <c r="U43" s="62"/>
      <c r="V43" s="63" t="s">
        <v>146</v>
      </c>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c r="HT43" s="28"/>
      <c r="HU43" s="28"/>
      <c r="HV43" s="28"/>
      <c r="HW43" s="28"/>
      <c r="HX43" s="28"/>
      <c r="HY43" s="28"/>
      <c r="HZ43" s="28"/>
      <c r="IA43" s="28"/>
      <c r="IB43" s="28"/>
      <c r="IC43" s="28"/>
      <c r="ID43" s="28"/>
      <c r="IE43" s="28"/>
      <c r="IF43" s="28"/>
      <c r="IG43" s="28"/>
      <c r="IH43" s="28"/>
      <c r="II43" s="28"/>
      <c r="IJ43" s="28"/>
      <c r="IK43" s="28"/>
      <c r="IL43" s="28"/>
      <c r="IM43" s="28"/>
      <c r="IN43" s="28"/>
      <c r="IO43" s="28"/>
      <c r="IP43" s="28"/>
    </row>
    <row r="44" spans="1:250" s="64" customFormat="1" ht="47.25" x14ac:dyDescent="0.2">
      <c r="A44" s="45"/>
      <c r="B44" s="33" t="s">
        <v>160</v>
      </c>
      <c r="C44" s="34" t="s">
        <v>161</v>
      </c>
      <c r="D44" s="34" t="s">
        <v>162</v>
      </c>
      <c r="E44" s="35"/>
      <c r="F44" s="73" t="s">
        <v>163</v>
      </c>
      <c r="G44" s="62">
        <v>1500</v>
      </c>
      <c r="H44" s="62"/>
      <c r="I44" s="62"/>
      <c r="J44" s="62">
        <v>1500</v>
      </c>
      <c r="K44" s="62"/>
      <c r="L44" s="62"/>
      <c r="M44" s="62"/>
      <c r="N44" s="62"/>
      <c r="O44" s="62">
        <v>157</v>
      </c>
      <c r="P44" s="62"/>
      <c r="Q44" s="62">
        <v>157</v>
      </c>
      <c r="R44" s="62"/>
      <c r="S44" s="62"/>
      <c r="T44" s="62"/>
      <c r="U44" s="62"/>
      <c r="V44" s="63" t="s">
        <v>146</v>
      </c>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row>
    <row r="45" spans="1:250" s="64" customFormat="1" ht="117.75" x14ac:dyDescent="0.2">
      <c r="A45" s="45"/>
      <c r="B45" s="33" t="s">
        <v>164</v>
      </c>
      <c r="C45" s="34" t="s">
        <v>165</v>
      </c>
      <c r="D45" s="34" t="s">
        <v>166</v>
      </c>
      <c r="E45" s="35"/>
      <c r="F45" s="73" t="s">
        <v>167</v>
      </c>
      <c r="G45" s="62">
        <v>4999</v>
      </c>
      <c r="H45" s="62"/>
      <c r="I45" s="62"/>
      <c r="J45" s="62">
        <v>4999</v>
      </c>
      <c r="K45" s="62"/>
      <c r="L45" s="62"/>
      <c r="M45" s="62"/>
      <c r="N45" s="62"/>
      <c r="O45" s="62">
        <v>1277</v>
      </c>
      <c r="P45" s="62"/>
      <c r="Q45" s="62">
        <v>900</v>
      </c>
      <c r="R45" s="62">
        <v>50</v>
      </c>
      <c r="S45" s="62"/>
      <c r="T45" s="62">
        <v>327</v>
      </c>
      <c r="U45" s="62"/>
      <c r="V45" s="63" t="s">
        <v>146</v>
      </c>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row>
    <row r="46" spans="1:250" s="64" customFormat="1" ht="143.25" x14ac:dyDescent="0.2">
      <c r="A46" s="45"/>
      <c r="B46" s="33" t="s">
        <v>168</v>
      </c>
      <c r="C46" s="34" t="s">
        <v>161</v>
      </c>
      <c r="D46" s="34" t="s">
        <v>169</v>
      </c>
      <c r="E46" s="35"/>
      <c r="F46" s="73" t="s">
        <v>170</v>
      </c>
      <c r="G46" s="62">
        <v>4999</v>
      </c>
      <c r="H46" s="62"/>
      <c r="I46" s="62"/>
      <c r="J46" s="62">
        <v>4999</v>
      </c>
      <c r="K46" s="62"/>
      <c r="L46" s="62"/>
      <c r="M46" s="62"/>
      <c r="N46" s="62"/>
      <c r="O46" s="62">
        <v>1004</v>
      </c>
      <c r="P46" s="62"/>
      <c r="Q46" s="62">
        <v>500</v>
      </c>
      <c r="R46" s="62">
        <v>504</v>
      </c>
      <c r="S46" s="62"/>
      <c r="T46" s="62"/>
      <c r="U46" s="62"/>
      <c r="V46" s="63" t="s">
        <v>146</v>
      </c>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c r="GV46" s="28"/>
      <c r="GW46" s="28"/>
      <c r="GX46" s="28"/>
      <c r="GY46" s="28"/>
      <c r="GZ46" s="28"/>
      <c r="HA46" s="28"/>
      <c r="HB46" s="28"/>
      <c r="HC46" s="28"/>
      <c r="HD46" s="28"/>
      <c r="HE46" s="28"/>
      <c r="HF46" s="28"/>
      <c r="HG46" s="28"/>
      <c r="HH46" s="28"/>
      <c r="HI46" s="28"/>
      <c r="HJ46" s="28"/>
      <c r="HK46" s="28"/>
      <c r="HL46" s="28"/>
      <c r="HM46" s="28"/>
      <c r="HN46" s="28"/>
      <c r="HO46" s="28"/>
      <c r="HP46" s="28"/>
      <c r="HQ46" s="28"/>
      <c r="HR46" s="28"/>
      <c r="HS46" s="28"/>
      <c r="HT46" s="28"/>
      <c r="HU46" s="28"/>
      <c r="HV46" s="28"/>
      <c r="HW46" s="28"/>
      <c r="HX46" s="28"/>
      <c r="HY46" s="28"/>
      <c r="HZ46" s="28"/>
      <c r="IA46" s="28"/>
      <c r="IB46" s="28"/>
      <c r="IC46" s="28"/>
      <c r="ID46" s="28"/>
      <c r="IE46" s="28"/>
      <c r="IF46" s="28"/>
      <c r="IG46" s="28"/>
      <c r="IH46" s="28"/>
      <c r="II46" s="28"/>
      <c r="IJ46" s="28"/>
      <c r="IK46" s="28"/>
      <c r="IL46" s="28"/>
      <c r="IM46" s="28"/>
      <c r="IN46" s="28"/>
      <c r="IO46" s="28"/>
      <c r="IP46" s="28"/>
    </row>
    <row r="47" spans="1:250" s="64" customFormat="1" ht="54" x14ac:dyDescent="0.2">
      <c r="A47" s="45"/>
      <c r="B47" s="33" t="s">
        <v>171</v>
      </c>
      <c r="C47" s="34" t="s">
        <v>172</v>
      </c>
      <c r="D47" s="34" t="s">
        <v>173</v>
      </c>
      <c r="E47" s="35"/>
      <c r="F47" s="73" t="s">
        <v>174</v>
      </c>
      <c r="G47" s="62">
        <v>3200</v>
      </c>
      <c r="H47" s="62"/>
      <c r="I47" s="62"/>
      <c r="J47" s="62">
        <v>3200</v>
      </c>
      <c r="K47" s="62"/>
      <c r="L47" s="62"/>
      <c r="M47" s="62"/>
      <c r="N47" s="62"/>
      <c r="O47" s="62">
        <v>471</v>
      </c>
      <c r="P47" s="62"/>
      <c r="Q47" s="62">
        <v>300</v>
      </c>
      <c r="R47" s="62">
        <v>171</v>
      </c>
      <c r="S47" s="62"/>
      <c r="T47" s="62"/>
      <c r="U47" s="62"/>
      <c r="V47" s="63" t="s">
        <v>146</v>
      </c>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c r="GV47" s="28"/>
      <c r="GW47" s="28"/>
      <c r="GX47" s="28"/>
      <c r="GY47" s="28"/>
      <c r="GZ47" s="28"/>
      <c r="HA47" s="28"/>
      <c r="HB47" s="28"/>
      <c r="HC47" s="28"/>
      <c r="HD47" s="28"/>
      <c r="HE47" s="28"/>
      <c r="HF47" s="28"/>
      <c r="HG47" s="28"/>
      <c r="HH47" s="28"/>
      <c r="HI47" s="28"/>
      <c r="HJ47" s="28"/>
      <c r="HK47" s="28"/>
      <c r="HL47" s="28"/>
      <c r="HM47" s="28"/>
      <c r="HN47" s="28"/>
      <c r="HO47" s="28"/>
      <c r="HP47" s="28"/>
      <c r="HQ47" s="28"/>
      <c r="HR47" s="28"/>
      <c r="HS47" s="28"/>
      <c r="HT47" s="28"/>
      <c r="HU47" s="28"/>
      <c r="HV47" s="28"/>
      <c r="HW47" s="28"/>
      <c r="HX47" s="28"/>
      <c r="HY47" s="28"/>
      <c r="HZ47" s="28"/>
      <c r="IA47" s="28"/>
      <c r="IB47" s="28"/>
      <c r="IC47" s="28"/>
      <c r="ID47" s="28"/>
      <c r="IE47" s="28"/>
      <c r="IF47" s="28"/>
      <c r="IG47" s="28"/>
      <c r="IH47" s="28"/>
      <c r="II47" s="28"/>
      <c r="IJ47" s="28"/>
      <c r="IK47" s="28"/>
      <c r="IL47" s="28"/>
      <c r="IM47" s="28"/>
      <c r="IN47" s="28"/>
      <c r="IO47" s="28"/>
      <c r="IP47" s="28"/>
    </row>
    <row r="48" spans="1:250" s="64" customFormat="1" ht="47.25" x14ac:dyDescent="0.2">
      <c r="A48" s="45"/>
      <c r="B48" s="33" t="s">
        <v>175</v>
      </c>
      <c r="C48" s="34" t="s">
        <v>172</v>
      </c>
      <c r="D48" s="34" t="s">
        <v>176</v>
      </c>
      <c r="E48" s="35"/>
      <c r="F48" s="73" t="s">
        <v>177</v>
      </c>
      <c r="G48" s="62">
        <v>3000</v>
      </c>
      <c r="H48" s="62"/>
      <c r="I48" s="62"/>
      <c r="J48" s="62">
        <v>3000</v>
      </c>
      <c r="K48" s="62"/>
      <c r="L48" s="62"/>
      <c r="M48" s="62"/>
      <c r="N48" s="62"/>
      <c r="O48" s="62">
        <v>355</v>
      </c>
      <c r="P48" s="62"/>
      <c r="Q48" s="62">
        <v>200</v>
      </c>
      <c r="R48" s="62">
        <v>155</v>
      </c>
      <c r="S48" s="62"/>
      <c r="T48" s="62"/>
      <c r="U48" s="62"/>
      <c r="V48" s="63" t="s">
        <v>146</v>
      </c>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c r="GV48" s="28"/>
      <c r="GW48" s="28"/>
      <c r="GX48" s="28"/>
      <c r="GY48" s="28"/>
      <c r="GZ48" s="28"/>
      <c r="HA48" s="28"/>
      <c r="HB48" s="28"/>
      <c r="HC48" s="28"/>
      <c r="HD48" s="28"/>
      <c r="HE48" s="28"/>
      <c r="HF48" s="28"/>
      <c r="HG48" s="28"/>
      <c r="HH48" s="28"/>
      <c r="HI48" s="28"/>
      <c r="HJ48" s="28"/>
      <c r="HK48" s="28"/>
      <c r="HL48" s="28"/>
      <c r="HM48" s="28"/>
      <c r="HN48" s="28"/>
      <c r="HO48" s="28"/>
      <c r="HP48" s="28"/>
      <c r="HQ48" s="28"/>
      <c r="HR48" s="28"/>
      <c r="HS48" s="28"/>
      <c r="HT48" s="28"/>
      <c r="HU48" s="28"/>
      <c r="HV48" s="28"/>
      <c r="HW48" s="28"/>
      <c r="HX48" s="28"/>
      <c r="HY48" s="28"/>
      <c r="HZ48" s="28"/>
      <c r="IA48" s="28"/>
      <c r="IB48" s="28"/>
      <c r="IC48" s="28"/>
      <c r="ID48" s="28"/>
      <c r="IE48" s="28"/>
      <c r="IF48" s="28"/>
      <c r="IG48" s="28"/>
      <c r="IH48" s="28"/>
      <c r="II48" s="28"/>
      <c r="IJ48" s="28"/>
      <c r="IK48" s="28"/>
      <c r="IL48" s="28"/>
      <c r="IM48" s="28"/>
      <c r="IN48" s="28"/>
      <c r="IO48" s="28"/>
      <c r="IP48" s="28"/>
    </row>
    <row r="49" spans="1:250" s="64" customFormat="1" ht="76.5" x14ac:dyDescent="0.2">
      <c r="A49" s="45"/>
      <c r="B49" s="69" t="s">
        <v>178</v>
      </c>
      <c r="C49" s="34" t="s">
        <v>179</v>
      </c>
      <c r="D49" s="34" t="s">
        <v>180</v>
      </c>
      <c r="E49" s="35"/>
      <c r="F49" s="73" t="s">
        <v>181</v>
      </c>
      <c r="G49" s="62">
        <v>3000</v>
      </c>
      <c r="H49" s="62"/>
      <c r="I49" s="62"/>
      <c r="J49" s="62">
        <v>3000</v>
      </c>
      <c r="K49" s="62"/>
      <c r="L49" s="62"/>
      <c r="M49" s="62"/>
      <c r="N49" s="62"/>
      <c r="O49" s="62">
        <v>602</v>
      </c>
      <c r="P49" s="62"/>
      <c r="Q49" s="62"/>
      <c r="R49" s="62">
        <v>301</v>
      </c>
      <c r="S49" s="62"/>
      <c r="T49" s="62">
        <v>301</v>
      </c>
      <c r="U49" s="62"/>
      <c r="V49" s="63" t="s">
        <v>146</v>
      </c>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c r="GV49" s="28"/>
      <c r="GW49" s="28"/>
      <c r="GX49" s="28"/>
      <c r="GY49" s="28"/>
      <c r="GZ49" s="28"/>
      <c r="HA49" s="28"/>
      <c r="HB49" s="28"/>
      <c r="HC49" s="28"/>
      <c r="HD49" s="28"/>
      <c r="HE49" s="28"/>
      <c r="HF49" s="28"/>
      <c r="HG49" s="28"/>
      <c r="HH49" s="28"/>
      <c r="HI49" s="28"/>
      <c r="HJ49" s="28"/>
      <c r="HK49" s="28"/>
      <c r="HL49" s="28"/>
      <c r="HM49" s="28"/>
      <c r="HN49" s="28"/>
      <c r="HO49" s="28"/>
      <c r="HP49" s="28"/>
      <c r="HQ49" s="28"/>
      <c r="HR49" s="28"/>
      <c r="HS49" s="28"/>
      <c r="HT49" s="28"/>
      <c r="HU49" s="28"/>
      <c r="HV49" s="28"/>
      <c r="HW49" s="28"/>
      <c r="HX49" s="28"/>
      <c r="HY49" s="28"/>
      <c r="HZ49" s="28"/>
      <c r="IA49" s="28"/>
      <c r="IB49" s="28"/>
      <c r="IC49" s="28"/>
      <c r="ID49" s="28"/>
      <c r="IE49" s="28"/>
      <c r="IF49" s="28"/>
      <c r="IG49" s="28"/>
      <c r="IH49" s="28"/>
      <c r="II49" s="28"/>
      <c r="IJ49" s="28"/>
      <c r="IK49" s="28"/>
      <c r="IL49" s="28"/>
      <c r="IM49" s="28"/>
      <c r="IN49" s="28"/>
      <c r="IO49" s="28"/>
      <c r="IP49" s="28"/>
    </row>
    <row r="50" spans="1:250" s="64" customFormat="1" ht="76.5" x14ac:dyDescent="0.2">
      <c r="A50" s="45"/>
      <c r="B50" s="69" t="s">
        <v>182</v>
      </c>
      <c r="C50" s="34" t="s">
        <v>183</v>
      </c>
      <c r="D50" s="34" t="s">
        <v>184</v>
      </c>
      <c r="E50" s="35"/>
      <c r="F50" s="73" t="s">
        <v>185</v>
      </c>
      <c r="G50" s="62">
        <v>4500</v>
      </c>
      <c r="H50" s="62"/>
      <c r="I50" s="62"/>
      <c r="J50" s="62">
        <v>4500</v>
      </c>
      <c r="K50" s="62"/>
      <c r="L50" s="62"/>
      <c r="M50" s="62"/>
      <c r="N50" s="62"/>
      <c r="O50" s="62">
        <v>806</v>
      </c>
      <c r="P50" s="62"/>
      <c r="Q50" s="62"/>
      <c r="R50" s="62"/>
      <c r="S50" s="62"/>
      <c r="T50" s="62">
        <v>806</v>
      </c>
      <c r="U50" s="62"/>
      <c r="V50" s="63" t="s">
        <v>146</v>
      </c>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c r="GV50" s="28"/>
      <c r="GW50" s="28"/>
      <c r="GX50" s="28"/>
      <c r="GY50" s="28"/>
      <c r="GZ50" s="28"/>
      <c r="HA50" s="28"/>
      <c r="HB50" s="28"/>
      <c r="HC50" s="28"/>
      <c r="HD50" s="28"/>
      <c r="HE50" s="28"/>
      <c r="HF50" s="28"/>
      <c r="HG50" s="28"/>
      <c r="HH50" s="28"/>
      <c r="HI50" s="28"/>
      <c r="HJ50" s="28"/>
      <c r="HK50" s="28"/>
      <c r="HL50" s="28"/>
      <c r="HM50" s="28"/>
      <c r="HN50" s="28"/>
      <c r="HO50" s="28"/>
      <c r="HP50" s="28"/>
      <c r="HQ50" s="28"/>
      <c r="HR50" s="28"/>
      <c r="HS50" s="28"/>
      <c r="HT50" s="28"/>
      <c r="HU50" s="28"/>
      <c r="HV50" s="28"/>
      <c r="HW50" s="28"/>
      <c r="HX50" s="28"/>
      <c r="HY50" s="28"/>
      <c r="HZ50" s="28"/>
      <c r="IA50" s="28"/>
      <c r="IB50" s="28"/>
      <c r="IC50" s="28"/>
      <c r="ID50" s="28"/>
      <c r="IE50" s="28"/>
      <c r="IF50" s="28"/>
      <c r="IG50" s="28"/>
      <c r="IH50" s="28"/>
      <c r="II50" s="28"/>
      <c r="IJ50" s="28"/>
      <c r="IK50" s="28"/>
      <c r="IL50" s="28"/>
      <c r="IM50" s="28"/>
      <c r="IN50" s="28"/>
      <c r="IO50" s="28"/>
      <c r="IP50" s="28"/>
    </row>
    <row r="51" spans="1:250" s="64" customFormat="1" ht="102" x14ac:dyDescent="0.2">
      <c r="A51" s="45"/>
      <c r="B51" s="69" t="s">
        <v>186</v>
      </c>
      <c r="C51" s="74" t="s">
        <v>187</v>
      </c>
      <c r="D51" s="34" t="s">
        <v>188</v>
      </c>
      <c r="E51" s="35"/>
      <c r="F51" s="73" t="s">
        <v>189</v>
      </c>
      <c r="G51" s="62">
        <v>2400</v>
      </c>
      <c r="H51" s="62"/>
      <c r="I51" s="62"/>
      <c r="J51" s="62">
        <v>2400</v>
      </c>
      <c r="K51" s="62"/>
      <c r="L51" s="62"/>
      <c r="M51" s="62"/>
      <c r="N51" s="62"/>
      <c r="O51" s="62">
        <v>398</v>
      </c>
      <c r="P51" s="62"/>
      <c r="Q51" s="62">
        <v>200</v>
      </c>
      <c r="R51" s="62"/>
      <c r="S51" s="62"/>
      <c r="T51" s="62">
        <v>198</v>
      </c>
      <c r="U51" s="62"/>
      <c r="V51" s="63" t="s">
        <v>146</v>
      </c>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c r="GV51" s="28"/>
      <c r="GW51" s="28"/>
      <c r="GX51" s="28"/>
      <c r="GY51" s="28"/>
      <c r="GZ51" s="28"/>
      <c r="HA51" s="28"/>
      <c r="HB51" s="28"/>
      <c r="HC51" s="28"/>
      <c r="HD51" s="28"/>
      <c r="HE51" s="28"/>
      <c r="HF51" s="28"/>
      <c r="HG51" s="28"/>
      <c r="HH51" s="28"/>
      <c r="HI51" s="28"/>
      <c r="HJ51" s="28"/>
      <c r="HK51" s="28"/>
      <c r="HL51" s="28"/>
      <c r="HM51" s="28"/>
      <c r="HN51" s="28"/>
      <c r="HO51" s="28"/>
      <c r="HP51" s="28"/>
      <c r="HQ51" s="28"/>
      <c r="HR51" s="28"/>
      <c r="HS51" s="28"/>
      <c r="HT51" s="28"/>
      <c r="HU51" s="28"/>
      <c r="HV51" s="28"/>
      <c r="HW51" s="28"/>
      <c r="HX51" s="28"/>
      <c r="HY51" s="28"/>
      <c r="HZ51" s="28"/>
      <c r="IA51" s="28"/>
      <c r="IB51" s="28"/>
      <c r="IC51" s="28"/>
      <c r="ID51" s="28"/>
      <c r="IE51" s="28"/>
      <c r="IF51" s="28"/>
      <c r="IG51" s="28"/>
      <c r="IH51" s="28"/>
      <c r="II51" s="28"/>
      <c r="IJ51" s="28"/>
      <c r="IK51" s="28"/>
      <c r="IL51" s="28"/>
      <c r="IM51" s="28"/>
      <c r="IN51" s="28"/>
      <c r="IO51" s="28"/>
      <c r="IP51" s="28"/>
    </row>
    <row r="52" spans="1:250" s="64" customFormat="1" ht="102" x14ac:dyDescent="0.2">
      <c r="A52" s="45"/>
      <c r="B52" s="69" t="s">
        <v>190</v>
      </c>
      <c r="C52" s="74" t="s">
        <v>187</v>
      </c>
      <c r="D52" s="34" t="s">
        <v>191</v>
      </c>
      <c r="E52" s="35"/>
      <c r="F52" s="73" t="s">
        <v>192</v>
      </c>
      <c r="G52" s="62">
        <v>3000</v>
      </c>
      <c r="H52" s="62"/>
      <c r="I52" s="62"/>
      <c r="J52" s="62">
        <v>3000</v>
      </c>
      <c r="K52" s="62"/>
      <c r="L52" s="62"/>
      <c r="M52" s="62"/>
      <c r="N52" s="62"/>
      <c r="O52" s="62">
        <v>602</v>
      </c>
      <c r="P52" s="62"/>
      <c r="Q52" s="62">
        <v>500</v>
      </c>
      <c r="R52" s="62"/>
      <c r="S52" s="62"/>
      <c r="T52" s="62">
        <v>102</v>
      </c>
      <c r="U52" s="62"/>
      <c r="V52" s="63" t="s">
        <v>146</v>
      </c>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c r="GV52" s="28"/>
      <c r="GW52" s="28"/>
      <c r="GX52" s="28"/>
      <c r="GY52" s="28"/>
      <c r="GZ52" s="28"/>
      <c r="HA52" s="28"/>
      <c r="HB52" s="28"/>
      <c r="HC52" s="28"/>
      <c r="HD52" s="28"/>
      <c r="HE52" s="28"/>
      <c r="HF52" s="28"/>
      <c r="HG52" s="28"/>
      <c r="HH52" s="28"/>
      <c r="HI52" s="28"/>
      <c r="HJ52" s="28"/>
      <c r="HK52" s="28"/>
      <c r="HL52" s="28"/>
      <c r="HM52" s="28"/>
      <c r="HN52" s="28"/>
      <c r="HO52" s="28"/>
      <c r="HP52" s="28"/>
      <c r="HQ52" s="28"/>
      <c r="HR52" s="28"/>
      <c r="HS52" s="28"/>
      <c r="HT52" s="28"/>
      <c r="HU52" s="28"/>
      <c r="HV52" s="28"/>
      <c r="HW52" s="28"/>
      <c r="HX52" s="28"/>
      <c r="HY52" s="28"/>
      <c r="HZ52" s="28"/>
      <c r="IA52" s="28"/>
      <c r="IB52" s="28"/>
      <c r="IC52" s="28"/>
      <c r="ID52" s="28"/>
      <c r="IE52" s="28"/>
      <c r="IF52" s="28"/>
      <c r="IG52" s="28"/>
      <c r="IH52" s="28"/>
      <c r="II52" s="28"/>
      <c r="IJ52" s="28"/>
      <c r="IK52" s="28"/>
      <c r="IL52" s="28"/>
      <c r="IM52" s="28"/>
      <c r="IN52" s="28"/>
      <c r="IO52" s="28"/>
      <c r="IP52" s="28"/>
    </row>
    <row r="53" spans="1:250" s="64" customFormat="1" ht="102" x14ac:dyDescent="0.2">
      <c r="A53" s="45"/>
      <c r="B53" s="69" t="s">
        <v>193</v>
      </c>
      <c r="C53" s="74" t="s">
        <v>194</v>
      </c>
      <c r="D53" s="34" t="s">
        <v>195</v>
      </c>
      <c r="E53" s="35"/>
      <c r="F53" s="73" t="s">
        <v>196</v>
      </c>
      <c r="G53" s="62">
        <v>1500</v>
      </c>
      <c r="H53" s="62"/>
      <c r="I53" s="62"/>
      <c r="J53" s="62">
        <v>1500</v>
      </c>
      <c r="K53" s="62"/>
      <c r="L53" s="62"/>
      <c r="M53" s="62"/>
      <c r="N53" s="62"/>
      <c r="O53" s="62">
        <v>335</v>
      </c>
      <c r="P53" s="62"/>
      <c r="Q53" s="62">
        <v>200</v>
      </c>
      <c r="R53" s="62">
        <v>135</v>
      </c>
      <c r="S53" s="62"/>
      <c r="T53" s="62"/>
      <c r="U53" s="62"/>
      <c r="V53" s="63" t="s">
        <v>146</v>
      </c>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c r="GV53" s="28"/>
      <c r="GW53" s="28"/>
      <c r="GX53" s="28"/>
      <c r="GY53" s="28"/>
      <c r="GZ53" s="28"/>
      <c r="HA53" s="28"/>
      <c r="HB53" s="28"/>
      <c r="HC53" s="28"/>
      <c r="HD53" s="28"/>
      <c r="HE53" s="28"/>
      <c r="HF53" s="28"/>
      <c r="HG53" s="28"/>
      <c r="HH53" s="28"/>
      <c r="HI53" s="28"/>
      <c r="HJ53" s="28"/>
      <c r="HK53" s="28"/>
      <c r="HL53" s="28"/>
      <c r="HM53" s="28"/>
      <c r="HN53" s="28"/>
      <c r="HO53" s="28"/>
      <c r="HP53" s="28"/>
      <c r="HQ53" s="28"/>
      <c r="HR53" s="28"/>
      <c r="HS53" s="28"/>
      <c r="HT53" s="28"/>
      <c r="HU53" s="28"/>
      <c r="HV53" s="28"/>
      <c r="HW53" s="28"/>
      <c r="HX53" s="28"/>
      <c r="HY53" s="28"/>
      <c r="HZ53" s="28"/>
      <c r="IA53" s="28"/>
      <c r="IB53" s="28"/>
      <c r="IC53" s="28"/>
      <c r="ID53" s="28"/>
      <c r="IE53" s="28"/>
      <c r="IF53" s="28"/>
      <c r="IG53" s="28"/>
      <c r="IH53" s="28"/>
      <c r="II53" s="28"/>
      <c r="IJ53" s="28"/>
      <c r="IK53" s="28"/>
      <c r="IL53" s="28"/>
      <c r="IM53" s="28"/>
      <c r="IN53" s="28"/>
      <c r="IO53" s="28"/>
      <c r="IP53" s="28"/>
    </row>
    <row r="54" spans="1:250" s="64" customFormat="1" ht="47.25" x14ac:dyDescent="0.2">
      <c r="A54" s="45"/>
      <c r="B54" s="33" t="s">
        <v>197</v>
      </c>
      <c r="C54" s="34" t="s">
        <v>198</v>
      </c>
      <c r="D54" s="71"/>
      <c r="E54" s="72"/>
      <c r="F54" s="34" t="s">
        <v>199</v>
      </c>
      <c r="G54" s="62">
        <v>7000</v>
      </c>
      <c r="H54" s="62"/>
      <c r="I54" s="62"/>
      <c r="J54" s="62">
        <v>7000</v>
      </c>
      <c r="K54" s="75"/>
      <c r="L54" s="62"/>
      <c r="M54" s="62"/>
      <c r="N54" s="62"/>
      <c r="O54" s="62">
        <v>5800</v>
      </c>
      <c r="P54" s="62"/>
      <c r="Q54" s="62">
        <v>1500</v>
      </c>
      <c r="R54" s="62">
        <v>2300</v>
      </c>
      <c r="S54" s="62"/>
      <c r="T54" s="62">
        <v>2000</v>
      </c>
      <c r="U54" s="62"/>
      <c r="V54" s="63" t="s">
        <v>146</v>
      </c>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c r="GV54" s="28"/>
      <c r="GW54" s="28"/>
      <c r="GX54" s="28"/>
      <c r="GY54" s="28"/>
      <c r="GZ54" s="28"/>
      <c r="HA54" s="28"/>
      <c r="HB54" s="28"/>
      <c r="HC54" s="28"/>
      <c r="HD54" s="28"/>
      <c r="HE54" s="28"/>
      <c r="HF54" s="28"/>
      <c r="HG54" s="28"/>
      <c r="HH54" s="28"/>
      <c r="HI54" s="28"/>
      <c r="HJ54" s="28"/>
      <c r="HK54" s="28"/>
      <c r="HL54" s="28"/>
      <c r="HM54" s="28"/>
      <c r="HN54" s="28"/>
      <c r="HO54" s="28"/>
      <c r="HP54" s="28"/>
      <c r="HQ54" s="28"/>
      <c r="HR54" s="28"/>
      <c r="HS54" s="28"/>
      <c r="HT54" s="28"/>
      <c r="HU54" s="28"/>
      <c r="HV54" s="28"/>
      <c r="HW54" s="28"/>
      <c r="HX54" s="28"/>
      <c r="HY54" s="28"/>
      <c r="HZ54" s="28"/>
      <c r="IA54" s="28"/>
      <c r="IB54" s="28"/>
      <c r="IC54" s="28"/>
      <c r="ID54" s="28"/>
      <c r="IE54" s="28"/>
      <c r="IF54" s="28"/>
      <c r="IG54" s="28"/>
      <c r="IH54" s="28"/>
      <c r="II54" s="28"/>
      <c r="IJ54" s="28"/>
      <c r="IK54" s="28"/>
      <c r="IL54" s="28"/>
      <c r="IM54" s="28"/>
      <c r="IN54" s="28"/>
      <c r="IO54" s="28"/>
      <c r="IP54" s="28"/>
    </row>
    <row r="55" spans="1:250" s="64" customFormat="1" ht="63" x14ac:dyDescent="0.2">
      <c r="A55" s="45">
        <v>5</v>
      </c>
      <c r="B55" s="68" t="s">
        <v>200</v>
      </c>
      <c r="C55" s="46"/>
      <c r="D55" s="46"/>
      <c r="E55" s="47"/>
      <c r="F55" s="46"/>
      <c r="G55" s="48">
        <f>SUM(G56:G79)</f>
        <v>48262</v>
      </c>
      <c r="H55" s="48">
        <f t="shared" ref="H55:U55" si="9">SUM(H56:H79)</f>
        <v>0</v>
      </c>
      <c r="I55" s="48">
        <f t="shared" si="9"/>
        <v>0</v>
      </c>
      <c r="J55" s="48">
        <f t="shared" si="9"/>
        <v>48262</v>
      </c>
      <c r="K55" s="48">
        <f t="shared" si="9"/>
        <v>0</v>
      </c>
      <c r="L55" s="48">
        <f t="shared" si="9"/>
        <v>0</v>
      </c>
      <c r="M55" s="48">
        <f t="shared" si="9"/>
        <v>0</v>
      </c>
      <c r="N55" s="48">
        <f t="shared" si="9"/>
        <v>0</v>
      </c>
      <c r="O55" s="48">
        <f t="shared" si="9"/>
        <v>12797</v>
      </c>
      <c r="P55" s="48">
        <f t="shared" si="9"/>
        <v>0</v>
      </c>
      <c r="Q55" s="48">
        <f t="shared" si="9"/>
        <v>5630</v>
      </c>
      <c r="R55" s="48">
        <f t="shared" si="9"/>
        <v>2831</v>
      </c>
      <c r="S55" s="48"/>
      <c r="T55" s="48">
        <f t="shared" si="9"/>
        <v>4336</v>
      </c>
      <c r="U55" s="48">
        <f t="shared" si="9"/>
        <v>0</v>
      </c>
      <c r="V55" s="47"/>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c r="GV55" s="28"/>
      <c r="GW55" s="28"/>
      <c r="GX55" s="28"/>
      <c r="GY55" s="28"/>
      <c r="GZ55" s="28"/>
      <c r="HA55" s="28"/>
      <c r="HB55" s="28"/>
      <c r="HC55" s="28"/>
      <c r="HD55" s="28"/>
      <c r="HE55" s="28"/>
      <c r="HF55" s="28"/>
      <c r="HG55" s="28"/>
      <c r="HH55" s="28"/>
      <c r="HI55" s="28"/>
      <c r="HJ55" s="28"/>
      <c r="HK55" s="28"/>
      <c r="HL55" s="28"/>
      <c r="HM55" s="28"/>
      <c r="HN55" s="28"/>
      <c r="HO55" s="28"/>
      <c r="HP55" s="28"/>
      <c r="HQ55" s="28"/>
      <c r="HR55" s="28"/>
      <c r="HS55" s="28"/>
      <c r="HT55" s="28"/>
      <c r="HU55" s="28"/>
      <c r="HV55" s="28"/>
      <c r="HW55" s="28"/>
      <c r="HX55" s="28"/>
      <c r="HY55" s="28"/>
      <c r="HZ55" s="28"/>
      <c r="IA55" s="28"/>
      <c r="IB55" s="28"/>
      <c r="IC55" s="28"/>
      <c r="ID55" s="28"/>
      <c r="IE55" s="28"/>
      <c r="IF55" s="28"/>
      <c r="IG55" s="28"/>
      <c r="IH55" s="28"/>
      <c r="II55" s="28"/>
      <c r="IJ55" s="28"/>
      <c r="IK55" s="28"/>
      <c r="IL55" s="28"/>
      <c r="IM55" s="28"/>
      <c r="IN55" s="28"/>
      <c r="IO55" s="28"/>
      <c r="IP55" s="28"/>
    </row>
    <row r="56" spans="1:250" s="64" customFormat="1" ht="63.75" x14ac:dyDescent="0.2">
      <c r="A56" s="45"/>
      <c r="B56" s="33" t="s">
        <v>201</v>
      </c>
      <c r="C56" s="70" t="s">
        <v>202</v>
      </c>
      <c r="D56" s="34" t="s">
        <v>149</v>
      </c>
      <c r="E56" s="35"/>
      <c r="F56" s="34" t="s">
        <v>203</v>
      </c>
      <c r="G56" s="62">
        <v>2000</v>
      </c>
      <c r="H56" s="62"/>
      <c r="I56" s="62"/>
      <c r="J56" s="62">
        <v>2000</v>
      </c>
      <c r="K56" s="62"/>
      <c r="L56" s="62"/>
      <c r="M56" s="62"/>
      <c r="N56" s="62"/>
      <c r="O56" s="62">
        <v>300</v>
      </c>
      <c r="P56" s="62"/>
      <c r="Q56" s="62">
        <v>200</v>
      </c>
      <c r="R56" s="62"/>
      <c r="S56" s="62"/>
      <c r="T56" s="62">
        <v>100</v>
      </c>
      <c r="U56" s="62"/>
      <c r="V56" s="63" t="s">
        <v>30</v>
      </c>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c r="GV56" s="28"/>
      <c r="GW56" s="28"/>
      <c r="GX56" s="28"/>
      <c r="GY56" s="28"/>
      <c r="GZ56" s="28"/>
      <c r="HA56" s="28"/>
      <c r="HB56" s="28"/>
      <c r="HC56" s="28"/>
      <c r="HD56" s="28"/>
      <c r="HE56" s="28"/>
      <c r="HF56" s="28"/>
      <c r="HG56" s="28"/>
      <c r="HH56" s="28"/>
      <c r="HI56" s="28"/>
      <c r="HJ56" s="28"/>
      <c r="HK56" s="28"/>
      <c r="HL56" s="28"/>
      <c r="HM56" s="28"/>
      <c r="HN56" s="28"/>
      <c r="HO56" s="28"/>
      <c r="HP56" s="28"/>
      <c r="HQ56" s="28"/>
      <c r="HR56" s="28"/>
      <c r="HS56" s="28"/>
      <c r="HT56" s="28"/>
      <c r="HU56" s="28"/>
      <c r="HV56" s="28"/>
      <c r="HW56" s="28"/>
      <c r="HX56" s="28"/>
      <c r="HY56" s="28"/>
      <c r="HZ56" s="28"/>
      <c r="IA56" s="28"/>
      <c r="IB56" s="28"/>
      <c r="IC56" s="28"/>
      <c r="ID56" s="28"/>
      <c r="IE56" s="28"/>
      <c r="IF56" s="28"/>
      <c r="IG56" s="28"/>
      <c r="IH56" s="28"/>
      <c r="II56" s="28"/>
      <c r="IJ56" s="28"/>
      <c r="IK56" s="28"/>
      <c r="IL56" s="28"/>
      <c r="IM56" s="28"/>
      <c r="IN56" s="28"/>
      <c r="IO56" s="28"/>
      <c r="IP56" s="28"/>
    </row>
    <row r="57" spans="1:250" s="64" customFormat="1" ht="63.75" x14ac:dyDescent="0.2">
      <c r="A57" s="45"/>
      <c r="B57" s="33" t="s">
        <v>204</v>
      </c>
      <c r="C57" s="70" t="s">
        <v>205</v>
      </c>
      <c r="D57" s="34" t="s">
        <v>162</v>
      </c>
      <c r="E57" s="35"/>
      <c r="F57" s="34" t="s">
        <v>206</v>
      </c>
      <c r="G57" s="62">
        <v>1000</v>
      </c>
      <c r="H57" s="62"/>
      <c r="I57" s="62"/>
      <c r="J57" s="62">
        <v>1000</v>
      </c>
      <c r="K57" s="62"/>
      <c r="L57" s="62"/>
      <c r="M57" s="62"/>
      <c r="N57" s="62"/>
      <c r="O57" s="62">
        <v>300</v>
      </c>
      <c r="P57" s="62"/>
      <c r="Q57" s="62">
        <v>200</v>
      </c>
      <c r="R57" s="62"/>
      <c r="S57" s="62"/>
      <c r="T57" s="62">
        <v>100</v>
      </c>
      <c r="U57" s="62"/>
      <c r="V57" s="63" t="s">
        <v>30</v>
      </c>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c r="GV57" s="28"/>
      <c r="GW57" s="28"/>
      <c r="GX57" s="28"/>
      <c r="GY57" s="28"/>
      <c r="GZ57" s="28"/>
      <c r="HA57" s="28"/>
      <c r="HB57" s="28"/>
      <c r="HC57" s="28"/>
      <c r="HD57" s="28"/>
      <c r="HE57" s="28"/>
      <c r="HF57" s="28"/>
      <c r="HG57" s="28"/>
      <c r="HH57" s="28"/>
      <c r="HI57" s="28"/>
      <c r="HJ57" s="28"/>
      <c r="HK57" s="28"/>
      <c r="HL57" s="28"/>
      <c r="HM57" s="28"/>
      <c r="HN57" s="28"/>
      <c r="HO57" s="28"/>
      <c r="HP57" s="28"/>
      <c r="HQ57" s="28"/>
      <c r="HR57" s="28"/>
      <c r="HS57" s="28"/>
      <c r="HT57" s="28"/>
      <c r="HU57" s="28"/>
      <c r="HV57" s="28"/>
      <c r="HW57" s="28"/>
      <c r="HX57" s="28"/>
      <c r="HY57" s="28"/>
      <c r="HZ57" s="28"/>
      <c r="IA57" s="28"/>
      <c r="IB57" s="28"/>
      <c r="IC57" s="28"/>
      <c r="ID57" s="28"/>
      <c r="IE57" s="28"/>
      <c r="IF57" s="28"/>
      <c r="IG57" s="28"/>
      <c r="IH57" s="28"/>
      <c r="II57" s="28"/>
      <c r="IJ57" s="28"/>
      <c r="IK57" s="28"/>
      <c r="IL57" s="28"/>
      <c r="IM57" s="28"/>
      <c r="IN57" s="28"/>
      <c r="IO57" s="28"/>
      <c r="IP57" s="28"/>
    </row>
    <row r="58" spans="1:250" s="64" customFormat="1" ht="51" x14ac:dyDescent="0.2">
      <c r="A58" s="45"/>
      <c r="B58" s="33" t="s">
        <v>207</v>
      </c>
      <c r="C58" s="70" t="s">
        <v>208</v>
      </c>
      <c r="D58" s="34" t="s">
        <v>209</v>
      </c>
      <c r="E58" s="35"/>
      <c r="F58" s="34" t="s">
        <v>210</v>
      </c>
      <c r="G58" s="62">
        <v>3500</v>
      </c>
      <c r="H58" s="62"/>
      <c r="I58" s="62"/>
      <c r="J58" s="62">
        <v>3500</v>
      </c>
      <c r="K58" s="62"/>
      <c r="L58" s="62"/>
      <c r="M58" s="62"/>
      <c r="N58" s="62"/>
      <c r="O58" s="62">
        <v>775</v>
      </c>
      <c r="P58" s="62"/>
      <c r="Q58" s="62">
        <v>500</v>
      </c>
      <c r="R58" s="62"/>
      <c r="S58" s="62"/>
      <c r="T58" s="62">
        <v>275</v>
      </c>
      <c r="U58" s="62"/>
      <c r="V58" s="63" t="s">
        <v>30</v>
      </c>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c r="GV58" s="28"/>
      <c r="GW58" s="28"/>
      <c r="GX58" s="28"/>
      <c r="GY58" s="28"/>
      <c r="GZ58" s="28"/>
      <c r="HA58" s="28"/>
      <c r="HB58" s="28"/>
      <c r="HC58" s="28"/>
      <c r="HD58" s="28"/>
      <c r="HE58" s="28"/>
      <c r="HF58" s="28"/>
      <c r="HG58" s="28"/>
      <c r="HH58" s="28"/>
      <c r="HI58" s="28"/>
      <c r="HJ58" s="28"/>
      <c r="HK58" s="28"/>
      <c r="HL58" s="28"/>
      <c r="HM58" s="28"/>
      <c r="HN58" s="28"/>
      <c r="HO58" s="28"/>
      <c r="HP58" s="28"/>
      <c r="HQ58" s="28"/>
      <c r="HR58" s="28"/>
      <c r="HS58" s="28"/>
      <c r="HT58" s="28"/>
      <c r="HU58" s="28"/>
      <c r="HV58" s="28"/>
      <c r="HW58" s="28"/>
      <c r="HX58" s="28"/>
      <c r="HY58" s="28"/>
      <c r="HZ58" s="28"/>
      <c r="IA58" s="28"/>
      <c r="IB58" s="28"/>
      <c r="IC58" s="28"/>
      <c r="ID58" s="28"/>
      <c r="IE58" s="28"/>
      <c r="IF58" s="28"/>
      <c r="IG58" s="28"/>
      <c r="IH58" s="28"/>
      <c r="II58" s="28"/>
      <c r="IJ58" s="28"/>
      <c r="IK58" s="28"/>
      <c r="IL58" s="28"/>
      <c r="IM58" s="28"/>
      <c r="IN58" s="28"/>
      <c r="IO58" s="28"/>
      <c r="IP58" s="28"/>
    </row>
    <row r="59" spans="1:250" s="64" customFormat="1" ht="51" x14ac:dyDescent="0.2">
      <c r="A59" s="45"/>
      <c r="B59" s="69" t="s">
        <v>211</v>
      </c>
      <c r="C59" s="34" t="s">
        <v>212</v>
      </c>
      <c r="D59" s="34" t="s">
        <v>213</v>
      </c>
      <c r="E59" s="35"/>
      <c r="F59" s="34" t="s">
        <v>214</v>
      </c>
      <c r="G59" s="62">
        <v>2000</v>
      </c>
      <c r="H59" s="62"/>
      <c r="I59" s="62"/>
      <c r="J59" s="62">
        <v>2000</v>
      </c>
      <c r="K59" s="62"/>
      <c r="L59" s="62"/>
      <c r="M59" s="62"/>
      <c r="N59" s="62"/>
      <c r="O59" s="62">
        <v>776</v>
      </c>
      <c r="P59" s="62"/>
      <c r="Q59" s="62">
        <v>300</v>
      </c>
      <c r="R59" s="62">
        <v>200</v>
      </c>
      <c r="S59" s="62"/>
      <c r="T59" s="62">
        <v>276</v>
      </c>
      <c r="U59" s="62"/>
      <c r="V59" s="63" t="s">
        <v>30</v>
      </c>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c r="GV59" s="28"/>
      <c r="GW59" s="28"/>
      <c r="GX59" s="28"/>
      <c r="GY59" s="28"/>
      <c r="GZ59" s="28"/>
      <c r="HA59" s="28"/>
      <c r="HB59" s="28"/>
      <c r="HC59" s="28"/>
      <c r="HD59" s="28"/>
      <c r="HE59" s="28"/>
      <c r="HF59" s="28"/>
      <c r="HG59" s="28"/>
      <c r="HH59" s="28"/>
      <c r="HI59" s="28"/>
      <c r="HJ59" s="28"/>
      <c r="HK59" s="28"/>
      <c r="HL59" s="28"/>
      <c r="HM59" s="28"/>
      <c r="HN59" s="28"/>
      <c r="HO59" s="28"/>
      <c r="HP59" s="28"/>
      <c r="HQ59" s="28"/>
      <c r="HR59" s="28"/>
      <c r="HS59" s="28"/>
      <c r="HT59" s="28"/>
      <c r="HU59" s="28"/>
      <c r="HV59" s="28"/>
      <c r="HW59" s="28"/>
      <c r="HX59" s="28"/>
      <c r="HY59" s="28"/>
      <c r="HZ59" s="28"/>
      <c r="IA59" s="28"/>
      <c r="IB59" s="28"/>
      <c r="IC59" s="28"/>
      <c r="ID59" s="28"/>
      <c r="IE59" s="28"/>
      <c r="IF59" s="28"/>
      <c r="IG59" s="28"/>
      <c r="IH59" s="28"/>
      <c r="II59" s="28"/>
      <c r="IJ59" s="28"/>
      <c r="IK59" s="28"/>
      <c r="IL59" s="28"/>
      <c r="IM59" s="28"/>
      <c r="IN59" s="28"/>
      <c r="IO59" s="28"/>
      <c r="IP59" s="28"/>
    </row>
    <row r="60" spans="1:250" s="64" customFormat="1" ht="63.75" x14ac:dyDescent="0.2">
      <c r="A60" s="45"/>
      <c r="B60" s="76" t="s">
        <v>215</v>
      </c>
      <c r="C60" s="70" t="s">
        <v>216</v>
      </c>
      <c r="D60" s="34" t="s">
        <v>217</v>
      </c>
      <c r="E60" s="35"/>
      <c r="F60" s="34" t="s">
        <v>218</v>
      </c>
      <c r="G60" s="62">
        <v>3500</v>
      </c>
      <c r="H60" s="62"/>
      <c r="I60" s="62"/>
      <c r="J60" s="62">
        <v>3500</v>
      </c>
      <c r="K60" s="62"/>
      <c r="L60" s="62"/>
      <c r="M60" s="62"/>
      <c r="N60" s="62"/>
      <c r="O60" s="62">
        <v>785</v>
      </c>
      <c r="P60" s="62"/>
      <c r="Q60" s="62">
        <v>300</v>
      </c>
      <c r="R60" s="62">
        <v>285</v>
      </c>
      <c r="S60" s="62"/>
      <c r="T60" s="62">
        <v>200</v>
      </c>
      <c r="U60" s="62"/>
      <c r="V60" s="63" t="s">
        <v>30</v>
      </c>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c r="GV60" s="28"/>
      <c r="GW60" s="28"/>
      <c r="GX60" s="28"/>
      <c r="GY60" s="28"/>
      <c r="GZ60" s="28"/>
      <c r="HA60" s="28"/>
      <c r="HB60" s="28"/>
      <c r="HC60" s="28"/>
      <c r="HD60" s="28"/>
      <c r="HE60" s="28"/>
      <c r="HF60" s="28"/>
      <c r="HG60" s="28"/>
      <c r="HH60" s="28"/>
      <c r="HI60" s="28"/>
      <c r="HJ60" s="28"/>
      <c r="HK60" s="28"/>
      <c r="HL60" s="28"/>
      <c r="HM60" s="28"/>
      <c r="HN60" s="28"/>
      <c r="HO60" s="28"/>
      <c r="HP60" s="28"/>
      <c r="HQ60" s="28"/>
      <c r="HR60" s="28"/>
      <c r="HS60" s="28"/>
      <c r="HT60" s="28"/>
      <c r="HU60" s="28"/>
      <c r="HV60" s="28"/>
      <c r="HW60" s="28"/>
      <c r="HX60" s="28"/>
      <c r="HY60" s="28"/>
      <c r="HZ60" s="28"/>
      <c r="IA60" s="28"/>
      <c r="IB60" s="28"/>
      <c r="IC60" s="28"/>
      <c r="ID60" s="28"/>
      <c r="IE60" s="28"/>
      <c r="IF60" s="28"/>
      <c r="IG60" s="28"/>
      <c r="IH60" s="28"/>
      <c r="II60" s="28"/>
      <c r="IJ60" s="28"/>
      <c r="IK60" s="28"/>
      <c r="IL60" s="28"/>
      <c r="IM60" s="28"/>
      <c r="IN60" s="28"/>
      <c r="IO60" s="28"/>
      <c r="IP60" s="28"/>
    </row>
    <row r="61" spans="1:250" s="64" customFormat="1" ht="63.75" x14ac:dyDescent="0.2">
      <c r="A61" s="45"/>
      <c r="B61" s="33" t="s">
        <v>219</v>
      </c>
      <c r="C61" s="70" t="s">
        <v>220</v>
      </c>
      <c r="D61" s="34" t="s">
        <v>221</v>
      </c>
      <c r="E61" s="35"/>
      <c r="F61" s="34" t="s">
        <v>222</v>
      </c>
      <c r="G61" s="62">
        <v>1500</v>
      </c>
      <c r="H61" s="62"/>
      <c r="I61" s="62"/>
      <c r="J61" s="62">
        <v>1500</v>
      </c>
      <c r="K61" s="62"/>
      <c r="L61" s="62"/>
      <c r="M61" s="62"/>
      <c r="N61" s="62"/>
      <c r="O61" s="62">
        <v>471</v>
      </c>
      <c r="P61" s="62"/>
      <c r="Q61" s="62">
        <v>200</v>
      </c>
      <c r="R61" s="62"/>
      <c r="S61" s="62"/>
      <c r="T61" s="62">
        <v>271</v>
      </c>
      <c r="U61" s="62"/>
      <c r="V61" s="63" t="s">
        <v>30</v>
      </c>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c r="GV61" s="28"/>
      <c r="GW61" s="28"/>
      <c r="GX61" s="28"/>
      <c r="GY61" s="28"/>
      <c r="GZ61" s="28"/>
      <c r="HA61" s="28"/>
      <c r="HB61" s="28"/>
      <c r="HC61" s="28"/>
      <c r="HD61" s="28"/>
      <c r="HE61" s="28"/>
      <c r="HF61" s="28"/>
      <c r="HG61" s="28"/>
      <c r="HH61" s="28"/>
      <c r="HI61" s="28"/>
      <c r="HJ61" s="28"/>
      <c r="HK61" s="28"/>
      <c r="HL61" s="28"/>
      <c r="HM61" s="28"/>
      <c r="HN61" s="28"/>
      <c r="HO61" s="28"/>
      <c r="HP61" s="28"/>
      <c r="HQ61" s="28"/>
      <c r="HR61" s="28"/>
      <c r="HS61" s="28"/>
      <c r="HT61" s="28"/>
      <c r="HU61" s="28"/>
      <c r="HV61" s="28"/>
      <c r="HW61" s="28"/>
      <c r="HX61" s="28"/>
      <c r="HY61" s="28"/>
      <c r="HZ61" s="28"/>
      <c r="IA61" s="28"/>
      <c r="IB61" s="28"/>
      <c r="IC61" s="28"/>
      <c r="ID61" s="28"/>
      <c r="IE61" s="28"/>
      <c r="IF61" s="28"/>
      <c r="IG61" s="28"/>
      <c r="IH61" s="28"/>
      <c r="II61" s="28"/>
      <c r="IJ61" s="28"/>
      <c r="IK61" s="28"/>
      <c r="IL61" s="28"/>
      <c r="IM61" s="28"/>
      <c r="IN61" s="28"/>
      <c r="IO61" s="28"/>
      <c r="IP61" s="28"/>
    </row>
    <row r="62" spans="1:250" s="64" customFormat="1" ht="51" x14ac:dyDescent="0.2">
      <c r="A62" s="45"/>
      <c r="B62" s="33" t="s">
        <v>223</v>
      </c>
      <c r="C62" s="34" t="s">
        <v>224</v>
      </c>
      <c r="D62" s="34" t="s">
        <v>162</v>
      </c>
      <c r="E62" s="35"/>
      <c r="F62" s="34" t="s">
        <v>225</v>
      </c>
      <c r="G62" s="62">
        <v>1000</v>
      </c>
      <c r="H62" s="62"/>
      <c r="I62" s="62"/>
      <c r="J62" s="62">
        <v>1000</v>
      </c>
      <c r="K62" s="62"/>
      <c r="L62" s="62"/>
      <c r="M62" s="62"/>
      <c r="N62" s="62"/>
      <c r="O62" s="62">
        <v>130</v>
      </c>
      <c r="P62" s="62"/>
      <c r="Q62" s="62">
        <v>130</v>
      </c>
      <c r="R62" s="62"/>
      <c r="S62" s="62"/>
      <c r="T62" s="62"/>
      <c r="U62" s="62"/>
      <c r="V62" s="63" t="s">
        <v>30</v>
      </c>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c r="GV62" s="28"/>
      <c r="GW62" s="28"/>
      <c r="GX62" s="28"/>
      <c r="GY62" s="28"/>
      <c r="GZ62" s="28"/>
      <c r="HA62" s="28"/>
      <c r="HB62" s="28"/>
      <c r="HC62" s="28"/>
      <c r="HD62" s="28"/>
      <c r="HE62" s="28"/>
      <c r="HF62" s="28"/>
      <c r="HG62" s="28"/>
      <c r="HH62" s="28"/>
      <c r="HI62" s="28"/>
      <c r="HJ62" s="28"/>
      <c r="HK62" s="28"/>
      <c r="HL62" s="28"/>
      <c r="HM62" s="28"/>
      <c r="HN62" s="28"/>
      <c r="HO62" s="28"/>
      <c r="HP62" s="28"/>
      <c r="HQ62" s="28"/>
      <c r="HR62" s="28"/>
      <c r="HS62" s="28"/>
      <c r="HT62" s="28"/>
      <c r="HU62" s="28"/>
      <c r="HV62" s="28"/>
      <c r="HW62" s="28"/>
      <c r="HX62" s="28"/>
      <c r="HY62" s="28"/>
      <c r="HZ62" s="28"/>
      <c r="IA62" s="28"/>
      <c r="IB62" s="28"/>
      <c r="IC62" s="28"/>
      <c r="ID62" s="28"/>
      <c r="IE62" s="28"/>
      <c r="IF62" s="28"/>
      <c r="IG62" s="28"/>
      <c r="IH62" s="28"/>
      <c r="II62" s="28"/>
      <c r="IJ62" s="28"/>
      <c r="IK62" s="28"/>
      <c r="IL62" s="28"/>
      <c r="IM62" s="28"/>
      <c r="IN62" s="28"/>
      <c r="IO62" s="28"/>
      <c r="IP62" s="28"/>
    </row>
    <row r="63" spans="1:250" s="64" customFormat="1" ht="63.75" x14ac:dyDescent="0.2">
      <c r="A63" s="45"/>
      <c r="B63" s="33" t="s">
        <v>226</v>
      </c>
      <c r="C63" s="34" t="s">
        <v>227</v>
      </c>
      <c r="D63" s="34" t="s">
        <v>162</v>
      </c>
      <c r="E63" s="35"/>
      <c r="F63" s="34" t="s">
        <v>228</v>
      </c>
      <c r="G63" s="62">
        <v>1000</v>
      </c>
      <c r="H63" s="62"/>
      <c r="I63" s="62"/>
      <c r="J63" s="62">
        <v>1000</v>
      </c>
      <c r="K63" s="62"/>
      <c r="L63" s="62"/>
      <c r="M63" s="62"/>
      <c r="N63" s="62"/>
      <c r="O63" s="62">
        <v>314</v>
      </c>
      <c r="P63" s="62"/>
      <c r="Q63" s="62">
        <v>200</v>
      </c>
      <c r="R63" s="62"/>
      <c r="S63" s="62"/>
      <c r="T63" s="62">
        <v>114</v>
      </c>
      <c r="U63" s="62"/>
      <c r="V63" s="63" t="s">
        <v>30</v>
      </c>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c r="GV63" s="28"/>
      <c r="GW63" s="28"/>
      <c r="GX63" s="28"/>
      <c r="GY63" s="28"/>
      <c r="GZ63" s="28"/>
      <c r="HA63" s="28"/>
      <c r="HB63" s="28"/>
      <c r="HC63" s="28"/>
      <c r="HD63" s="28"/>
      <c r="HE63" s="28"/>
      <c r="HF63" s="28"/>
      <c r="HG63" s="28"/>
      <c r="HH63" s="28"/>
      <c r="HI63" s="28"/>
      <c r="HJ63" s="28"/>
      <c r="HK63" s="28"/>
      <c r="HL63" s="28"/>
      <c r="HM63" s="28"/>
      <c r="HN63" s="28"/>
      <c r="HO63" s="28"/>
      <c r="HP63" s="28"/>
      <c r="HQ63" s="28"/>
      <c r="HR63" s="28"/>
      <c r="HS63" s="28"/>
      <c r="HT63" s="28"/>
      <c r="HU63" s="28"/>
      <c r="HV63" s="28"/>
      <c r="HW63" s="28"/>
      <c r="HX63" s="28"/>
      <c r="HY63" s="28"/>
      <c r="HZ63" s="28"/>
      <c r="IA63" s="28"/>
      <c r="IB63" s="28"/>
      <c r="IC63" s="28"/>
      <c r="ID63" s="28"/>
      <c r="IE63" s="28"/>
      <c r="IF63" s="28"/>
      <c r="IG63" s="28"/>
      <c r="IH63" s="28"/>
      <c r="II63" s="28"/>
      <c r="IJ63" s="28"/>
      <c r="IK63" s="28"/>
      <c r="IL63" s="28"/>
      <c r="IM63" s="28"/>
      <c r="IN63" s="28"/>
      <c r="IO63" s="28"/>
      <c r="IP63" s="28"/>
    </row>
    <row r="64" spans="1:250" s="64" customFormat="1" ht="63.75" x14ac:dyDescent="0.2">
      <c r="A64" s="45"/>
      <c r="B64" s="33" t="s">
        <v>229</v>
      </c>
      <c r="C64" s="34" t="s">
        <v>230</v>
      </c>
      <c r="D64" s="34" t="s">
        <v>162</v>
      </c>
      <c r="E64" s="35"/>
      <c r="F64" s="34" t="s">
        <v>231</v>
      </c>
      <c r="G64" s="62">
        <v>1000</v>
      </c>
      <c r="H64" s="62"/>
      <c r="I64" s="62"/>
      <c r="J64" s="62">
        <v>1000</v>
      </c>
      <c r="K64" s="62"/>
      <c r="L64" s="62"/>
      <c r="M64" s="62"/>
      <c r="N64" s="62"/>
      <c r="O64" s="62">
        <v>314</v>
      </c>
      <c r="P64" s="62"/>
      <c r="Q64" s="62">
        <v>200</v>
      </c>
      <c r="R64" s="62"/>
      <c r="S64" s="62"/>
      <c r="T64" s="62">
        <v>114</v>
      </c>
      <c r="U64" s="62"/>
      <c r="V64" s="63" t="s">
        <v>30</v>
      </c>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c r="GL64" s="28"/>
      <c r="GM64" s="28"/>
      <c r="GN64" s="28"/>
      <c r="GO64" s="28"/>
      <c r="GP64" s="28"/>
      <c r="GQ64" s="28"/>
      <c r="GR64" s="28"/>
      <c r="GS64" s="28"/>
      <c r="GT64" s="28"/>
      <c r="GU64" s="28"/>
      <c r="GV64" s="28"/>
      <c r="GW64" s="28"/>
      <c r="GX64" s="28"/>
      <c r="GY64" s="28"/>
      <c r="GZ64" s="28"/>
      <c r="HA64" s="28"/>
      <c r="HB64" s="28"/>
      <c r="HC64" s="28"/>
      <c r="HD64" s="28"/>
      <c r="HE64" s="28"/>
      <c r="HF64" s="28"/>
      <c r="HG64" s="28"/>
      <c r="HH64" s="28"/>
      <c r="HI64" s="28"/>
      <c r="HJ64" s="28"/>
      <c r="HK64" s="28"/>
      <c r="HL64" s="28"/>
      <c r="HM64" s="28"/>
      <c r="HN64" s="28"/>
      <c r="HO64" s="28"/>
      <c r="HP64" s="28"/>
      <c r="HQ64" s="28"/>
      <c r="HR64" s="28"/>
      <c r="HS64" s="28"/>
      <c r="HT64" s="28"/>
      <c r="HU64" s="28"/>
      <c r="HV64" s="28"/>
      <c r="HW64" s="28"/>
      <c r="HX64" s="28"/>
      <c r="HY64" s="28"/>
      <c r="HZ64" s="28"/>
      <c r="IA64" s="28"/>
      <c r="IB64" s="28"/>
      <c r="IC64" s="28"/>
      <c r="ID64" s="28"/>
      <c r="IE64" s="28"/>
      <c r="IF64" s="28"/>
      <c r="IG64" s="28"/>
      <c r="IH64" s="28"/>
      <c r="II64" s="28"/>
      <c r="IJ64" s="28"/>
      <c r="IK64" s="28"/>
      <c r="IL64" s="28"/>
      <c r="IM64" s="28"/>
      <c r="IN64" s="28"/>
      <c r="IO64" s="28"/>
      <c r="IP64" s="28"/>
    </row>
    <row r="65" spans="1:250" s="64" customFormat="1" ht="51" x14ac:dyDescent="0.2">
      <c r="A65" s="45"/>
      <c r="B65" s="33" t="s">
        <v>232</v>
      </c>
      <c r="C65" s="34" t="s">
        <v>233</v>
      </c>
      <c r="D65" s="34" t="s">
        <v>162</v>
      </c>
      <c r="E65" s="35"/>
      <c r="F65" s="34" t="s">
        <v>234</v>
      </c>
      <c r="G65" s="62">
        <v>1000</v>
      </c>
      <c r="H65" s="62"/>
      <c r="I65" s="62"/>
      <c r="J65" s="62">
        <v>1000</v>
      </c>
      <c r="K65" s="62"/>
      <c r="L65" s="62"/>
      <c r="M65" s="62"/>
      <c r="N65" s="62"/>
      <c r="O65" s="62">
        <v>157</v>
      </c>
      <c r="P65" s="62"/>
      <c r="Q65" s="62"/>
      <c r="R65" s="62">
        <v>157</v>
      </c>
      <c r="S65" s="62"/>
      <c r="T65" s="62"/>
      <c r="U65" s="62"/>
      <c r="V65" s="63" t="s">
        <v>30</v>
      </c>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8"/>
      <c r="GK65" s="28"/>
      <c r="GL65" s="28"/>
      <c r="GM65" s="28"/>
      <c r="GN65" s="28"/>
      <c r="GO65" s="28"/>
      <c r="GP65" s="28"/>
      <c r="GQ65" s="28"/>
      <c r="GR65" s="28"/>
      <c r="GS65" s="28"/>
      <c r="GT65" s="28"/>
      <c r="GU65" s="28"/>
      <c r="GV65" s="28"/>
      <c r="GW65" s="28"/>
      <c r="GX65" s="28"/>
      <c r="GY65" s="28"/>
      <c r="GZ65" s="28"/>
      <c r="HA65" s="28"/>
      <c r="HB65" s="28"/>
      <c r="HC65" s="28"/>
      <c r="HD65" s="28"/>
      <c r="HE65" s="28"/>
      <c r="HF65" s="28"/>
      <c r="HG65" s="28"/>
      <c r="HH65" s="28"/>
      <c r="HI65" s="28"/>
      <c r="HJ65" s="28"/>
      <c r="HK65" s="28"/>
      <c r="HL65" s="28"/>
      <c r="HM65" s="28"/>
      <c r="HN65" s="28"/>
      <c r="HO65" s="28"/>
      <c r="HP65" s="28"/>
      <c r="HQ65" s="28"/>
      <c r="HR65" s="28"/>
      <c r="HS65" s="28"/>
      <c r="HT65" s="28"/>
      <c r="HU65" s="28"/>
      <c r="HV65" s="28"/>
      <c r="HW65" s="28"/>
      <c r="HX65" s="28"/>
      <c r="HY65" s="28"/>
      <c r="HZ65" s="28"/>
      <c r="IA65" s="28"/>
      <c r="IB65" s="28"/>
      <c r="IC65" s="28"/>
      <c r="ID65" s="28"/>
      <c r="IE65" s="28"/>
      <c r="IF65" s="28"/>
      <c r="IG65" s="28"/>
      <c r="IH65" s="28"/>
      <c r="II65" s="28"/>
      <c r="IJ65" s="28"/>
      <c r="IK65" s="28"/>
      <c r="IL65" s="28"/>
      <c r="IM65" s="28"/>
      <c r="IN65" s="28"/>
      <c r="IO65" s="28"/>
      <c r="IP65" s="28"/>
    </row>
    <row r="66" spans="1:250" s="64" customFormat="1" ht="63.75" x14ac:dyDescent="0.2">
      <c r="A66" s="45"/>
      <c r="B66" s="33" t="s">
        <v>235</v>
      </c>
      <c r="C66" s="34" t="s">
        <v>236</v>
      </c>
      <c r="D66" s="34" t="s">
        <v>162</v>
      </c>
      <c r="E66" s="35"/>
      <c r="F66" s="34" t="s">
        <v>237</v>
      </c>
      <c r="G66" s="62">
        <v>2000</v>
      </c>
      <c r="H66" s="62"/>
      <c r="I66" s="62"/>
      <c r="J66" s="62">
        <v>2000</v>
      </c>
      <c r="K66" s="62"/>
      <c r="L66" s="62"/>
      <c r="M66" s="62"/>
      <c r="N66" s="62"/>
      <c r="O66" s="62">
        <v>314</v>
      </c>
      <c r="P66" s="62"/>
      <c r="Q66" s="62">
        <v>200</v>
      </c>
      <c r="R66" s="62">
        <v>114</v>
      </c>
      <c r="S66" s="62"/>
      <c r="T66" s="62"/>
      <c r="U66" s="62"/>
      <c r="V66" s="63" t="s">
        <v>30</v>
      </c>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8"/>
      <c r="GK66" s="28"/>
      <c r="GL66" s="28"/>
      <c r="GM66" s="28"/>
      <c r="GN66" s="28"/>
      <c r="GO66" s="28"/>
      <c r="GP66" s="28"/>
      <c r="GQ66" s="28"/>
      <c r="GR66" s="28"/>
      <c r="GS66" s="28"/>
      <c r="GT66" s="28"/>
      <c r="GU66" s="28"/>
      <c r="GV66" s="28"/>
      <c r="GW66" s="28"/>
      <c r="GX66" s="28"/>
      <c r="GY66" s="28"/>
      <c r="GZ66" s="28"/>
      <c r="HA66" s="28"/>
      <c r="HB66" s="28"/>
      <c r="HC66" s="28"/>
      <c r="HD66" s="28"/>
      <c r="HE66" s="28"/>
      <c r="HF66" s="28"/>
      <c r="HG66" s="28"/>
      <c r="HH66" s="28"/>
      <c r="HI66" s="28"/>
      <c r="HJ66" s="28"/>
      <c r="HK66" s="28"/>
      <c r="HL66" s="28"/>
      <c r="HM66" s="28"/>
      <c r="HN66" s="28"/>
      <c r="HO66" s="28"/>
      <c r="HP66" s="28"/>
      <c r="HQ66" s="28"/>
      <c r="HR66" s="28"/>
      <c r="HS66" s="28"/>
      <c r="HT66" s="28"/>
      <c r="HU66" s="28"/>
      <c r="HV66" s="28"/>
      <c r="HW66" s="28"/>
      <c r="HX66" s="28"/>
      <c r="HY66" s="28"/>
      <c r="HZ66" s="28"/>
      <c r="IA66" s="28"/>
      <c r="IB66" s="28"/>
      <c r="IC66" s="28"/>
      <c r="ID66" s="28"/>
      <c r="IE66" s="28"/>
      <c r="IF66" s="28"/>
      <c r="IG66" s="28"/>
      <c r="IH66" s="28"/>
      <c r="II66" s="28"/>
      <c r="IJ66" s="28"/>
      <c r="IK66" s="28"/>
      <c r="IL66" s="28"/>
      <c r="IM66" s="28"/>
      <c r="IN66" s="28"/>
      <c r="IO66" s="28"/>
      <c r="IP66" s="28"/>
    </row>
    <row r="67" spans="1:250" s="64" customFormat="1" ht="63.75" x14ac:dyDescent="0.2">
      <c r="A67" s="45"/>
      <c r="B67" s="33" t="s">
        <v>238</v>
      </c>
      <c r="C67" s="34" t="s">
        <v>239</v>
      </c>
      <c r="D67" s="34" t="s">
        <v>162</v>
      </c>
      <c r="E67" s="35"/>
      <c r="F67" s="34" t="s">
        <v>240</v>
      </c>
      <c r="G67" s="62">
        <v>1000</v>
      </c>
      <c r="H67" s="62"/>
      <c r="I67" s="62"/>
      <c r="J67" s="62">
        <v>1000</v>
      </c>
      <c r="K67" s="62"/>
      <c r="L67" s="62"/>
      <c r="M67" s="62"/>
      <c r="N67" s="62"/>
      <c r="O67" s="62">
        <v>314</v>
      </c>
      <c r="P67" s="62"/>
      <c r="Q67" s="62">
        <v>200</v>
      </c>
      <c r="R67" s="62">
        <v>114</v>
      </c>
      <c r="S67" s="62"/>
      <c r="T67" s="62"/>
      <c r="U67" s="62"/>
      <c r="V67" s="63" t="s">
        <v>30</v>
      </c>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8"/>
      <c r="GK67" s="28"/>
      <c r="GL67" s="28"/>
      <c r="GM67" s="28"/>
      <c r="GN67" s="28"/>
      <c r="GO67" s="28"/>
      <c r="GP67" s="28"/>
      <c r="GQ67" s="28"/>
      <c r="GR67" s="28"/>
      <c r="GS67" s="28"/>
      <c r="GT67" s="28"/>
      <c r="GU67" s="28"/>
      <c r="GV67" s="28"/>
      <c r="GW67" s="28"/>
      <c r="GX67" s="28"/>
      <c r="GY67" s="28"/>
      <c r="GZ67" s="28"/>
      <c r="HA67" s="28"/>
      <c r="HB67" s="28"/>
      <c r="HC67" s="28"/>
      <c r="HD67" s="28"/>
      <c r="HE67" s="28"/>
      <c r="HF67" s="28"/>
      <c r="HG67" s="28"/>
      <c r="HH67" s="28"/>
      <c r="HI67" s="28"/>
      <c r="HJ67" s="28"/>
      <c r="HK67" s="28"/>
      <c r="HL67" s="28"/>
      <c r="HM67" s="28"/>
      <c r="HN67" s="28"/>
      <c r="HO67" s="28"/>
      <c r="HP67" s="28"/>
      <c r="HQ67" s="28"/>
      <c r="HR67" s="28"/>
      <c r="HS67" s="28"/>
      <c r="HT67" s="28"/>
      <c r="HU67" s="28"/>
      <c r="HV67" s="28"/>
      <c r="HW67" s="28"/>
      <c r="HX67" s="28"/>
      <c r="HY67" s="28"/>
      <c r="HZ67" s="28"/>
      <c r="IA67" s="28"/>
      <c r="IB67" s="28"/>
      <c r="IC67" s="28"/>
      <c r="ID67" s="28"/>
      <c r="IE67" s="28"/>
      <c r="IF67" s="28"/>
      <c r="IG67" s="28"/>
      <c r="IH67" s="28"/>
      <c r="II67" s="28"/>
      <c r="IJ67" s="28"/>
      <c r="IK67" s="28"/>
      <c r="IL67" s="28"/>
      <c r="IM67" s="28"/>
      <c r="IN67" s="28"/>
      <c r="IO67" s="28"/>
      <c r="IP67" s="28"/>
    </row>
    <row r="68" spans="1:250" s="64" customFormat="1" ht="51" x14ac:dyDescent="0.2">
      <c r="A68" s="45"/>
      <c r="B68" s="33" t="s">
        <v>241</v>
      </c>
      <c r="C68" s="34" t="s">
        <v>208</v>
      </c>
      <c r="D68" s="34" t="s">
        <v>242</v>
      </c>
      <c r="E68" s="35"/>
      <c r="F68" s="34" t="s">
        <v>243</v>
      </c>
      <c r="G68" s="62">
        <v>500</v>
      </c>
      <c r="H68" s="62"/>
      <c r="I68" s="62"/>
      <c r="J68" s="62">
        <v>500</v>
      </c>
      <c r="K68" s="62"/>
      <c r="L68" s="62"/>
      <c r="M68" s="62"/>
      <c r="N68" s="62"/>
      <c r="O68" s="62">
        <v>157</v>
      </c>
      <c r="P68" s="62"/>
      <c r="Q68" s="62"/>
      <c r="R68" s="62">
        <v>157</v>
      </c>
      <c r="S68" s="62"/>
      <c r="T68" s="62"/>
      <c r="U68" s="62"/>
      <c r="V68" s="63" t="s">
        <v>30</v>
      </c>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8"/>
      <c r="GK68" s="28"/>
      <c r="GL68" s="28"/>
      <c r="GM68" s="28"/>
      <c r="GN68" s="28"/>
      <c r="GO68" s="28"/>
      <c r="GP68" s="28"/>
      <c r="GQ68" s="28"/>
      <c r="GR68" s="28"/>
      <c r="GS68" s="28"/>
      <c r="GT68" s="28"/>
      <c r="GU68" s="28"/>
      <c r="GV68" s="28"/>
      <c r="GW68" s="28"/>
      <c r="GX68" s="28"/>
      <c r="GY68" s="28"/>
      <c r="GZ68" s="28"/>
      <c r="HA68" s="28"/>
      <c r="HB68" s="28"/>
      <c r="HC68" s="28"/>
      <c r="HD68" s="28"/>
      <c r="HE68" s="28"/>
      <c r="HF68" s="28"/>
      <c r="HG68" s="28"/>
      <c r="HH68" s="28"/>
      <c r="HI68" s="28"/>
      <c r="HJ68" s="28"/>
      <c r="HK68" s="28"/>
      <c r="HL68" s="28"/>
      <c r="HM68" s="28"/>
      <c r="HN68" s="28"/>
      <c r="HO68" s="28"/>
      <c r="HP68" s="28"/>
      <c r="HQ68" s="28"/>
      <c r="HR68" s="28"/>
      <c r="HS68" s="28"/>
      <c r="HT68" s="28"/>
      <c r="HU68" s="28"/>
      <c r="HV68" s="28"/>
      <c r="HW68" s="28"/>
      <c r="HX68" s="28"/>
      <c r="HY68" s="28"/>
      <c r="HZ68" s="28"/>
      <c r="IA68" s="28"/>
      <c r="IB68" s="28"/>
      <c r="IC68" s="28"/>
      <c r="ID68" s="28"/>
      <c r="IE68" s="28"/>
      <c r="IF68" s="28"/>
      <c r="IG68" s="28"/>
      <c r="IH68" s="28"/>
      <c r="II68" s="28"/>
      <c r="IJ68" s="28"/>
      <c r="IK68" s="28"/>
      <c r="IL68" s="28"/>
      <c r="IM68" s="28"/>
      <c r="IN68" s="28"/>
      <c r="IO68" s="28"/>
      <c r="IP68" s="28"/>
    </row>
    <row r="69" spans="1:250" s="64" customFormat="1" ht="63.75" x14ac:dyDescent="0.2">
      <c r="A69" s="45"/>
      <c r="B69" s="33" t="s">
        <v>244</v>
      </c>
      <c r="C69" s="34" t="s">
        <v>245</v>
      </c>
      <c r="D69" s="34" t="s">
        <v>242</v>
      </c>
      <c r="E69" s="35"/>
      <c r="F69" s="34" t="s">
        <v>246</v>
      </c>
      <c r="G69" s="62">
        <v>500</v>
      </c>
      <c r="H69" s="62"/>
      <c r="I69" s="62"/>
      <c r="J69" s="62">
        <v>500</v>
      </c>
      <c r="K69" s="62"/>
      <c r="L69" s="62"/>
      <c r="M69" s="62"/>
      <c r="N69" s="62"/>
      <c r="O69" s="62">
        <v>157</v>
      </c>
      <c r="P69" s="62"/>
      <c r="Q69" s="62"/>
      <c r="R69" s="62">
        <v>157</v>
      </c>
      <c r="S69" s="62"/>
      <c r="T69" s="62"/>
      <c r="U69" s="62"/>
      <c r="V69" s="63" t="s">
        <v>30</v>
      </c>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8"/>
      <c r="GK69" s="28"/>
      <c r="GL69" s="28"/>
      <c r="GM69" s="28"/>
      <c r="GN69" s="28"/>
      <c r="GO69" s="28"/>
      <c r="GP69" s="28"/>
      <c r="GQ69" s="28"/>
      <c r="GR69" s="28"/>
      <c r="GS69" s="28"/>
      <c r="GT69" s="28"/>
      <c r="GU69" s="28"/>
      <c r="GV69" s="28"/>
      <c r="GW69" s="28"/>
      <c r="GX69" s="28"/>
      <c r="GY69" s="28"/>
      <c r="GZ69" s="28"/>
      <c r="HA69" s="28"/>
      <c r="HB69" s="28"/>
      <c r="HC69" s="28"/>
      <c r="HD69" s="28"/>
      <c r="HE69" s="28"/>
      <c r="HF69" s="28"/>
      <c r="HG69" s="28"/>
      <c r="HH69" s="28"/>
      <c r="HI69" s="28"/>
      <c r="HJ69" s="28"/>
      <c r="HK69" s="28"/>
      <c r="HL69" s="28"/>
      <c r="HM69" s="28"/>
      <c r="HN69" s="28"/>
      <c r="HO69" s="28"/>
      <c r="HP69" s="28"/>
      <c r="HQ69" s="28"/>
      <c r="HR69" s="28"/>
      <c r="HS69" s="28"/>
      <c r="HT69" s="28"/>
      <c r="HU69" s="28"/>
      <c r="HV69" s="28"/>
      <c r="HW69" s="28"/>
      <c r="HX69" s="28"/>
      <c r="HY69" s="28"/>
      <c r="HZ69" s="28"/>
      <c r="IA69" s="28"/>
      <c r="IB69" s="28"/>
      <c r="IC69" s="28"/>
      <c r="ID69" s="28"/>
      <c r="IE69" s="28"/>
      <c r="IF69" s="28"/>
      <c r="IG69" s="28"/>
      <c r="IH69" s="28"/>
      <c r="II69" s="28"/>
      <c r="IJ69" s="28"/>
      <c r="IK69" s="28"/>
      <c r="IL69" s="28"/>
      <c r="IM69" s="28"/>
      <c r="IN69" s="28"/>
      <c r="IO69" s="28"/>
      <c r="IP69" s="28"/>
    </row>
    <row r="70" spans="1:250" s="64" customFormat="1" ht="76.5" x14ac:dyDescent="0.2">
      <c r="A70" s="45"/>
      <c r="B70" s="33" t="s">
        <v>247</v>
      </c>
      <c r="C70" s="34" t="s">
        <v>248</v>
      </c>
      <c r="D70" s="34" t="s">
        <v>162</v>
      </c>
      <c r="E70" s="35"/>
      <c r="F70" s="34" t="s">
        <v>249</v>
      </c>
      <c r="G70" s="62">
        <v>1000</v>
      </c>
      <c r="H70" s="62"/>
      <c r="I70" s="62"/>
      <c r="J70" s="62">
        <v>1000</v>
      </c>
      <c r="K70" s="62"/>
      <c r="L70" s="62"/>
      <c r="M70" s="62"/>
      <c r="N70" s="62"/>
      <c r="O70" s="62">
        <v>314</v>
      </c>
      <c r="P70" s="62"/>
      <c r="Q70" s="62"/>
      <c r="R70" s="62">
        <v>114</v>
      </c>
      <c r="S70" s="62"/>
      <c r="T70" s="62">
        <v>200</v>
      </c>
      <c r="U70" s="62"/>
      <c r="V70" s="63" t="s">
        <v>30</v>
      </c>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c r="GA70" s="28"/>
      <c r="GB70" s="28"/>
      <c r="GC70" s="28"/>
      <c r="GD70" s="28"/>
      <c r="GE70" s="28"/>
      <c r="GF70" s="28"/>
      <c r="GG70" s="28"/>
      <c r="GH70" s="28"/>
      <c r="GI70" s="28"/>
      <c r="GJ70" s="28"/>
      <c r="GK70" s="28"/>
      <c r="GL70" s="28"/>
      <c r="GM70" s="28"/>
      <c r="GN70" s="28"/>
      <c r="GO70" s="28"/>
      <c r="GP70" s="28"/>
      <c r="GQ70" s="28"/>
      <c r="GR70" s="28"/>
      <c r="GS70" s="28"/>
      <c r="GT70" s="28"/>
      <c r="GU70" s="28"/>
      <c r="GV70" s="28"/>
      <c r="GW70" s="28"/>
      <c r="GX70" s="28"/>
      <c r="GY70" s="28"/>
      <c r="GZ70" s="28"/>
      <c r="HA70" s="28"/>
      <c r="HB70" s="28"/>
      <c r="HC70" s="28"/>
      <c r="HD70" s="28"/>
      <c r="HE70" s="28"/>
      <c r="HF70" s="28"/>
      <c r="HG70" s="28"/>
      <c r="HH70" s="28"/>
      <c r="HI70" s="28"/>
      <c r="HJ70" s="28"/>
      <c r="HK70" s="28"/>
      <c r="HL70" s="28"/>
      <c r="HM70" s="28"/>
      <c r="HN70" s="28"/>
      <c r="HO70" s="28"/>
      <c r="HP70" s="28"/>
      <c r="HQ70" s="28"/>
      <c r="HR70" s="28"/>
      <c r="HS70" s="28"/>
      <c r="HT70" s="28"/>
      <c r="HU70" s="28"/>
      <c r="HV70" s="28"/>
      <c r="HW70" s="28"/>
      <c r="HX70" s="28"/>
      <c r="HY70" s="28"/>
      <c r="HZ70" s="28"/>
      <c r="IA70" s="28"/>
      <c r="IB70" s="28"/>
      <c r="IC70" s="28"/>
      <c r="ID70" s="28"/>
      <c r="IE70" s="28"/>
      <c r="IF70" s="28"/>
      <c r="IG70" s="28"/>
      <c r="IH70" s="28"/>
      <c r="II70" s="28"/>
      <c r="IJ70" s="28"/>
      <c r="IK70" s="28"/>
      <c r="IL70" s="28"/>
      <c r="IM70" s="28"/>
      <c r="IN70" s="28"/>
      <c r="IO70" s="28"/>
      <c r="IP70" s="28"/>
    </row>
    <row r="71" spans="1:250" s="64" customFormat="1" ht="76.5" x14ac:dyDescent="0.2">
      <c r="A71" s="45"/>
      <c r="B71" s="33" t="s">
        <v>250</v>
      </c>
      <c r="C71" s="34" t="s">
        <v>248</v>
      </c>
      <c r="D71" s="34" t="s">
        <v>251</v>
      </c>
      <c r="E71" s="35"/>
      <c r="F71" s="34" t="s">
        <v>252</v>
      </c>
      <c r="G71" s="62">
        <v>4999</v>
      </c>
      <c r="H71" s="62"/>
      <c r="I71" s="62"/>
      <c r="J71" s="62">
        <v>4999</v>
      </c>
      <c r="K71" s="62"/>
      <c r="L71" s="62"/>
      <c r="M71" s="62"/>
      <c r="N71" s="62"/>
      <c r="O71" s="62">
        <v>875</v>
      </c>
      <c r="P71" s="62"/>
      <c r="Q71" s="62">
        <v>300</v>
      </c>
      <c r="R71" s="62">
        <v>275</v>
      </c>
      <c r="S71" s="62"/>
      <c r="T71" s="62">
        <v>300</v>
      </c>
      <c r="U71" s="62"/>
      <c r="V71" s="63" t="s">
        <v>30</v>
      </c>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8"/>
      <c r="GK71" s="28"/>
      <c r="GL71" s="28"/>
      <c r="GM71" s="28"/>
      <c r="GN71" s="28"/>
      <c r="GO71" s="28"/>
      <c r="GP71" s="28"/>
      <c r="GQ71" s="28"/>
      <c r="GR71" s="28"/>
      <c r="GS71" s="28"/>
      <c r="GT71" s="28"/>
      <c r="GU71" s="28"/>
      <c r="GV71" s="28"/>
      <c r="GW71" s="28"/>
      <c r="GX71" s="28"/>
      <c r="GY71" s="28"/>
      <c r="GZ71" s="28"/>
      <c r="HA71" s="28"/>
      <c r="HB71" s="28"/>
      <c r="HC71" s="28"/>
      <c r="HD71" s="28"/>
      <c r="HE71" s="28"/>
      <c r="HF71" s="28"/>
      <c r="HG71" s="28"/>
      <c r="HH71" s="28"/>
      <c r="HI71" s="28"/>
      <c r="HJ71" s="28"/>
      <c r="HK71" s="28"/>
      <c r="HL71" s="28"/>
      <c r="HM71" s="28"/>
      <c r="HN71" s="28"/>
      <c r="HO71" s="28"/>
      <c r="HP71" s="28"/>
      <c r="HQ71" s="28"/>
      <c r="HR71" s="28"/>
      <c r="HS71" s="28"/>
      <c r="HT71" s="28"/>
      <c r="HU71" s="28"/>
      <c r="HV71" s="28"/>
      <c r="HW71" s="28"/>
      <c r="HX71" s="28"/>
      <c r="HY71" s="28"/>
      <c r="HZ71" s="28"/>
      <c r="IA71" s="28"/>
      <c r="IB71" s="28"/>
      <c r="IC71" s="28"/>
      <c r="ID71" s="28"/>
      <c r="IE71" s="28"/>
      <c r="IF71" s="28"/>
      <c r="IG71" s="28"/>
      <c r="IH71" s="28"/>
      <c r="II71" s="28"/>
      <c r="IJ71" s="28"/>
      <c r="IK71" s="28"/>
      <c r="IL71" s="28"/>
      <c r="IM71" s="28"/>
      <c r="IN71" s="28"/>
      <c r="IO71" s="28"/>
      <c r="IP71" s="28"/>
    </row>
    <row r="72" spans="1:250" s="64" customFormat="1" ht="63.75" x14ac:dyDescent="0.2">
      <c r="A72" s="45"/>
      <c r="B72" s="33" t="s">
        <v>253</v>
      </c>
      <c r="C72" s="70" t="s">
        <v>254</v>
      </c>
      <c r="D72" s="34" t="s">
        <v>162</v>
      </c>
      <c r="E72" s="35"/>
      <c r="F72" s="34" t="s">
        <v>255</v>
      </c>
      <c r="G72" s="62">
        <v>1413</v>
      </c>
      <c r="H72" s="62"/>
      <c r="I72" s="62"/>
      <c r="J72" s="62">
        <v>1413</v>
      </c>
      <c r="K72" s="62"/>
      <c r="L72" s="62"/>
      <c r="M72" s="62"/>
      <c r="N72" s="62"/>
      <c r="O72" s="62">
        <v>314</v>
      </c>
      <c r="P72" s="62"/>
      <c r="Q72" s="62"/>
      <c r="R72" s="62">
        <v>114</v>
      </c>
      <c r="S72" s="62"/>
      <c r="T72" s="62">
        <v>200</v>
      </c>
      <c r="U72" s="62"/>
      <c r="V72" s="63" t="s">
        <v>30</v>
      </c>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c r="GL72" s="28"/>
      <c r="GM72" s="28"/>
      <c r="GN72" s="28"/>
      <c r="GO72" s="28"/>
      <c r="GP72" s="28"/>
      <c r="GQ72" s="28"/>
      <c r="GR72" s="28"/>
      <c r="GS72" s="28"/>
      <c r="GT72" s="28"/>
      <c r="GU72" s="28"/>
      <c r="GV72" s="28"/>
      <c r="GW72" s="28"/>
      <c r="GX72" s="28"/>
      <c r="GY72" s="28"/>
      <c r="GZ72" s="28"/>
      <c r="HA72" s="28"/>
      <c r="HB72" s="28"/>
      <c r="HC72" s="28"/>
      <c r="HD72" s="28"/>
      <c r="HE72" s="28"/>
      <c r="HF72" s="28"/>
      <c r="HG72" s="28"/>
      <c r="HH72" s="28"/>
      <c r="HI72" s="28"/>
      <c r="HJ72" s="28"/>
      <c r="HK72" s="28"/>
      <c r="HL72" s="28"/>
      <c r="HM72" s="28"/>
      <c r="HN72" s="28"/>
      <c r="HO72" s="28"/>
      <c r="HP72" s="28"/>
      <c r="HQ72" s="28"/>
      <c r="HR72" s="28"/>
      <c r="HS72" s="28"/>
      <c r="HT72" s="28"/>
      <c r="HU72" s="28"/>
      <c r="HV72" s="28"/>
      <c r="HW72" s="28"/>
      <c r="HX72" s="28"/>
      <c r="HY72" s="28"/>
      <c r="HZ72" s="28"/>
      <c r="IA72" s="28"/>
      <c r="IB72" s="28"/>
      <c r="IC72" s="28"/>
      <c r="ID72" s="28"/>
      <c r="IE72" s="28"/>
      <c r="IF72" s="28"/>
      <c r="IG72" s="28"/>
      <c r="IH72" s="28"/>
      <c r="II72" s="28"/>
      <c r="IJ72" s="28"/>
      <c r="IK72" s="28"/>
      <c r="IL72" s="28"/>
      <c r="IM72" s="28"/>
      <c r="IN72" s="28"/>
      <c r="IO72" s="28"/>
      <c r="IP72" s="28"/>
    </row>
    <row r="73" spans="1:250" s="64" customFormat="1" ht="89.25" x14ac:dyDescent="0.2">
      <c r="A73" s="45"/>
      <c r="B73" s="33" t="s">
        <v>256</v>
      </c>
      <c r="C73" s="34" t="s">
        <v>257</v>
      </c>
      <c r="D73" s="34" t="s">
        <v>162</v>
      </c>
      <c r="E73" s="35"/>
      <c r="F73" s="34" t="s">
        <v>258</v>
      </c>
      <c r="G73" s="62">
        <v>1000</v>
      </c>
      <c r="H73" s="62"/>
      <c r="I73" s="62"/>
      <c r="J73" s="62">
        <v>1000</v>
      </c>
      <c r="K73" s="62"/>
      <c r="L73" s="62"/>
      <c r="M73" s="62"/>
      <c r="N73" s="62"/>
      <c r="O73" s="62">
        <v>314</v>
      </c>
      <c r="P73" s="62"/>
      <c r="Q73" s="62"/>
      <c r="R73" s="62">
        <v>114</v>
      </c>
      <c r="S73" s="62"/>
      <c r="T73" s="62">
        <v>200</v>
      </c>
      <c r="U73" s="62"/>
      <c r="V73" s="63" t="s">
        <v>30</v>
      </c>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8"/>
      <c r="GK73" s="28"/>
      <c r="GL73" s="28"/>
      <c r="GM73" s="28"/>
      <c r="GN73" s="28"/>
      <c r="GO73" s="28"/>
      <c r="GP73" s="28"/>
      <c r="GQ73" s="28"/>
      <c r="GR73" s="28"/>
      <c r="GS73" s="28"/>
      <c r="GT73" s="28"/>
      <c r="GU73" s="28"/>
      <c r="GV73" s="28"/>
      <c r="GW73" s="28"/>
      <c r="GX73" s="28"/>
      <c r="GY73" s="28"/>
      <c r="GZ73" s="28"/>
      <c r="HA73" s="28"/>
      <c r="HB73" s="28"/>
      <c r="HC73" s="28"/>
      <c r="HD73" s="28"/>
      <c r="HE73" s="28"/>
      <c r="HF73" s="28"/>
      <c r="HG73" s="28"/>
      <c r="HH73" s="28"/>
      <c r="HI73" s="28"/>
      <c r="HJ73" s="28"/>
      <c r="HK73" s="28"/>
      <c r="HL73" s="28"/>
      <c r="HM73" s="28"/>
      <c r="HN73" s="28"/>
      <c r="HO73" s="28"/>
      <c r="HP73" s="28"/>
      <c r="HQ73" s="28"/>
      <c r="HR73" s="28"/>
      <c r="HS73" s="28"/>
      <c r="HT73" s="28"/>
      <c r="HU73" s="28"/>
      <c r="HV73" s="28"/>
      <c r="HW73" s="28"/>
      <c r="HX73" s="28"/>
      <c r="HY73" s="28"/>
      <c r="HZ73" s="28"/>
      <c r="IA73" s="28"/>
      <c r="IB73" s="28"/>
      <c r="IC73" s="28"/>
      <c r="ID73" s="28"/>
      <c r="IE73" s="28"/>
      <c r="IF73" s="28"/>
      <c r="IG73" s="28"/>
      <c r="IH73" s="28"/>
      <c r="II73" s="28"/>
      <c r="IJ73" s="28"/>
      <c r="IK73" s="28"/>
      <c r="IL73" s="28"/>
      <c r="IM73" s="28"/>
      <c r="IN73" s="28"/>
      <c r="IO73" s="28"/>
      <c r="IP73" s="28"/>
    </row>
    <row r="74" spans="1:250" s="64" customFormat="1" ht="63.75" x14ac:dyDescent="0.2">
      <c r="A74" s="45"/>
      <c r="B74" s="33" t="s">
        <v>259</v>
      </c>
      <c r="C74" s="34" t="s">
        <v>260</v>
      </c>
      <c r="D74" s="34" t="s">
        <v>261</v>
      </c>
      <c r="E74" s="35"/>
      <c r="F74" s="34" t="s">
        <v>262</v>
      </c>
      <c r="G74" s="62">
        <v>2511</v>
      </c>
      <c r="H74" s="62"/>
      <c r="I74" s="62"/>
      <c r="J74" s="62">
        <v>2511</v>
      </c>
      <c r="K74" s="62"/>
      <c r="L74" s="62"/>
      <c r="M74" s="62"/>
      <c r="N74" s="62"/>
      <c r="O74" s="62">
        <v>521</v>
      </c>
      <c r="P74" s="62"/>
      <c r="Q74" s="62">
        <v>200</v>
      </c>
      <c r="R74" s="62"/>
      <c r="S74" s="62"/>
      <c r="T74" s="62">
        <v>321</v>
      </c>
      <c r="U74" s="62"/>
      <c r="V74" s="63" t="s">
        <v>30</v>
      </c>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8"/>
      <c r="GK74" s="28"/>
      <c r="GL74" s="28"/>
      <c r="GM74" s="28"/>
      <c r="GN74" s="28"/>
      <c r="GO74" s="28"/>
      <c r="GP74" s="28"/>
      <c r="GQ74" s="28"/>
      <c r="GR74" s="28"/>
      <c r="GS74" s="28"/>
      <c r="GT74" s="28"/>
      <c r="GU74" s="28"/>
      <c r="GV74" s="28"/>
      <c r="GW74" s="28"/>
      <c r="GX74" s="28"/>
      <c r="GY74" s="28"/>
      <c r="GZ74" s="28"/>
      <c r="HA74" s="28"/>
      <c r="HB74" s="28"/>
      <c r="HC74" s="28"/>
      <c r="HD74" s="28"/>
      <c r="HE74" s="28"/>
      <c r="HF74" s="28"/>
      <c r="HG74" s="28"/>
      <c r="HH74" s="28"/>
      <c r="HI74" s="28"/>
      <c r="HJ74" s="28"/>
      <c r="HK74" s="28"/>
      <c r="HL74" s="28"/>
      <c r="HM74" s="28"/>
      <c r="HN74" s="28"/>
      <c r="HO74" s="28"/>
      <c r="HP74" s="28"/>
      <c r="HQ74" s="28"/>
      <c r="HR74" s="28"/>
      <c r="HS74" s="28"/>
      <c r="HT74" s="28"/>
      <c r="HU74" s="28"/>
      <c r="HV74" s="28"/>
      <c r="HW74" s="28"/>
      <c r="HX74" s="28"/>
      <c r="HY74" s="28"/>
      <c r="HZ74" s="28"/>
      <c r="IA74" s="28"/>
      <c r="IB74" s="28"/>
      <c r="IC74" s="28"/>
      <c r="ID74" s="28"/>
      <c r="IE74" s="28"/>
      <c r="IF74" s="28"/>
      <c r="IG74" s="28"/>
      <c r="IH74" s="28"/>
      <c r="II74" s="28"/>
      <c r="IJ74" s="28"/>
      <c r="IK74" s="28"/>
      <c r="IL74" s="28"/>
      <c r="IM74" s="28"/>
      <c r="IN74" s="28"/>
      <c r="IO74" s="28"/>
      <c r="IP74" s="28"/>
    </row>
    <row r="75" spans="1:250" s="64" customFormat="1" ht="51" x14ac:dyDescent="0.2">
      <c r="A75" s="45"/>
      <c r="B75" s="33" t="s">
        <v>263</v>
      </c>
      <c r="C75" s="34" t="s">
        <v>264</v>
      </c>
      <c r="D75" s="34" t="s">
        <v>265</v>
      </c>
      <c r="E75" s="35"/>
      <c r="F75" s="34" t="s">
        <v>266</v>
      </c>
      <c r="G75" s="62">
        <v>2860</v>
      </c>
      <c r="H75" s="62"/>
      <c r="I75" s="62"/>
      <c r="J75" s="62">
        <v>2860</v>
      </c>
      <c r="K75" s="62"/>
      <c r="L75" s="62"/>
      <c r="M75" s="62"/>
      <c r="N75" s="62"/>
      <c r="O75" s="62">
        <v>815</v>
      </c>
      <c r="P75" s="62"/>
      <c r="Q75" s="62">
        <v>200</v>
      </c>
      <c r="R75" s="62">
        <v>300</v>
      </c>
      <c r="S75" s="62"/>
      <c r="T75" s="62">
        <v>315</v>
      </c>
      <c r="U75" s="62"/>
      <c r="V75" s="63" t="s">
        <v>30</v>
      </c>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8"/>
      <c r="GK75" s="28"/>
      <c r="GL75" s="28"/>
      <c r="GM75" s="28"/>
      <c r="GN75" s="28"/>
      <c r="GO75" s="28"/>
      <c r="GP75" s="28"/>
      <c r="GQ75" s="28"/>
      <c r="GR75" s="28"/>
      <c r="GS75" s="28"/>
      <c r="GT75" s="28"/>
      <c r="GU75" s="28"/>
      <c r="GV75" s="28"/>
      <c r="GW75" s="28"/>
      <c r="GX75" s="28"/>
      <c r="GY75" s="28"/>
      <c r="GZ75" s="28"/>
      <c r="HA75" s="28"/>
      <c r="HB75" s="28"/>
      <c r="HC75" s="28"/>
      <c r="HD75" s="28"/>
      <c r="HE75" s="28"/>
      <c r="HF75" s="28"/>
      <c r="HG75" s="28"/>
      <c r="HH75" s="28"/>
      <c r="HI75" s="28"/>
      <c r="HJ75" s="28"/>
      <c r="HK75" s="28"/>
      <c r="HL75" s="28"/>
      <c r="HM75" s="28"/>
      <c r="HN75" s="28"/>
      <c r="HO75" s="28"/>
      <c r="HP75" s="28"/>
      <c r="HQ75" s="28"/>
      <c r="HR75" s="28"/>
      <c r="HS75" s="28"/>
      <c r="HT75" s="28"/>
      <c r="HU75" s="28"/>
      <c r="HV75" s="28"/>
      <c r="HW75" s="28"/>
      <c r="HX75" s="28"/>
      <c r="HY75" s="28"/>
      <c r="HZ75" s="28"/>
      <c r="IA75" s="28"/>
      <c r="IB75" s="28"/>
      <c r="IC75" s="28"/>
      <c r="ID75" s="28"/>
      <c r="IE75" s="28"/>
      <c r="IF75" s="28"/>
      <c r="IG75" s="28"/>
      <c r="IH75" s="28"/>
      <c r="II75" s="28"/>
      <c r="IJ75" s="28"/>
      <c r="IK75" s="28"/>
      <c r="IL75" s="28"/>
      <c r="IM75" s="28"/>
      <c r="IN75" s="28"/>
      <c r="IO75" s="28"/>
      <c r="IP75" s="28"/>
    </row>
    <row r="76" spans="1:250" s="64" customFormat="1" ht="63.75" x14ac:dyDescent="0.2">
      <c r="A76" s="45"/>
      <c r="B76" s="69" t="s">
        <v>267</v>
      </c>
      <c r="C76" s="34" t="s">
        <v>268</v>
      </c>
      <c r="D76" s="34" t="s">
        <v>176</v>
      </c>
      <c r="E76" s="35"/>
      <c r="F76" s="34" t="s">
        <v>269</v>
      </c>
      <c r="G76" s="62">
        <v>2940</v>
      </c>
      <c r="H76" s="62"/>
      <c r="I76" s="62"/>
      <c r="J76" s="62">
        <v>2940</v>
      </c>
      <c r="K76" s="62"/>
      <c r="L76" s="62"/>
      <c r="M76" s="62"/>
      <c r="N76" s="62"/>
      <c r="O76" s="62">
        <v>730</v>
      </c>
      <c r="P76" s="62"/>
      <c r="Q76" s="62">
        <v>500</v>
      </c>
      <c r="R76" s="62"/>
      <c r="S76" s="62"/>
      <c r="T76" s="62">
        <v>230</v>
      </c>
      <c r="U76" s="62"/>
      <c r="V76" s="63" t="s">
        <v>30</v>
      </c>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8"/>
      <c r="GK76" s="28"/>
      <c r="GL76" s="28"/>
      <c r="GM76" s="28"/>
      <c r="GN76" s="28"/>
      <c r="GO76" s="28"/>
      <c r="GP76" s="28"/>
      <c r="GQ76" s="28"/>
      <c r="GR76" s="28"/>
      <c r="GS76" s="28"/>
      <c r="GT76" s="28"/>
      <c r="GU76" s="28"/>
      <c r="GV76" s="28"/>
      <c r="GW76" s="28"/>
      <c r="GX76" s="28"/>
      <c r="GY76" s="28"/>
      <c r="GZ76" s="28"/>
      <c r="HA76" s="28"/>
      <c r="HB76" s="28"/>
      <c r="HC76" s="28"/>
      <c r="HD76" s="28"/>
      <c r="HE76" s="28"/>
      <c r="HF76" s="28"/>
      <c r="HG76" s="28"/>
      <c r="HH76" s="28"/>
      <c r="HI76" s="28"/>
      <c r="HJ76" s="28"/>
      <c r="HK76" s="28"/>
      <c r="HL76" s="28"/>
      <c r="HM76" s="28"/>
      <c r="HN76" s="28"/>
      <c r="HO76" s="28"/>
      <c r="HP76" s="28"/>
      <c r="HQ76" s="28"/>
      <c r="HR76" s="28"/>
      <c r="HS76" s="28"/>
      <c r="HT76" s="28"/>
      <c r="HU76" s="28"/>
      <c r="HV76" s="28"/>
      <c r="HW76" s="28"/>
      <c r="HX76" s="28"/>
      <c r="HY76" s="28"/>
      <c r="HZ76" s="28"/>
      <c r="IA76" s="28"/>
      <c r="IB76" s="28"/>
      <c r="IC76" s="28"/>
      <c r="ID76" s="28"/>
      <c r="IE76" s="28"/>
      <c r="IF76" s="28"/>
      <c r="IG76" s="28"/>
      <c r="IH76" s="28"/>
      <c r="II76" s="28"/>
      <c r="IJ76" s="28"/>
      <c r="IK76" s="28"/>
      <c r="IL76" s="28"/>
      <c r="IM76" s="28"/>
      <c r="IN76" s="28"/>
      <c r="IO76" s="28"/>
      <c r="IP76" s="28"/>
    </row>
    <row r="77" spans="1:250" s="64" customFormat="1" ht="63.75" x14ac:dyDescent="0.2">
      <c r="A77" s="45"/>
      <c r="B77" s="69" t="s">
        <v>267</v>
      </c>
      <c r="C77" s="34" t="s">
        <v>202</v>
      </c>
      <c r="D77" s="34" t="s">
        <v>162</v>
      </c>
      <c r="E77" s="35"/>
      <c r="F77" s="34" t="s">
        <v>270</v>
      </c>
      <c r="G77" s="62">
        <v>980</v>
      </c>
      <c r="H77" s="62"/>
      <c r="I77" s="62"/>
      <c r="J77" s="62">
        <v>980</v>
      </c>
      <c r="K77" s="62"/>
      <c r="L77" s="62"/>
      <c r="M77" s="62"/>
      <c r="N77" s="62"/>
      <c r="O77" s="62">
        <v>360</v>
      </c>
      <c r="P77" s="62"/>
      <c r="Q77" s="62">
        <v>200</v>
      </c>
      <c r="R77" s="62"/>
      <c r="S77" s="62"/>
      <c r="T77" s="62">
        <v>160</v>
      </c>
      <c r="U77" s="62"/>
      <c r="V77" s="63" t="s">
        <v>30</v>
      </c>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row>
    <row r="78" spans="1:250" s="64" customFormat="1" ht="63.75" x14ac:dyDescent="0.2">
      <c r="A78" s="45"/>
      <c r="B78" s="69" t="s">
        <v>271</v>
      </c>
      <c r="C78" s="34" t="s">
        <v>254</v>
      </c>
      <c r="D78" s="34" t="s">
        <v>144</v>
      </c>
      <c r="E78" s="35"/>
      <c r="F78" s="34" t="s">
        <v>272</v>
      </c>
      <c r="G78" s="62">
        <v>4060</v>
      </c>
      <c r="H78" s="62"/>
      <c r="I78" s="62"/>
      <c r="J78" s="62">
        <v>4060</v>
      </c>
      <c r="K78" s="62"/>
      <c r="L78" s="62"/>
      <c r="M78" s="62"/>
      <c r="N78" s="62"/>
      <c r="O78" s="62">
        <v>1460</v>
      </c>
      <c r="P78" s="62"/>
      <c r="Q78" s="62">
        <v>800</v>
      </c>
      <c r="R78" s="62">
        <v>200</v>
      </c>
      <c r="S78" s="62"/>
      <c r="T78" s="62">
        <v>460</v>
      </c>
      <c r="U78" s="62"/>
      <c r="V78" s="63" t="s">
        <v>30</v>
      </c>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8"/>
      <c r="GK78" s="28"/>
      <c r="GL78" s="28"/>
      <c r="GM78" s="28"/>
      <c r="GN78" s="28"/>
      <c r="GO78" s="28"/>
      <c r="GP78" s="28"/>
      <c r="GQ78" s="28"/>
      <c r="GR78" s="28"/>
      <c r="GS78" s="28"/>
      <c r="GT78" s="28"/>
      <c r="GU78" s="28"/>
      <c r="GV78" s="28"/>
      <c r="GW78" s="28"/>
      <c r="GX78" s="28"/>
      <c r="GY78" s="28"/>
      <c r="GZ78" s="28"/>
      <c r="HA78" s="28"/>
      <c r="HB78" s="28"/>
      <c r="HC78" s="28"/>
      <c r="HD78" s="28"/>
      <c r="HE78" s="28"/>
      <c r="HF78" s="28"/>
      <c r="HG78" s="28"/>
      <c r="HH78" s="28"/>
      <c r="HI78" s="28"/>
      <c r="HJ78" s="28"/>
      <c r="HK78" s="28"/>
      <c r="HL78" s="28"/>
      <c r="HM78" s="28"/>
      <c r="HN78" s="28"/>
      <c r="HO78" s="28"/>
      <c r="HP78" s="28"/>
      <c r="HQ78" s="28"/>
      <c r="HR78" s="28"/>
      <c r="HS78" s="28"/>
      <c r="HT78" s="28"/>
      <c r="HU78" s="28"/>
      <c r="HV78" s="28"/>
      <c r="HW78" s="28"/>
      <c r="HX78" s="28"/>
      <c r="HY78" s="28"/>
      <c r="HZ78" s="28"/>
      <c r="IA78" s="28"/>
      <c r="IB78" s="28"/>
      <c r="IC78" s="28"/>
      <c r="ID78" s="28"/>
      <c r="IE78" s="28"/>
      <c r="IF78" s="28"/>
      <c r="IG78" s="28"/>
      <c r="IH78" s="28"/>
      <c r="II78" s="28"/>
      <c r="IJ78" s="28"/>
      <c r="IK78" s="28"/>
      <c r="IL78" s="28"/>
      <c r="IM78" s="28"/>
      <c r="IN78" s="28"/>
      <c r="IO78" s="28"/>
      <c r="IP78" s="28"/>
    </row>
    <row r="79" spans="1:250" s="64" customFormat="1" ht="63.75" x14ac:dyDescent="0.2">
      <c r="A79" s="45"/>
      <c r="B79" s="69" t="s">
        <v>273</v>
      </c>
      <c r="C79" s="34" t="s">
        <v>274</v>
      </c>
      <c r="D79" s="34" t="s">
        <v>275</v>
      </c>
      <c r="E79" s="35"/>
      <c r="F79" s="34" t="s">
        <v>276</v>
      </c>
      <c r="G79" s="62">
        <v>4999</v>
      </c>
      <c r="H79" s="62"/>
      <c r="I79" s="62"/>
      <c r="J79" s="62">
        <v>4999</v>
      </c>
      <c r="K79" s="62"/>
      <c r="L79" s="62"/>
      <c r="M79" s="62"/>
      <c r="N79" s="62"/>
      <c r="O79" s="62">
        <v>1830</v>
      </c>
      <c r="P79" s="62"/>
      <c r="Q79" s="62">
        <v>800</v>
      </c>
      <c r="R79" s="62">
        <v>530</v>
      </c>
      <c r="S79" s="62"/>
      <c r="T79" s="62">
        <v>500</v>
      </c>
      <c r="U79" s="62"/>
      <c r="V79" s="63" t="s">
        <v>30</v>
      </c>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8"/>
      <c r="GK79" s="28"/>
      <c r="GL79" s="28"/>
      <c r="GM79" s="28"/>
      <c r="GN79" s="28"/>
      <c r="GO79" s="28"/>
      <c r="GP79" s="28"/>
      <c r="GQ79" s="28"/>
      <c r="GR79" s="28"/>
      <c r="GS79" s="28"/>
      <c r="GT79" s="28"/>
      <c r="GU79" s="28"/>
      <c r="GV79" s="28"/>
      <c r="GW79" s="28"/>
      <c r="GX79" s="28"/>
      <c r="GY79" s="28"/>
      <c r="GZ79" s="28"/>
      <c r="HA79" s="28"/>
      <c r="HB79" s="28"/>
      <c r="HC79" s="28"/>
      <c r="HD79" s="28"/>
      <c r="HE79" s="28"/>
      <c r="HF79" s="28"/>
      <c r="HG79" s="28"/>
      <c r="HH79" s="28"/>
      <c r="HI79" s="28"/>
      <c r="HJ79" s="28"/>
      <c r="HK79" s="28"/>
      <c r="HL79" s="28"/>
      <c r="HM79" s="28"/>
      <c r="HN79" s="28"/>
      <c r="HO79" s="28"/>
      <c r="HP79" s="28"/>
      <c r="HQ79" s="28"/>
      <c r="HR79" s="28"/>
      <c r="HS79" s="28"/>
      <c r="HT79" s="28"/>
      <c r="HU79" s="28"/>
      <c r="HV79" s="28"/>
      <c r="HW79" s="28"/>
      <c r="HX79" s="28"/>
      <c r="HY79" s="28"/>
      <c r="HZ79" s="28"/>
      <c r="IA79" s="28"/>
      <c r="IB79" s="28"/>
      <c r="IC79" s="28"/>
      <c r="ID79" s="28"/>
      <c r="IE79" s="28"/>
      <c r="IF79" s="28"/>
      <c r="IG79" s="28"/>
      <c r="IH79" s="28"/>
      <c r="II79" s="28"/>
      <c r="IJ79" s="28"/>
      <c r="IK79" s="28"/>
      <c r="IL79" s="28"/>
      <c r="IM79" s="28"/>
      <c r="IN79" s="28"/>
      <c r="IO79" s="28"/>
      <c r="IP79" s="28"/>
    </row>
    <row r="80" spans="1:250" s="64" customFormat="1" ht="63" x14ac:dyDescent="0.2">
      <c r="A80" s="45">
        <v>6</v>
      </c>
      <c r="B80" s="68" t="s">
        <v>277</v>
      </c>
      <c r="C80" s="46"/>
      <c r="D80" s="46"/>
      <c r="E80" s="47"/>
      <c r="F80" s="46"/>
      <c r="G80" s="48">
        <f>SUM(G81:G90)</f>
        <v>20754</v>
      </c>
      <c r="H80" s="48">
        <f t="shared" ref="H80:U80" si="10">SUM(H81:H90)</f>
        <v>0</v>
      </c>
      <c r="I80" s="48">
        <f t="shared" si="10"/>
        <v>0</v>
      </c>
      <c r="J80" s="48">
        <f t="shared" si="10"/>
        <v>20754</v>
      </c>
      <c r="K80" s="48">
        <f t="shared" si="10"/>
        <v>0</v>
      </c>
      <c r="L80" s="48">
        <f t="shared" si="10"/>
        <v>0</v>
      </c>
      <c r="M80" s="48">
        <f t="shared" si="10"/>
        <v>0</v>
      </c>
      <c r="N80" s="48">
        <f t="shared" si="10"/>
        <v>0</v>
      </c>
      <c r="O80" s="48">
        <f t="shared" si="10"/>
        <v>6156</v>
      </c>
      <c r="P80" s="48">
        <f t="shared" si="10"/>
        <v>0</v>
      </c>
      <c r="Q80" s="48">
        <f t="shared" si="10"/>
        <v>2900</v>
      </c>
      <c r="R80" s="48">
        <f t="shared" si="10"/>
        <v>200</v>
      </c>
      <c r="S80" s="48"/>
      <c r="T80" s="48">
        <f t="shared" si="10"/>
        <v>3056</v>
      </c>
      <c r="U80" s="48">
        <f t="shared" si="10"/>
        <v>0</v>
      </c>
      <c r="V80" s="47"/>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28"/>
      <c r="HI80" s="28"/>
      <c r="HJ80" s="28"/>
      <c r="HK80" s="28"/>
      <c r="HL80" s="28"/>
      <c r="HM80" s="28"/>
      <c r="HN80" s="28"/>
      <c r="HO80" s="28"/>
      <c r="HP80" s="28"/>
      <c r="HQ80" s="28"/>
      <c r="HR80" s="28"/>
      <c r="HS80" s="28"/>
      <c r="HT80" s="28"/>
      <c r="HU80" s="28"/>
      <c r="HV80" s="28"/>
      <c r="HW80" s="28"/>
      <c r="HX80" s="28"/>
      <c r="HY80" s="28"/>
      <c r="HZ80" s="28"/>
      <c r="IA80" s="28"/>
      <c r="IB80" s="28"/>
      <c r="IC80" s="28"/>
      <c r="ID80" s="28"/>
      <c r="IE80" s="28"/>
      <c r="IF80" s="28"/>
      <c r="IG80" s="28"/>
      <c r="IH80" s="28"/>
      <c r="II80" s="28"/>
      <c r="IJ80" s="28"/>
      <c r="IK80" s="28"/>
      <c r="IL80" s="28"/>
      <c r="IM80" s="28"/>
      <c r="IN80" s="28"/>
      <c r="IO80" s="28"/>
      <c r="IP80" s="28"/>
    </row>
    <row r="81" spans="1:250" s="64" customFormat="1" ht="63.75" x14ac:dyDescent="0.2">
      <c r="A81" s="45"/>
      <c r="B81" s="77" t="s">
        <v>278</v>
      </c>
      <c r="C81" s="78" t="s">
        <v>279</v>
      </c>
      <c r="D81" s="34" t="s">
        <v>162</v>
      </c>
      <c r="E81" s="35"/>
      <c r="F81" s="34" t="s">
        <v>280</v>
      </c>
      <c r="G81" s="62">
        <v>1000</v>
      </c>
      <c r="H81" s="62"/>
      <c r="I81" s="62"/>
      <c r="J81" s="62">
        <v>1000</v>
      </c>
      <c r="K81" s="62"/>
      <c r="L81" s="62"/>
      <c r="M81" s="62"/>
      <c r="N81" s="62"/>
      <c r="O81" s="62">
        <v>300</v>
      </c>
      <c r="P81" s="62"/>
      <c r="Q81" s="62">
        <v>200</v>
      </c>
      <c r="R81" s="62"/>
      <c r="S81" s="62"/>
      <c r="T81" s="62">
        <v>100</v>
      </c>
      <c r="U81" s="62"/>
      <c r="V81" s="63" t="s">
        <v>31</v>
      </c>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c r="EO81" s="28"/>
      <c r="EP81" s="28"/>
      <c r="EQ81" s="28"/>
      <c r="ER81" s="28"/>
      <c r="ES81" s="28"/>
      <c r="ET81" s="28"/>
      <c r="EU81" s="28"/>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c r="GL81" s="28"/>
      <c r="GM81" s="28"/>
      <c r="GN81" s="28"/>
      <c r="GO81" s="28"/>
      <c r="GP81" s="28"/>
      <c r="GQ81" s="28"/>
      <c r="GR81" s="28"/>
      <c r="GS81" s="28"/>
      <c r="GT81" s="28"/>
      <c r="GU81" s="28"/>
      <c r="GV81" s="28"/>
      <c r="GW81" s="28"/>
      <c r="GX81" s="28"/>
      <c r="GY81" s="28"/>
      <c r="GZ81" s="28"/>
      <c r="HA81" s="28"/>
      <c r="HB81" s="28"/>
      <c r="HC81" s="28"/>
      <c r="HD81" s="28"/>
      <c r="HE81" s="28"/>
      <c r="HF81" s="28"/>
      <c r="HG81" s="28"/>
      <c r="HH81" s="28"/>
      <c r="HI81" s="28"/>
      <c r="HJ81" s="28"/>
      <c r="HK81" s="28"/>
      <c r="HL81" s="28"/>
      <c r="HM81" s="28"/>
      <c r="HN81" s="28"/>
      <c r="HO81" s="28"/>
      <c r="HP81" s="28"/>
      <c r="HQ81" s="28"/>
      <c r="HR81" s="28"/>
      <c r="HS81" s="28"/>
      <c r="HT81" s="28"/>
      <c r="HU81" s="28"/>
      <c r="HV81" s="28"/>
      <c r="HW81" s="28"/>
      <c r="HX81" s="28"/>
      <c r="HY81" s="28"/>
      <c r="HZ81" s="28"/>
      <c r="IA81" s="28"/>
      <c r="IB81" s="28"/>
      <c r="IC81" s="28"/>
      <c r="ID81" s="28"/>
      <c r="IE81" s="28"/>
      <c r="IF81" s="28"/>
      <c r="IG81" s="28"/>
      <c r="IH81" s="28"/>
      <c r="II81" s="28"/>
      <c r="IJ81" s="28"/>
      <c r="IK81" s="28"/>
      <c r="IL81" s="28"/>
      <c r="IM81" s="28"/>
      <c r="IN81" s="28"/>
      <c r="IO81" s="28"/>
      <c r="IP81" s="28"/>
    </row>
    <row r="82" spans="1:250" s="64" customFormat="1" ht="51" x14ac:dyDescent="0.2">
      <c r="A82" s="45"/>
      <c r="B82" s="79" t="s">
        <v>281</v>
      </c>
      <c r="C82" s="78" t="s">
        <v>282</v>
      </c>
      <c r="D82" s="34" t="s">
        <v>162</v>
      </c>
      <c r="E82" s="35"/>
      <c r="F82" s="34" t="s">
        <v>283</v>
      </c>
      <c r="G82" s="62">
        <v>1524</v>
      </c>
      <c r="H82" s="62"/>
      <c r="I82" s="62"/>
      <c r="J82" s="62">
        <v>1524</v>
      </c>
      <c r="K82" s="62"/>
      <c r="L82" s="62"/>
      <c r="M82" s="62"/>
      <c r="N82" s="62"/>
      <c r="O82" s="62">
        <v>314</v>
      </c>
      <c r="P82" s="62"/>
      <c r="Q82" s="62">
        <v>200</v>
      </c>
      <c r="R82" s="62"/>
      <c r="S82" s="62"/>
      <c r="T82" s="62">
        <v>114</v>
      </c>
      <c r="U82" s="62"/>
      <c r="V82" s="63" t="s">
        <v>31</v>
      </c>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8"/>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c r="GL82" s="28"/>
      <c r="GM82" s="28"/>
      <c r="GN82" s="28"/>
      <c r="GO82" s="28"/>
      <c r="GP82" s="28"/>
      <c r="GQ82" s="28"/>
      <c r="GR82" s="28"/>
      <c r="GS82" s="28"/>
      <c r="GT82" s="28"/>
      <c r="GU82" s="28"/>
      <c r="GV82" s="28"/>
      <c r="GW82" s="28"/>
      <c r="GX82" s="28"/>
      <c r="GY82" s="28"/>
      <c r="GZ82" s="28"/>
      <c r="HA82" s="28"/>
      <c r="HB82" s="28"/>
      <c r="HC82" s="28"/>
      <c r="HD82" s="28"/>
      <c r="HE82" s="28"/>
      <c r="HF82" s="28"/>
      <c r="HG82" s="28"/>
      <c r="HH82" s="28"/>
      <c r="HI82" s="28"/>
      <c r="HJ82" s="28"/>
      <c r="HK82" s="28"/>
      <c r="HL82" s="28"/>
      <c r="HM82" s="28"/>
      <c r="HN82" s="28"/>
      <c r="HO82" s="28"/>
      <c r="HP82" s="28"/>
      <c r="HQ82" s="28"/>
      <c r="HR82" s="28"/>
      <c r="HS82" s="28"/>
      <c r="HT82" s="28"/>
      <c r="HU82" s="28"/>
      <c r="HV82" s="28"/>
      <c r="HW82" s="28"/>
      <c r="HX82" s="28"/>
      <c r="HY82" s="28"/>
      <c r="HZ82" s="28"/>
      <c r="IA82" s="28"/>
      <c r="IB82" s="28"/>
      <c r="IC82" s="28"/>
      <c r="ID82" s="28"/>
      <c r="IE82" s="28"/>
      <c r="IF82" s="28"/>
      <c r="IG82" s="28"/>
      <c r="IH82" s="28"/>
      <c r="II82" s="28"/>
      <c r="IJ82" s="28"/>
      <c r="IK82" s="28"/>
      <c r="IL82" s="28"/>
      <c r="IM82" s="28"/>
      <c r="IN82" s="28"/>
      <c r="IO82" s="28"/>
      <c r="IP82" s="28"/>
    </row>
    <row r="83" spans="1:250" s="64" customFormat="1" ht="76.5" x14ac:dyDescent="0.2">
      <c r="A83" s="45"/>
      <c r="B83" s="79" t="s">
        <v>284</v>
      </c>
      <c r="C83" s="78" t="s">
        <v>285</v>
      </c>
      <c r="D83" s="34" t="s">
        <v>286</v>
      </c>
      <c r="E83" s="35"/>
      <c r="F83" s="34" t="s">
        <v>287</v>
      </c>
      <c r="G83" s="62">
        <v>1700</v>
      </c>
      <c r="H83" s="62"/>
      <c r="I83" s="62"/>
      <c r="J83" s="62">
        <v>1700</v>
      </c>
      <c r="K83" s="62"/>
      <c r="L83" s="62"/>
      <c r="M83" s="62"/>
      <c r="N83" s="62"/>
      <c r="O83" s="62">
        <v>314</v>
      </c>
      <c r="P83" s="62"/>
      <c r="Q83" s="62">
        <v>200</v>
      </c>
      <c r="R83" s="62"/>
      <c r="S83" s="62"/>
      <c r="T83" s="62">
        <v>114</v>
      </c>
      <c r="U83" s="62"/>
      <c r="V83" s="63" t="s">
        <v>31</v>
      </c>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8"/>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c r="GL83" s="28"/>
      <c r="GM83" s="28"/>
      <c r="GN83" s="28"/>
      <c r="GO83" s="28"/>
      <c r="GP83" s="28"/>
      <c r="GQ83" s="28"/>
      <c r="GR83" s="28"/>
      <c r="GS83" s="28"/>
      <c r="GT83" s="28"/>
      <c r="GU83" s="28"/>
      <c r="GV83" s="28"/>
      <c r="GW83" s="28"/>
      <c r="GX83" s="28"/>
      <c r="GY83" s="28"/>
      <c r="GZ83" s="28"/>
      <c r="HA83" s="28"/>
      <c r="HB83" s="28"/>
      <c r="HC83" s="28"/>
      <c r="HD83" s="28"/>
      <c r="HE83" s="28"/>
      <c r="HF83" s="28"/>
      <c r="HG83" s="28"/>
      <c r="HH83" s="28"/>
      <c r="HI83" s="28"/>
      <c r="HJ83" s="28"/>
      <c r="HK83" s="28"/>
      <c r="HL83" s="28"/>
      <c r="HM83" s="28"/>
      <c r="HN83" s="28"/>
      <c r="HO83" s="28"/>
      <c r="HP83" s="28"/>
      <c r="HQ83" s="28"/>
      <c r="HR83" s="28"/>
      <c r="HS83" s="28"/>
      <c r="HT83" s="28"/>
      <c r="HU83" s="28"/>
      <c r="HV83" s="28"/>
      <c r="HW83" s="28"/>
      <c r="HX83" s="28"/>
      <c r="HY83" s="28"/>
      <c r="HZ83" s="28"/>
      <c r="IA83" s="28"/>
      <c r="IB83" s="28"/>
      <c r="IC83" s="28"/>
      <c r="ID83" s="28"/>
      <c r="IE83" s="28"/>
      <c r="IF83" s="28"/>
      <c r="IG83" s="28"/>
      <c r="IH83" s="28"/>
      <c r="II83" s="28"/>
      <c r="IJ83" s="28"/>
      <c r="IK83" s="28"/>
      <c r="IL83" s="28"/>
      <c r="IM83" s="28"/>
      <c r="IN83" s="28"/>
      <c r="IO83" s="28"/>
      <c r="IP83" s="28"/>
    </row>
    <row r="84" spans="1:250" s="64" customFormat="1" ht="76.5" x14ac:dyDescent="0.2">
      <c r="A84" s="45"/>
      <c r="B84" s="79" t="s">
        <v>288</v>
      </c>
      <c r="C84" s="78" t="s">
        <v>289</v>
      </c>
      <c r="D84" s="34" t="s">
        <v>162</v>
      </c>
      <c r="E84" s="35"/>
      <c r="F84" s="34" t="s">
        <v>290</v>
      </c>
      <c r="G84" s="62">
        <v>1600</v>
      </c>
      <c r="H84" s="62"/>
      <c r="I84" s="62"/>
      <c r="J84" s="62">
        <v>1600</v>
      </c>
      <c r="K84" s="62"/>
      <c r="L84" s="62"/>
      <c r="M84" s="62"/>
      <c r="N84" s="62"/>
      <c r="O84" s="62">
        <v>314</v>
      </c>
      <c r="P84" s="62"/>
      <c r="Q84" s="62">
        <v>200</v>
      </c>
      <c r="R84" s="62"/>
      <c r="S84" s="62"/>
      <c r="T84" s="62">
        <v>114</v>
      </c>
      <c r="U84" s="62"/>
      <c r="V84" s="63" t="s">
        <v>31</v>
      </c>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8"/>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c r="GL84" s="28"/>
      <c r="GM84" s="28"/>
      <c r="GN84" s="28"/>
      <c r="GO84" s="28"/>
      <c r="GP84" s="28"/>
      <c r="GQ84" s="28"/>
      <c r="GR84" s="28"/>
      <c r="GS84" s="28"/>
      <c r="GT84" s="28"/>
      <c r="GU84" s="28"/>
      <c r="GV84" s="28"/>
      <c r="GW84" s="28"/>
      <c r="GX84" s="28"/>
      <c r="GY84" s="28"/>
      <c r="GZ84" s="28"/>
      <c r="HA84" s="28"/>
      <c r="HB84" s="28"/>
      <c r="HC84" s="28"/>
      <c r="HD84" s="28"/>
      <c r="HE84" s="28"/>
      <c r="HF84" s="28"/>
      <c r="HG84" s="28"/>
      <c r="HH84" s="28"/>
      <c r="HI84" s="28"/>
      <c r="HJ84" s="28"/>
      <c r="HK84" s="28"/>
      <c r="HL84" s="28"/>
      <c r="HM84" s="28"/>
      <c r="HN84" s="28"/>
      <c r="HO84" s="28"/>
      <c r="HP84" s="28"/>
      <c r="HQ84" s="28"/>
      <c r="HR84" s="28"/>
      <c r="HS84" s="28"/>
      <c r="HT84" s="28"/>
      <c r="HU84" s="28"/>
      <c r="HV84" s="28"/>
      <c r="HW84" s="28"/>
      <c r="HX84" s="28"/>
      <c r="HY84" s="28"/>
      <c r="HZ84" s="28"/>
      <c r="IA84" s="28"/>
      <c r="IB84" s="28"/>
      <c r="IC84" s="28"/>
      <c r="ID84" s="28"/>
      <c r="IE84" s="28"/>
      <c r="IF84" s="28"/>
      <c r="IG84" s="28"/>
      <c r="IH84" s="28"/>
      <c r="II84" s="28"/>
      <c r="IJ84" s="28"/>
      <c r="IK84" s="28"/>
      <c r="IL84" s="28"/>
      <c r="IM84" s="28"/>
      <c r="IN84" s="28"/>
      <c r="IO84" s="28"/>
      <c r="IP84" s="28"/>
    </row>
    <row r="85" spans="1:250" s="64" customFormat="1" ht="47.25" x14ac:dyDescent="0.2">
      <c r="A85" s="45"/>
      <c r="B85" s="76" t="s">
        <v>291</v>
      </c>
      <c r="C85" s="70" t="s">
        <v>292</v>
      </c>
      <c r="D85" s="80" t="s">
        <v>293</v>
      </c>
      <c r="E85" s="81"/>
      <c r="F85" s="34" t="s">
        <v>294</v>
      </c>
      <c r="G85" s="62">
        <v>1600</v>
      </c>
      <c r="H85" s="62"/>
      <c r="I85" s="62"/>
      <c r="J85" s="62">
        <v>1600</v>
      </c>
      <c r="K85" s="62"/>
      <c r="L85" s="62"/>
      <c r="M85" s="62"/>
      <c r="N85" s="62"/>
      <c r="O85" s="62">
        <v>384</v>
      </c>
      <c r="P85" s="62"/>
      <c r="Q85" s="62"/>
      <c r="R85" s="62"/>
      <c r="S85" s="62"/>
      <c r="T85" s="62">
        <v>384</v>
      </c>
      <c r="U85" s="62"/>
      <c r="V85" s="63" t="s">
        <v>31</v>
      </c>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c r="EB85" s="28"/>
      <c r="EC85" s="28"/>
      <c r="ED85" s="28"/>
      <c r="EE85" s="28"/>
      <c r="EF85" s="28"/>
      <c r="EG85" s="28"/>
      <c r="EH85" s="28"/>
      <c r="EI85" s="28"/>
      <c r="EJ85" s="28"/>
      <c r="EK85" s="28"/>
      <c r="EL85" s="28"/>
      <c r="EM85" s="28"/>
      <c r="EN85" s="28"/>
      <c r="EO85" s="28"/>
      <c r="EP85" s="28"/>
      <c r="EQ85" s="28"/>
      <c r="ER85" s="28"/>
      <c r="ES85" s="28"/>
      <c r="ET85" s="28"/>
      <c r="EU85" s="28"/>
      <c r="EV85" s="28"/>
      <c r="EW85" s="28"/>
      <c r="EX85" s="28"/>
      <c r="EY85" s="28"/>
      <c r="EZ85" s="28"/>
      <c r="FA85" s="28"/>
      <c r="FB85" s="28"/>
      <c r="FC85" s="28"/>
      <c r="FD85" s="28"/>
      <c r="FE85" s="28"/>
      <c r="FF85" s="28"/>
      <c r="FG85" s="28"/>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c r="GL85" s="28"/>
      <c r="GM85" s="28"/>
      <c r="GN85" s="28"/>
      <c r="GO85" s="28"/>
      <c r="GP85" s="28"/>
      <c r="GQ85" s="28"/>
      <c r="GR85" s="28"/>
      <c r="GS85" s="28"/>
      <c r="GT85" s="28"/>
      <c r="GU85" s="28"/>
      <c r="GV85" s="28"/>
      <c r="GW85" s="28"/>
      <c r="GX85" s="28"/>
      <c r="GY85" s="28"/>
      <c r="GZ85" s="28"/>
      <c r="HA85" s="28"/>
      <c r="HB85" s="28"/>
      <c r="HC85" s="28"/>
      <c r="HD85" s="28"/>
      <c r="HE85" s="28"/>
      <c r="HF85" s="28"/>
      <c r="HG85" s="28"/>
      <c r="HH85" s="28"/>
      <c r="HI85" s="28"/>
      <c r="HJ85" s="28"/>
      <c r="HK85" s="28"/>
      <c r="HL85" s="28"/>
      <c r="HM85" s="28"/>
      <c r="HN85" s="28"/>
      <c r="HO85" s="28"/>
      <c r="HP85" s="28"/>
      <c r="HQ85" s="28"/>
      <c r="HR85" s="28"/>
      <c r="HS85" s="28"/>
      <c r="HT85" s="28"/>
      <c r="HU85" s="28"/>
      <c r="HV85" s="28"/>
      <c r="HW85" s="28"/>
      <c r="HX85" s="28"/>
      <c r="HY85" s="28"/>
      <c r="HZ85" s="28"/>
      <c r="IA85" s="28"/>
      <c r="IB85" s="28"/>
      <c r="IC85" s="28"/>
      <c r="ID85" s="28"/>
      <c r="IE85" s="28"/>
      <c r="IF85" s="28"/>
      <c r="IG85" s="28"/>
      <c r="IH85" s="28"/>
      <c r="II85" s="28"/>
      <c r="IJ85" s="28"/>
      <c r="IK85" s="28"/>
      <c r="IL85" s="28"/>
      <c r="IM85" s="28"/>
      <c r="IN85" s="28"/>
      <c r="IO85" s="28"/>
      <c r="IP85" s="28"/>
    </row>
    <row r="86" spans="1:250" s="64" customFormat="1" ht="47.25" x14ac:dyDescent="0.2">
      <c r="A86" s="45"/>
      <c r="B86" s="76" t="s">
        <v>295</v>
      </c>
      <c r="C86" s="70" t="s">
        <v>296</v>
      </c>
      <c r="D86" s="80" t="s">
        <v>297</v>
      </c>
      <c r="E86" s="81"/>
      <c r="F86" s="34" t="s">
        <v>298</v>
      </c>
      <c r="G86" s="62">
        <v>2130</v>
      </c>
      <c r="H86" s="62"/>
      <c r="I86" s="62"/>
      <c r="J86" s="62">
        <v>2130</v>
      </c>
      <c r="K86" s="62"/>
      <c r="L86" s="62"/>
      <c r="M86" s="62"/>
      <c r="N86" s="62"/>
      <c r="O86" s="62">
        <v>806</v>
      </c>
      <c r="P86" s="62"/>
      <c r="Q86" s="62"/>
      <c r="R86" s="62"/>
      <c r="S86" s="62"/>
      <c r="T86" s="62">
        <v>806</v>
      </c>
      <c r="U86" s="62"/>
      <c r="V86" s="63" t="s">
        <v>31</v>
      </c>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8"/>
      <c r="GK86" s="28"/>
      <c r="GL86" s="28"/>
      <c r="GM86" s="28"/>
      <c r="GN86" s="28"/>
      <c r="GO86" s="28"/>
      <c r="GP86" s="28"/>
      <c r="GQ86" s="28"/>
      <c r="GR86" s="28"/>
      <c r="GS86" s="28"/>
      <c r="GT86" s="28"/>
      <c r="GU86" s="28"/>
      <c r="GV86" s="28"/>
      <c r="GW86" s="28"/>
      <c r="GX86" s="28"/>
      <c r="GY86" s="28"/>
      <c r="GZ86" s="28"/>
      <c r="HA86" s="28"/>
      <c r="HB86" s="28"/>
      <c r="HC86" s="28"/>
      <c r="HD86" s="28"/>
      <c r="HE86" s="28"/>
      <c r="HF86" s="28"/>
      <c r="HG86" s="28"/>
      <c r="HH86" s="28"/>
      <c r="HI86" s="28"/>
      <c r="HJ86" s="28"/>
      <c r="HK86" s="28"/>
      <c r="HL86" s="28"/>
      <c r="HM86" s="28"/>
      <c r="HN86" s="28"/>
      <c r="HO86" s="28"/>
      <c r="HP86" s="28"/>
      <c r="HQ86" s="28"/>
      <c r="HR86" s="28"/>
      <c r="HS86" s="28"/>
      <c r="HT86" s="28"/>
      <c r="HU86" s="28"/>
      <c r="HV86" s="28"/>
      <c r="HW86" s="28"/>
      <c r="HX86" s="28"/>
      <c r="HY86" s="28"/>
      <c r="HZ86" s="28"/>
      <c r="IA86" s="28"/>
      <c r="IB86" s="28"/>
      <c r="IC86" s="28"/>
      <c r="ID86" s="28"/>
      <c r="IE86" s="28"/>
      <c r="IF86" s="28"/>
      <c r="IG86" s="28"/>
      <c r="IH86" s="28"/>
      <c r="II86" s="28"/>
      <c r="IJ86" s="28"/>
      <c r="IK86" s="28"/>
      <c r="IL86" s="28"/>
      <c r="IM86" s="28"/>
      <c r="IN86" s="28"/>
      <c r="IO86" s="28"/>
      <c r="IP86" s="28"/>
    </row>
    <row r="87" spans="1:250" s="64" customFormat="1" ht="47.25" x14ac:dyDescent="0.2">
      <c r="A87" s="45"/>
      <c r="B87" s="76" t="s">
        <v>299</v>
      </c>
      <c r="C87" s="70" t="s">
        <v>300</v>
      </c>
      <c r="D87" s="80" t="s">
        <v>297</v>
      </c>
      <c r="E87" s="81"/>
      <c r="F87" s="34" t="s">
        <v>301</v>
      </c>
      <c r="G87" s="62">
        <v>2200</v>
      </c>
      <c r="H87" s="62"/>
      <c r="I87" s="62"/>
      <c r="J87" s="62">
        <v>2200</v>
      </c>
      <c r="K87" s="62"/>
      <c r="L87" s="62"/>
      <c r="M87" s="62"/>
      <c r="N87" s="62"/>
      <c r="O87" s="62">
        <v>806</v>
      </c>
      <c r="P87" s="62"/>
      <c r="Q87" s="62">
        <v>500</v>
      </c>
      <c r="R87" s="62"/>
      <c r="S87" s="62"/>
      <c r="T87" s="62">
        <v>306</v>
      </c>
      <c r="U87" s="62"/>
      <c r="V87" s="63" t="s">
        <v>31</v>
      </c>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c r="GL87" s="28"/>
      <c r="GM87" s="28"/>
      <c r="GN87" s="28"/>
      <c r="GO87" s="28"/>
      <c r="GP87" s="28"/>
      <c r="GQ87" s="28"/>
      <c r="GR87" s="28"/>
      <c r="GS87" s="28"/>
      <c r="GT87" s="28"/>
      <c r="GU87" s="28"/>
      <c r="GV87" s="28"/>
      <c r="GW87" s="28"/>
      <c r="GX87" s="28"/>
      <c r="GY87" s="28"/>
      <c r="GZ87" s="28"/>
      <c r="HA87" s="28"/>
      <c r="HB87" s="28"/>
      <c r="HC87" s="28"/>
      <c r="HD87" s="28"/>
      <c r="HE87" s="28"/>
      <c r="HF87" s="28"/>
      <c r="HG87" s="28"/>
      <c r="HH87" s="28"/>
      <c r="HI87" s="28"/>
      <c r="HJ87" s="28"/>
      <c r="HK87" s="28"/>
      <c r="HL87" s="28"/>
      <c r="HM87" s="28"/>
      <c r="HN87" s="28"/>
      <c r="HO87" s="28"/>
      <c r="HP87" s="28"/>
      <c r="HQ87" s="28"/>
      <c r="HR87" s="28"/>
      <c r="HS87" s="28"/>
      <c r="HT87" s="28"/>
      <c r="HU87" s="28"/>
      <c r="HV87" s="28"/>
      <c r="HW87" s="28"/>
      <c r="HX87" s="28"/>
      <c r="HY87" s="28"/>
      <c r="HZ87" s="28"/>
      <c r="IA87" s="28"/>
      <c r="IB87" s="28"/>
      <c r="IC87" s="28"/>
      <c r="ID87" s="28"/>
      <c r="IE87" s="28"/>
      <c r="IF87" s="28"/>
      <c r="IG87" s="28"/>
      <c r="IH87" s="28"/>
      <c r="II87" s="28"/>
      <c r="IJ87" s="28"/>
      <c r="IK87" s="28"/>
      <c r="IL87" s="28"/>
      <c r="IM87" s="28"/>
      <c r="IN87" s="28"/>
      <c r="IO87" s="28"/>
      <c r="IP87" s="28"/>
    </row>
    <row r="88" spans="1:250" s="64" customFormat="1" ht="47.25" x14ac:dyDescent="0.2">
      <c r="A88" s="45"/>
      <c r="B88" s="76" t="s">
        <v>302</v>
      </c>
      <c r="C88" s="70" t="s">
        <v>303</v>
      </c>
      <c r="D88" s="80" t="s">
        <v>297</v>
      </c>
      <c r="E88" s="81"/>
      <c r="F88" s="34" t="s">
        <v>304</v>
      </c>
      <c r="G88" s="62">
        <v>2200</v>
      </c>
      <c r="H88" s="62"/>
      <c r="I88" s="62"/>
      <c r="J88" s="62">
        <v>2200</v>
      </c>
      <c r="K88" s="62"/>
      <c r="L88" s="62"/>
      <c r="M88" s="62"/>
      <c r="N88" s="62"/>
      <c r="O88" s="62">
        <v>806</v>
      </c>
      <c r="P88" s="62"/>
      <c r="Q88" s="62">
        <v>500</v>
      </c>
      <c r="R88" s="62"/>
      <c r="S88" s="62"/>
      <c r="T88" s="62">
        <v>306</v>
      </c>
      <c r="U88" s="62"/>
      <c r="V88" s="63" t="s">
        <v>31</v>
      </c>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28"/>
      <c r="HI88" s="28"/>
      <c r="HJ88" s="28"/>
      <c r="HK88" s="28"/>
      <c r="HL88" s="28"/>
      <c r="HM88" s="28"/>
      <c r="HN88" s="28"/>
      <c r="HO88" s="28"/>
      <c r="HP88" s="28"/>
      <c r="HQ88" s="28"/>
      <c r="HR88" s="28"/>
      <c r="HS88" s="28"/>
      <c r="HT88" s="28"/>
      <c r="HU88" s="28"/>
      <c r="HV88" s="28"/>
      <c r="HW88" s="28"/>
      <c r="HX88" s="28"/>
      <c r="HY88" s="28"/>
      <c r="HZ88" s="28"/>
      <c r="IA88" s="28"/>
      <c r="IB88" s="28"/>
      <c r="IC88" s="28"/>
      <c r="ID88" s="28"/>
      <c r="IE88" s="28"/>
      <c r="IF88" s="28"/>
      <c r="IG88" s="28"/>
      <c r="IH88" s="28"/>
      <c r="II88" s="28"/>
      <c r="IJ88" s="28"/>
      <c r="IK88" s="28"/>
      <c r="IL88" s="28"/>
      <c r="IM88" s="28"/>
      <c r="IN88" s="28"/>
      <c r="IO88" s="28"/>
      <c r="IP88" s="28"/>
    </row>
    <row r="89" spans="1:250" s="64" customFormat="1" ht="47.25" x14ac:dyDescent="0.2">
      <c r="A89" s="45"/>
      <c r="B89" s="76" t="s">
        <v>305</v>
      </c>
      <c r="C89" s="70" t="s">
        <v>306</v>
      </c>
      <c r="D89" s="80" t="s">
        <v>297</v>
      </c>
      <c r="E89" s="81"/>
      <c r="F89" s="34" t="s">
        <v>307</v>
      </c>
      <c r="G89" s="62">
        <v>4800</v>
      </c>
      <c r="H89" s="62"/>
      <c r="I89" s="62"/>
      <c r="J89" s="62">
        <v>4800</v>
      </c>
      <c r="K89" s="62"/>
      <c r="L89" s="62"/>
      <c r="M89" s="62"/>
      <c r="N89" s="62"/>
      <c r="O89" s="62">
        <v>1162</v>
      </c>
      <c r="P89" s="62"/>
      <c r="Q89" s="62">
        <v>600</v>
      </c>
      <c r="R89" s="62">
        <v>200</v>
      </c>
      <c r="S89" s="62"/>
      <c r="T89" s="62">
        <v>362</v>
      </c>
      <c r="U89" s="62"/>
      <c r="V89" s="63" t="s">
        <v>31</v>
      </c>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c r="IF89" s="28"/>
      <c r="IG89" s="28"/>
      <c r="IH89" s="28"/>
      <c r="II89" s="28"/>
      <c r="IJ89" s="28"/>
      <c r="IK89" s="28"/>
      <c r="IL89" s="28"/>
      <c r="IM89" s="28"/>
      <c r="IN89" s="28"/>
      <c r="IO89" s="28"/>
      <c r="IP89" s="28"/>
    </row>
    <row r="90" spans="1:250" s="64" customFormat="1" ht="47.25" x14ac:dyDescent="0.2">
      <c r="A90" s="45"/>
      <c r="B90" s="76" t="s">
        <v>308</v>
      </c>
      <c r="C90" s="70" t="s">
        <v>309</v>
      </c>
      <c r="D90" s="80" t="s">
        <v>297</v>
      </c>
      <c r="E90" s="81"/>
      <c r="F90" s="34" t="s">
        <v>310</v>
      </c>
      <c r="G90" s="62">
        <v>2000</v>
      </c>
      <c r="H90" s="62"/>
      <c r="I90" s="62"/>
      <c r="J90" s="62">
        <v>2000</v>
      </c>
      <c r="K90" s="62"/>
      <c r="L90" s="62"/>
      <c r="M90" s="62"/>
      <c r="N90" s="62"/>
      <c r="O90" s="62">
        <v>950</v>
      </c>
      <c r="P90" s="62"/>
      <c r="Q90" s="62">
        <v>500</v>
      </c>
      <c r="R90" s="62"/>
      <c r="S90" s="62"/>
      <c r="T90" s="62">
        <v>450</v>
      </c>
      <c r="U90" s="62"/>
      <c r="V90" s="63" t="s">
        <v>31</v>
      </c>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28"/>
      <c r="HI90" s="28"/>
      <c r="HJ90" s="28"/>
      <c r="HK90" s="28"/>
      <c r="HL90" s="28"/>
      <c r="HM90" s="28"/>
      <c r="HN90" s="28"/>
      <c r="HO90" s="28"/>
      <c r="HP90" s="28"/>
      <c r="HQ90" s="28"/>
      <c r="HR90" s="28"/>
      <c r="HS90" s="28"/>
      <c r="HT90" s="28"/>
      <c r="HU90" s="28"/>
      <c r="HV90" s="28"/>
      <c r="HW90" s="28"/>
      <c r="HX90" s="28"/>
      <c r="HY90" s="28"/>
      <c r="HZ90" s="28"/>
      <c r="IA90" s="28"/>
      <c r="IB90" s="28"/>
      <c r="IC90" s="28"/>
      <c r="ID90" s="28"/>
      <c r="IE90" s="28"/>
      <c r="IF90" s="28"/>
      <c r="IG90" s="28"/>
      <c r="IH90" s="28"/>
      <c r="II90" s="28"/>
      <c r="IJ90" s="28"/>
      <c r="IK90" s="28"/>
      <c r="IL90" s="28"/>
      <c r="IM90" s="28"/>
      <c r="IN90" s="28"/>
      <c r="IO90" s="28"/>
      <c r="IP90" s="28"/>
    </row>
    <row r="91" spans="1:250" s="64" customFormat="1" ht="63" x14ac:dyDescent="0.2">
      <c r="A91" s="45">
        <v>7</v>
      </c>
      <c r="B91" s="68" t="s">
        <v>311</v>
      </c>
      <c r="C91" s="46"/>
      <c r="D91" s="46"/>
      <c r="E91" s="47"/>
      <c r="F91" s="46"/>
      <c r="G91" s="48">
        <f>SUM(G92)</f>
        <v>7600</v>
      </c>
      <c r="H91" s="48">
        <f t="shared" ref="H91:U91" si="11">SUM(H92)</f>
        <v>0</v>
      </c>
      <c r="I91" s="48">
        <f t="shared" si="11"/>
        <v>0</v>
      </c>
      <c r="J91" s="48">
        <f t="shared" si="11"/>
        <v>3600</v>
      </c>
      <c r="K91" s="48">
        <f t="shared" si="11"/>
        <v>4000</v>
      </c>
      <c r="L91" s="48">
        <f t="shared" si="11"/>
        <v>0</v>
      </c>
      <c r="M91" s="48">
        <f t="shared" si="11"/>
        <v>0</v>
      </c>
      <c r="N91" s="48">
        <f t="shared" si="11"/>
        <v>0</v>
      </c>
      <c r="O91" s="48">
        <f t="shared" si="11"/>
        <v>1800</v>
      </c>
      <c r="P91" s="48">
        <f t="shared" si="11"/>
        <v>0</v>
      </c>
      <c r="Q91" s="48">
        <f t="shared" si="11"/>
        <v>800</v>
      </c>
      <c r="R91" s="48">
        <f t="shared" si="11"/>
        <v>500</v>
      </c>
      <c r="S91" s="48"/>
      <c r="T91" s="48">
        <f t="shared" si="11"/>
        <v>500</v>
      </c>
      <c r="U91" s="48">
        <f t="shared" si="11"/>
        <v>0</v>
      </c>
      <c r="V91" s="47"/>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28"/>
      <c r="HI91" s="28"/>
      <c r="HJ91" s="28"/>
      <c r="HK91" s="28"/>
      <c r="HL91" s="28"/>
      <c r="HM91" s="28"/>
      <c r="HN91" s="28"/>
      <c r="HO91" s="28"/>
      <c r="HP91" s="28"/>
      <c r="HQ91" s="28"/>
      <c r="HR91" s="28"/>
      <c r="HS91" s="28"/>
      <c r="HT91" s="28"/>
      <c r="HU91" s="28"/>
      <c r="HV91" s="28"/>
      <c r="HW91" s="28"/>
      <c r="HX91" s="28"/>
      <c r="HY91" s="28"/>
      <c r="HZ91" s="28"/>
      <c r="IA91" s="28"/>
      <c r="IB91" s="28"/>
      <c r="IC91" s="28"/>
      <c r="ID91" s="28"/>
      <c r="IE91" s="28"/>
      <c r="IF91" s="28"/>
      <c r="IG91" s="28"/>
      <c r="IH91" s="28"/>
      <c r="II91" s="28"/>
      <c r="IJ91" s="28"/>
      <c r="IK91" s="28"/>
      <c r="IL91" s="28"/>
      <c r="IM91" s="28"/>
      <c r="IN91" s="28"/>
      <c r="IO91" s="28"/>
      <c r="IP91" s="28"/>
    </row>
    <row r="92" spans="1:250" s="64" customFormat="1" ht="51" x14ac:dyDescent="0.2">
      <c r="A92" s="45"/>
      <c r="B92" s="33" t="s">
        <v>312</v>
      </c>
      <c r="C92" s="70" t="s">
        <v>313</v>
      </c>
      <c r="D92" s="34" t="s">
        <v>314</v>
      </c>
      <c r="E92" s="35"/>
      <c r="F92" s="34"/>
      <c r="G92" s="62">
        <v>7600</v>
      </c>
      <c r="H92" s="62"/>
      <c r="I92" s="62"/>
      <c r="J92" s="62">
        <v>3600</v>
      </c>
      <c r="K92" s="62">
        <v>4000</v>
      </c>
      <c r="L92" s="62"/>
      <c r="M92" s="62"/>
      <c r="N92" s="62"/>
      <c r="O92" s="62">
        <f>Q92+T92+R92</f>
        <v>1800</v>
      </c>
      <c r="P92" s="62"/>
      <c r="Q92" s="62">
        <v>800</v>
      </c>
      <c r="R92" s="62">
        <v>500</v>
      </c>
      <c r="S92" s="62"/>
      <c r="T92" s="62">
        <v>500</v>
      </c>
      <c r="U92" s="62"/>
      <c r="V92" s="63" t="s">
        <v>32</v>
      </c>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28"/>
      <c r="HI92" s="28"/>
      <c r="HJ92" s="28"/>
      <c r="HK92" s="28"/>
      <c r="HL92" s="28"/>
      <c r="HM92" s="28"/>
      <c r="HN92" s="28"/>
      <c r="HO92" s="28"/>
      <c r="HP92" s="28"/>
      <c r="HQ92" s="28"/>
      <c r="HR92" s="28"/>
      <c r="HS92" s="28"/>
      <c r="HT92" s="28"/>
      <c r="HU92" s="28"/>
      <c r="HV92" s="28"/>
      <c r="HW92" s="28"/>
      <c r="HX92" s="28"/>
      <c r="HY92" s="28"/>
      <c r="HZ92" s="28"/>
      <c r="IA92" s="28"/>
      <c r="IB92" s="28"/>
      <c r="IC92" s="28"/>
      <c r="ID92" s="28"/>
      <c r="IE92" s="28"/>
      <c r="IF92" s="28"/>
      <c r="IG92" s="28"/>
      <c r="IH92" s="28"/>
      <c r="II92" s="28"/>
      <c r="IJ92" s="28"/>
      <c r="IK92" s="28"/>
      <c r="IL92" s="28"/>
      <c r="IM92" s="28"/>
      <c r="IN92" s="28"/>
      <c r="IO92" s="28"/>
      <c r="IP92" s="28"/>
    </row>
    <row r="93" spans="1:250" s="64" customFormat="1" ht="31.5" x14ac:dyDescent="0.2">
      <c r="A93" s="45">
        <v>8</v>
      </c>
      <c r="B93" s="82" t="s">
        <v>43</v>
      </c>
      <c r="C93" s="46"/>
      <c r="D93" s="46"/>
      <c r="E93" s="47"/>
      <c r="F93" s="46"/>
      <c r="G93" s="48">
        <f>G94+G96</f>
        <v>260917</v>
      </c>
      <c r="H93" s="48">
        <f t="shared" ref="H93:U93" si="12">H94+H96</f>
        <v>80880</v>
      </c>
      <c r="I93" s="48">
        <f t="shared" si="12"/>
        <v>12592.400000000001</v>
      </c>
      <c r="J93" s="48">
        <f t="shared" si="12"/>
        <v>162701</v>
      </c>
      <c r="K93" s="48">
        <f t="shared" si="12"/>
        <v>4743.5999999999995</v>
      </c>
      <c r="L93" s="48">
        <f t="shared" si="12"/>
        <v>125143</v>
      </c>
      <c r="M93" s="48">
        <f t="shared" si="12"/>
        <v>5900</v>
      </c>
      <c r="N93" s="48">
        <f t="shared" si="12"/>
        <v>93257</v>
      </c>
      <c r="O93" s="48">
        <f t="shared" si="12"/>
        <v>15275</v>
      </c>
      <c r="P93" s="48">
        <f t="shared" si="12"/>
        <v>6200</v>
      </c>
      <c r="Q93" s="48">
        <f t="shared" si="12"/>
        <v>1147</v>
      </c>
      <c r="R93" s="48">
        <f t="shared" si="12"/>
        <v>5881</v>
      </c>
      <c r="S93" s="48"/>
      <c r="T93" s="48">
        <f t="shared" si="12"/>
        <v>2047</v>
      </c>
      <c r="U93" s="48">
        <f t="shared" si="12"/>
        <v>0</v>
      </c>
      <c r="V93" s="47"/>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28"/>
      <c r="HI93" s="28"/>
      <c r="HJ93" s="28"/>
      <c r="HK93" s="28"/>
      <c r="HL93" s="28"/>
      <c r="HM93" s="28"/>
      <c r="HN93" s="28"/>
      <c r="HO93" s="28"/>
      <c r="HP93" s="28"/>
      <c r="HQ93" s="28"/>
      <c r="HR93" s="28"/>
      <c r="HS93" s="28"/>
      <c r="HT93" s="28"/>
      <c r="HU93" s="28"/>
      <c r="HV93" s="28"/>
      <c r="HW93" s="28"/>
      <c r="HX93" s="28"/>
      <c r="HY93" s="28"/>
      <c r="HZ93" s="28"/>
      <c r="IA93" s="28"/>
      <c r="IB93" s="28"/>
      <c r="IC93" s="28"/>
      <c r="ID93" s="28"/>
      <c r="IE93" s="28"/>
      <c r="IF93" s="28"/>
      <c r="IG93" s="28"/>
      <c r="IH93" s="28"/>
      <c r="II93" s="28"/>
      <c r="IJ93" s="28"/>
      <c r="IK93" s="28"/>
      <c r="IL93" s="28"/>
      <c r="IM93" s="28"/>
      <c r="IN93" s="28"/>
      <c r="IO93" s="28"/>
      <c r="IP93" s="28"/>
    </row>
    <row r="94" spans="1:250" s="64" customFormat="1" ht="47.25" x14ac:dyDescent="0.2">
      <c r="A94" s="45" t="s">
        <v>2</v>
      </c>
      <c r="B94" s="83" t="s">
        <v>315</v>
      </c>
      <c r="C94" s="46"/>
      <c r="D94" s="46"/>
      <c r="E94" s="47"/>
      <c r="F94" s="46"/>
      <c r="G94" s="48">
        <f>G95</f>
        <v>123650</v>
      </c>
      <c r="H94" s="48">
        <f t="shared" ref="H94:U94" si="13">H95</f>
        <v>0</v>
      </c>
      <c r="I94" s="48">
        <f t="shared" si="13"/>
        <v>5900</v>
      </c>
      <c r="J94" s="48">
        <f t="shared" si="13"/>
        <v>117750</v>
      </c>
      <c r="K94" s="48">
        <f t="shared" si="13"/>
        <v>0</v>
      </c>
      <c r="L94" s="48">
        <f t="shared" si="13"/>
        <v>83700</v>
      </c>
      <c r="M94" s="48">
        <f t="shared" si="13"/>
        <v>5900</v>
      </c>
      <c r="N94" s="48">
        <f t="shared" si="13"/>
        <v>77800</v>
      </c>
      <c r="O94" s="48">
        <f t="shared" si="13"/>
        <v>3000</v>
      </c>
      <c r="P94" s="48">
        <f t="shared" si="13"/>
        <v>3000</v>
      </c>
      <c r="Q94" s="48">
        <f t="shared" si="13"/>
        <v>0</v>
      </c>
      <c r="R94" s="48">
        <f t="shared" si="13"/>
        <v>0</v>
      </c>
      <c r="S94" s="48"/>
      <c r="T94" s="48">
        <f t="shared" si="13"/>
        <v>0</v>
      </c>
      <c r="U94" s="48">
        <f t="shared" si="13"/>
        <v>0</v>
      </c>
      <c r="V94" s="47"/>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28"/>
      <c r="HI94" s="28"/>
      <c r="HJ94" s="28"/>
      <c r="HK94" s="28"/>
      <c r="HL94" s="28"/>
      <c r="HM94" s="28"/>
      <c r="HN94" s="28"/>
      <c r="HO94" s="28"/>
      <c r="HP94" s="28"/>
      <c r="HQ94" s="28"/>
      <c r="HR94" s="28"/>
      <c r="HS94" s="28"/>
      <c r="HT94" s="28"/>
      <c r="HU94" s="28"/>
      <c r="HV94" s="28"/>
      <c r="HW94" s="28"/>
      <c r="HX94" s="28"/>
      <c r="HY94" s="28"/>
      <c r="HZ94" s="28"/>
      <c r="IA94" s="28"/>
      <c r="IB94" s="28"/>
      <c r="IC94" s="28"/>
      <c r="ID94" s="28"/>
      <c r="IE94" s="28"/>
      <c r="IF94" s="28"/>
      <c r="IG94" s="28"/>
      <c r="IH94" s="28"/>
      <c r="II94" s="28"/>
      <c r="IJ94" s="28"/>
      <c r="IK94" s="28"/>
      <c r="IL94" s="28"/>
      <c r="IM94" s="28"/>
      <c r="IN94" s="28"/>
      <c r="IO94" s="28"/>
      <c r="IP94" s="28"/>
    </row>
    <row r="95" spans="1:250" s="29" customFormat="1" ht="63.75" x14ac:dyDescent="0.2">
      <c r="A95" s="30"/>
      <c r="B95" s="40" t="s">
        <v>316</v>
      </c>
      <c r="C95" s="41" t="s">
        <v>91</v>
      </c>
      <c r="D95" s="41"/>
      <c r="E95" s="25"/>
      <c r="F95" s="41" t="s">
        <v>317</v>
      </c>
      <c r="G95" s="42">
        <v>123650</v>
      </c>
      <c r="H95" s="42"/>
      <c r="I95" s="42">
        <v>5900</v>
      </c>
      <c r="J95" s="43">
        <v>117750</v>
      </c>
      <c r="K95" s="42"/>
      <c r="L95" s="42">
        <v>83700</v>
      </c>
      <c r="M95" s="42">
        <v>5900</v>
      </c>
      <c r="N95" s="43">
        <v>77800</v>
      </c>
      <c r="O95" s="44">
        <v>3000</v>
      </c>
      <c r="P95" s="44">
        <v>3000</v>
      </c>
      <c r="Q95" s="44"/>
      <c r="R95" s="44"/>
      <c r="S95" s="44"/>
      <c r="T95" s="44"/>
      <c r="U95" s="44"/>
      <c r="V95" s="25" t="s">
        <v>43</v>
      </c>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28"/>
      <c r="HI95" s="28"/>
      <c r="HJ95" s="28"/>
      <c r="HK95" s="28"/>
      <c r="HL95" s="28"/>
      <c r="HM95" s="28"/>
      <c r="HN95" s="28"/>
      <c r="HO95" s="28"/>
      <c r="HP95" s="28"/>
      <c r="HQ95" s="28"/>
      <c r="HR95" s="28"/>
      <c r="HS95" s="28"/>
      <c r="HT95" s="28"/>
      <c r="HU95" s="28"/>
      <c r="HV95" s="28"/>
      <c r="HW95" s="28"/>
      <c r="HX95" s="28"/>
      <c r="HY95" s="28"/>
      <c r="HZ95" s="28"/>
      <c r="IA95" s="28"/>
      <c r="IB95" s="28"/>
      <c r="IC95" s="28"/>
      <c r="ID95" s="28"/>
      <c r="IE95" s="28"/>
      <c r="IF95" s="28"/>
      <c r="IG95" s="28"/>
      <c r="IH95" s="28"/>
      <c r="II95" s="28"/>
      <c r="IJ95" s="28"/>
      <c r="IK95" s="28"/>
      <c r="IL95" s="28"/>
      <c r="IM95" s="28"/>
      <c r="IN95" s="28"/>
      <c r="IO95" s="28"/>
      <c r="IP95" s="28"/>
    </row>
    <row r="96" spans="1:250" s="29" customFormat="1" ht="31.5" x14ac:dyDescent="0.2">
      <c r="A96" s="30" t="s">
        <v>3</v>
      </c>
      <c r="B96" s="83" t="s">
        <v>318</v>
      </c>
      <c r="C96" s="41"/>
      <c r="D96" s="41"/>
      <c r="E96" s="25"/>
      <c r="F96" s="41"/>
      <c r="G96" s="84">
        <f>SUM(G97:G101)</f>
        <v>137267</v>
      </c>
      <c r="H96" s="84">
        <f t="shared" ref="H96:U96" si="14">SUM(H97:H101)</f>
        <v>80880</v>
      </c>
      <c r="I96" s="84">
        <f t="shared" si="14"/>
        <v>6692.4000000000005</v>
      </c>
      <c r="J96" s="84">
        <f t="shared" si="14"/>
        <v>44951</v>
      </c>
      <c r="K96" s="84">
        <f t="shared" si="14"/>
        <v>4743.5999999999995</v>
      </c>
      <c r="L96" s="84">
        <f t="shared" si="14"/>
        <v>41443</v>
      </c>
      <c r="M96" s="84">
        <f t="shared" si="14"/>
        <v>0</v>
      </c>
      <c r="N96" s="84">
        <f t="shared" si="14"/>
        <v>15457</v>
      </c>
      <c r="O96" s="84">
        <f t="shared" si="14"/>
        <v>12275</v>
      </c>
      <c r="P96" s="84">
        <f t="shared" si="14"/>
        <v>3200</v>
      </c>
      <c r="Q96" s="84">
        <f t="shared" si="14"/>
        <v>1147</v>
      </c>
      <c r="R96" s="84">
        <f t="shared" si="14"/>
        <v>5881</v>
      </c>
      <c r="S96" s="84"/>
      <c r="T96" s="84">
        <f t="shared" si="14"/>
        <v>2047</v>
      </c>
      <c r="U96" s="84">
        <f t="shared" si="14"/>
        <v>0</v>
      </c>
      <c r="V96" s="25"/>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c r="GL96" s="28"/>
      <c r="GM96" s="28"/>
      <c r="GN96" s="28"/>
      <c r="GO96" s="28"/>
      <c r="GP96" s="28"/>
      <c r="GQ96" s="28"/>
      <c r="GR96" s="28"/>
      <c r="GS96" s="28"/>
      <c r="GT96" s="28"/>
      <c r="GU96" s="28"/>
      <c r="GV96" s="28"/>
      <c r="GW96" s="28"/>
      <c r="GX96" s="28"/>
      <c r="GY96" s="28"/>
      <c r="GZ96" s="28"/>
      <c r="HA96" s="28"/>
      <c r="HB96" s="28"/>
      <c r="HC96" s="28"/>
      <c r="HD96" s="28"/>
      <c r="HE96" s="28"/>
      <c r="HF96" s="28"/>
      <c r="HG96" s="28"/>
      <c r="HH96" s="28"/>
      <c r="HI96" s="28"/>
      <c r="HJ96" s="28"/>
      <c r="HK96" s="28"/>
      <c r="HL96" s="28"/>
      <c r="HM96" s="28"/>
      <c r="HN96" s="28"/>
      <c r="HO96" s="28"/>
      <c r="HP96" s="28"/>
      <c r="HQ96" s="28"/>
      <c r="HR96" s="28"/>
      <c r="HS96" s="28"/>
      <c r="HT96" s="28"/>
      <c r="HU96" s="28"/>
      <c r="HV96" s="28"/>
      <c r="HW96" s="28"/>
      <c r="HX96" s="28"/>
      <c r="HY96" s="28"/>
      <c r="HZ96" s="28"/>
      <c r="IA96" s="28"/>
      <c r="IB96" s="28"/>
      <c r="IC96" s="28"/>
      <c r="ID96" s="28"/>
      <c r="IE96" s="28"/>
      <c r="IF96" s="28"/>
      <c r="IG96" s="28"/>
      <c r="IH96" s="28"/>
      <c r="II96" s="28"/>
      <c r="IJ96" s="28"/>
      <c r="IK96" s="28"/>
      <c r="IL96" s="28"/>
      <c r="IM96" s="28"/>
      <c r="IN96" s="28"/>
      <c r="IO96" s="28"/>
      <c r="IP96" s="28"/>
    </row>
    <row r="97" spans="1:250" s="64" customFormat="1" ht="38.25" x14ac:dyDescent="0.2">
      <c r="A97" s="2"/>
      <c r="B97" s="85" t="s">
        <v>319</v>
      </c>
      <c r="C97" s="86" t="s">
        <v>86</v>
      </c>
      <c r="D97" s="46"/>
      <c r="E97" s="47"/>
      <c r="F97" s="86" t="s">
        <v>320</v>
      </c>
      <c r="G97" s="87">
        <v>48316</v>
      </c>
      <c r="H97" s="88">
        <v>40880</v>
      </c>
      <c r="I97" s="88">
        <v>6692.4000000000005</v>
      </c>
      <c r="J97" s="36"/>
      <c r="K97" s="88">
        <v>743.59999999999945</v>
      </c>
      <c r="L97" s="88">
        <v>27986</v>
      </c>
      <c r="M97" s="88"/>
      <c r="N97" s="88">
        <v>2000</v>
      </c>
      <c r="O97" s="88">
        <v>1381</v>
      </c>
      <c r="P97" s="88">
        <v>700</v>
      </c>
      <c r="Q97" s="88"/>
      <c r="R97" s="88">
        <v>681</v>
      </c>
      <c r="S97" s="88"/>
      <c r="T97" s="88"/>
      <c r="U97" s="36"/>
      <c r="V97" s="47" t="s">
        <v>43</v>
      </c>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c r="GL97" s="28"/>
      <c r="GM97" s="28"/>
      <c r="GN97" s="28"/>
      <c r="GO97" s="28"/>
      <c r="GP97" s="28"/>
      <c r="GQ97" s="28"/>
      <c r="GR97" s="28"/>
      <c r="GS97" s="28"/>
      <c r="GT97" s="28"/>
      <c r="GU97" s="28"/>
      <c r="GV97" s="28"/>
      <c r="GW97" s="28"/>
      <c r="GX97" s="28"/>
      <c r="GY97" s="28"/>
      <c r="GZ97" s="28"/>
      <c r="HA97" s="28"/>
      <c r="HB97" s="28"/>
      <c r="HC97" s="28"/>
      <c r="HD97" s="28"/>
      <c r="HE97" s="28"/>
      <c r="HF97" s="28"/>
      <c r="HG97" s="28"/>
      <c r="HH97" s="28"/>
      <c r="HI97" s="28"/>
      <c r="HJ97" s="28"/>
      <c r="HK97" s="28"/>
      <c r="HL97" s="28"/>
      <c r="HM97" s="28"/>
      <c r="HN97" s="28"/>
      <c r="HO97" s="28"/>
      <c r="HP97" s="28"/>
      <c r="HQ97" s="28"/>
      <c r="HR97" s="28"/>
      <c r="HS97" s="28"/>
      <c r="HT97" s="28"/>
      <c r="HU97" s="28"/>
      <c r="HV97" s="28"/>
      <c r="HW97" s="28"/>
      <c r="HX97" s="28"/>
      <c r="HY97" s="28"/>
      <c r="HZ97" s="28"/>
      <c r="IA97" s="28"/>
      <c r="IB97" s="28"/>
      <c r="IC97" s="28"/>
      <c r="ID97" s="28"/>
      <c r="IE97" s="28"/>
      <c r="IF97" s="28"/>
      <c r="IG97" s="28"/>
      <c r="IH97" s="28"/>
      <c r="II97" s="28"/>
      <c r="IJ97" s="28"/>
      <c r="IK97" s="28"/>
      <c r="IL97" s="28"/>
      <c r="IM97" s="28"/>
      <c r="IN97" s="28"/>
      <c r="IO97" s="28"/>
      <c r="IP97" s="28"/>
    </row>
    <row r="98" spans="1:250" s="64" customFormat="1" ht="102" x14ac:dyDescent="0.2">
      <c r="A98" s="2"/>
      <c r="B98" s="89" t="s">
        <v>321</v>
      </c>
      <c r="C98" s="86" t="s">
        <v>86</v>
      </c>
      <c r="D98" s="46"/>
      <c r="E98" s="47"/>
      <c r="F98" s="90" t="s">
        <v>322</v>
      </c>
      <c r="G98" s="87">
        <v>44000</v>
      </c>
      <c r="H98" s="88">
        <v>40000</v>
      </c>
      <c r="I98" s="88"/>
      <c r="J98" s="36"/>
      <c r="K98" s="88">
        <v>4000</v>
      </c>
      <c r="L98" s="88"/>
      <c r="M98" s="88"/>
      <c r="N98" s="88"/>
      <c r="O98" s="88">
        <v>1000</v>
      </c>
      <c r="P98" s="88">
        <v>500</v>
      </c>
      <c r="Q98" s="88"/>
      <c r="R98" s="88">
        <v>500</v>
      </c>
      <c r="S98" s="88"/>
      <c r="T98" s="88"/>
      <c r="U98" s="36"/>
      <c r="V98" s="47" t="s">
        <v>43</v>
      </c>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c r="GL98" s="28"/>
      <c r="GM98" s="28"/>
      <c r="GN98" s="28"/>
      <c r="GO98" s="28"/>
      <c r="GP98" s="28"/>
      <c r="GQ98" s="28"/>
      <c r="GR98" s="28"/>
      <c r="GS98" s="28"/>
      <c r="GT98" s="28"/>
      <c r="GU98" s="28"/>
      <c r="GV98" s="28"/>
      <c r="GW98" s="28"/>
      <c r="GX98" s="28"/>
      <c r="GY98" s="28"/>
      <c r="GZ98" s="28"/>
      <c r="HA98" s="28"/>
      <c r="HB98" s="28"/>
      <c r="HC98" s="28"/>
      <c r="HD98" s="28"/>
      <c r="HE98" s="28"/>
      <c r="HF98" s="28"/>
      <c r="HG98" s="28"/>
      <c r="HH98" s="28"/>
      <c r="HI98" s="28"/>
      <c r="HJ98" s="28"/>
      <c r="HK98" s="28"/>
      <c r="HL98" s="28"/>
      <c r="HM98" s="28"/>
      <c r="HN98" s="28"/>
      <c r="HO98" s="28"/>
      <c r="HP98" s="28"/>
      <c r="HQ98" s="28"/>
      <c r="HR98" s="28"/>
      <c r="HS98" s="28"/>
      <c r="HT98" s="28"/>
      <c r="HU98" s="28"/>
      <c r="HV98" s="28"/>
      <c r="HW98" s="28"/>
      <c r="HX98" s="28"/>
      <c r="HY98" s="28"/>
      <c r="HZ98" s="28"/>
      <c r="IA98" s="28"/>
      <c r="IB98" s="28"/>
      <c r="IC98" s="28"/>
      <c r="ID98" s="28"/>
      <c r="IE98" s="28"/>
      <c r="IF98" s="28"/>
      <c r="IG98" s="28"/>
      <c r="IH98" s="28"/>
      <c r="II98" s="28"/>
      <c r="IJ98" s="28"/>
      <c r="IK98" s="28"/>
      <c r="IL98" s="28"/>
      <c r="IM98" s="28"/>
      <c r="IN98" s="28"/>
      <c r="IO98" s="28"/>
      <c r="IP98" s="28"/>
    </row>
    <row r="99" spans="1:250" s="64" customFormat="1" ht="47.25" x14ac:dyDescent="0.2">
      <c r="A99" s="45"/>
      <c r="B99" s="33" t="s">
        <v>323</v>
      </c>
      <c r="C99" s="70" t="s">
        <v>19</v>
      </c>
      <c r="D99" s="34" t="s">
        <v>324</v>
      </c>
      <c r="E99" s="35"/>
      <c r="F99" s="34" t="s">
        <v>325</v>
      </c>
      <c r="G99" s="62">
        <v>11800</v>
      </c>
      <c r="H99" s="62"/>
      <c r="I99" s="62"/>
      <c r="J99" s="62">
        <v>11800</v>
      </c>
      <c r="K99" s="62"/>
      <c r="L99" s="62"/>
      <c r="M99" s="62"/>
      <c r="N99" s="62"/>
      <c r="O99" s="62">
        <v>2000</v>
      </c>
      <c r="P99" s="62"/>
      <c r="Q99" s="62">
        <v>587</v>
      </c>
      <c r="R99" s="62">
        <v>306</v>
      </c>
      <c r="S99" s="62"/>
      <c r="T99" s="62">
        <v>1107</v>
      </c>
      <c r="U99" s="62"/>
      <c r="V99" s="63" t="s">
        <v>43</v>
      </c>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c r="GL99" s="28"/>
      <c r="GM99" s="28"/>
      <c r="GN99" s="28"/>
      <c r="GO99" s="28"/>
      <c r="GP99" s="28"/>
      <c r="GQ99" s="28"/>
      <c r="GR99" s="28"/>
      <c r="GS99" s="28"/>
      <c r="GT99" s="28"/>
      <c r="GU99" s="28"/>
      <c r="GV99" s="28"/>
      <c r="GW99" s="28"/>
      <c r="GX99" s="28"/>
      <c r="GY99" s="28"/>
      <c r="GZ99" s="28"/>
      <c r="HA99" s="28"/>
      <c r="HB99" s="28"/>
      <c r="HC99" s="28"/>
      <c r="HD99" s="28"/>
      <c r="HE99" s="28"/>
      <c r="HF99" s="28"/>
      <c r="HG99" s="28"/>
      <c r="HH99" s="28"/>
      <c r="HI99" s="28"/>
      <c r="HJ99" s="28"/>
      <c r="HK99" s="28"/>
      <c r="HL99" s="28"/>
      <c r="HM99" s="28"/>
      <c r="HN99" s="28"/>
      <c r="HO99" s="28"/>
      <c r="HP99" s="28"/>
      <c r="HQ99" s="28"/>
      <c r="HR99" s="28"/>
      <c r="HS99" s="28"/>
      <c r="HT99" s="28"/>
      <c r="HU99" s="28"/>
      <c r="HV99" s="28"/>
      <c r="HW99" s="28"/>
      <c r="HX99" s="28"/>
      <c r="HY99" s="28"/>
      <c r="HZ99" s="28"/>
      <c r="IA99" s="28"/>
      <c r="IB99" s="28"/>
      <c r="IC99" s="28"/>
      <c r="ID99" s="28"/>
      <c r="IE99" s="28"/>
      <c r="IF99" s="28"/>
      <c r="IG99" s="28"/>
      <c r="IH99" s="28"/>
      <c r="II99" s="28"/>
      <c r="IJ99" s="28"/>
      <c r="IK99" s="28"/>
      <c r="IL99" s="28"/>
      <c r="IM99" s="28"/>
      <c r="IN99" s="28"/>
      <c r="IO99" s="28"/>
      <c r="IP99" s="28"/>
    </row>
    <row r="100" spans="1:250" s="64" customFormat="1" ht="47.25" x14ac:dyDescent="0.2">
      <c r="A100" s="45"/>
      <c r="B100" s="33" t="s">
        <v>326</v>
      </c>
      <c r="C100" s="70" t="s">
        <v>19</v>
      </c>
      <c r="D100" s="34" t="s">
        <v>327</v>
      </c>
      <c r="E100" s="35"/>
      <c r="F100" s="34" t="s">
        <v>328</v>
      </c>
      <c r="G100" s="62">
        <v>8500</v>
      </c>
      <c r="H100" s="62"/>
      <c r="I100" s="62"/>
      <c r="J100" s="62">
        <v>8500</v>
      </c>
      <c r="K100" s="62"/>
      <c r="L100" s="62"/>
      <c r="M100" s="62"/>
      <c r="N100" s="62"/>
      <c r="O100" s="62">
        <v>1500</v>
      </c>
      <c r="P100" s="62"/>
      <c r="Q100" s="62">
        <v>560</v>
      </c>
      <c r="R100" s="62"/>
      <c r="S100" s="62"/>
      <c r="T100" s="62">
        <v>940</v>
      </c>
      <c r="U100" s="62"/>
      <c r="V100" s="63" t="s">
        <v>43</v>
      </c>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c r="GL100" s="28"/>
      <c r="GM100" s="28"/>
      <c r="GN100" s="28"/>
      <c r="GO100" s="28"/>
      <c r="GP100" s="28"/>
      <c r="GQ100" s="28"/>
      <c r="GR100" s="28"/>
      <c r="GS100" s="28"/>
      <c r="GT100" s="28"/>
      <c r="GU100" s="28"/>
      <c r="GV100" s="28"/>
      <c r="GW100" s="28"/>
      <c r="GX100" s="28"/>
      <c r="GY100" s="28"/>
      <c r="GZ100" s="28"/>
      <c r="HA100" s="28"/>
      <c r="HB100" s="28"/>
      <c r="HC100" s="28"/>
      <c r="HD100" s="28"/>
      <c r="HE100" s="28"/>
      <c r="HF100" s="28"/>
      <c r="HG100" s="28"/>
      <c r="HH100" s="28"/>
      <c r="HI100" s="28"/>
      <c r="HJ100" s="28"/>
      <c r="HK100" s="28"/>
      <c r="HL100" s="28"/>
      <c r="HM100" s="28"/>
      <c r="HN100" s="28"/>
      <c r="HO100" s="28"/>
      <c r="HP100" s="28"/>
      <c r="HQ100" s="28"/>
      <c r="HR100" s="28"/>
      <c r="HS100" s="28"/>
      <c r="HT100" s="28"/>
      <c r="HU100" s="28"/>
      <c r="HV100" s="28"/>
      <c r="HW100" s="28"/>
      <c r="HX100" s="28"/>
      <c r="HY100" s="28"/>
      <c r="HZ100" s="28"/>
      <c r="IA100" s="28"/>
      <c r="IB100" s="28"/>
      <c r="IC100" s="28"/>
      <c r="ID100" s="28"/>
      <c r="IE100" s="28"/>
      <c r="IF100" s="28"/>
      <c r="IG100" s="28"/>
      <c r="IH100" s="28"/>
      <c r="II100" s="28"/>
      <c r="IJ100" s="28"/>
      <c r="IK100" s="28"/>
      <c r="IL100" s="28"/>
      <c r="IM100" s="28"/>
      <c r="IN100" s="28"/>
      <c r="IO100" s="28"/>
      <c r="IP100" s="28"/>
    </row>
    <row r="101" spans="1:250" s="29" customFormat="1" ht="102" x14ac:dyDescent="0.2">
      <c r="A101" s="30"/>
      <c r="B101" s="40" t="s">
        <v>329</v>
      </c>
      <c r="C101" s="41" t="s">
        <v>91</v>
      </c>
      <c r="D101" s="41"/>
      <c r="E101" s="25"/>
      <c r="F101" s="91" t="s">
        <v>330</v>
      </c>
      <c r="G101" s="42">
        <v>24651</v>
      </c>
      <c r="H101" s="42"/>
      <c r="I101" s="42"/>
      <c r="J101" s="43">
        <v>24651</v>
      </c>
      <c r="K101" s="42"/>
      <c r="L101" s="42">
        <v>13457</v>
      </c>
      <c r="M101" s="42"/>
      <c r="N101" s="43">
        <v>13457</v>
      </c>
      <c r="O101" s="44">
        <v>6394</v>
      </c>
      <c r="P101" s="44">
        <v>2000</v>
      </c>
      <c r="Q101" s="44"/>
      <c r="R101" s="44">
        <v>4394</v>
      </c>
      <c r="S101" s="44"/>
      <c r="T101" s="44"/>
      <c r="U101" s="44"/>
      <c r="V101" s="25" t="s">
        <v>43</v>
      </c>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c r="GL101" s="28"/>
      <c r="GM101" s="28"/>
      <c r="GN101" s="28"/>
      <c r="GO101" s="28"/>
      <c r="GP101" s="28"/>
      <c r="GQ101" s="28"/>
      <c r="GR101" s="28"/>
      <c r="GS101" s="28"/>
      <c r="GT101" s="28"/>
      <c r="GU101" s="28"/>
      <c r="GV101" s="28"/>
      <c r="GW101" s="28"/>
      <c r="GX101" s="28"/>
      <c r="GY101" s="28"/>
      <c r="GZ101" s="28"/>
      <c r="HA101" s="28"/>
      <c r="HB101" s="28"/>
      <c r="HC101" s="28"/>
      <c r="HD101" s="28"/>
      <c r="HE101" s="28"/>
      <c r="HF101" s="28"/>
      <c r="HG101" s="28"/>
      <c r="HH101" s="28"/>
      <c r="HI101" s="28"/>
      <c r="HJ101" s="28"/>
      <c r="HK101" s="28"/>
      <c r="HL101" s="28"/>
      <c r="HM101" s="28"/>
      <c r="HN101" s="28"/>
      <c r="HO101" s="28"/>
      <c r="HP101" s="28"/>
      <c r="HQ101" s="28"/>
      <c r="HR101" s="28"/>
      <c r="HS101" s="28"/>
      <c r="HT101" s="28"/>
      <c r="HU101" s="28"/>
      <c r="HV101" s="28"/>
      <c r="HW101" s="28"/>
      <c r="HX101" s="28"/>
      <c r="HY101" s="28"/>
      <c r="HZ101" s="28"/>
      <c r="IA101" s="28"/>
      <c r="IB101" s="28"/>
      <c r="IC101" s="28"/>
      <c r="ID101" s="28"/>
      <c r="IE101" s="28"/>
      <c r="IF101" s="28"/>
      <c r="IG101" s="28"/>
      <c r="IH101" s="28"/>
      <c r="II101" s="28"/>
      <c r="IJ101" s="28"/>
      <c r="IK101" s="28"/>
      <c r="IL101" s="28"/>
      <c r="IM101" s="28"/>
      <c r="IN101" s="28"/>
      <c r="IO101" s="28"/>
      <c r="IP101" s="28"/>
    </row>
    <row r="102" spans="1:250" s="64" customFormat="1" ht="47.25" x14ac:dyDescent="0.2">
      <c r="A102" s="45">
        <v>9</v>
      </c>
      <c r="B102" s="92" t="s">
        <v>331</v>
      </c>
      <c r="C102" s="46"/>
      <c r="D102" s="46"/>
      <c r="E102" s="47"/>
      <c r="F102" s="46"/>
      <c r="G102" s="48">
        <f>SUM(G103)</f>
        <v>60403</v>
      </c>
      <c r="H102" s="48">
        <f t="shared" ref="H102:U102" si="15">SUM(H103)</f>
        <v>0</v>
      </c>
      <c r="I102" s="48">
        <f t="shared" si="15"/>
        <v>40000</v>
      </c>
      <c r="J102" s="48">
        <f t="shared" si="15"/>
        <v>20403</v>
      </c>
      <c r="K102" s="48">
        <f t="shared" si="15"/>
        <v>0</v>
      </c>
      <c r="L102" s="48">
        <f t="shared" si="15"/>
        <v>50000</v>
      </c>
      <c r="M102" s="48">
        <f t="shared" si="15"/>
        <v>40000</v>
      </c>
      <c r="N102" s="48">
        <f t="shared" si="15"/>
        <v>10000</v>
      </c>
      <c r="O102" s="48">
        <f t="shared" si="15"/>
        <v>8029</v>
      </c>
      <c r="P102" s="48">
        <f t="shared" si="15"/>
        <v>8029</v>
      </c>
      <c r="Q102" s="48">
        <f t="shared" si="15"/>
        <v>0</v>
      </c>
      <c r="R102" s="48">
        <f t="shared" si="15"/>
        <v>0</v>
      </c>
      <c r="S102" s="48"/>
      <c r="T102" s="48">
        <f t="shared" si="15"/>
        <v>0</v>
      </c>
      <c r="U102" s="48">
        <f t="shared" si="15"/>
        <v>0</v>
      </c>
      <c r="V102" s="47"/>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c r="GL102" s="28"/>
      <c r="GM102" s="28"/>
      <c r="GN102" s="28"/>
      <c r="GO102" s="28"/>
      <c r="GP102" s="28"/>
      <c r="GQ102" s="28"/>
      <c r="GR102" s="28"/>
      <c r="GS102" s="28"/>
      <c r="GT102" s="28"/>
      <c r="GU102" s="28"/>
      <c r="GV102" s="28"/>
      <c r="GW102" s="28"/>
      <c r="GX102" s="28"/>
      <c r="GY102" s="28"/>
      <c r="GZ102" s="28"/>
      <c r="HA102" s="28"/>
      <c r="HB102" s="28"/>
      <c r="HC102" s="28"/>
      <c r="HD102" s="28"/>
      <c r="HE102" s="28"/>
      <c r="HF102" s="28"/>
      <c r="HG102" s="28"/>
      <c r="HH102" s="28"/>
      <c r="HI102" s="28"/>
      <c r="HJ102" s="28"/>
      <c r="HK102" s="28"/>
      <c r="HL102" s="28"/>
      <c r="HM102" s="28"/>
      <c r="HN102" s="28"/>
      <c r="HO102" s="28"/>
      <c r="HP102" s="28"/>
      <c r="HQ102" s="28"/>
      <c r="HR102" s="28"/>
      <c r="HS102" s="28"/>
      <c r="HT102" s="28"/>
      <c r="HU102" s="28"/>
      <c r="HV102" s="28"/>
      <c r="HW102" s="28"/>
      <c r="HX102" s="28"/>
      <c r="HY102" s="28"/>
      <c r="HZ102" s="28"/>
      <c r="IA102" s="28"/>
      <c r="IB102" s="28"/>
      <c r="IC102" s="28"/>
      <c r="ID102" s="28"/>
      <c r="IE102" s="28"/>
      <c r="IF102" s="28"/>
      <c r="IG102" s="28"/>
      <c r="IH102" s="28"/>
      <c r="II102" s="28"/>
      <c r="IJ102" s="28"/>
      <c r="IK102" s="28"/>
      <c r="IL102" s="28"/>
      <c r="IM102" s="28"/>
      <c r="IN102" s="28"/>
      <c r="IO102" s="28"/>
      <c r="IP102" s="28"/>
    </row>
    <row r="103" spans="1:250" s="29" customFormat="1" ht="63" x14ac:dyDescent="0.2">
      <c r="A103" s="30"/>
      <c r="B103" s="40" t="s">
        <v>332</v>
      </c>
      <c r="C103" s="41" t="s">
        <v>91</v>
      </c>
      <c r="D103" s="41"/>
      <c r="E103" s="25" t="s">
        <v>333</v>
      </c>
      <c r="F103" s="41" t="s">
        <v>334</v>
      </c>
      <c r="G103" s="42">
        <v>60403</v>
      </c>
      <c r="H103" s="42"/>
      <c r="I103" s="42">
        <v>40000</v>
      </c>
      <c r="J103" s="43">
        <v>20403</v>
      </c>
      <c r="K103" s="42"/>
      <c r="L103" s="42">
        <v>50000</v>
      </c>
      <c r="M103" s="42">
        <v>40000</v>
      </c>
      <c r="N103" s="43">
        <v>10000</v>
      </c>
      <c r="O103" s="44">
        <v>8029</v>
      </c>
      <c r="P103" s="44">
        <v>8029</v>
      </c>
      <c r="Q103" s="44"/>
      <c r="R103" s="44"/>
      <c r="S103" s="44"/>
      <c r="T103" s="44"/>
      <c r="U103" s="44"/>
      <c r="V103" s="25" t="s">
        <v>48</v>
      </c>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c r="GL103" s="28"/>
      <c r="GM103" s="28"/>
      <c r="GN103" s="28"/>
      <c r="GO103" s="28"/>
      <c r="GP103" s="28"/>
      <c r="GQ103" s="28"/>
      <c r="GR103" s="28"/>
      <c r="GS103" s="28"/>
      <c r="GT103" s="28"/>
      <c r="GU103" s="28"/>
      <c r="GV103" s="28"/>
      <c r="GW103" s="28"/>
      <c r="GX103" s="28"/>
      <c r="GY103" s="28"/>
      <c r="GZ103" s="28"/>
      <c r="HA103" s="28"/>
      <c r="HB103" s="28"/>
      <c r="HC103" s="28"/>
      <c r="HD103" s="28"/>
      <c r="HE103" s="28"/>
      <c r="HF103" s="28"/>
      <c r="HG103" s="28"/>
      <c r="HH103" s="28"/>
      <c r="HI103" s="28"/>
      <c r="HJ103" s="28"/>
      <c r="HK103" s="28"/>
      <c r="HL103" s="28"/>
      <c r="HM103" s="28"/>
      <c r="HN103" s="28"/>
      <c r="HO103" s="28"/>
      <c r="HP103" s="28"/>
      <c r="HQ103" s="28"/>
      <c r="HR103" s="28"/>
      <c r="HS103" s="28"/>
      <c r="HT103" s="28"/>
      <c r="HU103" s="28"/>
      <c r="HV103" s="28"/>
      <c r="HW103" s="28"/>
      <c r="HX103" s="28"/>
      <c r="HY103" s="28"/>
      <c r="HZ103" s="28"/>
      <c r="IA103" s="28"/>
      <c r="IB103" s="28"/>
      <c r="IC103" s="28"/>
      <c r="ID103" s="28"/>
      <c r="IE103" s="28"/>
      <c r="IF103" s="28"/>
      <c r="IG103" s="28"/>
      <c r="IH103" s="28"/>
      <c r="II103" s="28"/>
      <c r="IJ103" s="28"/>
      <c r="IK103" s="28"/>
      <c r="IL103" s="28"/>
      <c r="IM103" s="28"/>
      <c r="IN103" s="28"/>
      <c r="IO103" s="28"/>
      <c r="IP103" s="28"/>
    </row>
    <row r="104" spans="1:250" s="64" customFormat="1" ht="63" x14ac:dyDescent="0.2">
      <c r="A104" s="45">
        <v>10</v>
      </c>
      <c r="B104" s="68" t="s">
        <v>335</v>
      </c>
      <c r="C104" s="46"/>
      <c r="D104" s="46"/>
      <c r="E104" s="47"/>
      <c r="F104" s="46"/>
      <c r="G104" s="48">
        <f t="shared" ref="G104:N104" si="16">SUM(G105)</f>
        <v>5000</v>
      </c>
      <c r="H104" s="48">
        <f t="shared" si="16"/>
        <v>0</v>
      </c>
      <c r="I104" s="48">
        <f t="shared" si="16"/>
        <v>0</v>
      </c>
      <c r="J104" s="48">
        <f t="shared" si="16"/>
        <v>5000</v>
      </c>
      <c r="K104" s="48">
        <f t="shared" si="16"/>
        <v>0</v>
      </c>
      <c r="L104" s="48">
        <f t="shared" si="16"/>
        <v>0</v>
      </c>
      <c r="M104" s="48">
        <f t="shared" si="16"/>
        <v>0</v>
      </c>
      <c r="N104" s="48">
        <f t="shared" si="16"/>
        <v>0</v>
      </c>
      <c r="O104" s="48">
        <f>SUM(O105)</f>
        <v>1380</v>
      </c>
      <c r="P104" s="48">
        <f t="shared" ref="P104:U104" si="17">SUM(P105)</f>
        <v>0</v>
      </c>
      <c r="Q104" s="48">
        <f t="shared" si="17"/>
        <v>560</v>
      </c>
      <c r="R104" s="48">
        <f t="shared" si="17"/>
        <v>0</v>
      </c>
      <c r="S104" s="48"/>
      <c r="T104" s="48">
        <f t="shared" si="17"/>
        <v>820</v>
      </c>
      <c r="U104" s="48">
        <f t="shared" si="17"/>
        <v>0</v>
      </c>
      <c r="V104" s="47"/>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c r="GL104" s="28"/>
      <c r="GM104" s="28"/>
      <c r="GN104" s="28"/>
      <c r="GO104" s="28"/>
      <c r="GP104" s="28"/>
      <c r="GQ104" s="28"/>
      <c r="GR104" s="28"/>
      <c r="GS104" s="28"/>
      <c r="GT104" s="28"/>
      <c r="GU104" s="28"/>
      <c r="GV104" s="28"/>
      <c r="GW104" s="28"/>
      <c r="GX104" s="28"/>
      <c r="GY104" s="28"/>
      <c r="GZ104" s="28"/>
      <c r="HA104" s="28"/>
      <c r="HB104" s="28"/>
      <c r="HC104" s="28"/>
      <c r="HD104" s="28"/>
      <c r="HE104" s="28"/>
      <c r="HF104" s="28"/>
      <c r="HG104" s="28"/>
      <c r="HH104" s="28"/>
      <c r="HI104" s="28"/>
      <c r="HJ104" s="28"/>
      <c r="HK104" s="28"/>
      <c r="HL104" s="28"/>
      <c r="HM104" s="28"/>
      <c r="HN104" s="28"/>
      <c r="HO104" s="28"/>
      <c r="HP104" s="28"/>
      <c r="HQ104" s="28"/>
      <c r="HR104" s="28"/>
      <c r="HS104" s="28"/>
      <c r="HT104" s="28"/>
      <c r="HU104" s="28"/>
      <c r="HV104" s="28"/>
      <c r="HW104" s="28"/>
      <c r="HX104" s="28"/>
      <c r="HY104" s="28"/>
      <c r="HZ104" s="28"/>
      <c r="IA104" s="28"/>
      <c r="IB104" s="28"/>
      <c r="IC104" s="28"/>
      <c r="ID104" s="28"/>
      <c r="IE104" s="28"/>
      <c r="IF104" s="28"/>
      <c r="IG104" s="28"/>
      <c r="IH104" s="28"/>
      <c r="II104" s="28"/>
      <c r="IJ104" s="28"/>
      <c r="IK104" s="28"/>
      <c r="IL104" s="28"/>
      <c r="IM104" s="28"/>
      <c r="IN104" s="28"/>
      <c r="IO104" s="28"/>
      <c r="IP104" s="28"/>
    </row>
    <row r="105" spans="1:250" s="64" customFormat="1" ht="51" x14ac:dyDescent="0.2">
      <c r="A105" s="45"/>
      <c r="B105" s="33" t="s">
        <v>336</v>
      </c>
      <c r="C105" s="70" t="s">
        <v>19</v>
      </c>
      <c r="D105" s="34" t="s">
        <v>337</v>
      </c>
      <c r="E105" s="35"/>
      <c r="F105" s="34" t="s">
        <v>338</v>
      </c>
      <c r="G105" s="62">
        <v>5000</v>
      </c>
      <c r="H105" s="62"/>
      <c r="I105" s="62"/>
      <c r="J105" s="62">
        <v>5000</v>
      </c>
      <c r="K105" s="62"/>
      <c r="L105" s="62"/>
      <c r="M105" s="62"/>
      <c r="N105" s="62"/>
      <c r="O105" s="62">
        <v>1380</v>
      </c>
      <c r="P105" s="62"/>
      <c r="Q105" s="62">
        <v>560</v>
      </c>
      <c r="R105" s="62"/>
      <c r="S105" s="62"/>
      <c r="T105" s="62">
        <v>820</v>
      </c>
      <c r="U105" s="62"/>
      <c r="V105" s="63" t="s">
        <v>49</v>
      </c>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c r="GL105" s="28"/>
      <c r="GM105" s="28"/>
      <c r="GN105" s="28"/>
      <c r="GO105" s="28"/>
      <c r="GP105" s="28"/>
      <c r="GQ105" s="28"/>
      <c r="GR105" s="28"/>
      <c r="GS105" s="28"/>
      <c r="GT105" s="28"/>
      <c r="GU105" s="28"/>
      <c r="GV105" s="28"/>
      <c r="GW105" s="28"/>
      <c r="GX105" s="28"/>
      <c r="GY105" s="28"/>
      <c r="GZ105" s="28"/>
      <c r="HA105" s="28"/>
      <c r="HB105" s="28"/>
      <c r="HC105" s="28"/>
      <c r="HD105" s="28"/>
      <c r="HE105" s="28"/>
      <c r="HF105" s="28"/>
      <c r="HG105" s="28"/>
      <c r="HH105" s="28"/>
      <c r="HI105" s="28"/>
      <c r="HJ105" s="28"/>
      <c r="HK105" s="28"/>
      <c r="HL105" s="28"/>
      <c r="HM105" s="28"/>
      <c r="HN105" s="28"/>
      <c r="HO105" s="28"/>
      <c r="HP105" s="28"/>
      <c r="HQ105" s="28"/>
      <c r="HR105" s="28"/>
      <c r="HS105" s="28"/>
      <c r="HT105" s="28"/>
      <c r="HU105" s="28"/>
      <c r="HV105" s="28"/>
      <c r="HW105" s="28"/>
      <c r="HX105" s="28"/>
      <c r="HY105" s="28"/>
      <c r="HZ105" s="28"/>
      <c r="IA105" s="28"/>
      <c r="IB105" s="28"/>
      <c r="IC105" s="28"/>
      <c r="ID105" s="28"/>
      <c r="IE105" s="28"/>
      <c r="IF105" s="28"/>
      <c r="IG105" s="28"/>
      <c r="IH105" s="28"/>
      <c r="II105" s="28"/>
      <c r="IJ105" s="28"/>
      <c r="IK105" s="28"/>
      <c r="IL105" s="28"/>
      <c r="IM105" s="28"/>
      <c r="IN105" s="28"/>
      <c r="IO105" s="28"/>
      <c r="IP105" s="28"/>
    </row>
    <row r="106" spans="1:250" s="64" customFormat="1" ht="47.25" x14ac:dyDescent="0.2">
      <c r="A106" s="45">
        <v>11</v>
      </c>
      <c r="B106" s="68" t="s">
        <v>339</v>
      </c>
      <c r="C106" s="46"/>
      <c r="D106" s="46"/>
      <c r="E106" s="47"/>
      <c r="F106" s="46"/>
      <c r="G106" s="48">
        <f t="shared" ref="G106:N106" si="18">SUM(G107)</f>
        <v>4900</v>
      </c>
      <c r="H106" s="48">
        <f t="shared" si="18"/>
        <v>0</v>
      </c>
      <c r="I106" s="48">
        <f t="shared" si="18"/>
        <v>0</v>
      </c>
      <c r="J106" s="48">
        <f t="shared" si="18"/>
        <v>4900</v>
      </c>
      <c r="K106" s="48">
        <f t="shared" si="18"/>
        <v>0</v>
      </c>
      <c r="L106" s="48">
        <f t="shared" si="18"/>
        <v>2628</v>
      </c>
      <c r="M106" s="48">
        <f t="shared" si="18"/>
        <v>0</v>
      </c>
      <c r="N106" s="48">
        <f t="shared" si="18"/>
        <v>2628</v>
      </c>
      <c r="O106" s="48">
        <f>SUM(O107)</f>
        <v>342</v>
      </c>
      <c r="P106" s="48">
        <f t="shared" ref="P106:U106" si="19">SUM(P107)</f>
        <v>0</v>
      </c>
      <c r="Q106" s="48">
        <f t="shared" si="19"/>
        <v>200</v>
      </c>
      <c r="R106" s="48">
        <f t="shared" si="19"/>
        <v>0</v>
      </c>
      <c r="S106" s="48"/>
      <c r="T106" s="48">
        <f t="shared" si="19"/>
        <v>142</v>
      </c>
      <c r="U106" s="48">
        <f t="shared" si="19"/>
        <v>0</v>
      </c>
      <c r="V106" s="47"/>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c r="GL106" s="28"/>
      <c r="GM106" s="28"/>
      <c r="GN106" s="28"/>
      <c r="GO106" s="28"/>
      <c r="GP106" s="28"/>
      <c r="GQ106" s="28"/>
      <c r="GR106" s="28"/>
      <c r="GS106" s="28"/>
      <c r="GT106" s="28"/>
      <c r="GU106" s="28"/>
      <c r="GV106" s="28"/>
      <c r="GW106" s="28"/>
      <c r="GX106" s="28"/>
      <c r="GY106" s="28"/>
      <c r="GZ106" s="28"/>
      <c r="HA106" s="28"/>
      <c r="HB106" s="28"/>
      <c r="HC106" s="28"/>
      <c r="HD106" s="28"/>
      <c r="HE106" s="28"/>
      <c r="HF106" s="28"/>
      <c r="HG106" s="28"/>
      <c r="HH106" s="28"/>
      <c r="HI106" s="28"/>
      <c r="HJ106" s="28"/>
      <c r="HK106" s="28"/>
      <c r="HL106" s="28"/>
      <c r="HM106" s="28"/>
      <c r="HN106" s="28"/>
      <c r="HO106" s="28"/>
      <c r="HP106" s="28"/>
      <c r="HQ106" s="28"/>
      <c r="HR106" s="28"/>
      <c r="HS106" s="28"/>
      <c r="HT106" s="28"/>
      <c r="HU106" s="28"/>
      <c r="HV106" s="28"/>
      <c r="HW106" s="28"/>
      <c r="HX106" s="28"/>
      <c r="HY106" s="28"/>
      <c r="HZ106" s="28"/>
      <c r="IA106" s="28"/>
      <c r="IB106" s="28"/>
      <c r="IC106" s="28"/>
      <c r="ID106" s="28"/>
      <c r="IE106" s="28"/>
      <c r="IF106" s="28"/>
      <c r="IG106" s="28"/>
      <c r="IH106" s="28"/>
      <c r="II106" s="28"/>
      <c r="IJ106" s="28"/>
      <c r="IK106" s="28"/>
      <c r="IL106" s="28"/>
      <c r="IM106" s="28"/>
      <c r="IN106" s="28"/>
      <c r="IO106" s="28"/>
      <c r="IP106" s="28"/>
    </row>
    <row r="107" spans="1:250" s="64" customFormat="1" ht="89.25" x14ac:dyDescent="0.2">
      <c r="A107" s="45"/>
      <c r="B107" s="93" t="s">
        <v>340</v>
      </c>
      <c r="C107" s="94" t="s">
        <v>341</v>
      </c>
      <c r="D107" s="94" t="s">
        <v>342</v>
      </c>
      <c r="E107" s="95"/>
      <c r="F107" s="96" t="s">
        <v>343</v>
      </c>
      <c r="G107" s="62">
        <v>4900</v>
      </c>
      <c r="H107" s="62"/>
      <c r="I107" s="62"/>
      <c r="J107" s="62">
        <v>4900</v>
      </c>
      <c r="K107" s="62"/>
      <c r="L107" s="62">
        <v>2628</v>
      </c>
      <c r="M107" s="62"/>
      <c r="N107" s="62">
        <v>2628</v>
      </c>
      <c r="O107" s="62">
        <v>342</v>
      </c>
      <c r="P107" s="62"/>
      <c r="Q107" s="62">
        <v>200</v>
      </c>
      <c r="R107" s="62"/>
      <c r="S107" s="62"/>
      <c r="T107" s="62">
        <v>142</v>
      </c>
      <c r="U107" s="62"/>
      <c r="V107" s="63" t="s">
        <v>53</v>
      </c>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c r="GL107" s="28"/>
      <c r="GM107" s="28"/>
      <c r="GN107" s="28"/>
      <c r="GO107" s="28"/>
      <c r="GP107" s="28"/>
      <c r="GQ107" s="28"/>
      <c r="GR107" s="28"/>
      <c r="GS107" s="28"/>
      <c r="GT107" s="28"/>
      <c r="GU107" s="28"/>
      <c r="GV107" s="28"/>
      <c r="GW107" s="28"/>
      <c r="GX107" s="28"/>
      <c r="GY107" s="28"/>
      <c r="GZ107" s="28"/>
      <c r="HA107" s="28"/>
      <c r="HB107" s="28"/>
      <c r="HC107" s="28"/>
      <c r="HD107" s="28"/>
      <c r="HE107" s="28"/>
      <c r="HF107" s="28"/>
      <c r="HG107" s="28"/>
      <c r="HH107" s="28"/>
      <c r="HI107" s="28"/>
      <c r="HJ107" s="28"/>
      <c r="HK107" s="28"/>
      <c r="HL107" s="28"/>
      <c r="HM107" s="28"/>
      <c r="HN107" s="28"/>
      <c r="HO107" s="28"/>
      <c r="HP107" s="28"/>
      <c r="HQ107" s="28"/>
      <c r="HR107" s="28"/>
      <c r="HS107" s="28"/>
      <c r="HT107" s="28"/>
      <c r="HU107" s="28"/>
      <c r="HV107" s="28"/>
      <c r="HW107" s="28"/>
      <c r="HX107" s="28"/>
      <c r="HY107" s="28"/>
      <c r="HZ107" s="28"/>
      <c r="IA107" s="28"/>
      <c r="IB107" s="28"/>
      <c r="IC107" s="28"/>
      <c r="ID107" s="28"/>
      <c r="IE107" s="28"/>
      <c r="IF107" s="28"/>
      <c r="IG107" s="28"/>
      <c r="IH107" s="28"/>
      <c r="II107" s="28"/>
      <c r="IJ107" s="28"/>
      <c r="IK107" s="28"/>
      <c r="IL107" s="28"/>
      <c r="IM107" s="28"/>
      <c r="IN107" s="28"/>
      <c r="IO107" s="28"/>
      <c r="IP107" s="28"/>
    </row>
    <row r="108" spans="1:250" s="29" customFormat="1" ht="63" x14ac:dyDescent="0.2">
      <c r="A108" s="22" t="s">
        <v>5</v>
      </c>
      <c r="B108" s="23" t="s">
        <v>344</v>
      </c>
      <c r="C108" s="41"/>
      <c r="D108" s="41"/>
      <c r="E108" s="25"/>
      <c r="F108" s="41"/>
      <c r="G108" s="26">
        <f>SUM(G109:G110)</f>
        <v>234152</v>
      </c>
      <c r="H108" s="26">
        <f t="shared" ref="H108:U108" si="20">SUM(H109:H110)</f>
        <v>214945</v>
      </c>
      <c r="I108" s="26">
        <f t="shared" si="20"/>
        <v>0</v>
      </c>
      <c r="J108" s="26">
        <f t="shared" si="20"/>
        <v>0</v>
      </c>
      <c r="K108" s="26">
        <f t="shared" si="20"/>
        <v>19207</v>
      </c>
      <c r="L108" s="26">
        <f t="shared" si="20"/>
        <v>130</v>
      </c>
      <c r="M108" s="26">
        <f t="shared" si="20"/>
        <v>0</v>
      </c>
      <c r="N108" s="26">
        <f t="shared" si="20"/>
        <v>130</v>
      </c>
      <c r="O108" s="26">
        <f t="shared" si="20"/>
        <v>5870</v>
      </c>
      <c r="P108" s="26">
        <f t="shared" si="20"/>
        <v>3000</v>
      </c>
      <c r="Q108" s="26">
        <f t="shared" si="20"/>
        <v>0</v>
      </c>
      <c r="R108" s="26">
        <f t="shared" si="20"/>
        <v>2870</v>
      </c>
      <c r="S108" s="26"/>
      <c r="T108" s="26">
        <f t="shared" si="20"/>
        <v>0</v>
      </c>
      <c r="U108" s="26">
        <f t="shared" si="20"/>
        <v>0</v>
      </c>
      <c r="V108" s="25"/>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c r="GL108" s="28"/>
      <c r="GM108" s="28"/>
      <c r="GN108" s="28"/>
      <c r="GO108" s="28"/>
      <c r="GP108" s="28"/>
      <c r="GQ108" s="28"/>
      <c r="GR108" s="28"/>
      <c r="GS108" s="28"/>
      <c r="GT108" s="28"/>
      <c r="GU108" s="28"/>
      <c r="GV108" s="28"/>
      <c r="GW108" s="28"/>
      <c r="GX108" s="28"/>
      <c r="GY108" s="28"/>
      <c r="GZ108" s="28"/>
      <c r="HA108" s="28"/>
      <c r="HB108" s="28"/>
      <c r="HC108" s="28"/>
      <c r="HD108" s="28"/>
      <c r="HE108" s="28"/>
      <c r="HF108" s="28"/>
      <c r="HG108" s="28"/>
      <c r="HH108" s="28"/>
      <c r="HI108" s="28"/>
      <c r="HJ108" s="28"/>
      <c r="HK108" s="28"/>
      <c r="HL108" s="28"/>
      <c r="HM108" s="28"/>
      <c r="HN108" s="28"/>
      <c r="HO108" s="28"/>
      <c r="HP108" s="28"/>
      <c r="HQ108" s="28"/>
      <c r="HR108" s="28"/>
      <c r="HS108" s="28"/>
      <c r="HT108" s="28"/>
      <c r="HU108" s="28"/>
      <c r="HV108" s="28"/>
      <c r="HW108" s="28"/>
      <c r="HX108" s="28"/>
      <c r="HY108" s="28"/>
      <c r="HZ108" s="28"/>
      <c r="IA108" s="28"/>
      <c r="IB108" s="28"/>
      <c r="IC108" s="28"/>
      <c r="ID108" s="28"/>
      <c r="IE108" s="28"/>
      <c r="IF108" s="28"/>
      <c r="IG108" s="28"/>
      <c r="IH108" s="28"/>
      <c r="II108" s="28"/>
      <c r="IJ108" s="28"/>
      <c r="IK108" s="28"/>
      <c r="IL108" s="28"/>
      <c r="IM108" s="28"/>
      <c r="IN108" s="28"/>
      <c r="IO108" s="28"/>
      <c r="IP108" s="28"/>
    </row>
    <row r="109" spans="1:250" s="64" customFormat="1" ht="63.75" x14ac:dyDescent="0.2">
      <c r="A109" s="2"/>
      <c r="B109" s="85" t="s">
        <v>345</v>
      </c>
      <c r="C109" s="90" t="s">
        <v>91</v>
      </c>
      <c r="D109" s="46"/>
      <c r="E109" s="47"/>
      <c r="F109" s="86" t="s">
        <v>346</v>
      </c>
      <c r="G109" s="87">
        <v>57319</v>
      </c>
      <c r="H109" s="88">
        <v>48100</v>
      </c>
      <c r="I109" s="88"/>
      <c r="J109" s="36"/>
      <c r="K109" s="88">
        <v>9219</v>
      </c>
      <c r="L109" s="88">
        <v>130</v>
      </c>
      <c r="M109" s="88"/>
      <c r="N109" s="88">
        <v>130</v>
      </c>
      <c r="O109" s="88">
        <v>1870</v>
      </c>
      <c r="P109" s="88">
        <v>500</v>
      </c>
      <c r="Q109" s="88"/>
      <c r="R109" s="88">
        <v>1370</v>
      </c>
      <c r="S109" s="88"/>
      <c r="T109" s="88"/>
      <c r="U109" s="36"/>
      <c r="V109" s="47" t="s">
        <v>44</v>
      </c>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row>
    <row r="110" spans="1:250" s="64" customFormat="1" ht="47.25" x14ac:dyDescent="0.2">
      <c r="A110" s="2"/>
      <c r="B110" s="85" t="s">
        <v>347</v>
      </c>
      <c r="C110" s="86" t="s">
        <v>86</v>
      </c>
      <c r="D110" s="46"/>
      <c r="E110" s="47"/>
      <c r="F110" s="46"/>
      <c r="G110" s="88">
        <v>176833</v>
      </c>
      <c r="H110" s="88">
        <v>166845</v>
      </c>
      <c r="I110" s="88"/>
      <c r="J110" s="36"/>
      <c r="K110" s="88">
        <v>9988</v>
      </c>
      <c r="L110" s="36"/>
      <c r="M110" s="36"/>
      <c r="N110" s="36"/>
      <c r="O110" s="88">
        <v>4000</v>
      </c>
      <c r="P110" s="88">
        <v>2500</v>
      </c>
      <c r="Q110" s="88"/>
      <c r="R110" s="88">
        <v>1500</v>
      </c>
      <c r="S110" s="88"/>
      <c r="T110" s="88"/>
      <c r="U110" s="36"/>
      <c r="V110" s="47" t="s">
        <v>44</v>
      </c>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c r="DC110" s="28"/>
      <c r="DD110" s="28"/>
      <c r="DE110" s="28"/>
      <c r="DF110" s="28"/>
      <c r="DG110" s="28"/>
      <c r="DH110" s="28"/>
      <c r="DI110" s="28"/>
      <c r="DJ110" s="28"/>
      <c r="DK110" s="28"/>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8"/>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8"/>
      <c r="GK110" s="28"/>
      <c r="GL110" s="28"/>
      <c r="GM110" s="28"/>
      <c r="GN110" s="28"/>
      <c r="GO110" s="28"/>
      <c r="GP110" s="28"/>
      <c r="GQ110" s="28"/>
      <c r="GR110" s="28"/>
      <c r="GS110" s="28"/>
      <c r="GT110" s="28"/>
      <c r="GU110" s="28"/>
      <c r="GV110" s="28"/>
      <c r="GW110" s="28"/>
      <c r="GX110" s="28"/>
      <c r="GY110" s="28"/>
      <c r="GZ110" s="28"/>
      <c r="HA110" s="28"/>
      <c r="HB110" s="28"/>
      <c r="HC110" s="28"/>
      <c r="HD110" s="28"/>
      <c r="HE110" s="28"/>
      <c r="HF110" s="28"/>
      <c r="HG110" s="28"/>
      <c r="HH110" s="28"/>
      <c r="HI110" s="28"/>
      <c r="HJ110" s="28"/>
      <c r="HK110" s="28"/>
      <c r="HL110" s="28"/>
      <c r="HM110" s="28"/>
      <c r="HN110" s="28"/>
      <c r="HO110" s="28"/>
      <c r="HP110" s="28"/>
      <c r="HQ110" s="28"/>
      <c r="HR110" s="28"/>
      <c r="HS110" s="28"/>
      <c r="HT110" s="28"/>
      <c r="HU110" s="28"/>
      <c r="HV110" s="28"/>
      <c r="HW110" s="28"/>
      <c r="HX110" s="28"/>
      <c r="HY110" s="28"/>
      <c r="HZ110" s="28"/>
      <c r="IA110" s="28"/>
      <c r="IB110" s="28"/>
      <c r="IC110" s="28"/>
      <c r="ID110" s="28"/>
      <c r="IE110" s="28"/>
      <c r="IF110" s="28"/>
      <c r="IG110" s="28"/>
      <c r="IH110" s="28"/>
      <c r="II110" s="28"/>
      <c r="IJ110" s="28"/>
      <c r="IK110" s="28"/>
      <c r="IL110" s="28"/>
      <c r="IM110" s="28"/>
      <c r="IN110" s="28"/>
      <c r="IO110" s="28"/>
      <c r="IP110" s="28"/>
    </row>
    <row r="111" spans="1:250" s="64" customFormat="1" x14ac:dyDescent="0.2">
      <c r="A111" s="45" t="s">
        <v>6</v>
      </c>
      <c r="B111" s="23" t="s">
        <v>348</v>
      </c>
      <c r="C111" s="46"/>
      <c r="D111" s="46"/>
      <c r="E111" s="47"/>
      <c r="F111" s="46"/>
      <c r="G111" s="48">
        <f>+G114+G116+G112+G119</f>
        <v>97984</v>
      </c>
      <c r="H111" s="48">
        <f t="shared" ref="H111:U111" si="21">+H114+H116+H112+H119</f>
        <v>0</v>
      </c>
      <c r="I111" s="48">
        <f t="shared" si="21"/>
        <v>36463</v>
      </c>
      <c r="J111" s="48">
        <f t="shared" si="21"/>
        <v>61521</v>
      </c>
      <c r="K111" s="48">
        <f t="shared" si="21"/>
        <v>0</v>
      </c>
      <c r="L111" s="48">
        <f t="shared" si="21"/>
        <v>44357</v>
      </c>
      <c r="M111" s="48">
        <f t="shared" si="21"/>
        <v>32214</v>
      </c>
      <c r="N111" s="48">
        <f t="shared" si="21"/>
        <v>12143</v>
      </c>
      <c r="O111" s="48">
        <f t="shared" si="21"/>
        <v>24010</v>
      </c>
      <c r="P111" s="48">
        <f t="shared" si="21"/>
        <v>11000</v>
      </c>
      <c r="Q111" s="48">
        <f t="shared" si="21"/>
        <v>1200</v>
      </c>
      <c r="R111" s="48">
        <f t="shared" si="21"/>
        <v>10680</v>
      </c>
      <c r="S111" s="48"/>
      <c r="T111" s="48">
        <f t="shared" si="21"/>
        <v>1130</v>
      </c>
      <c r="U111" s="48">
        <f t="shared" si="21"/>
        <v>0</v>
      </c>
      <c r="V111" s="47"/>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c r="GL111" s="28"/>
      <c r="GM111" s="28"/>
      <c r="GN111" s="28"/>
      <c r="GO111" s="28"/>
      <c r="GP111" s="28"/>
      <c r="GQ111" s="28"/>
      <c r="GR111" s="28"/>
      <c r="GS111" s="28"/>
      <c r="GT111" s="28"/>
      <c r="GU111" s="28"/>
      <c r="GV111" s="28"/>
      <c r="GW111" s="28"/>
      <c r="GX111" s="28"/>
      <c r="GY111" s="28"/>
      <c r="GZ111" s="28"/>
      <c r="HA111" s="28"/>
      <c r="HB111" s="28"/>
      <c r="HC111" s="28"/>
      <c r="HD111" s="28"/>
      <c r="HE111" s="28"/>
      <c r="HF111" s="28"/>
      <c r="HG111" s="28"/>
      <c r="HH111" s="28"/>
      <c r="HI111" s="28"/>
      <c r="HJ111" s="28"/>
      <c r="HK111" s="28"/>
      <c r="HL111" s="28"/>
      <c r="HM111" s="28"/>
      <c r="HN111" s="28"/>
      <c r="HO111" s="28"/>
      <c r="HP111" s="28"/>
      <c r="HQ111" s="28"/>
      <c r="HR111" s="28"/>
      <c r="HS111" s="28"/>
      <c r="HT111" s="28"/>
      <c r="HU111" s="28"/>
      <c r="HV111" s="28"/>
      <c r="HW111" s="28"/>
      <c r="HX111" s="28"/>
      <c r="HY111" s="28"/>
      <c r="HZ111" s="28"/>
      <c r="IA111" s="28"/>
      <c r="IB111" s="28"/>
      <c r="IC111" s="28"/>
      <c r="ID111" s="28"/>
      <c r="IE111" s="28"/>
      <c r="IF111" s="28"/>
      <c r="IG111" s="28"/>
      <c r="IH111" s="28"/>
      <c r="II111" s="28"/>
      <c r="IJ111" s="28"/>
      <c r="IK111" s="28"/>
      <c r="IL111" s="28"/>
      <c r="IM111" s="28"/>
      <c r="IN111" s="28"/>
      <c r="IO111" s="28"/>
      <c r="IP111" s="28"/>
    </row>
    <row r="112" spans="1:250" s="64" customFormat="1" ht="63" x14ac:dyDescent="0.2">
      <c r="A112" s="45">
        <v>1</v>
      </c>
      <c r="B112" s="92" t="s">
        <v>349</v>
      </c>
      <c r="C112" s="46"/>
      <c r="D112" s="46"/>
      <c r="E112" s="47"/>
      <c r="F112" s="46"/>
      <c r="G112" s="48">
        <f>SUM(G113)</f>
        <v>89519</v>
      </c>
      <c r="H112" s="48">
        <f t="shared" ref="H112:U112" si="22">SUM(H113)</f>
        <v>0</v>
      </c>
      <c r="I112" s="48">
        <f t="shared" si="22"/>
        <v>36463</v>
      </c>
      <c r="J112" s="48">
        <f t="shared" si="22"/>
        <v>53056</v>
      </c>
      <c r="K112" s="48">
        <f t="shared" si="22"/>
        <v>0</v>
      </c>
      <c r="L112" s="48">
        <f t="shared" si="22"/>
        <v>44357</v>
      </c>
      <c r="M112" s="48">
        <f t="shared" si="22"/>
        <v>32214</v>
      </c>
      <c r="N112" s="48">
        <f t="shared" si="22"/>
        <v>12143</v>
      </c>
      <c r="O112" s="48">
        <f t="shared" si="22"/>
        <v>20000</v>
      </c>
      <c r="P112" s="48">
        <f t="shared" si="22"/>
        <v>10000</v>
      </c>
      <c r="Q112" s="48">
        <f t="shared" si="22"/>
        <v>0</v>
      </c>
      <c r="R112" s="48">
        <f t="shared" si="22"/>
        <v>10000</v>
      </c>
      <c r="S112" s="48"/>
      <c r="T112" s="48">
        <f t="shared" si="22"/>
        <v>0</v>
      </c>
      <c r="U112" s="48">
        <f t="shared" si="22"/>
        <v>0</v>
      </c>
      <c r="V112" s="47"/>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8"/>
      <c r="DW112" s="28"/>
      <c r="DX112" s="28"/>
      <c r="DY112" s="28"/>
      <c r="DZ112" s="28"/>
      <c r="EA112" s="28"/>
      <c r="EB112" s="28"/>
      <c r="EC112" s="28"/>
      <c r="ED112" s="28"/>
      <c r="EE112" s="28"/>
      <c r="EF112" s="28"/>
      <c r="EG112" s="28"/>
      <c r="EH112" s="28"/>
      <c r="EI112" s="28"/>
      <c r="EJ112" s="28"/>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8"/>
      <c r="GK112" s="28"/>
      <c r="GL112" s="28"/>
      <c r="GM112" s="28"/>
      <c r="GN112" s="28"/>
      <c r="GO112" s="28"/>
      <c r="GP112" s="28"/>
      <c r="GQ112" s="28"/>
      <c r="GR112" s="28"/>
      <c r="GS112" s="28"/>
      <c r="GT112" s="28"/>
      <c r="GU112" s="28"/>
      <c r="GV112" s="28"/>
      <c r="GW112" s="28"/>
      <c r="GX112" s="28"/>
      <c r="GY112" s="28"/>
      <c r="GZ112" s="28"/>
      <c r="HA112" s="28"/>
      <c r="HB112" s="28"/>
      <c r="HC112" s="28"/>
      <c r="HD112" s="28"/>
      <c r="HE112" s="28"/>
      <c r="HF112" s="28"/>
      <c r="HG112" s="28"/>
      <c r="HH112" s="28"/>
      <c r="HI112" s="28"/>
      <c r="HJ112" s="28"/>
      <c r="HK112" s="28"/>
      <c r="HL112" s="28"/>
      <c r="HM112" s="28"/>
      <c r="HN112" s="28"/>
      <c r="HO112" s="28"/>
      <c r="HP112" s="28"/>
      <c r="HQ112" s="28"/>
      <c r="HR112" s="28"/>
      <c r="HS112" s="28"/>
      <c r="HT112" s="28"/>
      <c r="HU112" s="28"/>
      <c r="HV112" s="28"/>
      <c r="HW112" s="28"/>
      <c r="HX112" s="28"/>
      <c r="HY112" s="28"/>
      <c r="HZ112" s="28"/>
      <c r="IA112" s="28"/>
      <c r="IB112" s="28"/>
      <c r="IC112" s="28"/>
      <c r="ID112" s="28"/>
      <c r="IE112" s="28"/>
      <c r="IF112" s="28"/>
      <c r="IG112" s="28"/>
      <c r="IH112" s="28"/>
      <c r="II112" s="28"/>
      <c r="IJ112" s="28"/>
      <c r="IK112" s="28"/>
      <c r="IL112" s="28"/>
      <c r="IM112" s="28"/>
      <c r="IN112" s="28"/>
      <c r="IO112" s="28"/>
      <c r="IP112" s="28"/>
    </row>
    <row r="113" spans="1:250" s="29" customFormat="1" ht="127.5" x14ac:dyDescent="0.2">
      <c r="A113" s="30"/>
      <c r="B113" s="97" t="s">
        <v>350</v>
      </c>
      <c r="C113" s="41" t="s">
        <v>351</v>
      </c>
      <c r="D113" s="41" t="s">
        <v>352</v>
      </c>
      <c r="E113" s="25" t="s">
        <v>353</v>
      </c>
      <c r="F113" s="41" t="s">
        <v>354</v>
      </c>
      <c r="G113" s="42">
        <v>89519</v>
      </c>
      <c r="H113" s="42"/>
      <c r="I113" s="42">
        <v>36463</v>
      </c>
      <c r="J113" s="43">
        <v>53056</v>
      </c>
      <c r="K113" s="42"/>
      <c r="L113" s="42">
        <v>44357</v>
      </c>
      <c r="M113" s="42">
        <v>32214</v>
      </c>
      <c r="N113" s="43">
        <v>12143</v>
      </c>
      <c r="O113" s="44">
        <v>20000</v>
      </c>
      <c r="P113" s="44">
        <v>10000</v>
      </c>
      <c r="Q113" s="44"/>
      <c r="R113" s="44">
        <v>10000</v>
      </c>
      <c r="S113" s="44"/>
      <c r="T113" s="44"/>
      <c r="U113" s="44"/>
      <c r="V113" s="25" t="s">
        <v>45</v>
      </c>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8"/>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8"/>
      <c r="GK113" s="28"/>
      <c r="GL113" s="28"/>
      <c r="GM113" s="28"/>
      <c r="GN113" s="28"/>
      <c r="GO113" s="28"/>
      <c r="GP113" s="28"/>
      <c r="GQ113" s="28"/>
      <c r="GR113" s="28"/>
      <c r="GS113" s="28"/>
      <c r="GT113" s="28"/>
      <c r="GU113" s="28"/>
      <c r="GV113" s="28"/>
      <c r="GW113" s="28"/>
      <c r="GX113" s="28"/>
      <c r="GY113" s="28"/>
      <c r="GZ113" s="28"/>
      <c r="HA113" s="28"/>
      <c r="HB113" s="28"/>
      <c r="HC113" s="28"/>
      <c r="HD113" s="28"/>
      <c r="HE113" s="28"/>
      <c r="HF113" s="28"/>
      <c r="HG113" s="28"/>
      <c r="HH113" s="28"/>
      <c r="HI113" s="28"/>
      <c r="HJ113" s="28"/>
      <c r="HK113" s="28"/>
      <c r="HL113" s="28"/>
      <c r="HM113" s="28"/>
      <c r="HN113" s="28"/>
      <c r="HO113" s="28"/>
      <c r="HP113" s="28"/>
      <c r="HQ113" s="28"/>
      <c r="HR113" s="28"/>
      <c r="HS113" s="28"/>
      <c r="HT113" s="28"/>
      <c r="HU113" s="28"/>
      <c r="HV113" s="28"/>
      <c r="HW113" s="28"/>
      <c r="HX113" s="28"/>
      <c r="HY113" s="28"/>
      <c r="HZ113" s="28"/>
      <c r="IA113" s="28"/>
      <c r="IB113" s="28"/>
      <c r="IC113" s="28"/>
      <c r="ID113" s="28"/>
      <c r="IE113" s="28"/>
      <c r="IF113" s="28"/>
      <c r="IG113" s="28"/>
      <c r="IH113" s="28"/>
      <c r="II113" s="28"/>
      <c r="IJ113" s="28"/>
      <c r="IK113" s="28"/>
      <c r="IL113" s="28"/>
      <c r="IM113" s="28"/>
      <c r="IN113" s="28"/>
      <c r="IO113" s="28"/>
      <c r="IP113" s="28"/>
    </row>
    <row r="114" spans="1:250" s="64" customFormat="1" ht="63" x14ac:dyDescent="0.2">
      <c r="A114" s="45">
        <v>2</v>
      </c>
      <c r="B114" s="92" t="s">
        <v>355</v>
      </c>
      <c r="C114" s="46"/>
      <c r="D114" s="46"/>
      <c r="E114" s="47"/>
      <c r="F114" s="46"/>
      <c r="G114" s="48">
        <f>SUM(G115)</f>
        <v>2000</v>
      </c>
      <c r="H114" s="48">
        <f t="shared" ref="H114:U114" si="23">SUM(H115)</f>
        <v>0</v>
      </c>
      <c r="I114" s="48">
        <f t="shared" si="23"/>
        <v>0</v>
      </c>
      <c r="J114" s="48">
        <f t="shared" si="23"/>
        <v>2000</v>
      </c>
      <c r="K114" s="48">
        <f t="shared" si="23"/>
        <v>0</v>
      </c>
      <c r="L114" s="48">
        <f t="shared" si="23"/>
        <v>0</v>
      </c>
      <c r="M114" s="48">
        <f t="shared" si="23"/>
        <v>0</v>
      </c>
      <c r="N114" s="48">
        <f t="shared" si="23"/>
        <v>0</v>
      </c>
      <c r="O114" s="48">
        <f t="shared" si="23"/>
        <v>1000</v>
      </c>
      <c r="P114" s="48">
        <f t="shared" si="23"/>
        <v>1000</v>
      </c>
      <c r="Q114" s="48">
        <f t="shared" si="23"/>
        <v>0</v>
      </c>
      <c r="R114" s="48">
        <f t="shared" si="23"/>
        <v>0</v>
      </c>
      <c r="S114" s="48"/>
      <c r="T114" s="48">
        <f t="shared" si="23"/>
        <v>0</v>
      </c>
      <c r="U114" s="48">
        <f t="shared" si="23"/>
        <v>0</v>
      </c>
      <c r="V114" s="47"/>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8"/>
      <c r="GK114" s="28"/>
      <c r="GL114" s="28"/>
      <c r="GM114" s="28"/>
      <c r="GN114" s="28"/>
      <c r="GO114" s="28"/>
      <c r="GP114" s="28"/>
      <c r="GQ114" s="28"/>
      <c r="GR114" s="28"/>
      <c r="GS114" s="28"/>
      <c r="GT114" s="28"/>
      <c r="GU114" s="28"/>
      <c r="GV114" s="28"/>
      <c r="GW114" s="28"/>
      <c r="GX114" s="28"/>
      <c r="GY114" s="28"/>
      <c r="GZ114" s="28"/>
      <c r="HA114" s="28"/>
      <c r="HB114" s="28"/>
      <c r="HC114" s="28"/>
      <c r="HD114" s="28"/>
      <c r="HE114" s="28"/>
      <c r="HF114" s="28"/>
      <c r="HG114" s="28"/>
      <c r="HH114" s="28"/>
      <c r="HI114" s="28"/>
      <c r="HJ114" s="28"/>
      <c r="HK114" s="28"/>
      <c r="HL114" s="28"/>
      <c r="HM114" s="28"/>
      <c r="HN114" s="28"/>
      <c r="HO114" s="28"/>
      <c r="HP114" s="28"/>
      <c r="HQ114" s="28"/>
      <c r="HR114" s="28"/>
      <c r="HS114" s="28"/>
      <c r="HT114" s="28"/>
      <c r="HU114" s="28"/>
      <c r="HV114" s="28"/>
      <c r="HW114" s="28"/>
      <c r="HX114" s="28"/>
      <c r="HY114" s="28"/>
      <c r="HZ114" s="28"/>
      <c r="IA114" s="28"/>
      <c r="IB114" s="28"/>
      <c r="IC114" s="28"/>
      <c r="ID114" s="28"/>
      <c r="IE114" s="28"/>
      <c r="IF114" s="28"/>
      <c r="IG114" s="28"/>
      <c r="IH114" s="28"/>
      <c r="II114" s="28"/>
      <c r="IJ114" s="28"/>
      <c r="IK114" s="28"/>
      <c r="IL114" s="28"/>
      <c r="IM114" s="28"/>
      <c r="IN114" s="28"/>
      <c r="IO114" s="28"/>
      <c r="IP114" s="28"/>
    </row>
    <row r="115" spans="1:250" s="29" customFormat="1" ht="63" x14ac:dyDescent="0.2">
      <c r="A115" s="30"/>
      <c r="B115" s="40" t="s">
        <v>356</v>
      </c>
      <c r="C115" s="41" t="s">
        <v>357</v>
      </c>
      <c r="D115" s="41"/>
      <c r="E115" s="25"/>
      <c r="F115" s="41" t="s">
        <v>358</v>
      </c>
      <c r="G115" s="42">
        <v>2000</v>
      </c>
      <c r="H115" s="42"/>
      <c r="I115" s="42"/>
      <c r="J115" s="43">
        <v>2000</v>
      </c>
      <c r="K115" s="42"/>
      <c r="L115" s="42"/>
      <c r="M115" s="42"/>
      <c r="N115" s="43">
        <v>0</v>
      </c>
      <c r="O115" s="44">
        <v>1000</v>
      </c>
      <c r="P115" s="42">
        <v>1000</v>
      </c>
      <c r="Q115" s="42"/>
      <c r="R115" s="42"/>
      <c r="S115" s="42"/>
      <c r="T115" s="42"/>
      <c r="U115" s="42"/>
      <c r="V115" s="25" t="s">
        <v>29</v>
      </c>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8"/>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8"/>
      <c r="GK115" s="28"/>
      <c r="GL115" s="28"/>
      <c r="GM115" s="28"/>
      <c r="GN115" s="28"/>
      <c r="GO115" s="28"/>
      <c r="GP115" s="28"/>
      <c r="GQ115" s="28"/>
      <c r="GR115" s="28"/>
      <c r="GS115" s="28"/>
      <c r="GT115" s="28"/>
      <c r="GU115" s="28"/>
      <c r="GV115" s="28"/>
      <c r="GW115" s="28"/>
      <c r="GX115" s="28"/>
      <c r="GY115" s="28"/>
      <c r="GZ115" s="28"/>
      <c r="HA115" s="28"/>
      <c r="HB115" s="28"/>
      <c r="HC115" s="28"/>
      <c r="HD115" s="28"/>
      <c r="HE115" s="28"/>
      <c r="HF115" s="28"/>
      <c r="HG115" s="28"/>
      <c r="HH115" s="28"/>
      <c r="HI115" s="28"/>
      <c r="HJ115" s="28"/>
      <c r="HK115" s="28"/>
      <c r="HL115" s="28"/>
      <c r="HM115" s="28"/>
      <c r="HN115" s="28"/>
      <c r="HO115" s="28"/>
      <c r="HP115" s="28"/>
      <c r="HQ115" s="28"/>
      <c r="HR115" s="28"/>
      <c r="HS115" s="28"/>
      <c r="HT115" s="28"/>
      <c r="HU115" s="28"/>
      <c r="HV115" s="28"/>
      <c r="HW115" s="28"/>
      <c r="HX115" s="28"/>
      <c r="HY115" s="28"/>
      <c r="HZ115" s="28"/>
      <c r="IA115" s="28"/>
      <c r="IB115" s="28"/>
      <c r="IC115" s="28"/>
      <c r="ID115" s="28"/>
      <c r="IE115" s="28"/>
      <c r="IF115" s="28"/>
      <c r="IG115" s="28"/>
      <c r="IH115" s="28"/>
      <c r="II115" s="28"/>
      <c r="IJ115" s="28"/>
      <c r="IK115" s="28"/>
      <c r="IL115" s="28"/>
      <c r="IM115" s="28"/>
      <c r="IN115" s="28"/>
      <c r="IO115" s="28"/>
      <c r="IP115" s="28"/>
    </row>
    <row r="116" spans="1:250" s="64" customFormat="1" ht="63" x14ac:dyDescent="0.2">
      <c r="A116" s="45">
        <v>3</v>
      </c>
      <c r="B116" s="68" t="s">
        <v>359</v>
      </c>
      <c r="C116" s="46"/>
      <c r="D116" s="46"/>
      <c r="E116" s="47"/>
      <c r="F116" s="46"/>
      <c r="G116" s="48">
        <f>SUM(G117:G118)</f>
        <v>5600</v>
      </c>
      <c r="H116" s="48">
        <f t="shared" ref="H116:U116" si="24">SUM(H117:H118)</f>
        <v>0</v>
      </c>
      <c r="I116" s="48">
        <f t="shared" si="24"/>
        <v>0</v>
      </c>
      <c r="J116" s="48">
        <f t="shared" si="24"/>
        <v>5600</v>
      </c>
      <c r="K116" s="48">
        <f t="shared" si="24"/>
        <v>0</v>
      </c>
      <c r="L116" s="48">
        <f t="shared" si="24"/>
        <v>0</v>
      </c>
      <c r="M116" s="48">
        <f t="shared" si="24"/>
        <v>0</v>
      </c>
      <c r="N116" s="48">
        <f t="shared" si="24"/>
        <v>0</v>
      </c>
      <c r="O116" s="48">
        <f t="shared" si="24"/>
        <v>2680</v>
      </c>
      <c r="P116" s="48">
        <f t="shared" si="24"/>
        <v>0</v>
      </c>
      <c r="Q116" s="48">
        <f t="shared" si="24"/>
        <v>1000</v>
      </c>
      <c r="R116" s="48">
        <f t="shared" si="24"/>
        <v>680</v>
      </c>
      <c r="S116" s="48"/>
      <c r="T116" s="48">
        <f t="shared" si="24"/>
        <v>1000</v>
      </c>
      <c r="U116" s="48">
        <f t="shared" si="24"/>
        <v>0</v>
      </c>
      <c r="V116" s="47"/>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8"/>
      <c r="GK116" s="28"/>
      <c r="GL116" s="28"/>
      <c r="GM116" s="28"/>
      <c r="GN116" s="28"/>
      <c r="GO116" s="28"/>
      <c r="GP116" s="28"/>
      <c r="GQ116" s="28"/>
      <c r="GR116" s="28"/>
      <c r="GS116" s="28"/>
      <c r="GT116" s="28"/>
      <c r="GU116" s="28"/>
      <c r="GV116" s="28"/>
      <c r="GW116" s="28"/>
      <c r="GX116" s="28"/>
      <c r="GY116" s="28"/>
      <c r="GZ116" s="28"/>
      <c r="HA116" s="28"/>
      <c r="HB116" s="28"/>
      <c r="HC116" s="28"/>
      <c r="HD116" s="28"/>
      <c r="HE116" s="28"/>
      <c r="HF116" s="28"/>
      <c r="HG116" s="28"/>
      <c r="HH116" s="28"/>
      <c r="HI116" s="28"/>
      <c r="HJ116" s="28"/>
      <c r="HK116" s="28"/>
      <c r="HL116" s="28"/>
      <c r="HM116" s="28"/>
      <c r="HN116" s="28"/>
      <c r="HO116" s="28"/>
      <c r="HP116" s="28"/>
      <c r="HQ116" s="28"/>
      <c r="HR116" s="28"/>
      <c r="HS116" s="28"/>
      <c r="HT116" s="28"/>
      <c r="HU116" s="28"/>
      <c r="HV116" s="28"/>
      <c r="HW116" s="28"/>
      <c r="HX116" s="28"/>
      <c r="HY116" s="28"/>
      <c r="HZ116" s="28"/>
      <c r="IA116" s="28"/>
      <c r="IB116" s="28"/>
      <c r="IC116" s="28"/>
      <c r="ID116" s="28"/>
      <c r="IE116" s="28"/>
      <c r="IF116" s="28"/>
      <c r="IG116" s="28"/>
      <c r="IH116" s="28"/>
      <c r="II116" s="28"/>
      <c r="IJ116" s="28"/>
      <c r="IK116" s="28"/>
      <c r="IL116" s="28"/>
      <c r="IM116" s="28"/>
      <c r="IN116" s="28"/>
      <c r="IO116" s="28"/>
      <c r="IP116" s="28"/>
    </row>
    <row r="117" spans="1:250" s="64" customFormat="1" ht="293.25" x14ac:dyDescent="0.2">
      <c r="A117" s="37" t="s">
        <v>1</v>
      </c>
      <c r="B117" s="33" t="s">
        <v>360</v>
      </c>
      <c r="C117" s="70" t="s">
        <v>19</v>
      </c>
      <c r="D117" s="34" t="s">
        <v>361</v>
      </c>
      <c r="E117" s="35"/>
      <c r="F117" s="73" t="s">
        <v>362</v>
      </c>
      <c r="G117" s="62">
        <v>2800</v>
      </c>
      <c r="H117" s="62"/>
      <c r="I117" s="62"/>
      <c r="J117" s="62">
        <v>2800</v>
      </c>
      <c r="K117" s="62"/>
      <c r="L117" s="62"/>
      <c r="M117" s="62"/>
      <c r="N117" s="62"/>
      <c r="O117" s="62">
        <f>Q117+T117+R117</f>
        <v>1340</v>
      </c>
      <c r="P117" s="62"/>
      <c r="Q117" s="62">
        <v>500</v>
      </c>
      <c r="R117" s="62">
        <v>340</v>
      </c>
      <c r="S117" s="62"/>
      <c r="T117" s="62">
        <v>500</v>
      </c>
      <c r="U117" s="62"/>
      <c r="V117" s="63" t="s">
        <v>363</v>
      </c>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c r="DS117" s="28"/>
      <c r="DT117" s="28"/>
      <c r="DU117" s="28"/>
      <c r="DV117" s="28"/>
      <c r="DW117" s="28"/>
      <c r="DX117" s="28"/>
      <c r="DY117" s="28"/>
      <c r="DZ117" s="28"/>
      <c r="EA117" s="28"/>
      <c r="EB117" s="28"/>
      <c r="EC117" s="28"/>
      <c r="ED117" s="28"/>
      <c r="EE117" s="28"/>
      <c r="EF117" s="28"/>
      <c r="EG117" s="28"/>
      <c r="EH117" s="28"/>
      <c r="EI117" s="28"/>
      <c r="EJ117" s="28"/>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8"/>
      <c r="GK117" s="28"/>
      <c r="GL117" s="28"/>
      <c r="GM117" s="28"/>
      <c r="GN117" s="28"/>
      <c r="GO117" s="28"/>
      <c r="GP117" s="28"/>
      <c r="GQ117" s="28"/>
      <c r="GR117" s="28"/>
      <c r="GS117" s="28"/>
      <c r="GT117" s="28"/>
      <c r="GU117" s="28"/>
      <c r="GV117" s="28"/>
      <c r="GW117" s="28"/>
      <c r="GX117" s="28"/>
      <c r="GY117" s="28"/>
      <c r="GZ117" s="28"/>
      <c r="HA117" s="28"/>
      <c r="HB117" s="28"/>
      <c r="HC117" s="28"/>
      <c r="HD117" s="28"/>
      <c r="HE117" s="28"/>
      <c r="HF117" s="28"/>
      <c r="HG117" s="28"/>
      <c r="HH117" s="28"/>
      <c r="HI117" s="28"/>
      <c r="HJ117" s="28"/>
      <c r="HK117" s="28"/>
      <c r="HL117" s="28"/>
      <c r="HM117" s="28"/>
      <c r="HN117" s="28"/>
      <c r="HO117" s="28"/>
      <c r="HP117" s="28"/>
      <c r="HQ117" s="28"/>
      <c r="HR117" s="28"/>
      <c r="HS117" s="28"/>
      <c r="HT117" s="28"/>
      <c r="HU117" s="28"/>
      <c r="HV117" s="28"/>
      <c r="HW117" s="28"/>
      <c r="HX117" s="28"/>
      <c r="HY117" s="28"/>
      <c r="HZ117" s="28"/>
      <c r="IA117" s="28"/>
      <c r="IB117" s="28"/>
      <c r="IC117" s="28"/>
      <c r="ID117" s="28"/>
      <c r="IE117" s="28"/>
      <c r="IF117" s="28"/>
      <c r="IG117" s="28"/>
      <c r="IH117" s="28"/>
      <c r="II117" s="28"/>
      <c r="IJ117" s="28"/>
      <c r="IK117" s="28"/>
      <c r="IL117" s="28"/>
      <c r="IM117" s="28"/>
      <c r="IN117" s="28"/>
      <c r="IO117" s="28"/>
      <c r="IP117" s="28"/>
    </row>
    <row r="118" spans="1:250" s="64" customFormat="1" ht="267.75" x14ac:dyDescent="0.2">
      <c r="A118" s="37" t="s">
        <v>17</v>
      </c>
      <c r="B118" s="33" t="s">
        <v>364</v>
      </c>
      <c r="C118" s="70" t="s">
        <v>19</v>
      </c>
      <c r="D118" s="34" t="s">
        <v>365</v>
      </c>
      <c r="E118" s="35"/>
      <c r="F118" s="73" t="s">
        <v>366</v>
      </c>
      <c r="G118" s="62">
        <v>2800</v>
      </c>
      <c r="H118" s="62"/>
      <c r="I118" s="62"/>
      <c r="J118" s="62">
        <v>2800</v>
      </c>
      <c r="K118" s="62"/>
      <c r="L118" s="62"/>
      <c r="M118" s="62"/>
      <c r="N118" s="62"/>
      <c r="O118" s="62">
        <f>Q118+T118+R118</f>
        <v>1340</v>
      </c>
      <c r="P118" s="62"/>
      <c r="Q118" s="62">
        <v>500</v>
      </c>
      <c r="R118" s="62">
        <v>340</v>
      </c>
      <c r="S118" s="62"/>
      <c r="T118" s="62">
        <v>500</v>
      </c>
      <c r="U118" s="62"/>
      <c r="V118" s="63" t="s">
        <v>363</v>
      </c>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28"/>
      <c r="DW118" s="28"/>
      <c r="DX118" s="28"/>
      <c r="DY118" s="28"/>
      <c r="DZ118" s="28"/>
      <c r="EA118" s="28"/>
      <c r="EB118" s="28"/>
      <c r="EC118" s="28"/>
      <c r="ED118" s="28"/>
      <c r="EE118" s="28"/>
      <c r="EF118" s="28"/>
      <c r="EG118" s="28"/>
      <c r="EH118" s="28"/>
      <c r="EI118" s="28"/>
      <c r="EJ118" s="28"/>
      <c r="EK118" s="28"/>
      <c r="EL118" s="28"/>
      <c r="EM118" s="28"/>
      <c r="EN118" s="28"/>
      <c r="EO118" s="28"/>
      <c r="EP118" s="28"/>
      <c r="EQ118" s="28"/>
      <c r="ER118" s="28"/>
      <c r="ES118" s="28"/>
      <c r="ET118" s="28"/>
      <c r="EU118" s="28"/>
      <c r="EV118" s="28"/>
      <c r="EW118" s="28"/>
      <c r="EX118" s="28"/>
      <c r="EY118" s="28"/>
      <c r="EZ118" s="28"/>
      <c r="FA118" s="28"/>
      <c r="FB118" s="28"/>
      <c r="FC118" s="28"/>
      <c r="FD118" s="28"/>
      <c r="FE118" s="28"/>
      <c r="FF118" s="28"/>
      <c r="FG118" s="28"/>
      <c r="FH118" s="28"/>
      <c r="FI118" s="28"/>
      <c r="FJ118" s="28"/>
      <c r="FK118" s="28"/>
      <c r="FL118" s="28"/>
      <c r="FM118" s="28"/>
      <c r="FN118" s="28"/>
      <c r="FO118" s="28"/>
      <c r="FP118" s="28"/>
      <c r="FQ118" s="28"/>
      <c r="FR118" s="28"/>
      <c r="FS118" s="28"/>
      <c r="FT118" s="28"/>
      <c r="FU118" s="28"/>
      <c r="FV118" s="28"/>
      <c r="FW118" s="28"/>
      <c r="FX118" s="28"/>
      <c r="FY118" s="28"/>
      <c r="FZ118" s="28"/>
      <c r="GA118" s="28"/>
      <c r="GB118" s="28"/>
      <c r="GC118" s="28"/>
      <c r="GD118" s="28"/>
      <c r="GE118" s="28"/>
      <c r="GF118" s="28"/>
      <c r="GG118" s="28"/>
      <c r="GH118" s="28"/>
      <c r="GI118" s="28"/>
      <c r="GJ118" s="28"/>
      <c r="GK118" s="28"/>
      <c r="GL118" s="28"/>
      <c r="GM118" s="28"/>
      <c r="GN118" s="28"/>
      <c r="GO118" s="28"/>
      <c r="GP118" s="28"/>
      <c r="GQ118" s="28"/>
      <c r="GR118" s="28"/>
      <c r="GS118" s="28"/>
      <c r="GT118" s="28"/>
      <c r="GU118" s="28"/>
      <c r="GV118" s="28"/>
      <c r="GW118" s="28"/>
      <c r="GX118" s="28"/>
      <c r="GY118" s="28"/>
      <c r="GZ118" s="28"/>
      <c r="HA118" s="28"/>
      <c r="HB118" s="28"/>
      <c r="HC118" s="28"/>
      <c r="HD118" s="28"/>
      <c r="HE118" s="28"/>
      <c r="HF118" s="28"/>
      <c r="HG118" s="28"/>
      <c r="HH118" s="28"/>
      <c r="HI118" s="28"/>
      <c r="HJ118" s="28"/>
      <c r="HK118" s="28"/>
      <c r="HL118" s="28"/>
      <c r="HM118" s="28"/>
      <c r="HN118" s="28"/>
      <c r="HO118" s="28"/>
      <c r="HP118" s="28"/>
      <c r="HQ118" s="28"/>
      <c r="HR118" s="28"/>
      <c r="HS118" s="28"/>
      <c r="HT118" s="28"/>
      <c r="HU118" s="28"/>
      <c r="HV118" s="28"/>
      <c r="HW118" s="28"/>
      <c r="HX118" s="28"/>
      <c r="HY118" s="28"/>
      <c r="HZ118" s="28"/>
      <c r="IA118" s="28"/>
      <c r="IB118" s="28"/>
      <c r="IC118" s="28"/>
      <c r="ID118" s="28"/>
      <c r="IE118" s="28"/>
      <c r="IF118" s="28"/>
      <c r="IG118" s="28"/>
      <c r="IH118" s="28"/>
      <c r="II118" s="28"/>
      <c r="IJ118" s="28"/>
      <c r="IK118" s="28"/>
      <c r="IL118" s="28"/>
      <c r="IM118" s="28"/>
      <c r="IN118" s="28"/>
      <c r="IO118" s="28"/>
      <c r="IP118" s="28"/>
    </row>
    <row r="119" spans="1:250" s="58" customFormat="1" ht="31.5" x14ac:dyDescent="0.2">
      <c r="A119" s="30">
        <v>4</v>
      </c>
      <c r="B119" s="68" t="s">
        <v>30</v>
      </c>
      <c r="C119" s="98"/>
      <c r="D119" s="98"/>
      <c r="E119" s="99"/>
      <c r="F119" s="98"/>
      <c r="G119" s="100">
        <f>G120</f>
        <v>865</v>
      </c>
      <c r="H119" s="100">
        <f t="shared" ref="H119:U119" si="25">H120</f>
        <v>0</v>
      </c>
      <c r="I119" s="100">
        <f t="shared" si="25"/>
        <v>0</v>
      </c>
      <c r="J119" s="100">
        <f t="shared" si="25"/>
        <v>865</v>
      </c>
      <c r="K119" s="100">
        <f t="shared" si="25"/>
        <v>0</v>
      </c>
      <c r="L119" s="100">
        <f t="shared" si="25"/>
        <v>0</v>
      </c>
      <c r="M119" s="100">
        <f t="shared" si="25"/>
        <v>0</v>
      </c>
      <c r="N119" s="100">
        <f t="shared" si="25"/>
        <v>0</v>
      </c>
      <c r="O119" s="100">
        <f t="shared" si="25"/>
        <v>330</v>
      </c>
      <c r="P119" s="100">
        <f t="shared" si="25"/>
        <v>0</v>
      </c>
      <c r="Q119" s="100">
        <f t="shared" si="25"/>
        <v>200</v>
      </c>
      <c r="R119" s="100">
        <f t="shared" si="25"/>
        <v>0</v>
      </c>
      <c r="S119" s="100"/>
      <c r="T119" s="100">
        <f t="shared" si="25"/>
        <v>130</v>
      </c>
      <c r="U119" s="100">
        <f t="shared" si="25"/>
        <v>0</v>
      </c>
      <c r="V119" s="99"/>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c r="DQ119" s="57"/>
      <c r="DR119" s="57"/>
      <c r="DS119" s="57"/>
      <c r="DT119" s="57"/>
      <c r="DU119" s="57"/>
      <c r="DV119" s="57"/>
      <c r="DW119" s="57"/>
      <c r="DX119" s="57"/>
      <c r="DY119" s="57"/>
      <c r="DZ119" s="57"/>
      <c r="EA119" s="57"/>
      <c r="EB119" s="57"/>
      <c r="EC119" s="57"/>
      <c r="ED119" s="57"/>
      <c r="EE119" s="57"/>
      <c r="EF119" s="57"/>
      <c r="EG119" s="57"/>
      <c r="EH119" s="57"/>
      <c r="EI119" s="57"/>
      <c r="EJ119" s="57"/>
      <c r="EK119" s="57"/>
      <c r="EL119" s="57"/>
      <c r="EM119" s="57"/>
      <c r="EN119" s="57"/>
      <c r="EO119" s="57"/>
      <c r="EP119" s="57"/>
      <c r="EQ119" s="57"/>
      <c r="ER119" s="57"/>
      <c r="ES119" s="57"/>
      <c r="ET119" s="57"/>
      <c r="EU119" s="57"/>
      <c r="EV119" s="57"/>
      <c r="EW119" s="57"/>
      <c r="EX119" s="57"/>
      <c r="EY119" s="57"/>
      <c r="EZ119" s="57"/>
      <c r="FA119" s="57"/>
      <c r="FB119" s="57"/>
      <c r="FC119" s="57"/>
      <c r="FD119" s="57"/>
      <c r="FE119" s="57"/>
      <c r="FF119" s="57"/>
      <c r="FG119" s="57"/>
      <c r="FH119" s="57"/>
      <c r="FI119" s="57"/>
      <c r="FJ119" s="57"/>
      <c r="FK119" s="57"/>
      <c r="FL119" s="57"/>
      <c r="FM119" s="57"/>
      <c r="FN119" s="57"/>
      <c r="FO119" s="57"/>
      <c r="FP119" s="57"/>
      <c r="FQ119" s="57"/>
      <c r="FR119" s="57"/>
      <c r="FS119" s="57"/>
      <c r="FT119" s="57"/>
      <c r="FU119" s="57"/>
      <c r="FV119" s="57"/>
      <c r="FW119" s="57"/>
      <c r="FX119" s="57"/>
      <c r="FY119" s="57"/>
      <c r="FZ119" s="57"/>
      <c r="GA119" s="57"/>
      <c r="GB119" s="57"/>
      <c r="GC119" s="57"/>
      <c r="GD119" s="57"/>
      <c r="GE119" s="57"/>
      <c r="GF119" s="57"/>
      <c r="GG119" s="57"/>
      <c r="GH119" s="57"/>
      <c r="GI119" s="57"/>
      <c r="GJ119" s="57"/>
      <c r="GK119" s="57"/>
      <c r="GL119" s="57"/>
      <c r="GM119" s="57"/>
      <c r="GN119" s="57"/>
      <c r="GO119" s="57"/>
      <c r="GP119" s="57"/>
      <c r="GQ119" s="57"/>
      <c r="GR119" s="57"/>
      <c r="GS119" s="57"/>
      <c r="GT119" s="57"/>
      <c r="GU119" s="57"/>
      <c r="GV119" s="57"/>
      <c r="GW119" s="57"/>
      <c r="GX119" s="57"/>
      <c r="GY119" s="57"/>
      <c r="GZ119" s="57"/>
      <c r="HA119" s="57"/>
      <c r="HB119" s="57"/>
      <c r="HC119" s="57"/>
      <c r="HD119" s="57"/>
      <c r="HE119" s="57"/>
      <c r="HF119" s="57"/>
      <c r="HG119" s="57"/>
      <c r="HH119" s="57"/>
      <c r="HI119" s="57"/>
      <c r="HJ119" s="57"/>
      <c r="HK119" s="57"/>
      <c r="HL119" s="57"/>
      <c r="HM119" s="57"/>
      <c r="HN119" s="57"/>
      <c r="HO119" s="57"/>
      <c r="HP119" s="57"/>
      <c r="HQ119" s="57"/>
      <c r="HR119" s="57"/>
      <c r="HS119" s="57"/>
      <c r="HT119" s="57"/>
      <c r="HU119" s="57"/>
      <c r="HV119" s="57"/>
      <c r="HW119" s="57"/>
      <c r="HX119" s="57"/>
      <c r="HY119" s="57"/>
      <c r="HZ119" s="57"/>
      <c r="IA119" s="57"/>
      <c r="IB119" s="57"/>
      <c r="IC119" s="57"/>
      <c r="ID119" s="57"/>
      <c r="IE119" s="57"/>
      <c r="IF119" s="57"/>
      <c r="IG119" s="57"/>
      <c r="IH119" s="57"/>
      <c r="II119" s="57"/>
      <c r="IJ119" s="57"/>
      <c r="IK119" s="57"/>
      <c r="IL119" s="57"/>
      <c r="IM119" s="57"/>
      <c r="IN119" s="57"/>
      <c r="IO119" s="57"/>
      <c r="IP119" s="57"/>
    </row>
    <row r="120" spans="1:250" s="64" customFormat="1" ht="63.75" x14ac:dyDescent="0.2">
      <c r="A120" s="45"/>
      <c r="B120" s="33" t="s">
        <v>367</v>
      </c>
      <c r="C120" s="70" t="s">
        <v>368</v>
      </c>
      <c r="D120" s="101" t="s">
        <v>369</v>
      </c>
      <c r="E120" s="33"/>
      <c r="F120" s="34" t="s">
        <v>370</v>
      </c>
      <c r="G120" s="62">
        <v>865</v>
      </c>
      <c r="H120" s="62"/>
      <c r="I120" s="62"/>
      <c r="J120" s="62">
        <v>865</v>
      </c>
      <c r="K120" s="62"/>
      <c r="L120" s="62"/>
      <c r="M120" s="62"/>
      <c r="N120" s="62"/>
      <c r="O120" s="62">
        <v>330</v>
      </c>
      <c r="P120" s="62"/>
      <c r="Q120" s="62">
        <v>200</v>
      </c>
      <c r="R120" s="62"/>
      <c r="S120" s="62"/>
      <c r="T120" s="62">
        <v>130</v>
      </c>
      <c r="U120" s="62"/>
      <c r="V120" s="63" t="s">
        <v>30</v>
      </c>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c r="EA120" s="28"/>
      <c r="EB120" s="28"/>
      <c r="EC120" s="28"/>
      <c r="ED120" s="28"/>
      <c r="EE120" s="28"/>
      <c r="EF120" s="28"/>
      <c r="EG120" s="28"/>
      <c r="EH120" s="28"/>
      <c r="EI120" s="28"/>
      <c r="EJ120" s="28"/>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c r="FH120" s="28"/>
      <c r="FI120" s="28"/>
      <c r="FJ120" s="28"/>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8"/>
      <c r="GK120" s="28"/>
      <c r="GL120" s="28"/>
      <c r="GM120" s="28"/>
      <c r="GN120" s="28"/>
      <c r="GO120" s="28"/>
      <c r="GP120" s="28"/>
      <c r="GQ120" s="28"/>
      <c r="GR120" s="28"/>
      <c r="GS120" s="28"/>
      <c r="GT120" s="28"/>
      <c r="GU120" s="28"/>
      <c r="GV120" s="28"/>
      <c r="GW120" s="28"/>
      <c r="GX120" s="28"/>
      <c r="GY120" s="28"/>
      <c r="GZ120" s="28"/>
      <c r="HA120" s="28"/>
      <c r="HB120" s="28"/>
      <c r="HC120" s="28"/>
      <c r="HD120" s="28"/>
      <c r="HE120" s="28"/>
      <c r="HF120" s="28"/>
      <c r="HG120" s="28"/>
      <c r="HH120" s="28"/>
      <c r="HI120" s="28"/>
      <c r="HJ120" s="28"/>
      <c r="HK120" s="28"/>
      <c r="HL120" s="28"/>
      <c r="HM120" s="28"/>
      <c r="HN120" s="28"/>
      <c r="HO120" s="28"/>
      <c r="HP120" s="28"/>
      <c r="HQ120" s="28"/>
      <c r="HR120" s="28"/>
      <c r="HS120" s="28"/>
      <c r="HT120" s="28"/>
      <c r="HU120" s="28"/>
      <c r="HV120" s="28"/>
      <c r="HW120" s="28"/>
      <c r="HX120" s="28"/>
      <c r="HY120" s="28"/>
      <c r="HZ120" s="28"/>
      <c r="IA120" s="28"/>
      <c r="IB120" s="28"/>
      <c r="IC120" s="28"/>
      <c r="ID120" s="28"/>
      <c r="IE120" s="28"/>
      <c r="IF120" s="28"/>
      <c r="IG120" s="28"/>
      <c r="IH120" s="28"/>
      <c r="II120" s="28"/>
      <c r="IJ120" s="28"/>
      <c r="IK120" s="28"/>
      <c r="IL120" s="28"/>
      <c r="IM120" s="28"/>
      <c r="IN120" s="28"/>
      <c r="IO120" s="28"/>
      <c r="IP120" s="28"/>
    </row>
    <row r="121" spans="1:250" s="58" customFormat="1" x14ac:dyDescent="0.2">
      <c r="A121" s="30" t="s">
        <v>7</v>
      </c>
      <c r="B121" s="23" t="s">
        <v>22</v>
      </c>
      <c r="C121" s="55"/>
      <c r="D121" s="55"/>
      <c r="E121" s="56"/>
      <c r="F121" s="55"/>
      <c r="G121" s="31">
        <f>G122+G124+G126+G128</f>
        <v>73284</v>
      </c>
      <c r="H121" s="31">
        <f t="shared" ref="H121:U121" si="26">H122+H124+H126+H128</f>
        <v>0</v>
      </c>
      <c r="I121" s="31">
        <f t="shared" si="26"/>
        <v>10000</v>
      </c>
      <c r="J121" s="31">
        <f t="shared" si="26"/>
        <v>51284</v>
      </c>
      <c r="K121" s="31">
        <f t="shared" si="26"/>
        <v>12000</v>
      </c>
      <c r="L121" s="31">
        <f t="shared" si="26"/>
        <v>6000</v>
      </c>
      <c r="M121" s="31">
        <f t="shared" si="26"/>
        <v>0</v>
      </c>
      <c r="N121" s="31">
        <f t="shared" si="26"/>
        <v>6000</v>
      </c>
      <c r="O121" s="31">
        <f t="shared" si="26"/>
        <v>14965</v>
      </c>
      <c r="P121" s="31">
        <f t="shared" si="26"/>
        <v>14184</v>
      </c>
      <c r="Q121" s="31">
        <f t="shared" si="26"/>
        <v>0</v>
      </c>
      <c r="R121" s="31">
        <f t="shared" si="26"/>
        <v>781</v>
      </c>
      <c r="S121" s="31"/>
      <c r="T121" s="31">
        <f t="shared" si="26"/>
        <v>0</v>
      </c>
      <c r="U121" s="31">
        <f t="shared" si="26"/>
        <v>0</v>
      </c>
      <c r="V121" s="56"/>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57"/>
      <c r="GF121" s="57"/>
      <c r="GG121" s="57"/>
      <c r="GH121" s="57"/>
      <c r="GI121" s="57"/>
      <c r="GJ121" s="57"/>
      <c r="GK121" s="57"/>
      <c r="GL121" s="57"/>
      <c r="GM121" s="57"/>
      <c r="GN121" s="57"/>
      <c r="GO121" s="57"/>
      <c r="GP121" s="57"/>
      <c r="GQ121" s="57"/>
      <c r="GR121" s="57"/>
      <c r="GS121" s="57"/>
      <c r="GT121" s="57"/>
      <c r="GU121" s="57"/>
      <c r="GV121" s="57"/>
      <c r="GW121" s="57"/>
      <c r="GX121" s="57"/>
      <c r="GY121" s="57"/>
      <c r="GZ121" s="57"/>
      <c r="HA121" s="57"/>
      <c r="HB121" s="57"/>
      <c r="HC121" s="57"/>
      <c r="HD121" s="57"/>
      <c r="HE121" s="57"/>
      <c r="HF121" s="57"/>
      <c r="HG121" s="57"/>
      <c r="HH121" s="57"/>
      <c r="HI121" s="57"/>
      <c r="HJ121" s="57"/>
      <c r="HK121" s="57"/>
      <c r="HL121" s="57"/>
      <c r="HM121" s="57"/>
      <c r="HN121" s="57"/>
      <c r="HO121" s="57"/>
      <c r="HP121" s="57"/>
      <c r="HQ121" s="57"/>
      <c r="HR121" s="57"/>
      <c r="HS121" s="57"/>
      <c r="HT121" s="57"/>
      <c r="HU121" s="57"/>
      <c r="HV121" s="57"/>
      <c r="HW121" s="57"/>
      <c r="HX121" s="57"/>
      <c r="HY121" s="57"/>
      <c r="HZ121" s="57"/>
      <c r="IA121" s="57"/>
      <c r="IB121" s="57"/>
      <c r="IC121" s="57"/>
      <c r="ID121" s="57"/>
      <c r="IE121" s="57"/>
      <c r="IF121" s="57"/>
      <c r="IG121" s="57"/>
      <c r="IH121" s="57"/>
      <c r="II121" s="57"/>
      <c r="IJ121" s="57"/>
      <c r="IK121" s="57"/>
      <c r="IL121" s="57"/>
      <c r="IM121" s="57"/>
      <c r="IN121" s="57"/>
      <c r="IO121" s="57"/>
      <c r="IP121" s="57"/>
    </row>
    <row r="122" spans="1:250" s="102" customFormat="1" ht="63" x14ac:dyDescent="0.2">
      <c r="A122" s="45">
        <v>1</v>
      </c>
      <c r="B122" s="92" t="s">
        <v>120</v>
      </c>
      <c r="C122" s="49"/>
      <c r="D122" s="49"/>
      <c r="E122" s="50"/>
      <c r="F122" s="49"/>
      <c r="G122" s="48">
        <f>SUM(G123)</f>
        <v>4934</v>
      </c>
      <c r="H122" s="48">
        <f t="shared" ref="H122:U122" si="27">SUM(H123)</f>
        <v>0</v>
      </c>
      <c r="I122" s="48">
        <f t="shared" si="27"/>
        <v>0</v>
      </c>
      <c r="J122" s="48">
        <f t="shared" si="27"/>
        <v>4934</v>
      </c>
      <c r="K122" s="48">
        <f t="shared" si="27"/>
        <v>0</v>
      </c>
      <c r="L122" s="48">
        <f t="shared" si="27"/>
        <v>0</v>
      </c>
      <c r="M122" s="48">
        <f t="shared" si="27"/>
        <v>0</v>
      </c>
      <c r="N122" s="48">
        <f t="shared" si="27"/>
        <v>0</v>
      </c>
      <c r="O122" s="48">
        <f t="shared" si="27"/>
        <v>2434</v>
      </c>
      <c r="P122" s="48">
        <f t="shared" si="27"/>
        <v>2434</v>
      </c>
      <c r="Q122" s="48">
        <f t="shared" si="27"/>
        <v>0</v>
      </c>
      <c r="R122" s="48">
        <f t="shared" si="27"/>
        <v>0</v>
      </c>
      <c r="S122" s="48"/>
      <c r="T122" s="48">
        <f t="shared" si="27"/>
        <v>0</v>
      </c>
      <c r="U122" s="48">
        <f t="shared" si="27"/>
        <v>0</v>
      </c>
      <c r="V122" s="50"/>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57"/>
      <c r="GF122" s="57"/>
      <c r="GG122" s="57"/>
      <c r="GH122" s="57"/>
      <c r="GI122" s="57"/>
      <c r="GJ122" s="57"/>
      <c r="GK122" s="57"/>
      <c r="GL122" s="57"/>
      <c r="GM122" s="57"/>
      <c r="GN122" s="57"/>
      <c r="GO122" s="57"/>
      <c r="GP122" s="57"/>
      <c r="GQ122" s="57"/>
      <c r="GR122" s="57"/>
      <c r="GS122" s="57"/>
      <c r="GT122" s="57"/>
      <c r="GU122" s="57"/>
      <c r="GV122" s="57"/>
      <c r="GW122" s="57"/>
      <c r="GX122" s="57"/>
      <c r="GY122" s="57"/>
      <c r="GZ122" s="57"/>
      <c r="HA122" s="57"/>
      <c r="HB122" s="57"/>
      <c r="HC122" s="57"/>
      <c r="HD122" s="57"/>
      <c r="HE122" s="57"/>
      <c r="HF122" s="57"/>
      <c r="HG122" s="57"/>
      <c r="HH122" s="57"/>
      <c r="HI122" s="57"/>
      <c r="HJ122" s="57"/>
      <c r="HK122" s="57"/>
      <c r="HL122" s="57"/>
      <c r="HM122" s="57"/>
      <c r="HN122" s="57"/>
      <c r="HO122" s="57"/>
      <c r="HP122" s="57"/>
      <c r="HQ122" s="57"/>
      <c r="HR122" s="57"/>
      <c r="HS122" s="57"/>
      <c r="HT122" s="57"/>
      <c r="HU122" s="57"/>
      <c r="HV122" s="57"/>
      <c r="HW122" s="57"/>
      <c r="HX122" s="57"/>
      <c r="HY122" s="57"/>
      <c r="HZ122" s="57"/>
      <c r="IA122" s="57"/>
      <c r="IB122" s="57"/>
      <c r="IC122" s="57"/>
      <c r="ID122" s="57"/>
      <c r="IE122" s="57"/>
      <c r="IF122" s="57"/>
      <c r="IG122" s="57"/>
      <c r="IH122" s="57"/>
      <c r="II122" s="57"/>
      <c r="IJ122" s="57"/>
      <c r="IK122" s="57"/>
      <c r="IL122" s="57"/>
      <c r="IM122" s="57"/>
      <c r="IN122" s="57"/>
      <c r="IO122" s="57"/>
      <c r="IP122" s="57"/>
    </row>
    <row r="123" spans="1:250" s="29" customFormat="1" ht="47.25" x14ac:dyDescent="0.2">
      <c r="A123" s="30"/>
      <c r="B123" s="40" t="s">
        <v>371</v>
      </c>
      <c r="C123" s="41" t="s">
        <v>129</v>
      </c>
      <c r="D123" s="41"/>
      <c r="E123" s="25"/>
      <c r="F123" s="41" t="s">
        <v>372</v>
      </c>
      <c r="G123" s="42">
        <v>4934</v>
      </c>
      <c r="H123" s="42"/>
      <c r="I123" s="42"/>
      <c r="J123" s="43">
        <v>4934</v>
      </c>
      <c r="K123" s="42"/>
      <c r="L123" s="42"/>
      <c r="M123" s="42"/>
      <c r="N123" s="43">
        <v>0</v>
      </c>
      <c r="O123" s="44">
        <v>2434</v>
      </c>
      <c r="P123" s="44">
        <v>2434</v>
      </c>
      <c r="Q123" s="44"/>
      <c r="R123" s="44"/>
      <c r="S123" s="44"/>
      <c r="T123" s="44"/>
      <c r="U123" s="44"/>
      <c r="V123" s="25" t="s">
        <v>28</v>
      </c>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c r="CX123" s="28"/>
      <c r="CY123" s="28"/>
      <c r="CZ123" s="28"/>
      <c r="DA123" s="28"/>
      <c r="DB123" s="28"/>
      <c r="DC123" s="28"/>
      <c r="DD123" s="28"/>
      <c r="DE123" s="28"/>
      <c r="DF123" s="28"/>
      <c r="DG123" s="28"/>
      <c r="DH123" s="28"/>
      <c r="DI123" s="28"/>
      <c r="DJ123" s="28"/>
      <c r="DK123" s="28"/>
      <c r="DL123" s="28"/>
      <c r="DM123" s="28"/>
      <c r="DN123" s="28"/>
      <c r="DO123" s="28"/>
      <c r="DP123" s="28"/>
      <c r="DQ123" s="28"/>
      <c r="DR123" s="28"/>
      <c r="DS123" s="28"/>
      <c r="DT123" s="28"/>
      <c r="DU123" s="28"/>
      <c r="DV123" s="28"/>
      <c r="DW123" s="28"/>
      <c r="DX123" s="28"/>
      <c r="DY123" s="28"/>
      <c r="DZ123" s="28"/>
      <c r="EA123" s="28"/>
      <c r="EB123" s="28"/>
      <c r="EC123" s="28"/>
      <c r="ED123" s="28"/>
      <c r="EE123" s="28"/>
      <c r="EF123" s="28"/>
      <c r="EG123" s="28"/>
      <c r="EH123" s="28"/>
      <c r="EI123" s="28"/>
      <c r="EJ123" s="28"/>
      <c r="EK123" s="28"/>
      <c r="EL123" s="28"/>
      <c r="EM123" s="28"/>
      <c r="EN123" s="28"/>
      <c r="EO123" s="28"/>
      <c r="EP123" s="28"/>
      <c r="EQ123" s="28"/>
      <c r="ER123" s="28"/>
      <c r="ES123" s="28"/>
      <c r="ET123" s="28"/>
      <c r="EU123" s="28"/>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c r="GA123" s="28"/>
      <c r="GB123" s="28"/>
      <c r="GC123" s="28"/>
      <c r="GD123" s="28"/>
      <c r="GE123" s="28"/>
      <c r="GF123" s="28"/>
      <c r="GG123" s="28"/>
      <c r="GH123" s="28"/>
      <c r="GI123" s="28"/>
      <c r="GJ123" s="28"/>
      <c r="GK123" s="28"/>
      <c r="GL123" s="28"/>
      <c r="GM123" s="28"/>
      <c r="GN123" s="28"/>
      <c r="GO123" s="28"/>
      <c r="GP123" s="28"/>
      <c r="GQ123" s="28"/>
      <c r="GR123" s="28"/>
      <c r="GS123" s="28"/>
      <c r="GT123" s="28"/>
      <c r="GU123" s="28"/>
      <c r="GV123" s="28"/>
      <c r="GW123" s="28"/>
      <c r="GX123" s="28"/>
      <c r="GY123" s="28"/>
      <c r="GZ123" s="28"/>
      <c r="HA123" s="28"/>
      <c r="HB123" s="28"/>
      <c r="HC123" s="28"/>
      <c r="HD123" s="28"/>
      <c r="HE123" s="28"/>
      <c r="HF123" s="28"/>
      <c r="HG123" s="28"/>
      <c r="HH123" s="28"/>
      <c r="HI123" s="28"/>
      <c r="HJ123" s="28"/>
      <c r="HK123" s="28"/>
      <c r="HL123" s="28"/>
      <c r="HM123" s="28"/>
      <c r="HN123" s="28"/>
      <c r="HO123" s="28"/>
      <c r="HP123" s="28"/>
      <c r="HQ123" s="28"/>
      <c r="HR123" s="28"/>
      <c r="HS123" s="28"/>
      <c r="HT123" s="28"/>
      <c r="HU123" s="28"/>
      <c r="HV123" s="28"/>
      <c r="HW123" s="28"/>
      <c r="HX123" s="28"/>
      <c r="HY123" s="28"/>
      <c r="HZ123" s="28"/>
      <c r="IA123" s="28"/>
      <c r="IB123" s="28"/>
      <c r="IC123" s="28"/>
      <c r="ID123" s="28"/>
      <c r="IE123" s="28"/>
      <c r="IF123" s="28"/>
      <c r="IG123" s="28"/>
      <c r="IH123" s="28"/>
      <c r="II123" s="28"/>
      <c r="IJ123" s="28"/>
      <c r="IK123" s="28"/>
      <c r="IL123" s="28"/>
      <c r="IM123" s="28"/>
      <c r="IN123" s="28"/>
      <c r="IO123" s="28"/>
      <c r="IP123" s="28"/>
    </row>
    <row r="124" spans="1:250" s="102" customFormat="1" ht="63" x14ac:dyDescent="0.2">
      <c r="A124" s="45">
        <v>2</v>
      </c>
      <c r="B124" s="92" t="s">
        <v>355</v>
      </c>
      <c r="C124" s="49"/>
      <c r="D124" s="49"/>
      <c r="E124" s="50"/>
      <c r="F124" s="49"/>
      <c r="G124" s="48">
        <f>SUM(G125)</f>
        <v>25000</v>
      </c>
      <c r="H124" s="48">
        <f t="shared" ref="H124:U124" si="28">SUM(H125)</f>
        <v>0</v>
      </c>
      <c r="I124" s="48">
        <f t="shared" si="28"/>
        <v>0</v>
      </c>
      <c r="J124" s="48">
        <f t="shared" si="28"/>
        <v>25000</v>
      </c>
      <c r="K124" s="48">
        <f t="shared" si="28"/>
        <v>0</v>
      </c>
      <c r="L124" s="48">
        <f t="shared" si="28"/>
        <v>0</v>
      </c>
      <c r="M124" s="48">
        <f t="shared" si="28"/>
        <v>0</v>
      </c>
      <c r="N124" s="48">
        <f t="shared" si="28"/>
        <v>0</v>
      </c>
      <c r="O124" s="48">
        <f t="shared" si="28"/>
        <v>7000</v>
      </c>
      <c r="P124" s="48">
        <f t="shared" si="28"/>
        <v>7000</v>
      </c>
      <c r="Q124" s="48">
        <f t="shared" si="28"/>
        <v>0</v>
      </c>
      <c r="R124" s="48">
        <f t="shared" si="28"/>
        <v>0</v>
      </c>
      <c r="S124" s="48"/>
      <c r="T124" s="48">
        <f t="shared" si="28"/>
        <v>0</v>
      </c>
      <c r="U124" s="48">
        <f t="shared" si="28"/>
        <v>0</v>
      </c>
      <c r="V124" s="50"/>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c r="GF124" s="57"/>
      <c r="GG124" s="57"/>
      <c r="GH124" s="57"/>
      <c r="GI124" s="57"/>
      <c r="GJ124" s="57"/>
      <c r="GK124" s="57"/>
      <c r="GL124" s="57"/>
      <c r="GM124" s="57"/>
      <c r="GN124" s="57"/>
      <c r="GO124" s="57"/>
      <c r="GP124" s="57"/>
      <c r="GQ124" s="57"/>
      <c r="GR124" s="57"/>
      <c r="GS124" s="57"/>
      <c r="GT124" s="57"/>
      <c r="GU124" s="57"/>
      <c r="GV124" s="57"/>
      <c r="GW124" s="57"/>
      <c r="GX124" s="57"/>
      <c r="GY124" s="57"/>
      <c r="GZ124" s="57"/>
      <c r="HA124" s="57"/>
      <c r="HB124" s="57"/>
      <c r="HC124" s="57"/>
      <c r="HD124" s="57"/>
      <c r="HE124" s="57"/>
      <c r="HF124" s="57"/>
      <c r="HG124" s="57"/>
      <c r="HH124" s="57"/>
      <c r="HI124" s="57"/>
      <c r="HJ124" s="57"/>
      <c r="HK124" s="57"/>
      <c r="HL124" s="57"/>
      <c r="HM124" s="57"/>
      <c r="HN124" s="57"/>
      <c r="HO124" s="57"/>
      <c r="HP124" s="57"/>
      <c r="HQ124" s="57"/>
      <c r="HR124" s="57"/>
      <c r="HS124" s="57"/>
      <c r="HT124" s="57"/>
      <c r="HU124" s="57"/>
      <c r="HV124" s="57"/>
      <c r="HW124" s="57"/>
      <c r="HX124" s="57"/>
      <c r="HY124" s="57"/>
      <c r="HZ124" s="57"/>
      <c r="IA124" s="57"/>
      <c r="IB124" s="57"/>
      <c r="IC124" s="57"/>
      <c r="ID124" s="57"/>
      <c r="IE124" s="57"/>
      <c r="IF124" s="57"/>
      <c r="IG124" s="57"/>
      <c r="IH124" s="57"/>
      <c r="II124" s="57"/>
      <c r="IJ124" s="57"/>
      <c r="IK124" s="57"/>
      <c r="IL124" s="57"/>
      <c r="IM124" s="57"/>
      <c r="IN124" s="57"/>
      <c r="IO124" s="57"/>
      <c r="IP124" s="57"/>
    </row>
    <row r="125" spans="1:250" s="29" customFormat="1" ht="63.75" x14ac:dyDescent="0.2">
      <c r="A125" s="30"/>
      <c r="B125" s="40" t="s">
        <v>373</v>
      </c>
      <c r="C125" s="41" t="s">
        <v>357</v>
      </c>
      <c r="D125" s="41"/>
      <c r="E125" s="25"/>
      <c r="F125" s="41" t="s">
        <v>374</v>
      </c>
      <c r="G125" s="42">
        <v>25000</v>
      </c>
      <c r="H125" s="42"/>
      <c r="I125" s="42"/>
      <c r="J125" s="43">
        <v>25000</v>
      </c>
      <c r="K125" s="42"/>
      <c r="L125" s="42"/>
      <c r="M125" s="42"/>
      <c r="N125" s="43">
        <v>0</v>
      </c>
      <c r="O125" s="44">
        <v>7000</v>
      </c>
      <c r="P125" s="42">
        <v>7000</v>
      </c>
      <c r="Q125" s="44"/>
      <c r="R125" s="42"/>
      <c r="S125" s="42"/>
      <c r="T125" s="44"/>
      <c r="U125" s="42"/>
      <c r="V125" s="25" t="s">
        <v>29</v>
      </c>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28"/>
      <c r="DW125" s="28"/>
      <c r="DX125" s="28"/>
      <c r="DY125" s="28"/>
      <c r="DZ125" s="28"/>
      <c r="EA125" s="28"/>
      <c r="EB125" s="28"/>
      <c r="EC125" s="28"/>
      <c r="ED125" s="28"/>
      <c r="EE125" s="28"/>
      <c r="EF125" s="28"/>
      <c r="EG125" s="28"/>
      <c r="EH125" s="28"/>
      <c r="EI125" s="28"/>
      <c r="EJ125" s="28"/>
      <c r="EK125" s="28"/>
      <c r="EL125" s="28"/>
      <c r="EM125" s="28"/>
      <c r="EN125" s="28"/>
      <c r="EO125" s="28"/>
      <c r="EP125" s="28"/>
      <c r="EQ125" s="28"/>
      <c r="ER125" s="28"/>
      <c r="ES125" s="28"/>
      <c r="ET125" s="28"/>
      <c r="EU125" s="28"/>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c r="GA125" s="28"/>
      <c r="GB125" s="28"/>
      <c r="GC125" s="28"/>
      <c r="GD125" s="28"/>
      <c r="GE125" s="28"/>
      <c r="GF125" s="28"/>
      <c r="GG125" s="28"/>
      <c r="GH125" s="28"/>
      <c r="GI125" s="28"/>
      <c r="GJ125" s="28"/>
      <c r="GK125" s="28"/>
      <c r="GL125" s="28"/>
      <c r="GM125" s="28"/>
      <c r="GN125" s="28"/>
      <c r="GO125" s="28"/>
      <c r="GP125" s="28"/>
      <c r="GQ125" s="28"/>
      <c r="GR125" s="28"/>
      <c r="GS125" s="28"/>
      <c r="GT125" s="28"/>
      <c r="GU125" s="28"/>
      <c r="GV125" s="28"/>
      <c r="GW125" s="28"/>
      <c r="GX125" s="28"/>
      <c r="GY125" s="28"/>
      <c r="GZ125" s="28"/>
      <c r="HA125" s="28"/>
      <c r="HB125" s="28"/>
      <c r="HC125" s="28"/>
      <c r="HD125" s="28"/>
      <c r="HE125" s="28"/>
      <c r="HF125" s="28"/>
      <c r="HG125" s="28"/>
      <c r="HH125" s="28"/>
      <c r="HI125" s="28"/>
      <c r="HJ125" s="28"/>
      <c r="HK125" s="28"/>
      <c r="HL125" s="28"/>
      <c r="HM125" s="28"/>
      <c r="HN125" s="28"/>
      <c r="HO125" s="28"/>
      <c r="HP125" s="28"/>
      <c r="HQ125" s="28"/>
      <c r="HR125" s="28"/>
      <c r="HS125" s="28"/>
      <c r="HT125" s="28"/>
      <c r="HU125" s="28"/>
      <c r="HV125" s="28"/>
      <c r="HW125" s="28"/>
      <c r="HX125" s="28"/>
      <c r="HY125" s="28"/>
      <c r="HZ125" s="28"/>
      <c r="IA125" s="28"/>
      <c r="IB125" s="28"/>
      <c r="IC125" s="28"/>
      <c r="ID125" s="28"/>
      <c r="IE125" s="28"/>
      <c r="IF125" s="28"/>
      <c r="IG125" s="28"/>
      <c r="IH125" s="28"/>
      <c r="II125" s="28"/>
      <c r="IJ125" s="28"/>
      <c r="IK125" s="28"/>
      <c r="IL125" s="28"/>
      <c r="IM125" s="28"/>
      <c r="IN125" s="28"/>
      <c r="IO125" s="28"/>
      <c r="IP125" s="28"/>
    </row>
    <row r="126" spans="1:250" s="64" customFormat="1" ht="63" x14ac:dyDescent="0.2">
      <c r="A126" s="45">
        <v>3</v>
      </c>
      <c r="B126" s="92" t="s">
        <v>375</v>
      </c>
      <c r="C126" s="46"/>
      <c r="D126" s="46"/>
      <c r="E126" s="47"/>
      <c r="F126" s="46"/>
      <c r="G126" s="48">
        <f>SUM(G127)</f>
        <v>8350</v>
      </c>
      <c r="H126" s="48">
        <f t="shared" ref="H126:U126" si="29">SUM(H127)</f>
        <v>0</v>
      </c>
      <c r="I126" s="48">
        <f t="shared" si="29"/>
        <v>0</v>
      </c>
      <c r="J126" s="48">
        <f t="shared" si="29"/>
        <v>8350</v>
      </c>
      <c r="K126" s="48">
        <f t="shared" si="29"/>
        <v>0</v>
      </c>
      <c r="L126" s="48">
        <f t="shared" si="29"/>
        <v>0</v>
      </c>
      <c r="M126" s="48">
        <f t="shared" si="29"/>
        <v>0</v>
      </c>
      <c r="N126" s="48">
        <f t="shared" si="29"/>
        <v>0</v>
      </c>
      <c r="O126" s="48">
        <f t="shared" si="29"/>
        <v>750</v>
      </c>
      <c r="P126" s="48">
        <f t="shared" si="29"/>
        <v>750</v>
      </c>
      <c r="Q126" s="48">
        <f t="shared" si="29"/>
        <v>0</v>
      </c>
      <c r="R126" s="48">
        <f t="shared" si="29"/>
        <v>0</v>
      </c>
      <c r="S126" s="48"/>
      <c r="T126" s="48">
        <f t="shared" si="29"/>
        <v>0</v>
      </c>
      <c r="U126" s="48">
        <f t="shared" si="29"/>
        <v>0</v>
      </c>
      <c r="V126" s="47"/>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c r="GA126" s="28"/>
      <c r="GB126" s="28"/>
      <c r="GC126" s="28"/>
      <c r="GD126" s="28"/>
      <c r="GE126" s="28"/>
      <c r="GF126" s="28"/>
      <c r="GG126" s="28"/>
      <c r="GH126" s="28"/>
      <c r="GI126" s="28"/>
      <c r="GJ126" s="28"/>
      <c r="GK126" s="28"/>
      <c r="GL126" s="28"/>
      <c r="GM126" s="28"/>
      <c r="GN126" s="28"/>
      <c r="GO126" s="28"/>
      <c r="GP126" s="28"/>
      <c r="GQ126" s="28"/>
      <c r="GR126" s="28"/>
      <c r="GS126" s="28"/>
      <c r="GT126" s="28"/>
      <c r="GU126" s="28"/>
      <c r="GV126" s="28"/>
      <c r="GW126" s="28"/>
      <c r="GX126" s="28"/>
      <c r="GY126" s="28"/>
      <c r="GZ126" s="28"/>
      <c r="HA126" s="28"/>
      <c r="HB126" s="28"/>
      <c r="HC126" s="28"/>
      <c r="HD126" s="28"/>
      <c r="HE126" s="28"/>
      <c r="HF126" s="28"/>
      <c r="HG126" s="28"/>
      <c r="HH126" s="28"/>
      <c r="HI126" s="28"/>
      <c r="HJ126" s="28"/>
      <c r="HK126" s="28"/>
      <c r="HL126" s="28"/>
      <c r="HM126" s="28"/>
      <c r="HN126" s="28"/>
      <c r="HO126" s="28"/>
      <c r="HP126" s="28"/>
      <c r="HQ126" s="28"/>
      <c r="HR126" s="28"/>
      <c r="HS126" s="28"/>
      <c r="HT126" s="28"/>
      <c r="HU126" s="28"/>
      <c r="HV126" s="28"/>
      <c r="HW126" s="28"/>
      <c r="HX126" s="28"/>
      <c r="HY126" s="28"/>
      <c r="HZ126" s="28"/>
      <c r="IA126" s="28"/>
      <c r="IB126" s="28"/>
      <c r="IC126" s="28"/>
      <c r="ID126" s="28"/>
      <c r="IE126" s="28"/>
      <c r="IF126" s="28"/>
      <c r="IG126" s="28"/>
      <c r="IH126" s="28"/>
      <c r="II126" s="28"/>
      <c r="IJ126" s="28"/>
      <c r="IK126" s="28"/>
      <c r="IL126" s="28"/>
      <c r="IM126" s="28"/>
      <c r="IN126" s="28"/>
      <c r="IO126" s="28"/>
      <c r="IP126" s="28"/>
    </row>
    <row r="127" spans="1:250" s="29" customFormat="1" ht="76.5" x14ac:dyDescent="0.2">
      <c r="A127" s="30"/>
      <c r="B127" s="40" t="s">
        <v>376</v>
      </c>
      <c r="C127" s="41" t="s">
        <v>91</v>
      </c>
      <c r="D127" s="41"/>
      <c r="E127" s="25"/>
      <c r="F127" s="41" t="s">
        <v>377</v>
      </c>
      <c r="G127" s="42">
        <v>8350</v>
      </c>
      <c r="H127" s="42"/>
      <c r="I127" s="42"/>
      <c r="J127" s="43">
        <v>8350</v>
      </c>
      <c r="K127" s="42"/>
      <c r="L127" s="42"/>
      <c r="M127" s="42"/>
      <c r="N127" s="43">
        <v>0</v>
      </c>
      <c r="O127" s="44">
        <v>750</v>
      </c>
      <c r="P127" s="44">
        <v>750</v>
      </c>
      <c r="Q127" s="44"/>
      <c r="R127" s="44"/>
      <c r="S127" s="44"/>
      <c r="T127" s="44"/>
      <c r="U127" s="44"/>
      <c r="V127" s="25" t="s">
        <v>33</v>
      </c>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c r="EO127" s="28"/>
      <c r="EP127" s="28"/>
      <c r="EQ127" s="28"/>
      <c r="ER127" s="28"/>
      <c r="ES127" s="28"/>
      <c r="ET127" s="28"/>
      <c r="EU127" s="28"/>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c r="GA127" s="28"/>
      <c r="GB127" s="28"/>
      <c r="GC127" s="28"/>
      <c r="GD127" s="28"/>
      <c r="GE127" s="28"/>
      <c r="GF127" s="28"/>
      <c r="GG127" s="28"/>
      <c r="GH127" s="28"/>
      <c r="GI127" s="28"/>
      <c r="GJ127" s="28"/>
      <c r="GK127" s="28"/>
      <c r="GL127" s="28"/>
      <c r="GM127" s="28"/>
      <c r="GN127" s="28"/>
      <c r="GO127" s="28"/>
      <c r="GP127" s="28"/>
      <c r="GQ127" s="28"/>
      <c r="GR127" s="28"/>
      <c r="GS127" s="28"/>
      <c r="GT127" s="28"/>
      <c r="GU127" s="28"/>
      <c r="GV127" s="28"/>
      <c r="GW127" s="28"/>
      <c r="GX127" s="28"/>
      <c r="GY127" s="28"/>
      <c r="GZ127" s="28"/>
      <c r="HA127" s="28"/>
      <c r="HB127" s="28"/>
      <c r="HC127" s="28"/>
      <c r="HD127" s="28"/>
      <c r="HE127" s="28"/>
      <c r="HF127" s="28"/>
      <c r="HG127" s="28"/>
      <c r="HH127" s="28"/>
      <c r="HI127" s="28"/>
      <c r="HJ127" s="28"/>
      <c r="HK127" s="28"/>
      <c r="HL127" s="28"/>
      <c r="HM127" s="28"/>
      <c r="HN127" s="28"/>
      <c r="HO127" s="28"/>
      <c r="HP127" s="28"/>
      <c r="HQ127" s="28"/>
      <c r="HR127" s="28"/>
      <c r="HS127" s="28"/>
      <c r="HT127" s="28"/>
      <c r="HU127" s="28"/>
      <c r="HV127" s="28"/>
      <c r="HW127" s="28"/>
      <c r="HX127" s="28"/>
      <c r="HY127" s="28"/>
      <c r="HZ127" s="28"/>
      <c r="IA127" s="28"/>
      <c r="IB127" s="28"/>
      <c r="IC127" s="28"/>
      <c r="ID127" s="28"/>
      <c r="IE127" s="28"/>
      <c r="IF127" s="28"/>
      <c r="IG127" s="28"/>
      <c r="IH127" s="28"/>
      <c r="II127" s="28"/>
      <c r="IJ127" s="28"/>
      <c r="IK127" s="28"/>
      <c r="IL127" s="28"/>
      <c r="IM127" s="28"/>
      <c r="IN127" s="28"/>
      <c r="IO127" s="28"/>
      <c r="IP127" s="28"/>
    </row>
    <row r="128" spans="1:250" s="64" customFormat="1" ht="47.25" x14ac:dyDescent="0.2">
      <c r="A128" s="45">
        <v>4</v>
      </c>
      <c r="B128" s="92" t="s">
        <v>378</v>
      </c>
      <c r="C128" s="46"/>
      <c r="D128" s="46"/>
      <c r="E128" s="47"/>
      <c r="F128" s="46"/>
      <c r="G128" s="48">
        <f>SUM(G129)</f>
        <v>35000</v>
      </c>
      <c r="H128" s="48">
        <f t="shared" ref="H128:U128" si="30">SUM(H129)</f>
        <v>0</v>
      </c>
      <c r="I128" s="48">
        <f t="shared" si="30"/>
        <v>10000</v>
      </c>
      <c r="J128" s="48">
        <f t="shared" si="30"/>
        <v>13000</v>
      </c>
      <c r="K128" s="48">
        <f t="shared" si="30"/>
        <v>12000</v>
      </c>
      <c r="L128" s="48">
        <f t="shared" si="30"/>
        <v>6000</v>
      </c>
      <c r="M128" s="48">
        <f t="shared" si="30"/>
        <v>0</v>
      </c>
      <c r="N128" s="48">
        <f t="shared" si="30"/>
        <v>6000</v>
      </c>
      <c r="O128" s="48">
        <f t="shared" si="30"/>
        <v>4781</v>
      </c>
      <c r="P128" s="48">
        <f t="shared" si="30"/>
        <v>4000</v>
      </c>
      <c r="Q128" s="48">
        <f t="shared" si="30"/>
        <v>0</v>
      </c>
      <c r="R128" s="48">
        <f t="shared" si="30"/>
        <v>781</v>
      </c>
      <c r="S128" s="48"/>
      <c r="T128" s="48">
        <f t="shared" si="30"/>
        <v>0</v>
      </c>
      <c r="U128" s="48">
        <f t="shared" si="30"/>
        <v>0</v>
      </c>
      <c r="V128" s="47"/>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28"/>
      <c r="DW128" s="28"/>
      <c r="DX128" s="28"/>
      <c r="DY128" s="28"/>
      <c r="DZ128" s="28"/>
      <c r="EA128" s="28"/>
      <c r="EB128" s="28"/>
      <c r="EC128" s="28"/>
      <c r="ED128" s="28"/>
      <c r="EE128" s="28"/>
      <c r="EF128" s="28"/>
      <c r="EG128" s="28"/>
      <c r="EH128" s="28"/>
      <c r="EI128" s="28"/>
      <c r="EJ128" s="28"/>
      <c r="EK128" s="28"/>
      <c r="EL128" s="28"/>
      <c r="EM128" s="28"/>
      <c r="EN128" s="28"/>
      <c r="EO128" s="28"/>
      <c r="EP128" s="28"/>
      <c r="EQ128" s="28"/>
      <c r="ER128" s="28"/>
      <c r="ES128" s="28"/>
      <c r="ET128" s="28"/>
      <c r="EU128" s="28"/>
      <c r="EV128" s="28"/>
      <c r="EW128" s="28"/>
      <c r="EX128" s="28"/>
      <c r="EY128" s="28"/>
      <c r="EZ128" s="28"/>
      <c r="FA128" s="28"/>
      <c r="FB128" s="28"/>
      <c r="FC128" s="28"/>
      <c r="FD128" s="28"/>
      <c r="FE128" s="28"/>
      <c r="FF128" s="28"/>
      <c r="FG128" s="28"/>
      <c r="FH128" s="28"/>
      <c r="FI128" s="28"/>
      <c r="FJ128" s="28"/>
      <c r="FK128" s="28"/>
      <c r="FL128" s="28"/>
      <c r="FM128" s="28"/>
      <c r="FN128" s="28"/>
      <c r="FO128" s="28"/>
      <c r="FP128" s="28"/>
      <c r="FQ128" s="28"/>
      <c r="FR128" s="28"/>
      <c r="FS128" s="28"/>
      <c r="FT128" s="28"/>
      <c r="FU128" s="28"/>
      <c r="FV128" s="28"/>
      <c r="FW128" s="28"/>
      <c r="FX128" s="28"/>
      <c r="FY128" s="28"/>
      <c r="FZ128" s="28"/>
      <c r="GA128" s="28"/>
      <c r="GB128" s="28"/>
      <c r="GC128" s="28"/>
      <c r="GD128" s="28"/>
      <c r="GE128" s="28"/>
      <c r="GF128" s="28"/>
      <c r="GG128" s="28"/>
      <c r="GH128" s="28"/>
      <c r="GI128" s="28"/>
      <c r="GJ128" s="28"/>
      <c r="GK128" s="28"/>
      <c r="GL128" s="28"/>
      <c r="GM128" s="28"/>
      <c r="GN128" s="28"/>
      <c r="GO128" s="28"/>
      <c r="GP128" s="28"/>
      <c r="GQ128" s="28"/>
      <c r="GR128" s="28"/>
      <c r="GS128" s="28"/>
      <c r="GT128" s="28"/>
      <c r="GU128" s="28"/>
      <c r="GV128" s="28"/>
      <c r="GW128" s="28"/>
      <c r="GX128" s="28"/>
      <c r="GY128" s="28"/>
      <c r="GZ128" s="28"/>
      <c r="HA128" s="28"/>
      <c r="HB128" s="28"/>
      <c r="HC128" s="28"/>
      <c r="HD128" s="28"/>
      <c r="HE128" s="28"/>
      <c r="HF128" s="28"/>
      <c r="HG128" s="28"/>
      <c r="HH128" s="28"/>
      <c r="HI128" s="28"/>
      <c r="HJ128" s="28"/>
      <c r="HK128" s="28"/>
      <c r="HL128" s="28"/>
      <c r="HM128" s="28"/>
      <c r="HN128" s="28"/>
      <c r="HO128" s="28"/>
      <c r="HP128" s="28"/>
      <c r="HQ128" s="28"/>
      <c r="HR128" s="28"/>
      <c r="HS128" s="28"/>
      <c r="HT128" s="28"/>
      <c r="HU128" s="28"/>
      <c r="HV128" s="28"/>
      <c r="HW128" s="28"/>
      <c r="HX128" s="28"/>
      <c r="HY128" s="28"/>
      <c r="HZ128" s="28"/>
      <c r="IA128" s="28"/>
      <c r="IB128" s="28"/>
      <c r="IC128" s="28"/>
      <c r="ID128" s="28"/>
      <c r="IE128" s="28"/>
      <c r="IF128" s="28"/>
      <c r="IG128" s="28"/>
      <c r="IH128" s="28"/>
      <c r="II128" s="28"/>
      <c r="IJ128" s="28"/>
      <c r="IK128" s="28"/>
      <c r="IL128" s="28"/>
      <c r="IM128" s="28"/>
      <c r="IN128" s="28"/>
      <c r="IO128" s="28"/>
      <c r="IP128" s="28"/>
    </row>
    <row r="129" spans="1:250" s="29" customFormat="1" ht="63.75" x14ac:dyDescent="0.2">
      <c r="A129" s="30"/>
      <c r="B129" s="40" t="s">
        <v>379</v>
      </c>
      <c r="C129" s="41" t="s">
        <v>91</v>
      </c>
      <c r="D129" s="41"/>
      <c r="E129" s="25"/>
      <c r="F129" s="41" t="s">
        <v>380</v>
      </c>
      <c r="G129" s="42">
        <v>35000</v>
      </c>
      <c r="H129" s="42"/>
      <c r="I129" s="42">
        <v>10000</v>
      </c>
      <c r="J129" s="43">
        <v>13000</v>
      </c>
      <c r="K129" s="42">
        <v>12000</v>
      </c>
      <c r="L129" s="42">
        <v>6000</v>
      </c>
      <c r="M129" s="42"/>
      <c r="N129" s="43">
        <v>6000</v>
      </c>
      <c r="O129" s="44">
        <v>4781</v>
      </c>
      <c r="P129" s="42">
        <v>4000</v>
      </c>
      <c r="Q129" s="42"/>
      <c r="R129" s="42">
        <v>781</v>
      </c>
      <c r="S129" s="42"/>
      <c r="T129" s="42"/>
      <c r="U129" s="42"/>
      <c r="V129" s="25" t="s">
        <v>381</v>
      </c>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8"/>
      <c r="EK129" s="28"/>
      <c r="EL129" s="28"/>
      <c r="EM129" s="28"/>
      <c r="EN129" s="28"/>
      <c r="EO129" s="28"/>
      <c r="EP129" s="28"/>
      <c r="EQ129" s="28"/>
      <c r="ER129" s="28"/>
      <c r="ES129" s="28"/>
      <c r="ET129" s="28"/>
      <c r="EU129" s="28"/>
      <c r="EV129" s="28"/>
      <c r="EW129" s="28"/>
      <c r="EX129" s="28"/>
      <c r="EY129" s="28"/>
      <c r="EZ129" s="28"/>
      <c r="FA129" s="28"/>
      <c r="FB129" s="28"/>
      <c r="FC129" s="28"/>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c r="GA129" s="28"/>
      <c r="GB129" s="28"/>
      <c r="GC129" s="28"/>
      <c r="GD129" s="28"/>
      <c r="GE129" s="28"/>
      <c r="GF129" s="28"/>
      <c r="GG129" s="28"/>
      <c r="GH129" s="28"/>
      <c r="GI129" s="28"/>
      <c r="GJ129" s="28"/>
      <c r="GK129" s="28"/>
      <c r="GL129" s="28"/>
      <c r="GM129" s="28"/>
      <c r="GN129" s="28"/>
      <c r="GO129" s="28"/>
      <c r="GP129" s="28"/>
      <c r="GQ129" s="28"/>
      <c r="GR129" s="28"/>
      <c r="GS129" s="28"/>
      <c r="GT129" s="28"/>
      <c r="GU129" s="28"/>
      <c r="GV129" s="28"/>
      <c r="GW129" s="28"/>
      <c r="GX129" s="28"/>
      <c r="GY129" s="28"/>
      <c r="GZ129" s="28"/>
      <c r="HA129" s="28"/>
      <c r="HB129" s="28"/>
      <c r="HC129" s="28"/>
      <c r="HD129" s="28"/>
      <c r="HE129" s="28"/>
      <c r="HF129" s="28"/>
      <c r="HG129" s="28"/>
      <c r="HH129" s="28"/>
      <c r="HI129" s="28"/>
      <c r="HJ129" s="28"/>
      <c r="HK129" s="28"/>
      <c r="HL129" s="28"/>
      <c r="HM129" s="28"/>
      <c r="HN129" s="28"/>
      <c r="HO129" s="28"/>
      <c r="HP129" s="28"/>
      <c r="HQ129" s="28"/>
      <c r="HR129" s="28"/>
      <c r="HS129" s="28"/>
      <c r="HT129" s="28"/>
      <c r="HU129" s="28"/>
      <c r="HV129" s="28"/>
      <c r="HW129" s="28"/>
      <c r="HX129" s="28"/>
      <c r="HY129" s="28"/>
      <c r="HZ129" s="28"/>
      <c r="IA129" s="28"/>
      <c r="IB129" s="28"/>
      <c r="IC129" s="28"/>
      <c r="ID129" s="28"/>
      <c r="IE129" s="28"/>
      <c r="IF129" s="28"/>
      <c r="IG129" s="28"/>
      <c r="IH129" s="28"/>
      <c r="II129" s="28"/>
      <c r="IJ129" s="28"/>
      <c r="IK129" s="28"/>
      <c r="IL129" s="28"/>
      <c r="IM129" s="28"/>
      <c r="IN129" s="28"/>
      <c r="IO129" s="28"/>
      <c r="IP129" s="28"/>
    </row>
    <row r="130" spans="1:250" s="64" customFormat="1" x14ac:dyDescent="0.2">
      <c r="A130" s="45" t="s">
        <v>21</v>
      </c>
      <c r="B130" s="23" t="s">
        <v>382</v>
      </c>
      <c r="C130" s="46"/>
      <c r="D130" s="46"/>
      <c r="E130" s="47"/>
      <c r="F130" s="46"/>
      <c r="G130" s="48">
        <f>G131+G133+G135</f>
        <v>172415</v>
      </c>
      <c r="H130" s="48">
        <f t="shared" ref="H130:U130" si="31">H131+H133+H135</f>
        <v>129813</v>
      </c>
      <c r="I130" s="48">
        <f t="shared" si="31"/>
        <v>6475</v>
      </c>
      <c r="J130" s="48">
        <f t="shared" si="31"/>
        <v>0</v>
      </c>
      <c r="K130" s="48">
        <f t="shared" si="31"/>
        <v>35196</v>
      </c>
      <c r="L130" s="48">
        <f t="shared" si="31"/>
        <v>7039</v>
      </c>
      <c r="M130" s="48">
        <f t="shared" si="31"/>
        <v>0</v>
      </c>
      <c r="N130" s="48">
        <f t="shared" si="31"/>
        <v>6046</v>
      </c>
      <c r="O130" s="48">
        <f t="shared" si="31"/>
        <v>6116</v>
      </c>
      <c r="P130" s="48">
        <f t="shared" si="31"/>
        <v>2900</v>
      </c>
      <c r="Q130" s="48">
        <f t="shared" si="31"/>
        <v>0</v>
      </c>
      <c r="R130" s="48">
        <f t="shared" si="31"/>
        <v>3216</v>
      </c>
      <c r="S130" s="48"/>
      <c r="T130" s="48">
        <f t="shared" si="31"/>
        <v>0</v>
      </c>
      <c r="U130" s="48">
        <f t="shared" si="31"/>
        <v>0</v>
      </c>
      <c r="V130" s="103">
        <f>SUM(V132:V137)</f>
        <v>0</v>
      </c>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c r="GL130" s="28"/>
      <c r="GM130" s="28"/>
      <c r="GN130" s="28"/>
      <c r="GO130" s="28"/>
      <c r="GP130" s="28"/>
      <c r="GQ130" s="28"/>
      <c r="GR130" s="28"/>
      <c r="GS130" s="28"/>
      <c r="GT130" s="28"/>
      <c r="GU130" s="28"/>
      <c r="GV130" s="28"/>
      <c r="GW130" s="28"/>
      <c r="GX130" s="28"/>
      <c r="GY130" s="28"/>
      <c r="GZ130" s="28"/>
      <c r="HA130" s="28"/>
      <c r="HB130" s="28"/>
      <c r="HC130" s="28"/>
      <c r="HD130" s="28"/>
      <c r="HE130" s="28"/>
      <c r="HF130" s="28"/>
      <c r="HG130" s="28"/>
      <c r="HH130" s="28"/>
      <c r="HI130" s="28"/>
      <c r="HJ130" s="28"/>
      <c r="HK130" s="28"/>
      <c r="HL130" s="28"/>
      <c r="HM130" s="28"/>
      <c r="HN130" s="28"/>
      <c r="HO130" s="28"/>
      <c r="HP130" s="28"/>
      <c r="HQ130" s="28"/>
      <c r="HR130" s="28"/>
      <c r="HS130" s="28"/>
      <c r="HT130" s="28"/>
      <c r="HU130" s="28"/>
      <c r="HV130" s="28"/>
      <c r="HW130" s="28"/>
      <c r="HX130" s="28"/>
      <c r="HY130" s="28"/>
      <c r="HZ130" s="28"/>
      <c r="IA130" s="28"/>
      <c r="IB130" s="28"/>
      <c r="IC130" s="28"/>
      <c r="ID130" s="28"/>
      <c r="IE130" s="28"/>
      <c r="IF130" s="28"/>
      <c r="IG130" s="28"/>
      <c r="IH130" s="28"/>
      <c r="II130" s="28"/>
      <c r="IJ130" s="28"/>
      <c r="IK130" s="28"/>
      <c r="IL130" s="28"/>
      <c r="IM130" s="28"/>
      <c r="IN130" s="28"/>
      <c r="IO130" s="28"/>
      <c r="IP130" s="28"/>
    </row>
    <row r="131" spans="1:250" s="102" customFormat="1" ht="47.25" x14ac:dyDescent="0.2">
      <c r="A131" s="45">
        <v>1</v>
      </c>
      <c r="B131" s="50" t="s">
        <v>383</v>
      </c>
      <c r="C131" s="49"/>
      <c r="D131" s="49"/>
      <c r="E131" s="50"/>
      <c r="F131" s="49"/>
      <c r="G131" s="48">
        <f>SUM(G132)</f>
        <v>5520</v>
      </c>
      <c r="H131" s="48">
        <f t="shared" ref="H131:U131" si="32">SUM(H132)</f>
        <v>0</v>
      </c>
      <c r="I131" s="48">
        <f t="shared" si="32"/>
        <v>931</v>
      </c>
      <c r="J131" s="48">
        <f t="shared" si="32"/>
        <v>0</v>
      </c>
      <c r="K131" s="48">
        <f t="shared" si="32"/>
        <v>3658</v>
      </c>
      <c r="L131" s="48">
        <f t="shared" si="32"/>
        <v>0</v>
      </c>
      <c r="M131" s="48">
        <f t="shared" si="32"/>
        <v>0</v>
      </c>
      <c r="N131" s="48">
        <f t="shared" si="32"/>
        <v>0</v>
      </c>
      <c r="O131" s="48">
        <f t="shared" si="32"/>
        <v>200</v>
      </c>
      <c r="P131" s="48">
        <f t="shared" si="32"/>
        <v>0</v>
      </c>
      <c r="Q131" s="48">
        <f t="shared" si="32"/>
        <v>0</v>
      </c>
      <c r="R131" s="48">
        <f t="shared" si="32"/>
        <v>200</v>
      </c>
      <c r="S131" s="48"/>
      <c r="T131" s="48">
        <f t="shared" si="32"/>
        <v>0</v>
      </c>
      <c r="U131" s="48">
        <f t="shared" si="32"/>
        <v>0</v>
      </c>
      <c r="V131" s="50"/>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57"/>
      <c r="GF131" s="57"/>
      <c r="GG131" s="57"/>
      <c r="GH131" s="57"/>
      <c r="GI131" s="57"/>
      <c r="GJ131" s="57"/>
      <c r="GK131" s="57"/>
      <c r="GL131" s="57"/>
      <c r="GM131" s="57"/>
      <c r="GN131" s="57"/>
      <c r="GO131" s="57"/>
      <c r="GP131" s="57"/>
      <c r="GQ131" s="57"/>
      <c r="GR131" s="57"/>
      <c r="GS131" s="57"/>
      <c r="GT131" s="57"/>
      <c r="GU131" s="57"/>
      <c r="GV131" s="57"/>
      <c r="GW131" s="57"/>
      <c r="GX131" s="57"/>
      <c r="GY131" s="57"/>
      <c r="GZ131" s="57"/>
      <c r="HA131" s="57"/>
      <c r="HB131" s="57"/>
      <c r="HC131" s="57"/>
      <c r="HD131" s="57"/>
      <c r="HE131" s="57"/>
      <c r="HF131" s="57"/>
      <c r="HG131" s="57"/>
      <c r="HH131" s="57"/>
      <c r="HI131" s="57"/>
      <c r="HJ131" s="57"/>
      <c r="HK131" s="57"/>
      <c r="HL131" s="57"/>
      <c r="HM131" s="57"/>
      <c r="HN131" s="57"/>
      <c r="HO131" s="57"/>
      <c r="HP131" s="57"/>
      <c r="HQ131" s="57"/>
      <c r="HR131" s="57"/>
      <c r="HS131" s="57"/>
      <c r="HT131" s="57"/>
      <c r="HU131" s="57"/>
      <c r="HV131" s="57"/>
      <c r="HW131" s="57"/>
      <c r="HX131" s="57"/>
      <c r="HY131" s="57"/>
      <c r="HZ131" s="57"/>
      <c r="IA131" s="57"/>
      <c r="IB131" s="57"/>
      <c r="IC131" s="57"/>
      <c r="ID131" s="57"/>
      <c r="IE131" s="57"/>
      <c r="IF131" s="57"/>
      <c r="IG131" s="57"/>
      <c r="IH131" s="57"/>
      <c r="II131" s="57"/>
      <c r="IJ131" s="57"/>
      <c r="IK131" s="57"/>
      <c r="IL131" s="57"/>
      <c r="IM131" s="57"/>
      <c r="IN131" s="57"/>
      <c r="IO131" s="57"/>
      <c r="IP131" s="57"/>
    </row>
    <row r="132" spans="1:250" s="64" customFormat="1" ht="38.25" x14ac:dyDescent="0.2">
      <c r="A132" s="2"/>
      <c r="B132" s="85" t="s">
        <v>384</v>
      </c>
      <c r="C132" s="86" t="s">
        <v>86</v>
      </c>
      <c r="D132" s="46"/>
      <c r="E132" s="47"/>
      <c r="F132" s="86" t="s">
        <v>385</v>
      </c>
      <c r="G132" s="87">
        <v>5520</v>
      </c>
      <c r="H132" s="88"/>
      <c r="I132" s="88">
        <v>931</v>
      </c>
      <c r="J132" s="36"/>
      <c r="K132" s="88">
        <v>3658</v>
      </c>
      <c r="L132" s="88"/>
      <c r="M132" s="88"/>
      <c r="N132" s="88"/>
      <c r="O132" s="88">
        <v>200</v>
      </c>
      <c r="P132" s="88"/>
      <c r="Q132" s="88"/>
      <c r="R132" s="88">
        <v>200</v>
      </c>
      <c r="S132" s="88"/>
      <c r="T132" s="88"/>
      <c r="U132" s="36"/>
      <c r="V132" s="47" t="s">
        <v>386</v>
      </c>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8"/>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8"/>
      <c r="GK132" s="28"/>
      <c r="GL132" s="28"/>
      <c r="GM132" s="28"/>
      <c r="GN132" s="28"/>
      <c r="GO132" s="28"/>
      <c r="GP132" s="28"/>
      <c r="GQ132" s="28"/>
      <c r="GR132" s="28"/>
      <c r="GS132" s="28"/>
      <c r="GT132" s="28"/>
      <c r="GU132" s="28"/>
      <c r="GV132" s="28"/>
      <c r="GW132" s="28"/>
      <c r="GX132" s="28"/>
      <c r="GY132" s="28"/>
      <c r="GZ132" s="28"/>
      <c r="HA132" s="28"/>
      <c r="HB132" s="28"/>
      <c r="HC132" s="28"/>
      <c r="HD132" s="28"/>
      <c r="HE132" s="28"/>
      <c r="HF132" s="28"/>
      <c r="HG132" s="28"/>
      <c r="HH132" s="28"/>
      <c r="HI132" s="28"/>
      <c r="HJ132" s="28"/>
      <c r="HK132" s="28"/>
      <c r="HL132" s="28"/>
      <c r="HM132" s="28"/>
      <c r="HN132" s="28"/>
      <c r="HO132" s="28"/>
      <c r="HP132" s="28"/>
      <c r="HQ132" s="28"/>
      <c r="HR132" s="28"/>
      <c r="HS132" s="28"/>
      <c r="HT132" s="28"/>
      <c r="HU132" s="28"/>
      <c r="HV132" s="28"/>
      <c r="HW132" s="28"/>
      <c r="HX132" s="28"/>
      <c r="HY132" s="28"/>
      <c r="HZ132" s="28"/>
      <c r="IA132" s="28"/>
      <c r="IB132" s="28"/>
      <c r="IC132" s="28"/>
      <c r="ID132" s="28"/>
      <c r="IE132" s="28"/>
      <c r="IF132" s="28"/>
      <c r="IG132" s="28"/>
      <c r="IH132" s="28"/>
      <c r="II132" s="28"/>
      <c r="IJ132" s="28"/>
      <c r="IK132" s="28"/>
      <c r="IL132" s="28"/>
      <c r="IM132" s="28"/>
      <c r="IN132" s="28"/>
      <c r="IO132" s="28"/>
      <c r="IP132" s="28"/>
    </row>
    <row r="133" spans="1:250" s="64" customFormat="1" ht="63" x14ac:dyDescent="0.2">
      <c r="A133" s="45">
        <v>2</v>
      </c>
      <c r="B133" s="50" t="s">
        <v>387</v>
      </c>
      <c r="C133" s="46"/>
      <c r="D133" s="46"/>
      <c r="E133" s="47"/>
      <c r="F133" s="46"/>
      <c r="G133" s="48">
        <f>SUM(G134)</f>
        <v>117024</v>
      </c>
      <c r="H133" s="48">
        <f t="shared" ref="H133:U133" si="33">SUM(H134)</f>
        <v>87754</v>
      </c>
      <c r="I133" s="48">
        <f t="shared" si="33"/>
        <v>0</v>
      </c>
      <c r="J133" s="48">
        <f t="shared" si="33"/>
        <v>0</v>
      </c>
      <c r="K133" s="48">
        <f t="shared" si="33"/>
        <v>29270</v>
      </c>
      <c r="L133" s="48">
        <f t="shared" si="33"/>
        <v>4499</v>
      </c>
      <c r="M133" s="48">
        <f t="shared" si="33"/>
        <v>0</v>
      </c>
      <c r="N133" s="48">
        <f t="shared" si="33"/>
        <v>4499</v>
      </c>
      <c r="O133" s="48">
        <f t="shared" si="33"/>
        <v>5000</v>
      </c>
      <c r="P133" s="48">
        <f t="shared" si="33"/>
        <v>2500</v>
      </c>
      <c r="Q133" s="48">
        <f t="shared" si="33"/>
        <v>0</v>
      </c>
      <c r="R133" s="48">
        <f t="shared" si="33"/>
        <v>2500</v>
      </c>
      <c r="S133" s="48"/>
      <c r="T133" s="48">
        <f t="shared" si="33"/>
        <v>0</v>
      </c>
      <c r="U133" s="48">
        <f t="shared" si="33"/>
        <v>0</v>
      </c>
      <c r="V133" s="47"/>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c r="EG133" s="28"/>
      <c r="EH133" s="28"/>
      <c r="EI133" s="28"/>
      <c r="EJ133" s="28"/>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c r="FO133" s="28"/>
      <c r="FP133" s="28"/>
      <c r="FQ133" s="28"/>
      <c r="FR133" s="28"/>
      <c r="FS133" s="28"/>
      <c r="FT133" s="28"/>
      <c r="FU133" s="28"/>
      <c r="FV133" s="28"/>
      <c r="FW133" s="28"/>
      <c r="FX133" s="28"/>
      <c r="FY133" s="28"/>
      <c r="FZ133" s="28"/>
      <c r="GA133" s="28"/>
      <c r="GB133" s="28"/>
      <c r="GC133" s="28"/>
      <c r="GD133" s="28"/>
      <c r="GE133" s="28"/>
      <c r="GF133" s="28"/>
      <c r="GG133" s="28"/>
      <c r="GH133" s="28"/>
      <c r="GI133" s="28"/>
      <c r="GJ133" s="28"/>
      <c r="GK133" s="28"/>
      <c r="GL133" s="28"/>
      <c r="GM133" s="28"/>
      <c r="GN133" s="28"/>
      <c r="GO133" s="28"/>
      <c r="GP133" s="28"/>
      <c r="GQ133" s="28"/>
      <c r="GR133" s="28"/>
      <c r="GS133" s="28"/>
      <c r="GT133" s="28"/>
      <c r="GU133" s="28"/>
      <c r="GV133" s="28"/>
      <c r="GW133" s="28"/>
      <c r="GX133" s="28"/>
      <c r="GY133" s="28"/>
      <c r="GZ133" s="28"/>
      <c r="HA133" s="28"/>
      <c r="HB133" s="28"/>
      <c r="HC133" s="28"/>
      <c r="HD133" s="28"/>
      <c r="HE133" s="28"/>
      <c r="HF133" s="28"/>
      <c r="HG133" s="28"/>
      <c r="HH133" s="28"/>
      <c r="HI133" s="28"/>
      <c r="HJ133" s="28"/>
      <c r="HK133" s="28"/>
      <c r="HL133" s="28"/>
      <c r="HM133" s="28"/>
      <c r="HN133" s="28"/>
      <c r="HO133" s="28"/>
      <c r="HP133" s="28"/>
      <c r="HQ133" s="28"/>
      <c r="HR133" s="28"/>
      <c r="HS133" s="28"/>
      <c r="HT133" s="28"/>
      <c r="HU133" s="28"/>
      <c r="HV133" s="28"/>
      <c r="HW133" s="28"/>
      <c r="HX133" s="28"/>
      <c r="HY133" s="28"/>
      <c r="HZ133" s="28"/>
      <c r="IA133" s="28"/>
      <c r="IB133" s="28"/>
      <c r="IC133" s="28"/>
      <c r="ID133" s="28"/>
      <c r="IE133" s="28"/>
      <c r="IF133" s="28"/>
      <c r="IG133" s="28"/>
      <c r="IH133" s="28"/>
      <c r="II133" s="28"/>
      <c r="IJ133" s="28"/>
      <c r="IK133" s="28"/>
      <c r="IL133" s="28"/>
      <c r="IM133" s="28"/>
      <c r="IN133" s="28"/>
      <c r="IO133" s="28"/>
      <c r="IP133" s="28"/>
    </row>
    <row r="134" spans="1:250" s="64" customFormat="1" ht="47.25" x14ac:dyDescent="0.2">
      <c r="A134" s="2"/>
      <c r="B134" s="85" t="s">
        <v>388</v>
      </c>
      <c r="C134" s="86" t="s">
        <v>86</v>
      </c>
      <c r="D134" s="46"/>
      <c r="E134" s="47"/>
      <c r="F134" s="86" t="s">
        <v>389</v>
      </c>
      <c r="G134" s="87">
        <v>117024</v>
      </c>
      <c r="H134" s="88">
        <v>87754</v>
      </c>
      <c r="I134" s="88"/>
      <c r="J134" s="36"/>
      <c r="K134" s="88">
        <v>29270</v>
      </c>
      <c r="L134" s="88">
        <v>4499</v>
      </c>
      <c r="M134" s="88"/>
      <c r="N134" s="88">
        <v>4499</v>
      </c>
      <c r="O134" s="88">
        <v>5000</v>
      </c>
      <c r="P134" s="88">
        <v>2500</v>
      </c>
      <c r="Q134" s="88"/>
      <c r="R134" s="88">
        <v>2500</v>
      </c>
      <c r="S134" s="88"/>
      <c r="T134" s="88"/>
      <c r="U134" s="36"/>
      <c r="V134" s="47" t="s">
        <v>38</v>
      </c>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8"/>
      <c r="DW134" s="28"/>
      <c r="DX134" s="28"/>
      <c r="DY134" s="28"/>
      <c r="DZ134" s="28"/>
      <c r="EA134" s="28"/>
      <c r="EB134" s="28"/>
      <c r="EC134" s="28"/>
      <c r="ED134" s="28"/>
      <c r="EE134" s="28"/>
      <c r="EF134" s="28"/>
      <c r="EG134" s="28"/>
      <c r="EH134" s="28"/>
      <c r="EI134" s="28"/>
      <c r="EJ134" s="28"/>
      <c r="EK134" s="28"/>
      <c r="EL134" s="28"/>
      <c r="EM134" s="28"/>
      <c r="EN134" s="28"/>
      <c r="EO134" s="28"/>
      <c r="EP134" s="28"/>
      <c r="EQ134" s="28"/>
      <c r="ER134" s="28"/>
      <c r="ES134" s="28"/>
      <c r="ET134" s="28"/>
      <c r="EU134" s="28"/>
      <c r="EV134" s="28"/>
      <c r="EW134" s="28"/>
      <c r="EX134" s="28"/>
      <c r="EY134" s="28"/>
      <c r="EZ134" s="28"/>
      <c r="FA134" s="28"/>
      <c r="FB134" s="28"/>
      <c r="FC134" s="28"/>
      <c r="FD134" s="28"/>
      <c r="FE134" s="28"/>
      <c r="FF134" s="28"/>
      <c r="FG134" s="28"/>
      <c r="FH134" s="28"/>
      <c r="FI134" s="28"/>
      <c r="FJ134" s="28"/>
      <c r="FK134" s="28"/>
      <c r="FL134" s="28"/>
      <c r="FM134" s="28"/>
      <c r="FN134" s="28"/>
      <c r="FO134" s="28"/>
      <c r="FP134" s="28"/>
      <c r="FQ134" s="28"/>
      <c r="FR134" s="28"/>
      <c r="FS134" s="28"/>
      <c r="FT134" s="28"/>
      <c r="FU134" s="28"/>
      <c r="FV134" s="28"/>
      <c r="FW134" s="28"/>
      <c r="FX134" s="28"/>
      <c r="FY134" s="28"/>
      <c r="FZ134" s="28"/>
      <c r="GA134" s="28"/>
      <c r="GB134" s="28"/>
      <c r="GC134" s="28"/>
      <c r="GD134" s="28"/>
      <c r="GE134" s="28"/>
      <c r="GF134" s="28"/>
      <c r="GG134" s="28"/>
      <c r="GH134" s="28"/>
      <c r="GI134" s="28"/>
      <c r="GJ134" s="28"/>
      <c r="GK134" s="28"/>
      <c r="GL134" s="28"/>
      <c r="GM134" s="28"/>
      <c r="GN134" s="28"/>
      <c r="GO134" s="28"/>
      <c r="GP134" s="28"/>
      <c r="GQ134" s="28"/>
      <c r="GR134" s="28"/>
      <c r="GS134" s="28"/>
      <c r="GT134" s="28"/>
      <c r="GU134" s="28"/>
      <c r="GV134" s="28"/>
      <c r="GW134" s="28"/>
      <c r="GX134" s="28"/>
      <c r="GY134" s="28"/>
      <c r="GZ134" s="28"/>
      <c r="HA134" s="28"/>
      <c r="HB134" s="28"/>
      <c r="HC134" s="28"/>
      <c r="HD134" s="28"/>
      <c r="HE134" s="28"/>
      <c r="HF134" s="28"/>
      <c r="HG134" s="28"/>
      <c r="HH134" s="28"/>
      <c r="HI134" s="28"/>
      <c r="HJ134" s="28"/>
      <c r="HK134" s="28"/>
      <c r="HL134" s="28"/>
      <c r="HM134" s="28"/>
      <c r="HN134" s="28"/>
      <c r="HO134" s="28"/>
      <c r="HP134" s="28"/>
      <c r="HQ134" s="28"/>
      <c r="HR134" s="28"/>
      <c r="HS134" s="28"/>
      <c r="HT134" s="28"/>
      <c r="HU134" s="28"/>
      <c r="HV134" s="28"/>
      <c r="HW134" s="28"/>
      <c r="HX134" s="28"/>
      <c r="HY134" s="28"/>
      <c r="HZ134" s="28"/>
      <c r="IA134" s="28"/>
      <c r="IB134" s="28"/>
      <c r="IC134" s="28"/>
      <c r="ID134" s="28"/>
      <c r="IE134" s="28"/>
      <c r="IF134" s="28"/>
      <c r="IG134" s="28"/>
      <c r="IH134" s="28"/>
      <c r="II134" s="28"/>
      <c r="IJ134" s="28"/>
      <c r="IK134" s="28"/>
      <c r="IL134" s="28"/>
      <c r="IM134" s="28"/>
      <c r="IN134" s="28"/>
      <c r="IO134" s="28"/>
      <c r="IP134" s="28"/>
    </row>
    <row r="135" spans="1:250" s="64" customFormat="1" ht="47.25" x14ac:dyDescent="0.2">
      <c r="A135" s="45">
        <v>3</v>
      </c>
      <c r="B135" s="50" t="s">
        <v>390</v>
      </c>
      <c r="C135" s="46"/>
      <c r="D135" s="46"/>
      <c r="E135" s="47"/>
      <c r="F135" s="46"/>
      <c r="G135" s="48">
        <f>SUM(G136:G137)</f>
        <v>49871</v>
      </c>
      <c r="H135" s="48">
        <f t="shared" ref="H135:U135" si="34">SUM(H136:H137)</f>
        <v>42059</v>
      </c>
      <c r="I135" s="48">
        <f t="shared" si="34"/>
        <v>5544</v>
      </c>
      <c r="J135" s="48">
        <f t="shared" si="34"/>
        <v>0</v>
      </c>
      <c r="K135" s="48">
        <f t="shared" si="34"/>
        <v>2268</v>
      </c>
      <c r="L135" s="48">
        <f t="shared" si="34"/>
        <v>2540</v>
      </c>
      <c r="M135" s="48">
        <f t="shared" si="34"/>
        <v>0</v>
      </c>
      <c r="N135" s="48">
        <f t="shared" si="34"/>
        <v>1547</v>
      </c>
      <c r="O135" s="48">
        <f t="shared" si="34"/>
        <v>916</v>
      </c>
      <c r="P135" s="48">
        <f t="shared" si="34"/>
        <v>400</v>
      </c>
      <c r="Q135" s="48">
        <f t="shared" si="34"/>
        <v>0</v>
      </c>
      <c r="R135" s="48">
        <f t="shared" si="34"/>
        <v>516</v>
      </c>
      <c r="S135" s="48"/>
      <c r="T135" s="48">
        <f t="shared" si="34"/>
        <v>0</v>
      </c>
      <c r="U135" s="48">
        <f t="shared" si="34"/>
        <v>0</v>
      </c>
      <c r="V135" s="47"/>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c r="GL135" s="28"/>
      <c r="GM135" s="28"/>
      <c r="GN135" s="28"/>
      <c r="GO135" s="28"/>
      <c r="GP135" s="28"/>
      <c r="GQ135" s="28"/>
      <c r="GR135" s="28"/>
      <c r="GS135" s="28"/>
      <c r="GT135" s="28"/>
      <c r="GU135" s="28"/>
      <c r="GV135" s="28"/>
      <c r="GW135" s="28"/>
      <c r="GX135" s="28"/>
      <c r="GY135" s="28"/>
      <c r="GZ135" s="28"/>
      <c r="HA135" s="28"/>
      <c r="HB135" s="28"/>
      <c r="HC135" s="28"/>
      <c r="HD135" s="28"/>
      <c r="HE135" s="28"/>
      <c r="HF135" s="28"/>
      <c r="HG135" s="28"/>
      <c r="HH135" s="28"/>
      <c r="HI135" s="28"/>
      <c r="HJ135" s="28"/>
      <c r="HK135" s="28"/>
      <c r="HL135" s="28"/>
      <c r="HM135" s="28"/>
      <c r="HN135" s="28"/>
      <c r="HO135" s="28"/>
      <c r="HP135" s="28"/>
      <c r="HQ135" s="28"/>
      <c r="HR135" s="28"/>
      <c r="HS135" s="28"/>
      <c r="HT135" s="28"/>
      <c r="HU135" s="28"/>
      <c r="HV135" s="28"/>
      <c r="HW135" s="28"/>
      <c r="HX135" s="28"/>
      <c r="HY135" s="28"/>
      <c r="HZ135" s="28"/>
      <c r="IA135" s="28"/>
      <c r="IB135" s="28"/>
      <c r="IC135" s="28"/>
      <c r="ID135" s="28"/>
      <c r="IE135" s="28"/>
      <c r="IF135" s="28"/>
      <c r="IG135" s="28"/>
      <c r="IH135" s="28"/>
      <c r="II135" s="28"/>
      <c r="IJ135" s="28"/>
      <c r="IK135" s="28"/>
      <c r="IL135" s="28"/>
      <c r="IM135" s="28"/>
      <c r="IN135" s="28"/>
      <c r="IO135" s="28"/>
      <c r="IP135" s="28"/>
    </row>
    <row r="136" spans="1:250" s="64" customFormat="1" ht="63.75" x14ac:dyDescent="0.2">
      <c r="A136" s="35" t="s">
        <v>1</v>
      </c>
      <c r="B136" s="85" t="s">
        <v>391</v>
      </c>
      <c r="C136" s="86" t="s">
        <v>86</v>
      </c>
      <c r="D136" s="46"/>
      <c r="E136" s="47"/>
      <c r="F136" s="86" t="s">
        <v>392</v>
      </c>
      <c r="G136" s="87">
        <v>36960</v>
      </c>
      <c r="H136" s="88">
        <v>30800</v>
      </c>
      <c r="I136" s="88">
        <v>5544</v>
      </c>
      <c r="J136" s="36"/>
      <c r="K136" s="88">
        <v>616</v>
      </c>
      <c r="L136" s="88">
        <v>1993</v>
      </c>
      <c r="M136" s="88"/>
      <c r="N136" s="88">
        <v>1000</v>
      </c>
      <c r="O136" s="88">
        <v>311</v>
      </c>
      <c r="P136" s="88"/>
      <c r="Q136" s="88"/>
      <c r="R136" s="88">
        <v>311</v>
      </c>
      <c r="S136" s="88"/>
      <c r="T136" s="88"/>
      <c r="U136" s="36"/>
      <c r="V136" s="47" t="s">
        <v>44</v>
      </c>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8"/>
      <c r="GK136" s="28"/>
      <c r="GL136" s="28"/>
      <c r="GM136" s="28"/>
      <c r="GN136" s="28"/>
      <c r="GO136" s="28"/>
      <c r="GP136" s="28"/>
      <c r="GQ136" s="28"/>
      <c r="GR136" s="28"/>
      <c r="GS136" s="28"/>
      <c r="GT136" s="28"/>
      <c r="GU136" s="28"/>
      <c r="GV136" s="28"/>
      <c r="GW136" s="28"/>
      <c r="GX136" s="28"/>
      <c r="GY136" s="28"/>
      <c r="GZ136" s="28"/>
      <c r="HA136" s="28"/>
      <c r="HB136" s="28"/>
      <c r="HC136" s="28"/>
      <c r="HD136" s="28"/>
      <c r="HE136" s="28"/>
      <c r="HF136" s="28"/>
      <c r="HG136" s="28"/>
      <c r="HH136" s="28"/>
      <c r="HI136" s="28"/>
      <c r="HJ136" s="28"/>
      <c r="HK136" s="28"/>
      <c r="HL136" s="28"/>
      <c r="HM136" s="28"/>
      <c r="HN136" s="28"/>
      <c r="HO136" s="28"/>
      <c r="HP136" s="28"/>
      <c r="HQ136" s="28"/>
      <c r="HR136" s="28"/>
      <c r="HS136" s="28"/>
      <c r="HT136" s="28"/>
      <c r="HU136" s="28"/>
      <c r="HV136" s="28"/>
      <c r="HW136" s="28"/>
      <c r="HX136" s="28"/>
      <c r="HY136" s="28"/>
      <c r="HZ136" s="28"/>
      <c r="IA136" s="28"/>
      <c r="IB136" s="28"/>
      <c r="IC136" s="28"/>
      <c r="ID136" s="28"/>
      <c r="IE136" s="28"/>
      <c r="IF136" s="28"/>
      <c r="IG136" s="28"/>
      <c r="IH136" s="28"/>
      <c r="II136" s="28"/>
      <c r="IJ136" s="28"/>
      <c r="IK136" s="28"/>
      <c r="IL136" s="28"/>
      <c r="IM136" s="28"/>
      <c r="IN136" s="28"/>
      <c r="IO136" s="28"/>
      <c r="IP136" s="28"/>
    </row>
    <row r="137" spans="1:250" s="64" customFormat="1" ht="76.5" x14ac:dyDescent="0.2">
      <c r="A137" s="35" t="s">
        <v>17</v>
      </c>
      <c r="B137" s="89" t="s">
        <v>393</v>
      </c>
      <c r="C137" s="90" t="s">
        <v>91</v>
      </c>
      <c r="D137" s="46"/>
      <c r="E137" s="47"/>
      <c r="F137" s="90" t="s">
        <v>394</v>
      </c>
      <c r="G137" s="87">
        <v>12911</v>
      </c>
      <c r="H137" s="88">
        <v>11259</v>
      </c>
      <c r="I137" s="88"/>
      <c r="J137" s="36"/>
      <c r="K137" s="88">
        <v>1652</v>
      </c>
      <c r="L137" s="88">
        <v>547</v>
      </c>
      <c r="M137" s="88"/>
      <c r="N137" s="88">
        <v>547</v>
      </c>
      <c r="O137" s="88">
        <v>605</v>
      </c>
      <c r="P137" s="88">
        <v>400</v>
      </c>
      <c r="Q137" s="88"/>
      <c r="R137" s="88">
        <v>205</v>
      </c>
      <c r="S137" s="88"/>
      <c r="T137" s="88"/>
      <c r="U137" s="36"/>
      <c r="V137" s="47" t="s">
        <v>44</v>
      </c>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c r="GL137" s="28"/>
      <c r="GM137" s="28"/>
      <c r="GN137" s="28"/>
      <c r="GO137" s="28"/>
      <c r="GP137" s="28"/>
      <c r="GQ137" s="28"/>
      <c r="GR137" s="28"/>
      <c r="GS137" s="28"/>
      <c r="GT137" s="28"/>
      <c r="GU137" s="28"/>
      <c r="GV137" s="28"/>
      <c r="GW137" s="28"/>
      <c r="GX137" s="28"/>
      <c r="GY137" s="28"/>
      <c r="GZ137" s="28"/>
      <c r="HA137" s="28"/>
      <c r="HB137" s="28"/>
      <c r="HC137" s="28"/>
      <c r="HD137" s="28"/>
      <c r="HE137" s="28"/>
      <c r="HF137" s="28"/>
      <c r="HG137" s="28"/>
      <c r="HH137" s="28"/>
      <c r="HI137" s="28"/>
      <c r="HJ137" s="28"/>
      <c r="HK137" s="28"/>
      <c r="HL137" s="28"/>
      <c r="HM137" s="28"/>
      <c r="HN137" s="28"/>
      <c r="HO137" s="28"/>
      <c r="HP137" s="28"/>
      <c r="HQ137" s="28"/>
      <c r="HR137" s="28"/>
      <c r="HS137" s="28"/>
      <c r="HT137" s="28"/>
      <c r="HU137" s="28"/>
      <c r="HV137" s="28"/>
      <c r="HW137" s="28"/>
      <c r="HX137" s="28"/>
      <c r="HY137" s="28"/>
      <c r="HZ137" s="28"/>
      <c r="IA137" s="28"/>
      <c r="IB137" s="28"/>
      <c r="IC137" s="28"/>
      <c r="ID137" s="28"/>
      <c r="IE137" s="28"/>
      <c r="IF137" s="28"/>
      <c r="IG137" s="28"/>
      <c r="IH137" s="28"/>
      <c r="II137" s="28"/>
      <c r="IJ137" s="28"/>
      <c r="IK137" s="28"/>
      <c r="IL137" s="28"/>
      <c r="IM137" s="28"/>
      <c r="IN137" s="28"/>
      <c r="IO137" s="28"/>
      <c r="IP137" s="28"/>
    </row>
    <row r="138" spans="1:250" s="64" customFormat="1" x14ac:dyDescent="0.2">
      <c r="A138" s="45" t="s">
        <v>395</v>
      </c>
      <c r="B138" s="23" t="s">
        <v>23</v>
      </c>
      <c r="C138" s="46"/>
      <c r="D138" s="46"/>
      <c r="E138" s="47"/>
      <c r="F138" s="46"/>
      <c r="G138" s="104">
        <f>G139+G144+G146+G148+G152+G155+G160+G162+G166+G169+G178+G180+G185+G190+G193+G197+G200+G202</f>
        <v>9156802</v>
      </c>
      <c r="H138" s="104">
        <f t="shared" ref="H138:U138" si="35">H139+H144+H146+H148+H152+H155+H160+H162+H166+H169+H178+H180+H185+H190+H193+H197+H200+H202</f>
        <v>2385251</v>
      </c>
      <c r="I138" s="104">
        <f t="shared" si="35"/>
        <v>2744730.8</v>
      </c>
      <c r="J138" s="104">
        <f t="shared" si="35"/>
        <v>2775788</v>
      </c>
      <c r="K138" s="104">
        <f t="shared" si="35"/>
        <v>1251032.2</v>
      </c>
      <c r="L138" s="104">
        <f t="shared" si="35"/>
        <v>2323904</v>
      </c>
      <c r="M138" s="104">
        <f t="shared" si="35"/>
        <v>1240692</v>
      </c>
      <c r="N138" s="104">
        <f t="shared" si="35"/>
        <v>811265</v>
      </c>
      <c r="O138" s="104">
        <f t="shared" si="35"/>
        <v>557752</v>
      </c>
      <c r="P138" s="104">
        <f t="shared" si="35"/>
        <v>293587</v>
      </c>
      <c r="Q138" s="104">
        <f t="shared" si="35"/>
        <v>0</v>
      </c>
      <c r="R138" s="104">
        <f t="shared" si="35"/>
        <v>221913</v>
      </c>
      <c r="S138" s="104"/>
      <c r="T138" s="104">
        <f t="shared" si="35"/>
        <v>32252</v>
      </c>
      <c r="U138" s="104">
        <f t="shared" si="35"/>
        <v>10000</v>
      </c>
      <c r="V138" s="105">
        <f>SUM(V139:V203)</f>
        <v>0</v>
      </c>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8"/>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8"/>
      <c r="GK138" s="28"/>
      <c r="GL138" s="28"/>
      <c r="GM138" s="28"/>
      <c r="GN138" s="28"/>
      <c r="GO138" s="28"/>
      <c r="GP138" s="28"/>
      <c r="GQ138" s="28"/>
      <c r="GR138" s="28"/>
      <c r="GS138" s="28"/>
      <c r="GT138" s="28"/>
      <c r="GU138" s="28"/>
      <c r="GV138" s="28"/>
      <c r="GW138" s="28"/>
      <c r="GX138" s="28"/>
      <c r="GY138" s="28"/>
      <c r="GZ138" s="28"/>
      <c r="HA138" s="28"/>
      <c r="HB138" s="28"/>
      <c r="HC138" s="28"/>
      <c r="HD138" s="28"/>
      <c r="HE138" s="28"/>
      <c r="HF138" s="28"/>
      <c r="HG138" s="28"/>
      <c r="HH138" s="28"/>
      <c r="HI138" s="28"/>
      <c r="HJ138" s="28"/>
      <c r="HK138" s="28"/>
      <c r="HL138" s="28"/>
      <c r="HM138" s="28"/>
      <c r="HN138" s="28"/>
      <c r="HO138" s="28"/>
      <c r="HP138" s="28"/>
      <c r="HQ138" s="28"/>
      <c r="HR138" s="28"/>
      <c r="HS138" s="28"/>
      <c r="HT138" s="28"/>
      <c r="HU138" s="28"/>
      <c r="HV138" s="28"/>
      <c r="HW138" s="28"/>
      <c r="HX138" s="28"/>
      <c r="HY138" s="28"/>
      <c r="HZ138" s="28"/>
      <c r="IA138" s="28"/>
      <c r="IB138" s="28"/>
      <c r="IC138" s="28"/>
      <c r="ID138" s="28"/>
      <c r="IE138" s="28"/>
      <c r="IF138" s="28"/>
      <c r="IG138" s="28"/>
      <c r="IH138" s="28"/>
      <c r="II138" s="28"/>
      <c r="IJ138" s="28"/>
      <c r="IK138" s="28"/>
      <c r="IL138" s="28"/>
      <c r="IM138" s="28"/>
      <c r="IN138" s="28"/>
      <c r="IO138" s="28"/>
      <c r="IP138" s="28"/>
    </row>
    <row r="139" spans="1:250" s="29" customFormat="1" ht="31.5" x14ac:dyDescent="0.2">
      <c r="A139" s="30">
        <v>1</v>
      </c>
      <c r="B139" s="92" t="s">
        <v>24</v>
      </c>
      <c r="C139" s="106"/>
      <c r="D139" s="106"/>
      <c r="E139" s="4"/>
      <c r="F139" s="106"/>
      <c r="G139" s="31">
        <f>G140+G142</f>
        <v>563161</v>
      </c>
      <c r="H139" s="31">
        <f t="shared" ref="H139:U139" si="36">H140+H142</f>
        <v>0</v>
      </c>
      <c r="I139" s="31">
        <f t="shared" si="36"/>
        <v>75000</v>
      </c>
      <c r="J139" s="31">
        <f t="shared" si="36"/>
        <v>488161</v>
      </c>
      <c r="K139" s="31">
        <f t="shared" si="36"/>
        <v>0</v>
      </c>
      <c r="L139" s="31">
        <f t="shared" si="36"/>
        <v>113286</v>
      </c>
      <c r="M139" s="31">
        <f t="shared" si="36"/>
        <v>55000</v>
      </c>
      <c r="N139" s="31">
        <f t="shared" si="36"/>
        <v>58286</v>
      </c>
      <c r="O139" s="31">
        <f t="shared" si="36"/>
        <v>45000</v>
      </c>
      <c r="P139" s="31">
        <f t="shared" si="36"/>
        <v>20000</v>
      </c>
      <c r="Q139" s="31">
        <f t="shared" si="36"/>
        <v>0</v>
      </c>
      <c r="R139" s="31">
        <f t="shared" si="36"/>
        <v>20000</v>
      </c>
      <c r="S139" s="31"/>
      <c r="T139" s="31">
        <f t="shared" si="36"/>
        <v>5000</v>
      </c>
      <c r="U139" s="31">
        <f t="shared" si="36"/>
        <v>0</v>
      </c>
      <c r="V139" s="4"/>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8"/>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8"/>
      <c r="GK139" s="28"/>
      <c r="GL139" s="28"/>
      <c r="GM139" s="28"/>
      <c r="GN139" s="28"/>
      <c r="GO139" s="28"/>
      <c r="GP139" s="28"/>
      <c r="GQ139" s="28"/>
      <c r="GR139" s="28"/>
      <c r="GS139" s="28"/>
      <c r="GT139" s="28"/>
      <c r="GU139" s="28"/>
      <c r="GV139" s="28"/>
      <c r="GW139" s="28"/>
      <c r="GX139" s="28"/>
      <c r="GY139" s="28"/>
      <c r="GZ139" s="28"/>
      <c r="HA139" s="28"/>
      <c r="HB139" s="28"/>
      <c r="HC139" s="28"/>
      <c r="HD139" s="28"/>
      <c r="HE139" s="28"/>
      <c r="HF139" s="28"/>
      <c r="HG139" s="28"/>
      <c r="HH139" s="28"/>
      <c r="HI139" s="28"/>
      <c r="HJ139" s="28"/>
      <c r="HK139" s="28"/>
      <c r="HL139" s="28"/>
      <c r="HM139" s="28"/>
      <c r="HN139" s="28"/>
      <c r="HO139" s="28"/>
      <c r="HP139" s="28"/>
      <c r="HQ139" s="28"/>
      <c r="HR139" s="28"/>
      <c r="HS139" s="28"/>
      <c r="HT139" s="28"/>
      <c r="HU139" s="28"/>
      <c r="HV139" s="28"/>
      <c r="HW139" s="28"/>
      <c r="HX139" s="28"/>
      <c r="HY139" s="28"/>
      <c r="HZ139" s="28"/>
      <c r="IA139" s="28"/>
      <c r="IB139" s="28"/>
      <c r="IC139" s="28"/>
      <c r="ID139" s="28"/>
      <c r="IE139" s="28"/>
      <c r="IF139" s="28"/>
      <c r="IG139" s="28"/>
      <c r="IH139" s="28"/>
      <c r="II139" s="28"/>
      <c r="IJ139" s="28"/>
      <c r="IK139" s="28"/>
      <c r="IL139" s="28"/>
      <c r="IM139" s="28"/>
      <c r="IN139" s="28"/>
      <c r="IO139" s="28"/>
      <c r="IP139" s="28"/>
    </row>
    <row r="140" spans="1:250" s="29" customFormat="1" ht="31.5" x14ac:dyDescent="0.2">
      <c r="A140" s="30" t="s">
        <v>15</v>
      </c>
      <c r="B140" s="83" t="s">
        <v>318</v>
      </c>
      <c r="C140" s="106"/>
      <c r="D140" s="106"/>
      <c r="E140" s="4"/>
      <c r="F140" s="106"/>
      <c r="G140" s="31">
        <f>G141</f>
        <v>130000</v>
      </c>
      <c r="H140" s="31">
        <f t="shared" ref="H140:U140" si="37">H141</f>
        <v>0</v>
      </c>
      <c r="I140" s="31">
        <f t="shared" si="37"/>
        <v>75000</v>
      </c>
      <c r="J140" s="31">
        <f t="shared" si="37"/>
        <v>55000</v>
      </c>
      <c r="K140" s="31">
        <f t="shared" si="37"/>
        <v>0</v>
      </c>
      <c r="L140" s="31">
        <f t="shared" si="37"/>
        <v>58000</v>
      </c>
      <c r="M140" s="31">
        <f t="shared" si="37"/>
        <v>55000</v>
      </c>
      <c r="N140" s="31">
        <f t="shared" si="37"/>
        <v>3000</v>
      </c>
      <c r="O140" s="31">
        <f t="shared" si="37"/>
        <v>15000</v>
      </c>
      <c r="P140" s="31">
        <f t="shared" si="37"/>
        <v>10000</v>
      </c>
      <c r="Q140" s="31">
        <f t="shared" si="37"/>
        <v>0</v>
      </c>
      <c r="R140" s="31">
        <f t="shared" si="37"/>
        <v>5000</v>
      </c>
      <c r="S140" s="31"/>
      <c r="T140" s="31">
        <f t="shared" si="37"/>
        <v>0</v>
      </c>
      <c r="U140" s="31">
        <f t="shared" si="37"/>
        <v>0</v>
      </c>
      <c r="V140" s="4"/>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8"/>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8"/>
      <c r="GK140" s="28"/>
      <c r="GL140" s="28"/>
      <c r="GM140" s="28"/>
      <c r="GN140" s="28"/>
      <c r="GO140" s="28"/>
      <c r="GP140" s="28"/>
      <c r="GQ140" s="28"/>
      <c r="GR140" s="28"/>
      <c r="GS140" s="28"/>
      <c r="GT140" s="28"/>
      <c r="GU140" s="28"/>
      <c r="GV140" s="28"/>
      <c r="GW140" s="28"/>
      <c r="GX140" s="28"/>
      <c r="GY140" s="28"/>
      <c r="GZ140" s="28"/>
      <c r="HA140" s="28"/>
      <c r="HB140" s="28"/>
      <c r="HC140" s="28"/>
      <c r="HD140" s="28"/>
      <c r="HE140" s="28"/>
      <c r="HF140" s="28"/>
      <c r="HG140" s="28"/>
      <c r="HH140" s="28"/>
      <c r="HI140" s="28"/>
      <c r="HJ140" s="28"/>
      <c r="HK140" s="28"/>
      <c r="HL140" s="28"/>
      <c r="HM140" s="28"/>
      <c r="HN140" s="28"/>
      <c r="HO140" s="28"/>
      <c r="HP140" s="28"/>
      <c r="HQ140" s="28"/>
      <c r="HR140" s="28"/>
      <c r="HS140" s="28"/>
      <c r="HT140" s="28"/>
      <c r="HU140" s="28"/>
      <c r="HV140" s="28"/>
      <c r="HW140" s="28"/>
      <c r="HX140" s="28"/>
      <c r="HY140" s="28"/>
      <c r="HZ140" s="28"/>
      <c r="IA140" s="28"/>
      <c r="IB140" s="28"/>
      <c r="IC140" s="28"/>
      <c r="ID140" s="28"/>
      <c r="IE140" s="28"/>
      <c r="IF140" s="28"/>
      <c r="IG140" s="28"/>
      <c r="IH140" s="28"/>
      <c r="II140" s="28"/>
      <c r="IJ140" s="28"/>
      <c r="IK140" s="28"/>
      <c r="IL140" s="28"/>
      <c r="IM140" s="28"/>
      <c r="IN140" s="28"/>
      <c r="IO140" s="28"/>
      <c r="IP140" s="28"/>
    </row>
    <row r="141" spans="1:250" s="29" customFormat="1" ht="78.75" x14ac:dyDescent="0.2">
      <c r="A141" s="30"/>
      <c r="B141" s="107" t="s">
        <v>396</v>
      </c>
      <c r="C141" s="108" t="s">
        <v>91</v>
      </c>
      <c r="D141" s="108" t="s">
        <v>397</v>
      </c>
      <c r="E141" s="109" t="s">
        <v>333</v>
      </c>
      <c r="F141" s="108" t="s">
        <v>398</v>
      </c>
      <c r="G141" s="42">
        <v>130000</v>
      </c>
      <c r="H141" s="42"/>
      <c r="I141" s="42">
        <v>75000</v>
      </c>
      <c r="J141" s="43">
        <v>55000</v>
      </c>
      <c r="K141" s="42"/>
      <c r="L141" s="42">
        <v>58000</v>
      </c>
      <c r="M141" s="42">
        <v>55000</v>
      </c>
      <c r="N141" s="43">
        <v>3000</v>
      </c>
      <c r="O141" s="44">
        <v>15000</v>
      </c>
      <c r="P141" s="44">
        <v>10000</v>
      </c>
      <c r="Q141" s="44"/>
      <c r="R141" s="44">
        <v>5000</v>
      </c>
      <c r="S141" s="44"/>
      <c r="T141" s="44"/>
      <c r="U141" s="44"/>
      <c r="V141" s="25" t="s">
        <v>24</v>
      </c>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8"/>
      <c r="DW141" s="28"/>
      <c r="DX141" s="28"/>
      <c r="DY141" s="28"/>
      <c r="DZ141" s="28"/>
      <c r="EA141" s="28"/>
      <c r="EB141" s="28"/>
      <c r="EC141" s="28"/>
      <c r="ED141" s="28"/>
      <c r="EE141" s="28"/>
      <c r="EF141" s="28"/>
      <c r="EG141" s="28"/>
      <c r="EH141" s="28"/>
      <c r="EI141" s="28"/>
      <c r="EJ141" s="28"/>
      <c r="EK141" s="28"/>
      <c r="EL141" s="28"/>
      <c r="EM141" s="28"/>
      <c r="EN141" s="28"/>
      <c r="EO141" s="28"/>
      <c r="EP141" s="28"/>
      <c r="EQ141" s="28"/>
      <c r="ER141" s="28"/>
      <c r="ES141" s="28"/>
      <c r="ET141" s="28"/>
      <c r="EU141" s="28"/>
      <c r="EV141" s="28"/>
      <c r="EW141" s="28"/>
      <c r="EX141" s="28"/>
      <c r="EY141" s="28"/>
      <c r="EZ141" s="28"/>
      <c r="FA141" s="28"/>
      <c r="FB141" s="28"/>
      <c r="FC141" s="28"/>
      <c r="FD141" s="28"/>
      <c r="FE141" s="28"/>
      <c r="FF141" s="28"/>
      <c r="FG141" s="28"/>
      <c r="FH141" s="28"/>
      <c r="FI141" s="28"/>
      <c r="FJ141" s="28"/>
      <c r="FK141" s="28"/>
      <c r="FL141" s="28"/>
      <c r="FM141" s="28"/>
      <c r="FN141" s="28"/>
      <c r="FO141" s="28"/>
      <c r="FP141" s="28"/>
      <c r="FQ141" s="28"/>
      <c r="FR141" s="28"/>
      <c r="FS141" s="28"/>
      <c r="FT141" s="28"/>
      <c r="FU141" s="28"/>
      <c r="FV141" s="28"/>
      <c r="FW141" s="28"/>
      <c r="FX141" s="28"/>
      <c r="FY141" s="28"/>
      <c r="FZ141" s="28"/>
      <c r="GA141" s="28"/>
      <c r="GB141" s="28"/>
      <c r="GC141" s="28"/>
      <c r="GD141" s="28"/>
      <c r="GE141" s="28"/>
      <c r="GF141" s="28"/>
      <c r="GG141" s="28"/>
      <c r="GH141" s="28"/>
      <c r="GI141" s="28"/>
      <c r="GJ141" s="28"/>
      <c r="GK141" s="28"/>
      <c r="GL141" s="28"/>
      <c r="GM141" s="28"/>
      <c r="GN141" s="28"/>
      <c r="GO141" s="28"/>
      <c r="GP141" s="28"/>
      <c r="GQ141" s="28"/>
      <c r="GR141" s="28"/>
      <c r="GS141" s="28"/>
      <c r="GT141" s="28"/>
      <c r="GU141" s="28"/>
      <c r="GV141" s="28"/>
      <c r="GW141" s="28"/>
      <c r="GX141" s="28"/>
      <c r="GY141" s="28"/>
      <c r="GZ141" s="28"/>
      <c r="HA141" s="28"/>
      <c r="HB141" s="28"/>
      <c r="HC141" s="28"/>
      <c r="HD141" s="28"/>
      <c r="HE141" s="28"/>
      <c r="HF141" s="28"/>
      <c r="HG141" s="28"/>
      <c r="HH141" s="28"/>
      <c r="HI141" s="28"/>
      <c r="HJ141" s="28"/>
      <c r="HK141" s="28"/>
      <c r="HL141" s="28"/>
      <c r="HM141" s="28"/>
      <c r="HN141" s="28"/>
      <c r="HO141" s="28"/>
      <c r="HP141" s="28"/>
      <c r="HQ141" s="28"/>
      <c r="HR141" s="28"/>
      <c r="HS141" s="28"/>
      <c r="HT141" s="28"/>
      <c r="HU141" s="28"/>
      <c r="HV141" s="28"/>
      <c r="HW141" s="28"/>
      <c r="HX141" s="28"/>
      <c r="HY141" s="28"/>
      <c r="HZ141" s="28"/>
      <c r="IA141" s="28"/>
      <c r="IB141" s="28"/>
      <c r="IC141" s="28"/>
      <c r="ID141" s="28"/>
      <c r="IE141" s="28"/>
      <c r="IF141" s="28"/>
      <c r="IG141" s="28"/>
      <c r="IH141" s="28"/>
      <c r="II141" s="28"/>
      <c r="IJ141" s="28"/>
      <c r="IK141" s="28"/>
      <c r="IL141" s="28"/>
      <c r="IM141" s="28"/>
      <c r="IN141" s="28"/>
      <c r="IO141" s="28"/>
      <c r="IP141" s="28"/>
    </row>
    <row r="142" spans="1:250" s="29" customFormat="1" ht="47.25" x14ac:dyDescent="0.2">
      <c r="A142" s="30" t="s">
        <v>16</v>
      </c>
      <c r="B142" s="83" t="s">
        <v>315</v>
      </c>
      <c r="C142" s="108"/>
      <c r="D142" s="108"/>
      <c r="E142" s="109"/>
      <c r="F142" s="108"/>
      <c r="G142" s="84">
        <f>G143</f>
        <v>433161</v>
      </c>
      <c r="H142" s="84">
        <f t="shared" ref="H142:U142" si="38">H143</f>
        <v>0</v>
      </c>
      <c r="I142" s="84">
        <f t="shared" si="38"/>
        <v>0</v>
      </c>
      <c r="J142" s="84">
        <f t="shared" si="38"/>
        <v>433161</v>
      </c>
      <c r="K142" s="84">
        <f t="shared" si="38"/>
        <v>0</v>
      </c>
      <c r="L142" s="84">
        <f t="shared" si="38"/>
        <v>55286</v>
      </c>
      <c r="M142" s="84">
        <f t="shared" si="38"/>
        <v>0</v>
      </c>
      <c r="N142" s="84">
        <f t="shared" si="38"/>
        <v>55286</v>
      </c>
      <c r="O142" s="84">
        <f t="shared" si="38"/>
        <v>30000</v>
      </c>
      <c r="P142" s="84">
        <f t="shared" si="38"/>
        <v>10000</v>
      </c>
      <c r="Q142" s="84">
        <f t="shared" si="38"/>
        <v>0</v>
      </c>
      <c r="R142" s="84">
        <f t="shared" si="38"/>
        <v>15000</v>
      </c>
      <c r="S142" s="84"/>
      <c r="T142" s="84">
        <f t="shared" si="38"/>
        <v>5000</v>
      </c>
      <c r="U142" s="84">
        <f t="shared" si="38"/>
        <v>0</v>
      </c>
      <c r="V142" s="25"/>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8"/>
      <c r="GK142" s="28"/>
      <c r="GL142" s="28"/>
      <c r="GM142" s="28"/>
      <c r="GN142" s="28"/>
      <c r="GO142" s="28"/>
      <c r="GP142" s="28"/>
      <c r="GQ142" s="28"/>
      <c r="GR142" s="28"/>
      <c r="GS142" s="28"/>
      <c r="GT142" s="28"/>
      <c r="GU142" s="28"/>
      <c r="GV142" s="28"/>
      <c r="GW142" s="28"/>
      <c r="GX142" s="28"/>
      <c r="GY142" s="28"/>
      <c r="GZ142" s="28"/>
      <c r="HA142" s="28"/>
      <c r="HB142" s="28"/>
      <c r="HC142" s="28"/>
      <c r="HD142" s="28"/>
      <c r="HE142" s="28"/>
      <c r="HF142" s="28"/>
      <c r="HG142" s="28"/>
      <c r="HH142" s="28"/>
      <c r="HI142" s="28"/>
      <c r="HJ142" s="28"/>
      <c r="HK142" s="28"/>
      <c r="HL142" s="28"/>
      <c r="HM142" s="28"/>
      <c r="HN142" s="28"/>
      <c r="HO142" s="28"/>
      <c r="HP142" s="28"/>
      <c r="HQ142" s="28"/>
      <c r="HR142" s="28"/>
      <c r="HS142" s="28"/>
      <c r="HT142" s="28"/>
      <c r="HU142" s="28"/>
      <c r="HV142" s="28"/>
      <c r="HW142" s="28"/>
      <c r="HX142" s="28"/>
      <c r="HY142" s="28"/>
      <c r="HZ142" s="28"/>
      <c r="IA142" s="28"/>
      <c r="IB142" s="28"/>
      <c r="IC142" s="28"/>
      <c r="ID142" s="28"/>
      <c r="IE142" s="28"/>
      <c r="IF142" s="28"/>
      <c r="IG142" s="28"/>
      <c r="IH142" s="28"/>
      <c r="II142" s="28"/>
      <c r="IJ142" s="28"/>
      <c r="IK142" s="28"/>
      <c r="IL142" s="28"/>
      <c r="IM142" s="28"/>
      <c r="IN142" s="28"/>
      <c r="IO142" s="28"/>
      <c r="IP142" s="28"/>
    </row>
    <row r="143" spans="1:250" s="29" customFormat="1" ht="47.25" x14ac:dyDescent="0.2">
      <c r="A143" s="30"/>
      <c r="B143" s="107" t="s">
        <v>399</v>
      </c>
      <c r="C143" s="108" t="s">
        <v>91</v>
      </c>
      <c r="D143" s="108" t="s">
        <v>400</v>
      </c>
      <c r="E143" s="109" t="s">
        <v>401</v>
      </c>
      <c r="F143" s="41" t="s">
        <v>402</v>
      </c>
      <c r="G143" s="42">
        <v>433161</v>
      </c>
      <c r="H143" s="42"/>
      <c r="I143" s="42"/>
      <c r="J143" s="43">
        <v>433161</v>
      </c>
      <c r="K143" s="42"/>
      <c r="L143" s="42">
        <v>55286</v>
      </c>
      <c r="M143" s="42"/>
      <c r="N143" s="43">
        <v>55286</v>
      </c>
      <c r="O143" s="44">
        <v>30000</v>
      </c>
      <c r="P143" s="44">
        <v>10000</v>
      </c>
      <c r="Q143" s="44"/>
      <c r="R143" s="44">
        <v>15000</v>
      </c>
      <c r="S143" s="44"/>
      <c r="T143" s="44">
        <v>5000</v>
      </c>
      <c r="U143" s="44"/>
      <c r="V143" s="25" t="s">
        <v>24</v>
      </c>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8"/>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8"/>
      <c r="GK143" s="28"/>
      <c r="GL143" s="28"/>
      <c r="GM143" s="28"/>
      <c r="GN143" s="28"/>
      <c r="GO143" s="28"/>
      <c r="GP143" s="28"/>
      <c r="GQ143" s="28"/>
      <c r="GR143" s="28"/>
      <c r="GS143" s="28"/>
      <c r="GT143" s="28"/>
      <c r="GU143" s="28"/>
      <c r="GV143" s="28"/>
      <c r="GW143" s="28"/>
      <c r="GX143" s="28"/>
      <c r="GY143" s="28"/>
      <c r="GZ143" s="28"/>
      <c r="HA143" s="28"/>
      <c r="HB143" s="28"/>
      <c r="HC143" s="28"/>
      <c r="HD143" s="28"/>
      <c r="HE143" s="28"/>
      <c r="HF143" s="28"/>
      <c r="HG143" s="28"/>
      <c r="HH143" s="28"/>
      <c r="HI143" s="28"/>
      <c r="HJ143" s="28"/>
      <c r="HK143" s="28"/>
      <c r="HL143" s="28"/>
      <c r="HM143" s="28"/>
      <c r="HN143" s="28"/>
      <c r="HO143" s="28"/>
      <c r="HP143" s="28"/>
      <c r="HQ143" s="28"/>
      <c r="HR143" s="28"/>
      <c r="HS143" s="28"/>
      <c r="HT143" s="28"/>
      <c r="HU143" s="28"/>
      <c r="HV143" s="28"/>
      <c r="HW143" s="28"/>
      <c r="HX143" s="28"/>
      <c r="HY143" s="28"/>
      <c r="HZ143" s="28"/>
      <c r="IA143" s="28"/>
      <c r="IB143" s="28"/>
      <c r="IC143" s="28"/>
      <c r="ID143" s="28"/>
      <c r="IE143" s="28"/>
      <c r="IF143" s="28"/>
      <c r="IG143" s="28"/>
      <c r="IH143" s="28"/>
      <c r="II143" s="28"/>
      <c r="IJ143" s="28"/>
      <c r="IK143" s="28"/>
      <c r="IL143" s="28"/>
      <c r="IM143" s="28"/>
      <c r="IN143" s="28"/>
      <c r="IO143" s="28"/>
      <c r="IP143" s="28"/>
    </row>
    <row r="144" spans="1:250" s="64" customFormat="1" ht="78.75" x14ac:dyDescent="0.2">
      <c r="A144" s="45">
        <v>2</v>
      </c>
      <c r="B144" s="92" t="s">
        <v>403</v>
      </c>
      <c r="C144" s="46"/>
      <c r="D144" s="46"/>
      <c r="E144" s="47"/>
      <c r="F144" s="46"/>
      <c r="G144" s="48">
        <f>G145</f>
        <v>4600</v>
      </c>
      <c r="H144" s="48">
        <f t="shared" ref="H144:U144" si="39">H145</f>
        <v>0</v>
      </c>
      <c r="I144" s="48">
        <f t="shared" si="39"/>
        <v>0</v>
      </c>
      <c r="J144" s="48">
        <f t="shared" si="39"/>
        <v>4600</v>
      </c>
      <c r="K144" s="48">
        <f t="shared" si="39"/>
        <v>0</v>
      </c>
      <c r="L144" s="48">
        <f t="shared" si="39"/>
        <v>0</v>
      </c>
      <c r="M144" s="48">
        <f t="shared" si="39"/>
        <v>0</v>
      </c>
      <c r="N144" s="48">
        <f t="shared" si="39"/>
        <v>0</v>
      </c>
      <c r="O144" s="48">
        <f t="shared" si="39"/>
        <v>3600</v>
      </c>
      <c r="P144" s="48">
        <f t="shared" si="39"/>
        <v>3000</v>
      </c>
      <c r="Q144" s="48">
        <f t="shared" si="39"/>
        <v>0</v>
      </c>
      <c r="R144" s="48">
        <f t="shared" si="39"/>
        <v>600</v>
      </c>
      <c r="S144" s="48"/>
      <c r="T144" s="48">
        <f t="shared" si="39"/>
        <v>0</v>
      </c>
      <c r="U144" s="48">
        <f t="shared" si="39"/>
        <v>0</v>
      </c>
      <c r="V144" s="47"/>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8"/>
      <c r="EK144" s="28"/>
      <c r="EL144" s="28"/>
      <c r="EM144" s="28"/>
      <c r="EN144" s="28"/>
      <c r="EO144" s="28"/>
      <c r="EP144" s="28"/>
      <c r="EQ144" s="28"/>
      <c r="ER144" s="28"/>
      <c r="ES144" s="28"/>
      <c r="ET144" s="28"/>
      <c r="EU144" s="28"/>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c r="GA144" s="28"/>
      <c r="GB144" s="28"/>
      <c r="GC144" s="28"/>
      <c r="GD144" s="28"/>
      <c r="GE144" s="28"/>
      <c r="GF144" s="28"/>
      <c r="GG144" s="28"/>
      <c r="GH144" s="28"/>
      <c r="GI144" s="28"/>
      <c r="GJ144" s="28"/>
      <c r="GK144" s="28"/>
      <c r="GL144" s="28"/>
      <c r="GM144" s="28"/>
      <c r="GN144" s="28"/>
      <c r="GO144" s="28"/>
      <c r="GP144" s="28"/>
      <c r="GQ144" s="28"/>
      <c r="GR144" s="28"/>
      <c r="GS144" s="28"/>
      <c r="GT144" s="28"/>
      <c r="GU144" s="28"/>
      <c r="GV144" s="28"/>
      <c r="GW144" s="28"/>
      <c r="GX144" s="28"/>
      <c r="GY144" s="28"/>
      <c r="GZ144" s="28"/>
      <c r="HA144" s="28"/>
      <c r="HB144" s="28"/>
      <c r="HC144" s="28"/>
      <c r="HD144" s="28"/>
      <c r="HE144" s="28"/>
      <c r="HF144" s="28"/>
      <c r="HG144" s="28"/>
      <c r="HH144" s="28"/>
      <c r="HI144" s="28"/>
      <c r="HJ144" s="28"/>
      <c r="HK144" s="28"/>
      <c r="HL144" s="28"/>
      <c r="HM144" s="28"/>
      <c r="HN144" s="28"/>
      <c r="HO144" s="28"/>
      <c r="HP144" s="28"/>
      <c r="HQ144" s="28"/>
      <c r="HR144" s="28"/>
      <c r="HS144" s="28"/>
      <c r="HT144" s="28"/>
      <c r="HU144" s="28"/>
      <c r="HV144" s="28"/>
      <c r="HW144" s="28"/>
      <c r="HX144" s="28"/>
      <c r="HY144" s="28"/>
      <c r="HZ144" s="28"/>
      <c r="IA144" s="28"/>
      <c r="IB144" s="28"/>
      <c r="IC144" s="28"/>
      <c r="ID144" s="28"/>
      <c r="IE144" s="28"/>
      <c r="IF144" s="28"/>
      <c r="IG144" s="28"/>
      <c r="IH144" s="28"/>
      <c r="II144" s="28"/>
      <c r="IJ144" s="28"/>
      <c r="IK144" s="28"/>
      <c r="IL144" s="28"/>
      <c r="IM144" s="28"/>
      <c r="IN144" s="28"/>
      <c r="IO144" s="28"/>
      <c r="IP144" s="28"/>
    </row>
    <row r="145" spans="1:250" s="29" customFormat="1" ht="63" x14ac:dyDescent="0.2">
      <c r="A145" s="30"/>
      <c r="B145" s="40" t="s">
        <v>404</v>
      </c>
      <c r="C145" s="41" t="s">
        <v>405</v>
      </c>
      <c r="D145" s="41"/>
      <c r="E145" s="25"/>
      <c r="F145" s="41" t="s">
        <v>406</v>
      </c>
      <c r="G145" s="42">
        <v>4600</v>
      </c>
      <c r="H145" s="42"/>
      <c r="I145" s="42"/>
      <c r="J145" s="43">
        <v>4600</v>
      </c>
      <c r="K145" s="42"/>
      <c r="L145" s="42"/>
      <c r="M145" s="42"/>
      <c r="N145" s="43">
        <v>0</v>
      </c>
      <c r="O145" s="44">
        <v>3600</v>
      </c>
      <c r="P145" s="42">
        <v>3000</v>
      </c>
      <c r="Q145" s="42"/>
      <c r="R145" s="42">
        <v>600</v>
      </c>
      <c r="S145" s="42"/>
      <c r="T145" s="42"/>
      <c r="U145" s="42"/>
      <c r="V145" s="25" t="s">
        <v>25</v>
      </c>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8"/>
      <c r="DW145" s="28"/>
      <c r="DX145" s="28"/>
      <c r="DY145" s="28"/>
      <c r="DZ145" s="28"/>
      <c r="EA145" s="28"/>
      <c r="EB145" s="28"/>
      <c r="EC145" s="28"/>
      <c r="ED145" s="28"/>
      <c r="EE145" s="28"/>
      <c r="EF145" s="28"/>
      <c r="EG145" s="28"/>
      <c r="EH145" s="28"/>
      <c r="EI145" s="28"/>
      <c r="EJ145" s="28"/>
      <c r="EK145" s="28"/>
      <c r="EL145" s="28"/>
      <c r="EM145" s="28"/>
      <c r="EN145" s="28"/>
      <c r="EO145" s="28"/>
      <c r="EP145" s="28"/>
      <c r="EQ145" s="28"/>
      <c r="ER145" s="28"/>
      <c r="ES145" s="28"/>
      <c r="ET145" s="28"/>
      <c r="EU145" s="28"/>
      <c r="EV145" s="28"/>
      <c r="EW145" s="28"/>
      <c r="EX145" s="28"/>
      <c r="EY145" s="28"/>
      <c r="EZ145" s="28"/>
      <c r="FA145" s="28"/>
      <c r="FB145" s="28"/>
      <c r="FC145" s="28"/>
      <c r="FD145" s="28"/>
      <c r="FE145" s="28"/>
      <c r="FF145" s="28"/>
      <c r="FG145" s="28"/>
      <c r="FH145" s="28"/>
      <c r="FI145" s="28"/>
      <c r="FJ145" s="28"/>
      <c r="FK145" s="28"/>
      <c r="FL145" s="28"/>
      <c r="FM145" s="28"/>
      <c r="FN145" s="28"/>
      <c r="FO145" s="28"/>
      <c r="FP145" s="28"/>
      <c r="FQ145" s="28"/>
      <c r="FR145" s="28"/>
      <c r="FS145" s="28"/>
      <c r="FT145" s="28"/>
      <c r="FU145" s="28"/>
      <c r="FV145" s="28"/>
      <c r="FW145" s="28"/>
      <c r="FX145" s="28"/>
      <c r="FY145" s="28"/>
      <c r="FZ145" s="28"/>
      <c r="GA145" s="28"/>
      <c r="GB145" s="28"/>
      <c r="GC145" s="28"/>
      <c r="GD145" s="28"/>
      <c r="GE145" s="28"/>
      <c r="GF145" s="28"/>
      <c r="GG145" s="28"/>
      <c r="GH145" s="28"/>
      <c r="GI145" s="28"/>
      <c r="GJ145" s="28"/>
      <c r="GK145" s="28"/>
      <c r="GL145" s="28"/>
      <c r="GM145" s="28"/>
      <c r="GN145" s="28"/>
      <c r="GO145" s="28"/>
      <c r="GP145" s="28"/>
      <c r="GQ145" s="28"/>
      <c r="GR145" s="28"/>
      <c r="GS145" s="28"/>
      <c r="GT145" s="28"/>
      <c r="GU145" s="28"/>
      <c r="GV145" s="28"/>
      <c r="GW145" s="28"/>
      <c r="GX145" s="28"/>
      <c r="GY145" s="28"/>
      <c r="GZ145" s="28"/>
      <c r="HA145" s="28"/>
      <c r="HB145" s="28"/>
      <c r="HC145" s="28"/>
      <c r="HD145" s="28"/>
      <c r="HE145" s="28"/>
      <c r="HF145" s="28"/>
      <c r="HG145" s="28"/>
      <c r="HH145" s="28"/>
      <c r="HI145" s="28"/>
      <c r="HJ145" s="28"/>
      <c r="HK145" s="28"/>
      <c r="HL145" s="28"/>
      <c r="HM145" s="28"/>
      <c r="HN145" s="28"/>
      <c r="HO145" s="28"/>
      <c r="HP145" s="28"/>
      <c r="HQ145" s="28"/>
      <c r="HR145" s="28"/>
      <c r="HS145" s="28"/>
      <c r="HT145" s="28"/>
      <c r="HU145" s="28"/>
      <c r="HV145" s="28"/>
      <c r="HW145" s="28"/>
      <c r="HX145" s="28"/>
      <c r="HY145" s="28"/>
      <c r="HZ145" s="28"/>
      <c r="IA145" s="28"/>
      <c r="IB145" s="28"/>
      <c r="IC145" s="28"/>
      <c r="ID145" s="28"/>
      <c r="IE145" s="28"/>
      <c r="IF145" s="28"/>
      <c r="IG145" s="28"/>
      <c r="IH145" s="28"/>
      <c r="II145" s="28"/>
      <c r="IJ145" s="28"/>
      <c r="IK145" s="28"/>
      <c r="IL145" s="28"/>
      <c r="IM145" s="28"/>
      <c r="IN145" s="28"/>
      <c r="IO145" s="28"/>
      <c r="IP145" s="28"/>
    </row>
    <row r="146" spans="1:250" s="64" customFormat="1" ht="78.75" x14ac:dyDescent="0.2">
      <c r="A146" s="45">
        <v>3</v>
      </c>
      <c r="B146" s="92" t="s">
        <v>407</v>
      </c>
      <c r="C146" s="46"/>
      <c r="D146" s="46"/>
      <c r="E146" s="47"/>
      <c r="F146" s="46"/>
      <c r="G146" s="48">
        <f>SUM(G147)</f>
        <v>3000</v>
      </c>
      <c r="H146" s="48">
        <f t="shared" ref="H146:U146" si="40">SUM(H147)</f>
        <v>0</v>
      </c>
      <c r="I146" s="48">
        <f t="shared" si="40"/>
        <v>0</v>
      </c>
      <c r="J146" s="48">
        <f t="shared" si="40"/>
        <v>3000</v>
      </c>
      <c r="K146" s="48">
        <f t="shared" si="40"/>
        <v>0</v>
      </c>
      <c r="L146" s="48">
        <f t="shared" si="40"/>
        <v>0</v>
      </c>
      <c r="M146" s="48">
        <f t="shared" si="40"/>
        <v>0</v>
      </c>
      <c r="N146" s="48">
        <f t="shared" si="40"/>
        <v>0</v>
      </c>
      <c r="O146" s="48">
        <f t="shared" si="40"/>
        <v>1500</v>
      </c>
      <c r="P146" s="48">
        <f t="shared" si="40"/>
        <v>1500</v>
      </c>
      <c r="Q146" s="48">
        <f t="shared" si="40"/>
        <v>0</v>
      </c>
      <c r="R146" s="48">
        <f t="shared" si="40"/>
        <v>0</v>
      </c>
      <c r="S146" s="48"/>
      <c r="T146" s="48">
        <f t="shared" si="40"/>
        <v>0</v>
      </c>
      <c r="U146" s="48">
        <f t="shared" si="40"/>
        <v>0</v>
      </c>
      <c r="V146" s="47"/>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c r="EO146" s="28"/>
      <c r="EP146" s="28"/>
      <c r="EQ146" s="28"/>
      <c r="ER146" s="28"/>
      <c r="ES146" s="28"/>
      <c r="ET146" s="28"/>
      <c r="EU146" s="28"/>
      <c r="EV146" s="28"/>
      <c r="EW146" s="28"/>
      <c r="EX146" s="28"/>
      <c r="EY146" s="28"/>
      <c r="EZ146" s="28"/>
      <c r="FA146" s="28"/>
      <c r="FB146" s="28"/>
      <c r="FC146" s="28"/>
      <c r="FD146" s="28"/>
      <c r="FE146" s="28"/>
      <c r="FF146" s="28"/>
      <c r="FG146" s="28"/>
      <c r="FH146" s="28"/>
      <c r="FI146" s="28"/>
      <c r="FJ146" s="28"/>
      <c r="FK146" s="28"/>
      <c r="FL146" s="28"/>
      <c r="FM146" s="28"/>
      <c r="FN146" s="28"/>
      <c r="FO146" s="28"/>
      <c r="FP146" s="28"/>
      <c r="FQ146" s="28"/>
      <c r="FR146" s="28"/>
      <c r="FS146" s="28"/>
      <c r="FT146" s="28"/>
      <c r="FU146" s="28"/>
      <c r="FV146" s="28"/>
      <c r="FW146" s="28"/>
      <c r="FX146" s="28"/>
      <c r="FY146" s="28"/>
      <c r="FZ146" s="28"/>
      <c r="GA146" s="28"/>
      <c r="GB146" s="28"/>
      <c r="GC146" s="28"/>
      <c r="GD146" s="28"/>
      <c r="GE146" s="28"/>
      <c r="GF146" s="28"/>
      <c r="GG146" s="28"/>
      <c r="GH146" s="28"/>
      <c r="GI146" s="28"/>
      <c r="GJ146" s="28"/>
      <c r="GK146" s="28"/>
      <c r="GL146" s="28"/>
      <c r="GM146" s="28"/>
      <c r="GN146" s="28"/>
      <c r="GO146" s="28"/>
      <c r="GP146" s="28"/>
      <c r="GQ146" s="28"/>
      <c r="GR146" s="28"/>
      <c r="GS146" s="28"/>
      <c r="GT146" s="28"/>
      <c r="GU146" s="28"/>
      <c r="GV146" s="28"/>
      <c r="GW146" s="28"/>
      <c r="GX146" s="28"/>
      <c r="GY146" s="28"/>
      <c r="GZ146" s="28"/>
      <c r="HA146" s="28"/>
      <c r="HB146" s="28"/>
      <c r="HC146" s="28"/>
      <c r="HD146" s="28"/>
      <c r="HE146" s="28"/>
      <c r="HF146" s="28"/>
      <c r="HG146" s="28"/>
      <c r="HH146" s="28"/>
      <c r="HI146" s="28"/>
      <c r="HJ146" s="28"/>
      <c r="HK146" s="28"/>
      <c r="HL146" s="28"/>
      <c r="HM146" s="28"/>
      <c r="HN146" s="28"/>
      <c r="HO146" s="28"/>
      <c r="HP146" s="28"/>
      <c r="HQ146" s="28"/>
      <c r="HR146" s="28"/>
      <c r="HS146" s="28"/>
      <c r="HT146" s="28"/>
      <c r="HU146" s="28"/>
      <c r="HV146" s="28"/>
      <c r="HW146" s="28"/>
      <c r="HX146" s="28"/>
      <c r="HY146" s="28"/>
      <c r="HZ146" s="28"/>
      <c r="IA146" s="28"/>
      <c r="IB146" s="28"/>
      <c r="IC146" s="28"/>
      <c r="ID146" s="28"/>
      <c r="IE146" s="28"/>
      <c r="IF146" s="28"/>
      <c r="IG146" s="28"/>
      <c r="IH146" s="28"/>
      <c r="II146" s="28"/>
      <c r="IJ146" s="28"/>
      <c r="IK146" s="28"/>
      <c r="IL146" s="28"/>
      <c r="IM146" s="28"/>
      <c r="IN146" s="28"/>
      <c r="IO146" s="28"/>
      <c r="IP146" s="28"/>
    </row>
    <row r="147" spans="1:250" s="29" customFormat="1" ht="63" x14ac:dyDescent="0.2">
      <c r="A147" s="30"/>
      <c r="B147" s="40" t="s">
        <v>408</v>
      </c>
      <c r="C147" s="41" t="s">
        <v>409</v>
      </c>
      <c r="D147" s="41"/>
      <c r="E147" s="25"/>
      <c r="F147" s="41" t="s">
        <v>410</v>
      </c>
      <c r="G147" s="42">
        <v>3000</v>
      </c>
      <c r="H147" s="42"/>
      <c r="I147" s="42"/>
      <c r="J147" s="43">
        <v>3000</v>
      </c>
      <c r="K147" s="42"/>
      <c r="L147" s="42"/>
      <c r="M147" s="42"/>
      <c r="N147" s="43">
        <v>0</v>
      </c>
      <c r="O147" s="44">
        <v>1500</v>
      </c>
      <c r="P147" s="44">
        <v>1500</v>
      </c>
      <c r="Q147" s="44"/>
      <c r="R147" s="44"/>
      <c r="S147" s="44"/>
      <c r="T147" s="44"/>
      <c r="U147" s="44"/>
      <c r="V147" s="25" t="s">
        <v>26</v>
      </c>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28"/>
      <c r="DW147" s="28"/>
      <c r="DX147" s="28"/>
      <c r="DY147" s="28"/>
      <c r="DZ147" s="28"/>
      <c r="EA147" s="28"/>
      <c r="EB147" s="28"/>
      <c r="EC147" s="28"/>
      <c r="ED147" s="28"/>
      <c r="EE147" s="28"/>
      <c r="EF147" s="28"/>
      <c r="EG147" s="28"/>
      <c r="EH147" s="28"/>
      <c r="EI147" s="28"/>
      <c r="EJ147" s="28"/>
      <c r="EK147" s="28"/>
      <c r="EL147" s="28"/>
      <c r="EM147" s="28"/>
      <c r="EN147" s="28"/>
      <c r="EO147" s="28"/>
      <c r="EP147" s="28"/>
      <c r="EQ147" s="28"/>
      <c r="ER147" s="28"/>
      <c r="ES147" s="28"/>
      <c r="ET147" s="28"/>
      <c r="EU147" s="28"/>
      <c r="EV147" s="28"/>
      <c r="EW147" s="28"/>
      <c r="EX147" s="28"/>
      <c r="EY147" s="28"/>
      <c r="EZ147" s="28"/>
      <c r="FA147" s="28"/>
      <c r="FB147" s="28"/>
      <c r="FC147" s="28"/>
      <c r="FD147" s="28"/>
      <c r="FE147" s="28"/>
      <c r="FF147" s="28"/>
      <c r="FG147" s="28"/>
      <c r="FH147" s="28"/>
      <c r="FI147" s="28"/>
      <c r="FJ147" s="28"/>
      <c r="FK147" s="28"/>
      <c r="FL147" s="28"/>
      <c r="FM147" s="28"/>
      <c r="FN147" s="28"/>
      <c r="FO147" s="28"/>
      <c r="FP147" s="28"/>
      <c r="FQ147" s="28"/>
      <c r="FR147" s="28"/>
      <c r="FS147" s="28"/>
      <c r="FT147" s="28"/>
      <c r="FU147" s="28"/>
      <c r="FV147" s="28"/>
      <c r="FW147" s="28"/>
      <c r="FX147" s="28"/>
      <c r="FY147" s="28"/>
      <c r="FZ147" s="28"/>
      <c r="GA147" s="28"/>
      <c r="GB147" s="28"/>
      <c r="GC147" s="28"/>
      <c r="GD147" s="28"/>
      <c r="GE147" s="28"/>
      <c r="GF147" s="28"/>
      <c r="GG147" s="28"/>
      <c r="GH147" s="28"/>
      <c r="GI147" s="28"/>
      <c r="GJ147" s="28"/>
      <c r="GK147" s="28"/>
      <c r="GL147" s="28"/>
      <c r="GM147" s="28"/>
      <c r="GN147" s="28"/>
      <c r="GO147" s="28"/>
      <c r="GP147" s="28"/>
      <c r="GQ147" s="28"/>
      <c r="GR147" s="28"/>
      <c r="GS147" s="28"/>
      <c r="GT147" s="28"/>
      <c r="GU147" s="28"/>
      <c r="GV147" s="28"/>
      <c r="GW147" s="28"/>
      <c r="GX147" s="28"/>
      <c r="GY147" s="28"/>
      <c r="GZ147" s="28"/>
      <c r="HA147" s="28"/>
      <c r="HB147" s="28"/>
      <c r="HC147" s="28"/>
      <c r="HD147" s="28"/>
      <c r="HE147" s="28"/>
      <c r="HF147" s="28"/>
      <c r="HG147" s="28"/>
      <c r="HH147" s="28"/>
      <c r="HI147" s="28"/>
      <c r="HJ147" s="28"/>
      <c r="HK147" s="28"/>
      <c r="HL147" s="28"/>
      <c r="HM147" s="28"/>
      <c r="HN147" s="28"/>
      <c r="HO147" s="28"/>
      <c r="HP147" s="28"/>
      <c r="HQ147" s="28"/>
      <c r="HR147" s="28"/>
      <c r="HS147" s="28"/>
      <c r="HT147" s="28"/>
      <c r="HU147" s="28"/>
      <c r="HV147" s="28"/>
      <c r="HW147" s="28"/>
      <c r="HX147" s="28"/>
      <c r="HY147" s="28"/>
      <c r="HZ147" s="28"/>
      <c r="IA147" s="28"/>
      <c r="IB147" s="28"/>
      <c r="IC147" s="28"/>
      <c r="ID147" s="28"/>
      <c r="IE147" s="28"/>
      <c r="IF147" s="28"/>
      <c r="IG147" s="28"/>
      <c r="IH147" s="28"/>
      <c r="II147" s="28"/>
      <c r="IJ147" s="28"/>
      <c r="IK147" s="28"/>
      <c r="IL147" s="28"/>
      <c r="IM147" s="28"/>
      <c r="IN147" s="28"/>
      <c r="IO147" s="28"/>
      <c r="IP147" s="28"/>
    </row>
    <row r="148" spans="1:250" s="64" customFormat="1" ht="63" x14ac:dyDescent="0.2">
      <c r="A148" s="45">
        <v>4</v>
      </c>
      <c r="B148" s="92" t="s">
        <v>411</v>
      </c>
      <c r="C148" s="46"/>
      <c r="D148" s="46"/>
      <c r="E148" s="47"/>
      <c r="F148" s="46"/>
      <c r="G148" s="48">
        <f>SUM(G149:G151)</f>
        <v>153000</v>
      </c>
      <c r="H148" s="48">
        <f t="shared" ref="H148:U148" si="41">SUM(H149:H151)</f>
        <v>0</v>
      </c>
      <c r="I148" s="48">
        <f t="shared" si="41"/>
        <v>0</v>
      </c>
      <c r="J148" s="48">
        <f t="shared" si="41"/>
        <v>153000</v>
      </c>
      <c r="K148" s="48">
        <f t="shared" si="41"/>
        <v>0</v>
      </c>
      <c r="L148" s="48">
        <f t="shared" si="41"/>
        <v>0</v>
      </c>
      <c r="M148" s="48">
        <f t="shared" si="41"/>
        <v>0</v>
      </c>
      <c r="N148" s="48">
        <f t="shared" si="41"/>
        <v>0</v>
      </c>
      <c r="O148" s="48">
        <f t="shared" si="41"/>
        <v>48318</v>
      </c>
      <c r="P148" s="48">
        <f t="shared" si="41"/>
        <v>22887</v>
      </c>
      <c r="Q148" s="48">
        <f t="shared" si="41"/>
        <v>0</v>
      </c>
      <c r="R148" s="48">
        <f t="shared" si="41"/>
        <v>20431</v>
      </c>
      <c r="S148" s="48"/>
      <c r="T148" s="48">
        <f t="shared" si="41"/>
        <v>5000</v>
      </c>
      <c r="U148" s="48">
        <f t="shared" si="41"/>
        <v>0</v>
      </c>
      <c r="V148" s="47"/>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28"/>
      <c r="DW148" s="28"/>
      <c r="DX148" s="28"/>
      <c r="DY148" s="28"/>
      <c r="DZ148" s="28"/>
      <c r="EA148" s="28"/>
      <c r="EB148" s="28"/>
      <c r="EC148" s="28"/>
      <c r="ED148" s="28"/>
      <c r="EE148" s="28"/>
      <c r="EF148" s="28"/>
      <c r="EG148" s="28"/>
      <c r="EH148" s="28"/>
      <c r="EI148" s="28"/>
      <c r="EJ148" s="28"/>
      <c r="EK148" s="28"/>
      <c r="EL148" s="28"/>
      <c r="EM148" s="28"/>
      <c r="EN148" s="28"/>
      <c r="EO148" s="28"/>
      <c r="EP148" s="28"/>
      <c r="EQ148" s="28"/>
      <c r="ER148" s="28"/>
      <c r="ES148" s="28"/>
      <c r="ET148" s="28"/>
      <c r="EU148" s="28"/>
      <c r="EV148" s="28"/>
      <c r="EW148" s="28"/>
      <c r="EX148" s="28"/>
      <c r="EY148" s="28"/>
      <c r="EZ148" s="28"/>
      <c r="FA148" s="28"/>
      <c r="FB148" s="28"/>
      <c r="FC148" s="28"/>
      <c r="FD148" s="28"/>
      <c r="FE148" s="28"/>
      <c r="FF148" s="28"/>
      <c r="FG148" s="28"/>
      <c r="FH148" s="28"/>
      <c r="FI148" s="28"/>
      <c r="FJ148" s="28"/>
      <c r="FK148" s="28"/>
      <c r="FL148" s="28"/>
      <c r="FM148" s="28"/>
      <c r="FN148" s="28"/>
      <c r="FO148" s="28"/>
      <c r="FP148" s="28"/>
      <c r="FQ148" s="28"/>
      <c r="FR148" s="28"/>
      <c r="FS148" s="28"/>
      <c r="FT148" s="28"/>
      <c r="FU148" s="28"/>
      <c r="FV148" s="28"/>
      <c r="FW148" s="28"/>
      <c r="FX148" s="28"/>
      <c r="FY148" s="28"/>
      <c r="FZ148" s="28"/>
      <c r="GA148" s="28"/>
      <c r="GB148" s="28"/>
      <c r="GC148" s="28"/>
      <c r="GD148" s="28"/>
      <c r="GE148" s="28"/>
      <c r="GF148" s="28"/>
      <c r="GG148" s="28"/>
      <c r="GH148" s="28"/>
      <c r="GI148" s="28"/>
      <c r="GJ148" s="28"/>
      <c r="GK148" s="28"/>
      <c r="GL148" s="28"/>
      <c r="GM148" s="28"/>
      <c r="GN148" s="28"/>
      <c r="GO148" s="28"/>
      <c r="GP148" s="28"/>
      <c r="GQ148" s="28"/>
      <c r="GR148" s="28"/>
      <c r="GS148" s="28"/>
      <c r="GT148" s="28"/>
      <c r="GU148" s="28"/>
      <c r="GV148" s="28"/>
      <c r="GW148" s="28"/>
      <c r="GX148" s="28"/>
      <c r="GY148" s="28"/>
      <c r="GZ148" s="28"/>
      <c r="HA148" s="28"/>
      <c r="HB148" s="28"/>
      <c r="HC148" s="28"/>
      <c r="HD148" s="28"/>
      <c r="HE148" s="28"/>
      <c r="HF148" s="28"/>
      <c r="HG148" s="28"/>
      <c r="HH148" s="28"/>
      <c r="HI148" s="28"/>
      <c r="HJ148" s="28"/>
      <c r="HK148" s="28"/>
      <c r="HL148" s="28"/>
      <c r="HM148" s="28"/>
      <c r="HN148" s="28"/>
      <c r="HO148" s="28"/>
      <c r="HP148" s="28"/>
      <c r="HQ148" s="28"/>
      <c r="HR148" s="28"/>
      <c r="HS148" s="28"/>
      <c r="HT148" s="28"/>
      <c r="HU148" s="28"/>
      <c r="HV148" s="28"/>
      <c r="HW148" s="28"/>
      <c r="HX148" s="28"/>
      <c r="HY148" s="28"/>
      <c r="HZ148" s="28"/>
      <c r="IA148" s="28"/>
      <c r="IB148" s="28"/>
      <c r="IC148" s="28"/>
      <c r="ID148" s="28"/>
      <c r="IE148" s="28"/>
      <c r="IF148" s="28"/>
      <c r="IG148" s="28"/>
      <c r="IH148" s="28"/>
      <c r="II148" s="28"/>
      <c r="IJ148" s="28"/>
      <c r="IK148" s="28"/>
      <c r="IL148" s="28"/>
      <c r="IM148" s="28"/>
      <c r="IN148" s="28"/>
      <c r="IO148" s="28"/>
      <c r="IP148" s="28"/>
    </row>
    <row r="149" spans="1:250" s="29" customFormat="1" ht="47.25" x14ac:dyDescent="0.2">
      <c r="A149" s="30"/>
      <c r="B149" s="40" t="s">
        <v>412</v>
      </c>
      <c r="C149" s="41" t="s">
        <v>413</v>
      </c>
      <c r="D149" s="41"/>
      <c r="E149" s="25"/>
      <c r="F149" s="41" t="s">
        <v>414</v>
      </c>
      <c r="G149" s="42">
        <v>38000</v>
      </c>
      <c r="H149" s="42"/>
      <c r="I149" s="110"/>
      <c r="J149" s="43">
        <v>38000</v>
      </c>
      <c r="K149" s="42"/>
      <c r="L149" s="42"/>
      <c r="M149" s="42"/>
      <c r="N149" s="43">
        <v>0</v>
      </c>
      <c r="O149" s="44">
        <v>15000</v>
      </c>
      <c r="P149" s="44">
        <v>7000</v>
      </c>
      <c r="Q149" s="44"/>
      <c r="R149" s="44">
        <v>3000</v>
      </c>
      <c r="S149" s="44"/>
      <c r="T149" s="44">
        <v>5000</v>
      </c>
      <c r="U149" s="44"/>
      <c r="V149" s="25" t="s">
        <v>27</v>
      </c>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8"/>
      <c r="EK149" s="28"/>
      <c r="EL149" s="28"/>
      <c r="EM149" s="28"/>
      <c r="EN149" s="28"/>
      <c r="EO149" s="28"/>
      <c r="EP149" s="28"/>
      <c r="EQ149" s="28"/>
      <c r="ER149" s="28"/>
      <c r="ES149" s="28"/>
      <c r="ET149" s="28"/>
      <c r="EU149" s="28"/>
      <c r="EV149" s="28"/>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c r="GA149" s="28"/>
      <c r="GB149" s="28"/>
      <c r="GC149" s="28"/>
      <c r="GD149" s="28"/>
      <c r="GE149" s="28"/>
      <c r="GF149" s="28"/>
      <c r="GG149" s="28"/>
      <c r="GH149" s="28"/>
      <c r="GI149" s="28"/>
      <c r="GJ149" s="28"/>
      <c r="GK149" s="28"/>
      <c r="GL149" s="28"/>
      <c r="GM149" s="28"/>
      <c r="GN149" s="28"/>
      <c r="GO149" s="28"/>
      <c r="GP149" s="28"/>
      <c r="GQ149" s="28"/>
      <c r="GR149" s="28"/>
      <c r="GS149" s="28"/>
      <c r="GT149" s="28"/>
      <c r="GU149" s="28"/>
      <c r="GV149" s="28"/>
      <c r="GW149" s="28"/>
      <c r="GX149" s="28"/>
      <c r="GY149" s="28"/>
      <c r="GZ149" s="28"/>
      <c r="HA149" s="28"/>
      <c r="HB149" s="28"/>
      <c r="HC149" s="28"/>
      <c r="HD149" s="28"/>
      <c r="HE149" s="28"/>
      <c r="HF149" s="28"/>
      <c r="HG149" s="28"/>
      <c r="HH149" s="28"/>
      <c r="HI149" s="28"/>
      <c r="HJ149" s="28"/>
      <c r="HK149" s="28"/>
      <c r="HL149" s="28"/>
      <c r="HM149" s="28"/>
      <c r="HN149" s="28"/>
      <c r="HO149" s="28"/>
      <c r="HP149" s="28"/>
      <c r="HQ149" s="28"/>
      <c r="HR149" s="28"/>
      <c r="HS149" s="28"/>
      <c r="HT149" s="28"/>
      <c r="HU149" s="28"/>
      <c r="HV149" s="28"/>
      <c r="HW149" s="28"/>
      <c r="HX149" s="28"/>
      <c r="HY149" s="28"/>
      <c r="HZ149" s="28"/>
      <c r="IA149" s="28"/>
      <c r="IB149" s="28"/>
      <c r="IC149" s="28"/>
      <c r="ID149" s="28"/>
      <c r="IE149" s="28"/>
      <c r="IF149" s="28"/>
      <c r="IG149" s="28"/>
      <c r="IH149" s="28"/>
      <c r="II149" s="28"/>
      <c r="IJ149" s="28"/>
      <c r="IK149" s="28"/>
      <c r="IL149" s="28"/>
      <c r="IM149" s="28"/>
      <c r="IN149" s="28"/>
      <c r="IO149" s="28"/>
      <c r="IP149" s="28"/>
    </row>
    <row r="150" spans="1:250" s="29" customFormat="1" ht="47.25" x14ac:dyDescent="0.2">
      <c r="A150" s="30"/>
      <c r="B150" s="40" t="s">
        <v>415</v>
      </c>
      <c r="C150" s="41" t="s">
        <v>413</v>
      </c>
      <c r="D150" s="41"/>
      <c r="E150" s="25"/>
      <c r="F150" s="41" t="s">
        <v>416</v>
      </c>
      <c r="G150" s="42">
        <v>50000</v>
      </c>
      <c r="H150" s="42"/>
      <c r="I150" s="42"/>
      <c r="J150" s="43">
        <v>50000</v>
      </c>
      <c r="K150" s="42"/>
      <c r="L150" s="42"/>
      <c r="M150" s="42"/>
      <c r="N150" s="43">
        <v>0</v>
      </c>
      <c r="O150" s="44">
        <v>18318</v>
      </c>
      <c r="P150" s="44">
        <v>10887</v>
      </c>
      <c r="Q150" s="44"/>
      <c r="R150" s="44">
        <v>7431</v>
      </c>
      <c r="S150" s="44"/>
      <c r="T150" s="44"/>
      <c r="U150" s="44"/>
      <c r="V150" s="25" t="s">
        <v>27</v>
      </c>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c r="DR150" s="28"/>
      <c r="DS150" s="28"/>
      <c r="DT150" s="28"/>
      <c r="DU150" s="28"/>
      <c r="DV150" s="28"/>
      <c r="DW150" s="28"/>
      <c r="DX150" s="28"/>
      <c r="DY150" s="28"/>
      <c r="DZ150" s="28"/>
      <c r="EA150" s="28"/>
      <c r="EB150" s="28"/>
      <c r="EC150" s="28"/>
      <c r="ED150" s="28"/>
      <c r="EE150" s="28"/>
      <c r="EF150" s="28"/>
      <c r="EG150" s="28"/>
      <c r="EH150" s="28"/>
      <c r="EI150" s="28"/>
      <c r="EJ150" s="28"/>
      <c r="EK150" s="28"/>
      <c r="EL150" s="28"/>
      <c r="EM150" s="28"/>
      <c r="EN150" s="28"/>
      <c r="EO150" s="28"/>
      <c r="EP150" s="28"/>
      <c r="EQ150" s="28"/>
      <c r="ER150" s="28"/>
      <c r="ES150" s="28"/>
      <c r="ET150" s="28"/>
      <c r="EU150" s="28"/>
      <c r="EV150" s="28"/>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c r="GA150" s="28"/>
      <c r="GB150" s="28"/>
      <c r="GC150" s="28"/>
      <c r="GD150" s="28"/>
      <c r="GE150" s="28"/>
      <c r="GF150" s="28"/>
      <c r="GG150" s="28"/>
      <c r="GH150" s="28"/>
      <c r="GI150" s="28"/>
      <c r="GJ150" s="28"/>
      <c r="GK150" s="28"/>
      <c r="GL150" s="28"/>
      <c r="GM150" s="28"/>
      <c r="GN150" s="28"/>
      <c r="GO150" s="28"/>
      <c r="GP150" s="28"/>
      <c r="GQ150" s="28"/>
      <c r="GR150" s="28"/>
      <c r="GS150" s="28"/>
      <c r="GT150" s="28"/>
      <c r="GU150" s="28"/>
      <c r="GV150" s="28"/>
      <c r="GW150" s="28"/>
      <c r="GX150" s="28"/>
      <c r="GY150" s="28"/>
      <c r="GZ150" s="28"/>
      <c r="HA150" s="28"/>
      <c r="HB150" s="28"/>
      <c r="HC150" s="28"/>
      <c r="HD150" s="28"/>
      <c r="HE150" s="28"/>
      <c r="HF150" s="28"/>
      <c r="HG150" s="28"/>
      <c r="HH150" s="28"/>
      <c r="HI150" s="28"/>
      <c r="HJ150" s="28"/>
      <c r="HK150" s="28"/>
      <c r="HL150" s="28"/>
      <c r="HM150" s="28"/>
      <c r="HN150" s="28"/>
      <c r="HO150" s="28"/>
      <c r="HP150" s="28"/>
      <c r="HQ150" s="28"/>
      <c r="HR150" s="28"/>
      <c r="HS150" s="28"/>
      <c r="HT150" s="28"/>
      <c r="HU150" s="28"/>
      <c r="HV150" s="28"/>
      <c r="HW150" s="28"/>
      <c r="HX150" s="28"/>
      <c r="HY150" s="28"/>
      <c r="HZ150" s="28"/>
      <c r="IA150" s="28"/>
      <c r="IB150" s="28"/>
      <c r="IC150" s="28"/>
      <c r="ID150" s="28"/>
      <c r="IE150" s="28"/>
      <c r="IF150" s="28"/>
      <c r="IG150" s="28"/>
      <c r="IH150" s="28"/>
      <c r="II150" s="28"/>
      <c r="IJ150" s="28"/>
      <c r="IK150" s="28"/>
      <c r="IL150" s="28"/>
      <c r="IM150" s="28"/>
      <c r="IN150" s="28"/>
      <c r="IO150" s="28"/>
      <c r="IP150" s="28"/>
    </row>
    <row r="151" spans="1:250" s="29" customFormat="1" ht="47.25" x14ac:dyDescent="0.2">
      <c r="A151" s="30"/>
      <c r="B151" s="40" t="s">
        <v>417</v>
      </c>
      <c r="C151" s="41" t="s">
        <v>413</v>
      </c>
      <c r="D151" s="41"/>
      <c r="E151" s="25"/>
      <c r="F151" s="41" t="s">
        <v>418</v>
      </c>
      <c r="G151" s="42">
        <v>65000</v>
      </c>
      <c r="H151" s="42"/>
      <c r="I151" s="42"/>
      <c r="J151" s="43">
        <v>65000</v>
      </c>
      <c r="K151" s="42"/>
      <c r="L151" s="42"/>
      <c r="M151" s="42"/>
      <c r="N151" s="43">
        <v>0</v>
      </c>
      <c r="O151" s="44">
        <v>15000</v>
      </c>
      <c r="P151" s="44">
        <v>5000</v>
      </c>
      <c r="Q151" s="44"/>
      <c r="R151" s="44">
        <v>10000</v>
      </c>
      <c r="S151" s="44"/>
      <c r="T151" s="44"/>
      <c r="U151" s="44"/>
      <c r="V151" s="25" t="s">
        <v>27</v>
      </c>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c r="EO151" s="28"/>
      <c r="EP151" s="28"/>
      <c r="EQ151" s="28"/>
      <c r="ER151" s="28"/>
      <c r="ES151" s="28"/>
      <c r="ET151" s="28"/>
      <c r="EU151" s="28"/>
      <c r="EV151" s="28"/>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c r="GA151" s="28"/>
      <c r="GB151" s="28"/>
      <c r="GC151" s="28"/>
      <c r="GD151" s="28"/>
      <c r="GE151" s="28"/>
      <c r="GF151" s="28"/>
      <c r="GG151" s="28"/>
      <c r="GH151" s="28"/>
      <c r="GI151" s="28"/>
      <c r="GJ151" s="28"/>
      <c r="GK151" s="28"/>
      <c r="GL151" s="28"/>
      <c r="GM151" s="28"/>
      <c r="GN151" s="28"/>
      <c r="GO151" s="28"/>
      <c r="GP151" s="28"/>
      <c r="GQ151" s="28"/>
      <c r="GR151" s="28"/>
      <c r="GS151" s="28"/>
      <c r="GT151" s="28"/>
      <c r="GU151" s="28"/>
      <c r="GV151" s="28"/>
      <c r="GW151" s="28"/>
      <c r="GX151" s="28"/>
      <c r="GY151" s="28"/>
      <c r="GZ151" s="28"/>
      <c r="HA151" s="28"/>
      <c r="HB151" s="28"/>
      <c r="HC151" s="28"/>
      <c r="HD151" s="28"/>
      <c r="HE151" s="28"/>
      <c r="HF151" s="28"/>
      <c r="HG151" s="28"/>
      <c r="HH151" s="28"/>
      <c r="HI151" s="28"/>
      <c r="HJ151" s="28"/>
      <c r="HK151" s="28"/>
      <c r="HL151" s="28"/>
      <c r="HM151" s="28"/>
      <c r="HN151" s="28"/>
      <c r="HO151" s="28"/>
      <c r="HP151" s="28"/>
      <c r="HQ151" s="28"/>
      <c r="HR151" s="28"/>
      <c r="HS151" s="28"/>
      <c r="HT151" s="28"/>
      <c r="HU151" s="28"/>
      <c r="HV151" s="28"/>
      <c r="HW151" s="28"/>
      <c r="HX151" s="28"/>
      <c r="HY151" s="28"/>
      <c r="HZ151" s="28"/>
      <c r="IA151" s="28"/>
      <c r="IB151" s="28"/>
      <c r="IC151" s="28"/>
      <c r="ID151" s="28"/>
      <c r="IE151" s="28"/>
      <c r="IF151" s="28"/>
      <c r="IG151" s="28"/>
      <c r="IH151" s="28"/>
      <c r="II151" s="28"/>
      <c r="IJ151" s="28"/>
      <c r="IK151" s="28"/>
      <c r="IL151" s="28"/>
      <c r="IM151" s="28"/>
      <c r="IN151" s="28"/>
      <c r="IO151" s="28"/>
      <c r="IP151" s="28"/>
    </row>
    <row r="152" spans="1:250" s="64" customFormat="1" ht="63" x14ac:dyDescent="0.2">
      <c r="A152" s="45">
        <v>5</v>
      </c>
      <c r="B152" s="92" t="s">
        <v>120</v>
      </c>
      <c r="C152" s="46"/>
      <c r="D152" s="46"/>
      <c r="E152" s="47"/>
      <c r="F152" s="46"/>
      <c r="G152" s="48">
        <f t="shared" ref="G152:N152" si="42">SUM(G153:G154)</f>
        <v>28500</v>
      </c>
      <c r="H152" s="48">
        <f t="shared" si="42"/>
        <v>0</v>
      </c>
      <c r="I152" s="48">
        <f t="shared" si="42"/>
        <v>0</v>
      </c>
      <c r="J152" s="48">
        <f t="shared" si="42"/>
        <v>28500</v>
      </c>
      <c r="K152" s="48">
        <f t="shared" si="42"/>
        <v>0</v>
      </c>
      <c r="L152" s="48">
        <f t="shared" si="42"/>
        <v>0</v>
      </c>
      <c r="M152" s="48">
        <f t="shared" si="42"/>
        <v>0</v>
      </c>
      <c r="N152" s="48">
        <f t="shared" si="42"/>
        <v>0</v>
      </c>
      <c r="O152" s="48">
        <f>SUM(O153:O154)</f>
        <v>14250</v>
      </c>
      <c r="P152" s="48">
        <f t="shared" ref="P152:U152" si="43">SUM(P153:P154)</f>
        <v>14250</v>
      </c>
      <c r="Q152" s="48">
        <f t="shared" si="43"/>
        <v>0</v>
      </c>
      <c r="R152" s="48">
        <f t="shared" si="43"/>
        <v>0</v>
      </c>
      <c r="S152" s="48"/>
      <c r="T152" s="48">
        <f t="shared" si="43"/>
        <v>0</v>
      </c>
      <c r="U152" s="48">
        <f t="shared" si="43"/>
        <v>0</v>
      </c>
      <c r="V152" s="47"/>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8"/>
      <c r="CT152" s="28"/>
      <c r="CU152" s="28"/>
      <c r="CV152" s="28"/>
      <c r="CW152" s="28"/>
      <c r="CX152" s="28"/>
      <c r="CY152" s="28"/>
      <c r="CZ152" s="28"/>
      <c r="DA152" s="28"/>
      <c r="DB152" s="28"/>
      <c r="DC152" s="28"/>
      <c r="DD152" s="28"/>
      <c r="DE152" s="28"/>
      <c r="DF152" s="28"/>
      <c r="DG152" s="28"/>
      <c r="DH152" s="28"/>
      <c r="DI152" s="28"/>
      <c r="DJ152" s="28"/>
      <c r="DK152" s="28"/>
      <c r="DL152" s="28"/>
      <c r="DM152" s="28"/>
      <c r="DN152" s="28"/>
      <c r="DO152" s="28"/>
      <c r="DP152" s="28"/>
      <c r="DQ152" s="28"/>
      <c r="DR152" s="28"/>
      <c r="DS152" s="28"/>
      <c r="DT152" s="28"/>
      <c r="DU152" s="28"/>
      <c r="DV152" s="28"/>
      <c r="DW152" s="28"/>
      <c r="DX152" s="28"/>
      <c r="DY152" s="28"/>
      <c r="DZ152" s="28"/>
      <c r="EA152" s="28"/>
      <c r="EB152" s="28"/>
      <c r="EC152" s="28"/>
      <c r="ED152" s="28"/>
      <c r="EE152" s="28"/>
      <c r="EF152" s="28"/>
      <c r="EG152" s="28"/>
      <c r="EH152" s="28"/>
      <c r="EI152" s="28"/>
      <c r="EJ152" s="28"/>
      <c r="EK152" s="28"/>
      <c r="EL152" s="28"/>
      <c r="EM152" s="28"/>
      <c r="EN152" s="28"/>
      <c r="EO152" s="28"/>
      <c r="EP152" s="28"/>
      <c r="EQ152" s="28"/>
      <c r="ER152" s="28"/>
      <c r="ES152" s="28"/>
      <c r="ET152" s="28"/>
      <c r="EU152" s="28"/>
      <c r="EV152" s="28"/>
      <c r="EW152" s="28"/>
      <c r="EX152" s="28"/>
      <c r="EY152" s="28"/>
      <c r="EZ152" s="28"/>
      <c r="FA152" s="28"/>
      <c r="FB152" s="28"/>
      <c r="FC152" s="28"/>
      <c r="FD152" s="28"/>
      <c r="FE152" s="28"/>
      <c r="FF152" s="28"/>
      <c r="FG152" s="28"/>
      <c r="FH152" s="28"/>
      <c r="FI152" s="28"/>
      <c r="FJ152" s="28"/>
      <c r="FK152" s="28"/>
      <c r="FL152" s="28"/>
      <c r="FM152" s="28"/>
      <c r="FN152" s="28"/>
      <c r="FO152" s="28"/>
      <c r="FP152" s="28"/>
      <c r="FQ152" s="28"/>
      <c r="FR152" s="28"/>
      <c r="FS152" s="28"/>
      <c r="FT152" s="28"/>
      <c r="FU152" s="28"/>
      <c r="FV152" s="28"/>
      <c r="FW152" s="28"/>
      <c r="FX152" s="28"/>
      <c r="FY152" s="28"/>
      <c r="FZ152" s="28"/>
      <c r="GA152" s="28"/>
      <c r="GB152" s="28"/>
      <c r="GC152" s="28"/>
      <c r="GD152" s="28"/>
      <c r="GE152" s="28"/>
      <c r="GF152" s="28"/>
      <c r="GG152" s="28"/>
      <c r="GH152" s="28"/>
      <c r="GI152" s="28"/>
      <c r="GJ152" s="28"/>
      <c r="GK152" s="28"/>
      <c r="GL152" s="28"/>
      <c r="GM152" s="28"/>
      <c r="GN152" s="28"/>
      <c r="GO152" s="28"/>
      <c r="GP152" s="28"/>
      <c r="GQ152" s="28"/>
      <c r="GR152" s="28"/>
      <c r="GS152" s="28"/>
      <c r="GT152" s="28"/>
      <c r="GU152" s="28"/>
      <c r="GV152" s="28"/>
      <c r="GW152" s="28"/>
      <c r="GX152" s="28"/>
      <c r="GY152" s="28"/>
      <c r="GZ152" s="28"/>
      <c r="HA152" s="28"/>
      <c r="HB152" s="28"/>
      <c r="HC152" s="28"/>
      <c r="HD152" s="28"/>
      <c r="HE152" s="28"/>
      <c r="HF152" s="28"/>
      <c r="HG152" s="28"/>
      <c r="HH152" s="28"/>
      <c r="HI152" s="28"/>
      <c r="HJ152" s="28"/>
      <c r="HK152" s="28"/>
      <c r="HL152" s="28"/>
      <c r="HM152" s="28"/>
      <c r="HN152" s="28"/>
      <c r="HO152" s="28"/>
      <c r="HP152" s="28"/>
      <c r="HQ152" s="28"/>
      <c r="HR152" s="28"/>
      <c r="HS152" s="28"/>
      <c r="HT152" s="28"/>
      <c r="HU152" s="28"/>
      <c r="HV152" s="28"/>
      <c r="HW152" s="28"/>
      <c r="HX152" s="28"/>
      <c r="HY152" s="28"/>
      <c r="HZ152" s="28"/>
      <c r="IA152" s="28"/>
      <c r="IB152" s="28"/>
      <c r="IC152" s="28"/>
      <c r="ID152" s="28"/>
      <c r="IE152" s="28"/>
      <c r="IF152" s="28"/>
      <c r="IG152" s="28"/>
      <c r="IH152" s="28"/>
      <c r="II152" s="28"/>
      <c r="IJ152" s="28"/>
      <c r="IK152" s="28"/>
      <c r="IL152" s="28"/>
      <c r="IM152" s="28"/>
      <c r="IN152" s="28"/>
      <c r="IO152" s="28"/>
      <c r="IP152" s="28"/>
    </row>
    <row r="153" spans="1:250" s="113" customFormat="1" ht="47.25" x14ac:dyDescent="0.2">
      <c r="A153" s="30"/>
      <c r="B153" s="40" t="s">
        <v>419</v>
      </c>
      <c r="C153" s="41" t="s">
        <v>129</v>
      </c>
      <c r="D153" s="41"/>
      <c r="E153" s="25"/>
      <c r="F153" s="41" t="s">
        <v>420</v>
      </c>
      <c r="G153" s="42">
        <v>10000</v>
      </c>
      <c r="H153" s="42"/>
      <c r="I153" s="42"/>
      <c r="J153" s="111">
        <v>10000</v>
      </c>
      <c r="K153" s="42"/>
      <c r="L153" s="42"/>
      <c r="M153" s="42"/>
      <c r="N153" s="111">
        <v>0</v>
      </c>
      <c r="O153" s="44">
        <v>5000</v>
      </c>
      <c r="P153" s="44">
        <v>5000</v>
      </c>
      <c r="Q153" s="44"/>
      <c r="R153" s="44"/>
      <c r="S153" s="44"/>
      <c r="T153" s="44"/>
      <c r="U153" s="44"/>
      <c r="V153" s="25" t="s">
        <v>28</v>
      </c>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c r="CW153" s="112"/>
      <c r="CX153" s="112"/>
      <c r="CY153" s="112"/>
      <c r="CZ153" s="112"/>
      <c r="DA153" s="112"/>
      <c r="DB153" s="112"/>
      <c r="DC153" s="112"/>
      <c r="DD153" s="112"/>
      <c r="DE153" s="112"/>
      <c r="DF153" s="112"/>
      <c r="DG153" s="112"/>
      <c r="DH153" s="112"/>
      <c r="DI153" s="112"/>
      <c r="DJ153" s="112"/>
      <c r="DK153" s="112"/>
      <c r="DL153" s="112"/>
      <c r="DM153" s="112"/>
      <c r="DN153" s="112"/>
      <c r="DO153" s="112"/>
      <c r="DP153" s="112"/>
      <c r="DQ153" s="112"/>
      <c r="DR153" s="112"/>
      <c r="DS153" s="112"/>
      <c r="DT153" s="112"/>
      <c r="DU153" s="112"/>
      <c r="DV153" s="112"/>
      <c r="DW153" s="112"/>
      <c r="DX153" s="112"/>
      <c r="DY153" s="112"/>
      <c r="DZ153" s="112"/>
      <c r="EA153" s="112"/>
      <c r="EB153" s="112"/>
      <c r="EC153" s="112"/>
      <c r="ED153" s="112"/>
      <c r="EE153" s="112"/>
      <c r="EF153" s="112"/>
      <c r="EG153" s="112"/>
      <c r="EH153" s="112"/>
      <c r="EI153" s="112"/>
      <c r="EJ153" s="112"/>
      <c r="EK153" s="112"/>
      <c r="EL153" s="112"/>
      <c r="EM153" s="112"/>
      <c r="EN153" s="112"/>
      <c r="EO153" s="112"/>
      <c r="EP153" s="112"/>
      <c r="EQ153" s="112"/>
      <c r="ER153" s="112"/>
      <c r="ES153" s="112"/>
      <c r="ET153" s="112"/>
      <c r="EU153" s="112"/>
      <c r="EV153" s="112"/>
      <c r="EW153" s="112"/>
      <c r="EX153" s="112"/>
      <c r="EY153" s="112"/>
      <c r="EZ153" s="112"/>
      <c r="FA153" s="112"/>
      <c r="FB153" s="112"/>
      <c r="FC153" s="112"/>
      <c r="FD153" s="112"/>
      <c r="FE153" s="112"/>
      <c r="FF153" s="112"/>
      <c r="FG153" s="112"/>
      <c r="FH153" s="112"/>
      <c r="FI153" s="112"/>
      <c r="FJ153" s="112"/>
      <c r="FK153" s="112"/>
      <c r="FL153" s="112"/>
      <c r="FM153" s="112"/>
      <c r="FN153" s="112"/>
      <c r="FO153" s="112"/>
      <c r="FP153" s="112"/>
      <c r="FQ153" s="112"/>
      <c r="FR153" s="112"/>
      <c r="FS153" s="112"/>
      <c r="FT153" s="112"/>
      <c r="FU153" s="112"/>
      <c r="FV153" s="112"/>
      <c r="FW153" s="112"/>
      <c r="FX153" s="112"/>
      <c r="FY153" s="112"/>
      <c r="FZ153" s="112"/>
      <c r="GA153" s="112"/>
      <c r="GB153" s="112"/>
      <c r="GC153" s="112"/>
      <c r="GD153" s="112"/>
      <c r="GE153" s="112"/>
      <c r="GF153" s="112"/>
      <c r="GG153" s="112"/>
      <c r="GH153" s="112"/>
      <c r="GI153" s="112"/>
      <c r="GJ153" s="112"/>
      <c r="GK153" s="112"/>
      <c r="GL153" s="112"/>
      <c r="GM153" s="112"/>
      <c r="GN153" s="112"/>
      <c r="GO153" s="112"/>
      <c r="GP153" s="112"/>
      <c r="GQ153" s="112"/>
      <c r="GR153" s="112"/>
      <c r="GS153" s="112"/>
      <c r="GT153" s="112"/>
      <c r="GU153" s="112"/>
      <c r="GV153" s="112"/>
      <c r="GW153" s="112"/>
      <c r="GX153" s="112"/>
      <c r="GY153" s="112"/>
      <c r="GZ153" s="112"/>
      <c r="HA153" s="112"/>
      <c r="HB153" s="112"/>
      <c r="HC153" s="112"/>
      <c r="HD153" s="112"/>
      <c r="HE153" s="112"/>
      <c r="HF153" s="112"/>
      <c r="HG153" s="112"/>
      <c r="HH153" s="112"/>
      <c r="HI153" s="112"/>
      <c r="HJ153" s="112"/>
      <c r="HK153" s="112"/>
      <c r="HL153" s="112"/>
      <c r="HM153" s="112"/>
      <c r="HN153" s="112"/>
      <c r="HO153" s="112"/>
      <c r="HP153" s="112"/>
      <c r="HQ153" s="112"/>
      <c r="HR153" s="112"/>
      <c r="HS153" s="112"/>
      <c r="HT153" s="112"/>
      <c r="HU153" s="112"/>
      <c r="HV153" s="112"/>
      <c r="HW153" s="112"/>
      <c r="HX153" s="112"/>
      <c r="HY153" s="112"/>
      <c r="HZ153" s="112"/>
      <c r="IA153" s="112"/>
      <c r="IB153" s="112"/>
      <c r="IC153" s="112"/>
      <c r="ID153" s="112"/>
      <c r="IE153" s="112"/>
      <c r="IF153" s="112"/>
      <c r="IG153" s="112"/>
      <c r="IH153" s="112"/>
      <c r="II153" s="112"/>
      <c r="IJ153" s="112"/>
      <c r="IK153" s="112"/>
      <c r="IL153" s="112"/>
      <c r="IM153" s="112"/>
      <c r="IN153" s="112"/>
      <c r="IO153" s="112"/>
      <c r="IP153" s="112"/>
    </row>
    <row r="154" spans="1:250" s="29" customFormat="1" ht="47.25" x14ac:dyDescent="0.2">
      <c r="A154" s="30"/>
      <c r="B154" s="40" t="s">
        <v>421</v>
      </c>
      <c r="C154" s="41" t="s">
        <v>129</v>
      </c>
      <c r="D154" s="41"/>
      <c r="E154" s="25"/>
      <c r="F154" s="41" t="s">
        <v>422</v>
      </c>
      <c r="G154" s="42">
        <v>18500</v>
      </c>
      <c r="H154" s="42"/>
      <c r="I154" s="42"/>
      <c r="J154" s="43">
        <v>18500</v>
      </c>
      <c r="K154" s="42"/>
      <c r="L154" s="42"/>
      <c r="M154" s="42"/>
      <c r="N154" s="43">
        <v>0</v>
      </c>
      <c r="O154" s="44">
        <v>9250</v>
      </c>
      <c r="P154" s="44">
        <v>9250</v>
      </c>
      <c r="Q154" s="44"/>
      <c r="R154" s="44"/>
      <c r="S154" s="44"/>
      <c r="T154" s="44"/>
      <c r="U154" s="44"/>
      <c r="V154" s="25" t="s">
        <v>28</v>
      </c>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c r="EO154" s="28"/>
      <c r="EP154" s="28"/>
      <c r="EQ154" s="28"/>
      <c r="ER154" s="28"/>
      <c r="ES154" s="28"/>
      <c r="ET154" s="28"/>
      <c r="EU154" s="28"/>
      <c r="EV154" s="28"/>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c r="GA154" s="28"/>
      <c r="GB154" s="28"/>
      <c r="GC154" s="28"/>
      <c r="GD154" s="28"/>
      <c r="GE154" s="28"/>
      <c r="GF154" s="28"/>
      <c r="GG154" s="28"/>
      <c r="GH154" s="28"/>
      <c r="GI154" s="28"/>
      <c r="GJ154" s="28"/>
      <c r="GK154" s="28"/>
      <c r="GL154" s="28"/>
      <c r="GM154" s="28"/>
      <c r="GN154" s="28"/>
      <c r="GO154" s="28"/>
      <c r="GP154" s="28"/>
      <c r="GQ154" s="28"/>
      <c r="GR154" s="28"/>
      <c r="GS154" s="28"/>
      <c r="GT154" s="28"/>
      <c r="GU154" s="28"/>
      <c r="GV154" s="28"/>
      <c r="GW154" s="28"/>
      <c r="GX154" s="28"/>
      <c r="GY154" s="28"/>
      <c r="GZ154" s="28"/>
      <c r="HA154" s="28"/>
      <c r="HB154" s="28"/>
      <c r="HC154" s="28"/>
      <c r="HD154" s="28"/>
      <c r="HE154" s="28"/>
      <c r="HF154" s="28"/>
      <c r="HG154" s="28"/>
      <c r="HH154" s="28"/>
      <c r="HI154" s="28"/>
      <c r="HJ154" s="28"/>
      <c r="HK154" s="28"/>
      <c r="HL154" s="28"/>
      <c r="HM154" s="28"/>
      <c r="HN154" s="28"/>
      <c r="HO154" s="28"/>
      <c r="HP154" s="28"/>
      <c r="HQ154" s="28"/>
      <c r="HR154" s="28"/>
      <c r="HS154" s="28"/>
      <c r="HT154" s="28"/>
      <c r="HU154" s="28"/>
      <c r="HV154" s="28"/>
      <c r="HW154" s="28"/>
      <c r="HX154" s="28"/>
      <c r="HY154" s="28"/>
      <c r="HZ154" s="28"/>
      <c r="IA154" s="28"/>
      <c r="IB154" s="28"/>
      <c r="IC154" s="28"/>
      <c r="ID154" s="28"/>
      <c r="IE154" s="28"/>
      <c r="IF154" s="28"/>
      <c r="IG154" s="28"/>
      <c r="IH154" s="28"/>
      <c r="II154" s="28"/>
      <c r="IJ154" s="28"/>
      <c r="IK154" s="28"/>
      <c r="IL154" s="28"/>
      <c r="IM154" s="28"/>
      <c r="IN154" s="28"/>
      <c r="IO154" s="28"/>
      <c r="IP154" s="28"/>
    </row>
    <row r="155" spans="1:250" s="64" customFormat="1" ht="63" x14ac:dyDescent="0.2">
      <c r="A155" s="45">
        <v>6</v>
      </c>
      <c r="B155" s="92" t="s">
        <v>355</v>
      </c>
      <c r="C155" s="46"/>
      <c r="D155" s="46"/>
      <c r="E155" s="47"/>
      <c r="F155" s="46"/>
      <c r="G155" s="48">
        <f t="shared" ref="G155:N155" si="44">SUM(G156:G159)</f>
        <v>94680</v>
      </c>
      <c r="H155" s="48">
        <f t="shared" si="44"/>
        <v>0</v>
      </c>
      <c r="I155" s="48">
        <f t="shared" si="44"/>
        <v>0</v>
      </c>
      <c r="J155" s="48">
        <f t="shared" si="44"/>
        <v>94680</v>
      </c>
      <c r="K155" s="48">
        <f t="shared" si="44"/>
        <v>0</v>
      </c>
      <c r="L155" s="48">
        <f t="shared" si="44"/>
        <v>7500</v>
      </c>
      <c r="M155" s="48">
        <f t="shared" si="44"/>
        <v>0</v>
      </c>
      <c r="N155" s="48">
        <f t="shared" si="44"/>
        <v>7500</v>
      </c>
      <c r="O155" s="48">
        <f>SUM(O156:O159)</f>
        <v>30739</v>
      </c>
      <c r="P155" s="48">
        <f t="shared" ref="P155:U155" si="45">SUM(P156:P159)</f>
        <v>17000</v>
      </c>
      <c r="Q155" s="48">
        <f t="shared" si="45"/>
        <v>0</v>
      </c>
      <c r="R155" s="48">
        <f t="shared" si="45"/>
        <v>13739</v>
      </c>
      <c r="S155" s="48"/>
      <c r="T155" s="48">
        <f t="shared" si="45"/>
        <v>0</v>
      </c>
      <c r="U155" s="48">
        <f t="shared" si="45"/>
        <v>0</v>
      </c>
      <c r="V155" s="47"/>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c r="DT155" s="28"/>
      <c r="DU155" s="28"/>
      <c r="DV155" s="28"/>
      <c r="DW155" s="28"/>
      <c r="DX155" s="28"/>
      <c r="DY155" s="28"/>
      <c r="DZ155" s="28"/>
      <c r="EA155" s="28"/>
      <c r="EB155" s="28"/>
      <c r="EC155" s="28"/>
      <c r="ED155" s="28"/>
      <c r="EE155" s="28"/>
      <c r="EF155" s="28"/>
      <c r="EG155" s="28"/>
      <c r="EH155" s="28"/>
      <c r="EI155" s="28"/>
      <c r="EJ155" s="28"/>
      <c r="EK155" s="28"/>
      <c r="EL155" s="28"/>
      <c r="EM155" s="28"/>
      <c r="EN155" s="28"/>
      <c r="EO155" s="28"/>
      <c r="EP155" s="28"/>
      <c r="EQ155" s="28"/>
      <c r="ER155" s="28"/>
      <c r="ES155" s="28"/>
      <c r="ET155" s="28"/>
      <c r="EU155" s="28"/>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c r="GA155" s="28"/>
      <c r="GB155" s="28"/>
      <c r="GC155" s="28"/>
      <c r="GD155" s="28"/>
      <c r="GE155" s="28"/>
      <c r="GF155" s="28"/>
      <c r="GG155" s="28"/>
      <c r="GH155" s="28"/>
      <c r="GI155" s="28"/>
      <c r="GJ155" s="28"/>
      <c r="GK155" s="28"/>
      <c r="GL155" s="28"/>
      <c r="GM155" s="28"/>
      <c r="GN155" s="28"/>
      <c r="GO155" s="28"/>
      <c r="GP155" s="28"/>
      <c r="GQ155" s="28"/>
      <c r="GR155" s="28"/>
      <c r="GS155" s="28"/>
      <c r="GT155" s="28"/>
      <c r="GU155" s="28"/>
      <c r="GV155" s="28"/>
      <c r="GW155" s="28"/>
      <c r="GX155" s="28"/>
      <c r="GY155" s="28"/>
      <c r="GZ155" s="28"/>
      <c r="HA155" s="28"/>
      <c r="HB155" s="28"/>
      <c r="HC155" s="28"/>
      <c r="HD155" s="28"/>
      <c r="HE155" s="28"/>
      <c r="HF155" s="28"/>
      <c r="HG155" s="28"/>
      <c r="HH155" s="28"/>
      <c r="HI155" s="28"/>
      <c r="HJ155" s="28"/>
      <c r="HK155" s="28"/>
      <c r="HL155" s="28"/>
      <c r="HM155" s="28"/>
      <c r="HN155" s="28"/>
      <c r="HO155" s="28"/>
      <c r="HP155" s="28"/>
      <c r="HQ155" s="28"/>
      <c r="HR155" s="28"/>
      <c r="HS155" s="28"/>
      <c r="HT155" s="28"/>
      <c r="HU155" s="28"/>
      <c r="HV155" s="28"/>
      <c r="HW155" s="28"/>
      <c r="HX155" s="28"/>
      <c r="HY155" s="28"/>
      <c r="HZ155" s="28"/>
      <c r="IA155" s="28"/>
      <c r="IB155" s="28"/>
      <c r="IC155" s="28"/>
      <c r="ID155" s="28"/>
      <c r="IE155" s="28"/>
      <c r="IF155" s="28"/>
      <c r="IG155" s="28"/>
      <c r="IH155" s="28"/>
      <c r="II155" s="28"/>
      <c r="IJ155" s="28"/>
      <c r="IK155" s="28"/>
      <c r="IL155" s="28"/>
      <c r="IM155" s="28"/>
      <c r="IN155" s="28"/>
      <c r="IO155" s="28"/>
      <c r="IP155" s="28"/>
    </row>
    <row r="156" spans="1:250" s="29" customFormat="1" ht="47.25" x14ac:dyDescent="0.2">
      <c r="A156" s="30"/>
      <c r="B156" s="40" t="s">
        <v>423</v>
      </c>
      <c r="C156" s="41" t="s">
        <v>357</v>
      </c>
      <c r="D156" s="41"/>
      <c r="E156" s="25"/>
      <c r="F156" s="41" t="s">
        <v>424</v>
      </c>
      <c r="G156" s="42">
        <v>65000</v>
      </c>
      <c r="H156" s="42"/>
      <c r="I156" s="42"/>
      <c r="J156" s="43">
        <v>65000</v>
      </c>
      <c r="K156" s="42"/>
      <c r="L156" s="42">
        <v>7500</v>
      </c>
      <c r="M156" s="42"/>
      <c r="N156" s="43">
        <v>7500</v>
      </c>
      <c r="O156" s="44">
        <v>20000</v>
      </c>
      <c r="P156" s="44">
        <v>10000</v>
      </c>
      <c r="Q156" s="44"/>
      <c r="R156" s="44">
        <v>10000</v>
      </c>
      <c r="S156" s="44"/>
      <c r="T156" s="44"/>
      <c r="U156" s="44"/>
      <c r="V156" s="25" t="s">
        <v>29</v>
      </c>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c r="GA156" s="28"/>
      <c r="GB156" s="28"/>
      <c r="GC156" s="28"/>
      <c r="GD156" s="28"/>
      <c r="GE156" s="28"/>
      <c r="GF156" s="28"/>
      <c r="GG156" s="28"/>
      <c r="GH156" s="28"/>
      <c r="GI156" s="28"/>
      <c r="GJ156" s="28"/>
      <c r="GK156" s="28"/>
      <c r="GL156" s="28"/>
      <c r="GM156" s="28"/>
      <c r="GN156" s="28"/>
      <c r="GO156" s="28"/>
      <c r="GP156" s="28"/>
      <c r="GQ156" s="28"/>
      <c r="GR156" s="28"/>
      <c r="GS156" s="28"/>
      <c r="GT156" s="28"/>
      <c r="GU156" s="28"/>
      <c r="GV156" s="28"/>
      <c r="GW156" s="28"/>
      <c r="GX156" s="28"/>
      <c r="GY156" s="28"/>
      <c r="GZ156" s="28"/>
      <c r="HA156" s="28"/>
      <c r="HB156" s="28"/>
      <c r="HC156" s="28"/>
      <c r="HD156" s="28"/>
      <c r="HE156" s="28"/>
      <c r="HF156" s="28"/>
      <c r="HG156" s="28"/>
      <c r="HH156" s="28"/>
      <c r="HI156" s="28"/>
      <c r="HJ156" s="28"/>
      <c r="HK156" s="28"/>
      <c r="HL156" s="28"/>
      <c r="HM156" s="28"/>
      <c r="HN156" s="28"/>
      <c r="HO156" s="28"/>
      <c r="HP156" s="28"/>
      <c r="HQ156" s="28"/>
      <c r="HR156" s="28"/>
      <c r="HS156" s="28"/>
      <c r="HT156" s="28"/>
      <c r="HU156" s="28"/>
      <c r="HV156" s="28"/>
      <c r="HW156" s="28"/>
      <c r="HX156" s="28"/>
      <c r="HY156" s="28"/>
      <c r="HZ156" s="28"/>
      <c r="IA156" s="28"/>
      <c r="IB156" s="28"/>
      <c r="IC156" s="28"/>
      <c r="ID156" s="28"/>
      <c r="IE156" s="28"/>
      <c r="IF156" s="28"/>
      <c r="IG156" s="28"/>
      <c r="IH156" s="28"/>
      <c r="II156" s="28"/>
      <c r="IJ156" s="28"/>
      <c r="IK156" s="28"/>
      <c r="IL156" s="28"/>
      <c r="IM156" s="28"/>
      <c r="IN156" s="28"/>
      <c r="IO156" s="28"/>
      <c r="IP156" s="28"/>
    </row>
    <row r="157" spans="1:250" s="29" customFormat="1" ht="47.25" x14ac:dyDescent="0.2">
      <c r="A157" s="30"/>
      <c r="B157" s="40" t="s">
        <v>425</v>
      </c>
      <c r="C157" s="41" t="s">
        <v>357</v>
      </c>
      <c r="D157" s="41"/>
      <c r="E157" s="25"/>
      <c r="F157" s="41" t="s">
        <v>426</v>
      </c>
      <c r="G157" s="42">
        <v>20000</v>
      </c>
      <c r="H157" s="42"/>
      <c r="I157" s="42"/>
      <c r="J157" s="43">
        <v>20000</v>
      </c>
      <c r="K157" s="42"/>
      <c r="L157" s="42"/>
      <c r="M157" s="42"/>
      <c r="N157" s="43">
        <v>0</v>
      </c>
      <c r="O157" s="44">
        <v>8739</v>
      </c>
      <c r="P157" s="44">
        <v>5000</v>
      </c>
      <c r="Q157" s="44"/>
      <c r="R157" s="44">
        <v>3739</v>
      </c>
      <c r="S157" s="44"/>
      <c r="T157" s="44"/>
      <c r="U157" s="44"/>
      <c r="V157" s="25" t="s">
        <v>29</v>
      </c>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c r="DU157" s="28"/>
      <c r="DV157" s="28"/>
      <c r="DW157" s="28"/>
      <c r="DX157" s="28"/>
      <c r="DY157" s="28"/>
      <c r="DZ157" s="28"/>
      <c r="EA157" s="28"/>
      <c r="EB157" s="28"/>
      <c r="EC157" s="28"/>
      <c r="ED157" s="28"/>
      <c r="EE157" s="28"/>
      <c r="EF157" s="28"/>
      <c r="EG157" s="28"/>
      <c r="EH157" s="28"/>
      <c r="EI157" s="28"/>
      <c r="EJ157" s="28"/>
      <c r="EK157" s="28"/>
      <c r="EL157" s="28"/>
      <c r="EM157" s="28"/>
      <c r="EN157" s="28"/>
      <c r="EO157" s="28"/>
      <c r="EP157" s="28"/>
      <c r="EQ157" s="28"/>
      <c r="ER157" s="28"/>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28"/>
      <c r="FT157" s="28"/>
      <c r="FU157" s="28"/>
      <c r="FV157" s="28"/>
      <c r="FW157" s="28"/>
      <c r="FX157" s="28"/>
      <c r="FY157" s="28"/>
      <c r="FZ157" s="28"/>
      <c r="GA157" s="28"/>
      <c r="GB157" s="28"/>
      <c r="GC157" s="28"/>
      <c r="GD157" s="28"/>
      <c r="GE157" s="28"/>
      <c r="GF157" s="28"/>
      <c r="GG157" s="28"/>
      <c r="GH157" s="28"/>
      <c r="GI157" s="28"/>
      <c r="GJ157" s="28"/>
      <c r="GK157" s="28"/>
      <c r="GL157" s="28"/>
      <c r="GM157" s="28"/>
      <c r="GN157" s="28"/>
      <c r="GO157" s="28"/>
      <c r="GP157" s="28"/>
      <c r="GQ157" s="28"/>
      <c r="GR157" s="28"/>
      <c r="GS157" s="28"/>
      <c r="GT157" s="28"/>
      <c r="GU157" s="28"/>
      <c r="GV157" s="28"/>
      <c r="GW157" s="28"/>
      <c r="GX157" s="28"/>
      <c r="GY157" s="28"/>
      <c r="GZ157" s="28"/>
      <c r="HA157" s="28"/>
      <c r="HB157" s="28"/>
      <c r="HC157" s="28"/>
      <c r="HD157" s="28"/>
      <c r="HE157" s="28"/>
      <c r="HF157" s="28"/>
      <c r="HG157" s="28"/>
      <c r="HH157" s="28"/>
      <c r="HI157" s="28"/>
      <c r="HJ157" s="28"/>
      <c r="HK157" s="28"/>
      <c r="HL157" s="28"/>
      <c r="HM157" s="28"/>
      <c r="HN157" s="28"/>
      <c r="HO157" s="28"/>
      <c r="HP157" s="28"/>
      <c r="HQ157" s="28"/>
      <c r="HR157" s="28"/>
      <c r="HS157" s="28"/>
      <c r="HT157" s="28"/>
      <c r="HU157" s="28"/>
      <c r="HV157" s="28"/>
      <c r="HW157" s="28"/>
      <c r="HX157" s="28"/>
      <c r="HY157" s="28"/>
      <c r="HZ157" s="28"/>
      <c r="IA157" s="28"/>
      <c r="IB157" s="28"/>
      <c r="IC157" s="28"/>
      <c r="ID157" s="28"/>
      <c r="IE157" s="28"/>
      <c r="IF157" s="28"/>
      <c r="IG157" s="28"/>
      <c r="IH157" s="28"/>
      <c r="II157" s="28"/>
      <c r="IJ157" s="28"/>
      <c r="IK157" s="28"/>
      <c r="IL157" s="28"/>
      <c r="IM157" s="28"/>
      <c r="IN157" s="28"/>
      <c r="IO157" s="28"/>
      <c r="IP157" s="28"/>
    </row>
    <row r="158" spans="1:250" s="29" customFormat="1" ht="47.25" x14ac:dyDescent="0.2">
      <c r="A158" s="30"/>
      <c r="B158" s="40" t="s">
        <v>427</v>
      </c>
      <c r="C158" s="41" t="s">
        <v>357</v>
      </c>
      <c r="D158" s="41"/>
      <c r="E158" s="25"/>
      <c r="F158" s="41" t="s">
        <v>428</v>
      </c>
      <c r="G158" s="42">
        <v>4685</v>
      </c>
      <c r="H158" s="42"/>
      <c r="I158" s="42"/>
      <c r="J158" s="43">
        <v>4685</v>
      </c>
      <c r="K158" s="42"/>
      <c r="L158" s="42"/>
      <c r="M158" s="42"/>
      <c r="N158" s="43">
        <v>0</v>
      </c>
      <c r="O158" s="44">
        <v>1000</v>
      </c>
      <c r="P158" s="44">
        <v>1000</v>
      </c>
      <c r="Q158" s="44"/>
      <c r="R158" s="44"/>
      <c r="S158" s="44"/>
      <c r="T158" s="44"/>
      <c r="U158" s="44"/>
      <c r="V158" s="25" t="s">
        <v>29</v>
      </c>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28"/>
      <c r="DW158" s="28"/>
      <c r="DX158" s="28"/>
      <c r="DY158" s="28"/>
      <c r="DZ158" s="28"/>
      <c r="EA158" s="28"/>
      <c r="EB158" s="28"/>
      <c r="EC158" s="28"/>
      <c r="ED158" s="28"/>
      <c r="EE158" s="28"/>
      <c r="EF158" s="28"/>
      <c r="EG158" s="28"/>
      <c r="EH158" s="28"/>
      <c r="EI158" s="28"/>
      <c r="EJ158" s="28"/>
      <c r="EK158" s="28"/>
      <c r="EL158" s="28"/>
      <c r="EM158" s="28"/>
      <c r="EN158" s="28"/>
      <c r="EO158" s="28"/>
      <c r="EP158" s="28"/>
      <c r="EQ158" s="28"/>
      <c r="ER158" s="28"/>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28"/>
      <c r="FT158" s="28"/>
      <c r="FU158" s="28"/>
      <c r="FV158" s="28"/>
      <c r="FW158" s="28"/>
      <c r="FX158" s="28"/>
      <c r="FY158" s="28"/>
      <c r="FZ158" s="28"/>
      <c r="GA158" s="28"/>
      <c r="GB158" s="28"/>
      <c r="GC158" s="28"/>
      <c r="GD158" s="28"/>
      <c r="GE158" s="28"/>
      <c r="GF158" s="28"/>
      <c r="GG158" s="28"/>
      <c r="GH158" s="28"/>
      <c r="GI158" s="28"/>
      <c r="GJ158" s="28"/>
      <c r="GK158" s="28"/>
      <c r="GL158" s="28"/>
      <c r="GM158" s="28"/>
      <c r="GN158" s="28"/>
      <c r="GO158" s="28"/>
      <c r="GP158" s="28"/>
      <c r="GQ158" s="28"/>
      <c r="GR158" s="28"/>
      <c r="GS158" s="28"/>
      <c r="GT158" s="28"/>
      <c r="GU158" s="28"/>
      <c r="GV158" s="28"/>
      <c r="GW158" s="28"/>
      <c r="GX158" s="28"/>
      <c r="GY158" s="28"/>
      <c r="GZ158" s="28"/>
      <c r="HA158" s="28"/>
      <c r="HB158" s="28"/>
      <c r="HC158" s="28"/>
      <c r="HD158" s="28"/>
      <c r="HE158" s="28"/>
      <c r="HF158" s="28"/>
      <c r="HG158" s="28"/>
      <c r="HH158" s="28"/>
      <c r="HI158" s="28"/>
      <c r="HJ158" s="28"/>
      <c r="HK158" s="28"/>
      <c r="HL158" s="28"/>
      <c r="HM158" s="28"/>
      <c r="HN158" s="28"/>
      <c r="HO158" s="28"/>
      <c r="HP158" s="28"/>
      <c r="HQ158" s="28"/>
      <c r="HR158" s="28"/>
      <c r="HS158" s="28"/>
      <c r="HT158" s="28"/>
      <c r="HU158" s="28"/>
      <c r="HV158" s="28"/>
      <c r="HW158" s="28"/>
      <c r="HX158" s="28"/>
      <c r="HY158" s="28"/>
      <c r="HZ158" s="28"/>
      <c r="IA158" s="28"/>
      <c r="IB158" s="28"/>
      <c r="IC158" s="28"/>
      <c r="ID158" s="28"/>
      <c r="IE158" s="28"/>
      <c r="IF158" s="28"/>
      <c r="IG158" s="28"/>
      <c r="IH158" s="28"/>
      <c r="II158" s="28"/>
      <c r="IJ158" s="28"/>
      <c r="IK158" s="28"/>
      <c r="IL158" s="28"/>
      <c r="IM158" s="28"/>
      <c r="IN158" s="28"/>
      <c r="IO158" s="28"/>
      <c r="IP158" s="28"/>
    </row>
    <row r="159" spans="1:250" s="29" customFormat="1" ht="47.25" x14ac:dyDescent="0.2">
      <c r="A159" s="30"/>
      <c r="B159" s="40" t="s">
        <v>429</v>
      </c>
      <c r="C159" s="41" t="s">
        <v>357</v>
      </c>
      <c r="D159" s="41"/>
      <c r="E159" s="25"/>
      <c r="F159" s="41" t="s">
        <v>430</v>
      </c>
      <c r="G159" s="42">
        <v>4995</v>
      </c>
      <c r="H159" s="42"/>
      <c r="I159" s="42"/>
      <c r="J159" s="43">
        <v>4995</v>
      </c>
      <c r="K159" s="42"/>
      <c r="L159" s="42"/>
      <c r="M159" s="42"/>
      <c r="N159" s="43">
        <v>0</v>
      </c>
      <c r="O159" s="44">
        <v>1000</v>
      </c>
      <c r="P159" s="44">
        <v>1000</v>
      </c>
      <c r="Q159" s="44"/>
      <c r="R159" s="44"/>
      <c r="S159" s="44"/>
      <c r="T159" s="44"/>
      <c r="U159" s="44"/>
      <c r="V159" s="25" t="s">
        <v>29</v>
      </c>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28"/>
      <c r="DW159" s="28"/>
      <c r="DX159" s="28"/>
      <c r="DY159" s="28"/>
      <c r="DZ159" s="28"/>
      <c r="EA159" s="28"/>
      <c r="EB159" s="28"/>
      <c r="EC159" s="28"/>
      <c r="ED159" s="28"/>
      <c r="EE159" s="28"/>
      <c r="EF159" s="28"/>
      <c r="EG159" s="28"/>
      <c r="EH159" s="28"/>
      <c r="EI159" s="28"/>
      <c r="EJ159" s="28"/>
      <c r="EK159" s="28"/>
      <c r="EL159" s="28"/>
      <c r="EM159" s="28"/>
      <c r="EN159" s="28"/>
      <c r="EO159" s="28"/>
      <c r="EP159" s="28"/>
      <c r="EQ159" s="28"/>
      <c r="ER159" s="28"/>
      <c r="ES159" s="28"/>
      <c r="ET159" s="28"/>
      <c r="EU159" s="28"/>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c r="GA159" s="28"/>
      <c r="GB159" s="28"/>
      <c r="GC159" s="28"/>
      <c r="GD159" s="28"/>
      <c r="GE159" s="28"/>
      <c r="GF159" s="28"/>
      <c r="GG159" s="28"/>
      <c r="GH159" s="28"/>
      <c r="GI159" s="28"/>
      <c r="GJ159" s="28"/>
      <c r="GK159" s="28"/>
      <c r="GL159" s="28"/>
      <c r="GM159" s="28"/>
      <c r="GN159" s="28"/>
      <c r="GO159" s="28"/>
      <c r="GP159" s="28"/>
      <c r="GQ159" s="28"/>
      <c r="GR159" s="28"/>
      <c r="GS159" s="28"/>
      <c r="GT159" s="28"/>
      <c r="GU159" s="28"/>
      <c r="GV159" s="28"/>
      <c r="GW159" s="28"/>
      <c r="GX159" s="28"/>
      <c r="GY159" s="28"/>
      <c r="GZ159" s="28"/>
      <c r="HA159" s="28"/>
      <c r="HB159" s="28"/>
      <c r="HC159" s="28"/>
      <c r="HD159" s="28"/>
      <c r="HE159" s="28"/>
      <c r="HF159" s="28"/>
      <c r="HG159" s="28"/>
      <c r="HH159" s="28"/>
      <c r="HI159" s="28"/>
      <c r="HJ159" s="28"/>
      <c r="HK159" s="28"/>
      <c r="HL159" s="28"/>
      <c r="HM159" s="28"/>
      <c r="HN159" s="28"/>
      <c r="HO159" s="28"/>
      <c r="HP159" s="28"/>
      <c r="HQ159" s="28"/>
      <c r="HR159" s="28"/>
      <c r="HS159" s="28"/>
      <c r="HT159" s="28"/>
      <c r="HU159" s="28"/>
      <c r="HV159" s="28"/>
      <c r="HW159" s="28"/>
      <c r="HX159" s="28"/>
      <c r="HY159" s="28"/>
      <c r="HZ159" s="28"/>
      <c r="IA159" s="28"/>
      <c r="IB159" s="28"/>
      <c r="IC159" s="28"/>
      <c r="ID159" s="28"/>
      <c r="IE159" s="28"/>
      <c r="IF159" s="28"/>
      <c r="IG159" s="28"/>
      <c r="IH159" s="28"/>
      <c r="II159" s="28"/>
      <c r="IJ159" s="28"/>
      <c r="IK159" s="28"/>
      <c r="IL159" s="28"/>
      <c r="IM159" s="28"/>
      <c r="IN159" s="28"/>
      <c r="IO159" s="28"/>
      <c r="IP159" s="28"/>
    </row>
    <row r="160" spans="1:250" s="64" customFormat="1" ht="63" x14ac:dyDescent="0.2">
      <c r="A160" s="45">
        <v>7</v>
      </c>
      <c r="B160" s="92" t="s">
        <v>431</v>
      </c>
      <c r="C160" s="46"/>
      <c r="D160" s="46"/>
      <c r="E160" s="47"/>
      <c r="F160" s="46"/>
      <c r="G160" s="48">
        <f t="shared" ref="G160:N160" si="46">SUM(G161)</f>
        <v>85000</v>
      </c>
      <c r="H160" s="48">
        <f t="shared" si="46"/>
        <v>0</v>
      </c>
      <c r="I160" s="48">
        <f t="shared" si="46"/>
        <v>0</v>
      </c>
      <c r="J160" s="48">
        <f t="shared" si="46"/>
        <v>85000</v>
      </c>
      <c r="K160" s="48">
        <f t="shared" si="46"/>
        <v>0</v>
      </c>
      <c r="L160" s="48">
        <f t="shared" si="46"/>
        <v>23300</v>
      </c>
      <c r="M160" s="48">
        <f t="shared" si="46"/>
        <v>0</v>
      </c>
      <c r="N160" s="48">
        <f t="shared" si="46"/>
        <v>23300</v>
      </c>
      <c r="O160" s="48">
        <f>SUM(O161)</f>
        <v>25000</v>
      </c>
      <c r="P160" s="48">
        <f t="shared" ref="P160:U160" si="47">SUM(P161)</f>
        <v>15000</v>
      </c>
      <c r="Q160" s="48">
        <f t="shared" si="47"/>
        <v>0</v>
      </c>
      <c r="R160" s="48">
        <f t="shared" si="47"/>
        <v>10000</v>
      </c>
      <c r="S160" s="48"/>
      <c r="T160" s="48">
        <f t="shared" si="47"/>
        <v>0</v>
      </c>
      <c r="U160" s="48">
        <f t="shared" si="47"/>
        <v>0</v>
      </c>
      <c r="V160" s="47"/>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DV160" s="28"/>
      <c r="DW160" s="28"/>
      <c r="DX160" s="28"/>
      <c r="DY160" s="28"/>
      <c r="DZ160" s="28"/>
      <c r="EA160" s="28"/>
      <c r="EB160" s="28"/>
      <c r="EC160" s="28"/>
      <c r="ED160" s="28"/>
      <c r="EE160" s="28"/>
      <c r="EF160" s="28"/>
      <c r="EG160" s="28"/>
      <c r="EH160" s="28"/>
      <c r="EI160" s="28"/>
      <c r="EJ160" s="28"/>
      <c r="EK160" s="28"/>
      <c r="EL160" s="28"/>
      <c r="EM160" s="28"/>
      <c r="EN160" s="28"/>
      <c r="EO160" s="28"/>
      <c r="EP160" s="28"/>
      <c r="EQ160" s="28"/>
      <c r="ER160" s="28"/>
      <c r="ES160" s="28"/>
      <c r="ET160" s="28"/>
      <c r="EU160" s="28"/>
      <c r="EV160" s="28"/>
      <c r="EW160" s="28"/>
      <c r="EX160" s="28"/>
      <c r="EY160" s="28"/>
      <c r="EZ160" s="28"/>
      <c r="FA160" s="28"/>
      <c r="FB160" s="28"/>
      <c r="FC160" s="28"/>
      <c r="FD160" s="28"/>
      <c r="FE160" s="28"/>
      <c r="FF160" s="28"/>
      <c r="FG160" s="28"/>
      <c r="FH160" s="28"/>
      <c r="FI160" s="28"/>
      <c r="FJ160" s="28"/>
      <c r="FK160" s="28"/>
      <c r="FL160" s="28"/>
      <c r="FM160" s="28"/>
      <c r="FN160" s="28"/>
      <c r="FO160" s="28"/>
      <c r="FP160" s="28"/>
      <c r="FQ160" s="28"/>
      <c r="FR160" s="28"/>
      <c r="FS160" s="28"/>
      <c r="FT160" s="28"/>
      <c r="FU160" s="28"/>
      <c r="FV160" s="28"/>
      <c r="FW160" s="28"/>
      <c r="FX160" s="28"/>
      <c r="FY160" s="28"/>
      <c r="FZ160" s="28"/>
      <c r="GA160" s="28"/>
      <c r="GB160" s="28"/>
      <c r="GC160" s="28"/>
      <c r="GD160" s="28"/>
      <c r="GE160" s="28"/>
      <c r="GF160" s="28"/>
      <c r="GG160" s="28"/>
      <c r="GH160" s="28"/>
      <c r="GI160" s="28"/>
      <c r="GJ160" s="28"/>
      <c r="GK160" s="28"/>
      <c r="GL160" s="28"/>
      <c r="GM160" s="28"/>
      <c r="GN160" s="28"/>
      <c r="GO160" s="28"/>
      <c r="GP160" s="28"/>
      <c r="GQ160" s="28"/>
      <c r="GR160" s="28"/>
      <c r="GS160" s="28"/>
      <c r="GT160" s="28"/>
      <c r="GU160" s="28"/>
      <c r="GV160" s="28"/>
      <c r="GW160" s="28"/>
      <c r="GX160" s="28"/>
      <c r="GY160" s="28"/>
      <c r="GZ160" s="28"/>
      <c r="HA160" s="28"/>
      <c r="HB160" s="28"/>
      <c r="HC160" s="28"/>
      <c r="HD160" s="28"/>
      <c r="HE160" s="28"/>
      <c r="HF160" s="28"/>
      <c r="HG160" s="28"/>
      <c r="HH160" s="28"/>
      <c r="HI160" s="28"/>
      <c r="HJ160" s="28"/>
      <c r="HK160" s="28"/>
      <c r="HL160" s="28"/>
      <c r="HM160" s="28"/>
      <c r="HN160" s="28"/>
      <c r="HO160" s="28"/>
      <c r="HP160" s="28"/>
      <c r="HQ160" s="28"/>
      <c r="HR160" s="28"/>
      <c r="HS160" s="28"/>
      <c r="HT160" s="28"/>
      <c r="HU160" s="28"/>
      <c r="HV160" s="28"/>
      <c r="HW160" s="28"/>
      <c r="HX160" s="28"/>
      <c r="HY160" s="28"/>
      <c r="HZ160" s="28"/>
      <c r="IA160" s="28"/>
      <c r="IB160" s="28"/>
      <c r="IC160" s="28"/>
      <c r="ID160" s="28"/>
      <c r="IE160" s="28"/>
      <c r="IF160" s="28"/>
      <c r="IG160" s="28"/>
      <c r="IH160" s="28"/>
      <c r="II160" s="28"/>
      <c r="IJ160" s="28"/>
      <c r="IK160" s="28"/>
      <c r="IL160" s="28"/>
      <c r="IM160" s="28"/>
      <c r="IN160" s="28"/>
      <c r="IO160" s="28"/>
      <c r="IP160" s="28"/>
    </row>
    <row r="161" spans="1:250" s="29" customFormat="1" ht="63.75" x14ac:dyDescent="0.2">
      <c r="A161" s="30"/>
      <c r="B161" s="40" t="s">
        <v>432</v>
      </c>
      <c r="C161" s="41" t="s">
        <v>433</v>
      </c>
      <c r="D161" s="41"/>
      <c r="E161" s="25"/>
      <c r="F161" s="41" t="s">
        <v>434</v>
      </c>
      <c r="G161" s="42">
        <v>85000</v>
      </c>
      <c r="H161" s="42"/>
      <c r="I161" s="42"/>
      <c r="J161" s="43">
        <v>85000</v>
      </c>
      <c r="K161" s="42"/>
      <c r="L161" s="42">
        <v>23300</v>
      </c>
      <c r="M161" s="42"/>
      <c r="N161" s="43">
        <v>23300</v>
      </c>
      <c r="O161" s="44">
        <v>25000</v>
      </c>
      <c r="P161" s="44">
        <v>15000</v>
      </c>
      <c r="Q161" s="44"/>
      <c r="R161" s="44">
        <v>10000</v>
      </c>
      <c r="S161" s="44"/>
      <c r="T161" s="44"/>
      <c r="U161" s="44"/>
      <c r="V161" s="25" t="s">
        <v>30</v>
      </c>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28"/>
      <c r="DW161" s="28"/>
      <c r="DX161" s="28"/>
      <c r="DY161" s="28"/>
      <c r="DZ161" s="28"/>
      <c r="EA161" s="28"/>
      <c r="EB161" s="28"/>
      <c r="EC161" s="28"/>
      <c r="ED161" s="28"/>
      <c r="EE161" s="28"/>
      <c r="EF161" s="28"/>
      <c r="EG161" s="28"/>
      <c r="EH161" s="28"/>
      <c r="EI161" s="28"/>
      <c r="EJ161" s="28"/>
      <c r="EK161" s="28"/>
      <c r="EL161" s="28"/>
      <c r="EM161" s="28"/>
      <c r="EN161" s="28"/>
      <c r="EO161" s="28"/>
      <c r="EP161" s="28"/>
      <c r="EQ161" s="28"/>
      <c r="ER161" s="28"/>
      <c r="ES161" s="28"/>
      <c r="ET161" s="28"/>
      <c r="EU161" s="28"/>
      <c r="EV161" s="28"/>
      <c r="EW161" s="28"/>
      <c r="EX161" s="28"/>
      <c r="EY161" s="28"/>
      <c r="EZ161" s="28"/>
      <c r="FA161" s="28"/>
      <c r="FB161" s="28"/>
      <c r="FC161" s="28"/>
      <c r="FD161" s="28"/>
      <c r="FE161" s="28"/>
      <c r="FF161" s="28"/>
      <c r="FG161" s="28"/>
      <c r="FH161" s="28"/>
      <c r="FI161" s="28"/>
      <c r="FJ161" s="28"/>
      <c r="FK161" s="28"/>
      <c r="FL161" s="28"/>
      <c r="FM161" s="28"/>
      <c r="FN161" s="28"/>
      <c r="FO161" s="28"/>
      <c r="FP161" s="28"/>
      <c r="FQ161" s="28"/>
      <c r="FR161" s="28"/>
      <c r="FS161" s="28"/>
      <c r="FT161" s="28"/>
      <c r="FU161" s="28"/>
      <c r="FV161" s="28"/>
      <c r="FW161" s="28"/>
      <c r="FX161" s="28"/>
      <c r="FY161" s="28"/>
      <c r="FZ161" s="28"/>
      <c r="GA161" s="28"/>
      <c r="GB161" s="28"/>
      <c r="GC161" s="28"/>
      <c r="GD161" s="28"/>
      <c r="GE161" s="28"/>
      <c r="GF161" s="28"/>
      <c r="GG161" s="28"/>
      <c r="GH161" s="28"/>
      <c r="GI161" s="28"/>
      <c r="GJ161" s="28"/>
      <c r="GK161" s="28"/>
      <c r="GL161" s="28"/>
      <c r="GM161" s="28"/>
      <c r="GN161" s="28"/>
      <c r="GO161" s="28"/>
      <c r="GP161" s="28"/>
      <c r="GQ161" s="28"/>
      <c r="GR161" s="28"/>
      <c r="GS161" s="28"/>
      <c r="GT161" s="28"/>
      <c r="GU161" s="28"/>
      <c r="GV161" s="28"/>
      <c r="GW161" s="28"/>
      <c r="GX161" s="28"/>
      <c r="GY161" s="28"/>
      <c r="GZ161" s="28"/>
      <c r="HA161" s="28"/>
      <c r="HB161" s="28"/>
      <c r="HC161" s="28"/>
      <c r="HD161" s="28"/>
      <c r="HE161" s="28"/>
      <c r="HF161" s="28"/>
      <c r="HG161" s="28"/>
      <c r="HH161" s="28"/>
      <c r="HI161" s="28"/>
      <c r="HJ161" s="28"/>
      <c r="HK161" s="28"/>
      <c r="HL161" s="28"/>
      <c r="HM161" s="28"/>
      <c r="HN161" s="28"/>
      <c r="HO161" s="28"/>
      <c r="HP161" s="28"/>
      <c r="HQ161" s="28"/>
      <c r="HR161" s="28"/>
      <c r="HS161" s="28"/>
      <c r="HT161" s="28"/>
      <c r="HU161" s="28"/>
      <c r="HV161" s="28"/>
      <c r="HW161" s="28"/>
      <c r="HX161" s="28"/>
      <c r="HY161" s="28"/>
      <c r="HZ161" s="28"/>
      <c r="IA161" s="28"/>
      <c r="IB161" s="28"/>
      <c r="IC161" s="28"/>
      <c r="ID161" s="28"/>
      <c r="IE161" s="28"/>
      <c r="IF161" s="28"/>
      <c r="IG161" s="28"/>
      <c r="IH161" s="28"/>
      <c r="II161" s="28"/>
      <c r="IJ161" s="28"/>
      <c r="IK161" s="28"/>
      <c r="IL161" s="28"/>
      <c r="IM161" s="28"/>
      <c r="IN161" s="28"/>
      <c r="IO161" s="28"/>
      <c r="IP161" s="28"/>
    </row>
    <row r="162" spans="1:250" s="64" customFormat="1" ht="63" x14ac:dyDescent="0.2">
      <c r="A162" s="45">
        <v>8</v>
      </c>
      <c r="B162" s="114" t="s">
        <v>435</v>
      </c>
      <c r="C162" s="46"/>
      <c r="D162" s="46"/>
      <c r="E162" s="47"/>
      <c r="F162" s="46"/>
      <c r="G162" s="48">
        <f t="shared" ref="G162:N162" si="48">SUM(G163:G165)</f>
        <v>65000</v>
      </c>
      <c r="H162" s="48">
        <f t="shared" si="48"/>
        <v>0</v>
      </c>
      <c r="I162" s="48">
        <f t="shared" si="48"/>
        <v>0</v>
      </c>
      <c r="J162" s="48">
        <f t="shared" si="48"/>
        <v>57800</v>
      </c>
      <c r="K162" s="48">
        <f t="shared" si="48"/>
        <v>7200</v>
      </c>
      <c r="L162" s="48">
        <f t="shared" si="48"/>
        <v>0</v>
      </c>
      <c r="M162" s="48">
        <f t="shared" si="48"/>
        <v>0</v>
      </c>
      <c r="N162" s="48">
        <f t="shared" si="48"/>
        <v>0</v>
      </c>
      <c r="O162" s="48">
        <f>SUM(O163:O165)</f>
        <v>18000</v>
      </c>
      <c r="P162" s="48">
        <f t="shared" ref="P162:U162" si="49">SUM(P163:P165)</f>
        <v>16000</v>
      </c>
      <c r="Q162" s="48">
        <f t="shared" si="49"/>
        <v>0</v>
      </c>
      <c r="R162" s="48">
        <f t="shared" si="49"/>
        <v>2000</v>
      </c>
      <c r="S162" s="48"/>
      <c r="T162" s="48">
        <f t="shared" si="49"/>
        <v>0</v>
      </c>
      <c r="U162" s="48">
        <f t="shared" si="49"/>
        <v>0</v>
      </c>
      <c r="V162" s="47"/>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DV162" s="28"/>
      <c r="DW162" s="28"/>
      <c r="DX162" s="28"/>
      <c r="DY162" s="28"/>
      <c r="DZ162" s="28"/>
      <c r="EA162" s="28"/>
      <c r="EB162" s="28"/>
      <c r="EC162" s="28"/>
      <c r="ED162" s="28"/>
      <c r="EE162" s="28"/>
      <c r="EF162" s="28"/>
      <c r="EG162" s="28"/>
      <c r="EH162" s="28"/>
      <c r="EI162" s="28"/>
      <c r="EJ162" s="28"/>
      <c r="EK162" s="28"/>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8"/>
      <c r="GK162" s="28"/>
      <c r="GL162" s="28"/>
      <c r="GM162" s="28"/>
      <c r="GN162" s="28"/>
      <c r="GO162" s="28"/>
      <c r="GP162" s="28"/>
      <c r="GQ162" s="28"/>
      <c r="GR162" s="28"/>
      <c r="GS162" s="28"/>
      <c r="GT162" s="28"/>
      <c r="GU162" s="28"/>
      <c r="GV162" s="28"/>
      <c r="GW162" s="28"/>
      <c r="GX162" s="28"/>
      <c r="GY162" s="28"/>
      <c r="GZ162" s="28"/>
      <c r="HA162" s="28"/>
      <c r="HB162" s="28"/>
      <c r="HC162" s="28"/>
      <c r="HD162" s="28"/>
      <c r="HE162" s="28"/>
      <c r="HF162" s="28"/>
      <c r="HG162" s="28"/>
      <c r="HH162" s="28"/>
      <c r="HI162" s="28"/>
      <c r="HJ162" s="28"/>
      <c r="HK162" s="28"/>
      <c r="HL162" s="28"/>
      <c r="HM162" s="28"/>
      <c r="HN162" s="28"/>
      <c r="HO162" s="28"/>
      <c r="HP162" s="28"/>
      <c r="HQ162" s="28"/>
      <c r="HR162" s="28"/>
      <c r="HS162" s="28"/>
      <c r="HT162" s="28"/>
      <c r="HU162" s="28"/>
      <c r="HV162" s="28"/>
      <c r="HW162" s="28"/>
      <c r="HX162" s="28"/>
      <c r="HY162" s="28"/>
      <c r="HZ162" s="28"/>
      <c r="IA162" s="28"/>
      <c r="IB162" s="28"/>
      <c r="IC162" s="28"/>
      <c r="ID162" s="28"/>
      <c r="IE162" s="28"/>
      <c r="IF162" s="28"/>
      <c r="IG162" s="28"/>
      <c r="IH162" s="28"/>
      <c r="II162" s="28"/>
      <c r="IJ162" s="28"/>
      <c r="IK162" s="28"/>
      <c r="IL162" s="28"/>
      <c r="IM162" s="28"/>
      <c r="IN162" s="28"/>
      <c r="IO162" s="28"/>
      <c r="IP162" s="28"/>
    </row>
    <row r="163" spans="1:250" s="39" customFormat="1" ht="47.25" x14ac:dyDescent="0.2">
      <c r="A163" s="115"/>
      <c r="B163" s="116" t="s">
        <v>436</v>
      </c>
      <c r="C163" s="34" t="s">
        <v>409</v>
      </c>
      <c r="D163" s="34" t="s">
        <v>437</v>
      </c>
      <c r="E163" s="35"/>
      <c r="F163" s="34" t="s">
        <v>438</v>
      </c>
      <c r="G163" s="36">
        <v>18000</v>
      </c>
      <c r="H163" s="36"/>
      <c r="I163" s="36"/>
      <c r="J163" s="36">
        <v>10800</v>
      </c>
      <c r="K163" s="36">
        <v>7200</v>
      </c>
      <c r="L163" s="36"/>
      <c r="M163" s="36"/>
      <c r="N163" s="36"/>
      <c r="O163" s="36">
        <v>5000</v>
      </c>
      <c r="P163" s="36">
        <v>3000</v>
      </c>
      <c r="Q163" s="36"/>
      <c r="R163" s="36">
        <v>2000</v>
      </c>
      <c r="S163" s="36"/>
      <c r="T163" s="36"/>
      <c r="U163" s="36"/>
      <c r="V163" s="35" t="s">
        <v>31</v>
      </c>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c r="FJ163" s="38"/>
      <c r="FK163" s="38"/>
      <c r="FL163" s="38"/>
      <c r="FM163" s="38"/>
      <c r="FN163" s="38"/>
      <c r="FO163" s="38"/>
      <c r="FP163" s="38"/>
      <c r="FQ163" s="38"/>
      <c r="FR163" s="38"/>
      <c r="FS163" s="38"/>
      <c r="FT163" s="38"/>
      <c r="FU163" s="38"/>
      <c r="FV163" s="38"/>
      <c r="FW163" s="38"/>
      <c r="FX163" s="38"/>
      <c r="FY163" s="38"/>
      <c r="FZ163" s="38"/>
      <c r="GA163" s="38"/>
      <c r="GB163" s="38"/>
      <c r="GC163" s="38"/>
      <c r="GD163" s="38"/>
      <c r="GE163" s="38"/>
      <c r="GF163" s="38"/>
      <c r="GG163" s="38"/>
      <c r="GH163" s="38"/>
      <c r="GI163" s="38"/>
      <c r="GJ163" s="38"/>
      <c r="GK163" s="38"/>
      <c r="GL163" s="38"/>
      <c r="GM163" s="38"/>
      <c r="GN163" s="38"/>
      <c r="GO163" s="38"/>
      <c r="GP163" s="38"/>
      <c r="GQ163" s="38"/>
      <c r="GR163" s="38"/>
      <c r="GS163" s="38"/>
      <c r="GT163" s="38"/>
      <c r="GU163" s="38"/>
      <c r="GV163" s="38"/>
      <c r="GW163" s="38"/>
      <c r="GX163" s="38"/>
      <c r="GY163" s="38"/>
      <c r="GZ163" s="38"/>
      <c r="HA163" s="38"/>
      <c r="HB163" s="38"/>
      <c r="HC163" s="38"/>
      <c r="HD163" s="38"/>
      <c r="HE163" s="38"/>
      <c r="HF163" s="38"/>
      <c r="HG163" s="38"/>
      <c r="HH163" s="38"/>
      <c r="HI163" s="38"/>
      <c r="HJ163" s="38"/>
      <c r="HK163" s="38"/>
      <c r="HL163" s="38"/>
      <c r="HM163" s="38"/>
      <c r="HN163" s="38"/>
      <c r="HO163" s="38"/>
      <c r="HP163" s="38"/>
      <c r="HQ163" s="38"/>
      <c r="HR163" s="38"/>
      <c r="HS163" s="38"/>
      <c r="HT163" s="38"/>
      <c r="HU163" s="38"/>
      <c r="HV163" s="38"/>
      <c r="HW163" s="38"/>
      <c r="HX163" s="38"/>
      <c r="HY163" s="38"/>
      <c r="HZ163" s="38"/>
      <c r="IA163" s="38"/>
      <c r="IB163" s="38"/>
      <c r="IC163" s="38"/>
      <c r="ID163" s="38"/>
      <c r="IE163" s="38"/>
      <c r="IF163" s="38"/>
      <c r="IG163" s="38"/>
      <c r="IH163" s="38"/>
      <c r="II163" s="38"/>
      <c r="IJ163" s="38"/>
      <c r="IK163" s="38"/>
      <c r="IL163" s="38"/>
      <c r="IM163" s="38"/>
      <c r="IN163" s="38"/>
      <c r="IO163" s="38"/>
      <c r="IP163" s="38"/>
    </row>
    <row r="164" spans="1:250" s="29" customFormat="1" ht="47.25" x14ac:dyDescent="0.2">
      <c r="A164" s="30"/>
      <c r="B164" s="40" t="s">
        <v>439</v>
      </c>
      <c r="C164" s="41" t="s">
        <v>409</v>
      </c>
      <c r="D164" s="41"/>
      <c r="E164" s="25"/>
      <c r="F164" s="41" t="s">
        <v>440</v>
      </c>
      <c r="G164" s="42">
        <v>40000</v>
      </c>
      <c r="H164" s="42"/>
      <c r="I164" s="42"/>
      <c r="J164" s="43">
        <v>40000</v>
      </c>
      <c r="K164" s="42"/>
      <c r="L164" s="42"/>
      <c r="M164" s="42"/>
      <c r="N164" s="43">
        <v>0</v>
      </c>
      <c r="O164" s="44">
        <v>10000</v>
      </c>
      <c r="P164" s="44">
        <v>10000</v>
      </c>
      <c r="Q164" s="44"/>
      <c r="R164" s="44"/>
      <c r="S164" s="44"/>
      <c r="T164" s="44"/>
      <c r="U164" s="44"/>
      <c r="V164" s="25" t="s">
        <v>31</v>
      </c>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28"/>
      <c r="DW164" s="28"/>
      <c r="DX164" s="28"/>
      <c r="DY164" s="28"/>
      <c r="DZ164" s="28"/>
      <c r="EA164" s="28"/>
      <c r="EB164" s="28"/>
      <c r="EC164" s="28"/>
      <c r="ED164" s="28"/>
      <c r="EE164" s="28"/>
      <c r="EF164" s="28"/>
      <c r="EG164" s="28"/>
      <c r="EH164" s="28"/>
      <c r="EI164" s="28"/>
      <c r="EJ164" s="28"/>
      <c r="EK164" s="28"/>
      <c r="EL164" s="28"/>
      <c r="EM164" s="28"/>
      <c r="EN164" s="28"/>
      <c r="EO164" s="28"/>
      <c r="EP164" s="28"/>
      <c r="EQ164" s="28"/>
      <c r="ER164" s="28"/>
      <c r="ES164" s="28"/>
      <c r="ET164" s="28"/>
      <c r="EU164" s="28"/>
      <c r="EV164" s="28"/>
      <c r="EW164" s="28"/>
      <c r="EX164" s="28"/>
      <c r="EY164" s="28"/>
      <c r="EZ164" s="28"/>
      <c r="FA164" s="28"/>
      <c r="FB164" s="28"/>
      <c r="FC164" s="28"/>
      <c r="FD164" s="28"/>
      <c r="FE164" s="28"/>
      <c r="FF164" s="28"/>
      <c r="FG164" s="28"/>
      <c r="FH164" s="28"/>
      <c r="FI164" s="28"/>
      <c r="FJ164" s="28"/>
      <c r="FK164" s="28"/>
      <c r="FL164" s="28"/>
      <c r="FM164" s="28"/>
      <c r="FN164" s="28"/>
      <c r="FO164" s="28"/>
      <c r="FP164" s="28"/>
      <c r="FQ164" s="28"/>
      <c r="FR164" s="28"/>
      <c r="FS164" s="28"/>
      <c r="FT164" s="28"/>
      <c r="FU164" s="28"/>
      <c r="FV164" s="28"/>
      <c r="FW164" s="28"/>
      <c r="FX164" s="28"/>
      <c r="FY164" s="28"/>
      <c r="FZ164" s="28"/>
      <c r="GA164" s="28"/>
      <c r="GB164" s="28"/>
      <c r="GC164" s="28"/>
      <c r="GD164" s="28"/>
      <c r="GE164" s="28"/>
      <c r="GF164" s="28"/>
      <c r="GG164" s="28"/>
      <c r="GH164" s="28"/>
      <c r="GI164" s="28"/>
      <c r="GJ164" s="28"/>
      <c r="GK164" s="28"/>
      <c r="GL164" s="28"/>
      <c r="GM164" s="28"/>
      <c r="GN164" s="28"/>
      <c r="GO164" s="28"/>
      <c r="GP164" s="28"/>
      <c r="GQ164" s="28"/>
      <c r="GR164" s="28"/>
      <c r="GS164" s="28"/>
      <c r="GT164" s="28"/>
      <c r="GU164" s="28"/>
      <c r="GV164" s="28"/>
      <c r="GW164" s="28"/>
      <c r="GX164" s="28"/>
      <c r="GY164" s="28"/>
      <c r="GZ164" s="28"/>
      <c r="HA164" s="28"/>
      <c r="HB164" s="28"/>
      <c r="HC164" s="28"/>
      <c r="HD164" s="28"/>
      <c r="HE164" s="28"/>
      <c r="HF164" s="28"/>
      <c r="HG164" s="28"/>
      <c r="HH164" s="28"/>
      <c r="HI164" s="28"/>
      <c r="HJ164" s="28"/>
      <c r="HK164" s="28"/>
      <c r="HL164" s="28"/>
      <c r="HM164" s="28"/>
      <c r="HN164" s="28"/>
      <c r="HO164" s="28"/>
      <c r="HP164" s="28"/>
      <c r="HQ164" s="28"/>
      <c r="HR164" s="28"/>
      <c r="HS164" s="28"/>
      <c r="HT164" s="28"/>
      <c r="HU164" s="28"/>
      <c r="HV164" s="28"/>
      <c r="HW164" s="28"/>
      <c r="HX164" s="28"/>
      <c r="HY164" s="28"/>
      <c r="HZ164" s="28"/>
      <c r="IA164" s="28"/>
      <c r="IB164" s="28"/>
      <c r="IC164" s="28"/>
      <c r="ID164" s="28"/>
      <c r="IE164" s="28"/>
      <c r="IF164" s="28"/>
      <c r="IG164" s="28"/>
      <c r="IH164" s="28"/>
      <c r="II164" s="28"/>
      <c r="IJ164" s="28"/>
      <c r="IK164" s="28"/>
      <c r="IL164" s="28"/>
      <c r="IM164" s="28"/>
      <c r="IN164" s="28"/>
      <c r="IO164" s="28"/>
      <c r="IP164" s="28"/>
    </row>
    <row r="165" spans="1:250" s="29" customFormat="1" ht="47.25" x14ac:dyDescent="0.2">
      <c r="A165" s="30"/>
      <c r="B165" s="40" t="s">
        <v>441</v>
      </c>
      <c r="C165" s="41" t="s">
        <v>409</v>
      </c>
      <c r="D165" s="41"/>
      <c r="E165" s="25"/>
      <c r="F165" s="41" t="s">
        <v>442</v>
      </c>
      <c r="G165" s="42">
        <v>7000</v>
      </c>
      <c r="H165" s="42"/>
      <c r="I165" s="42"/>
      <c r="J165" s="43">
        <v>7000</v>
      </c>
      <c r="K165" s="42"/>
      <c r="L165" s="42"/>
      <c r="M165" s="42"/>
      <c r="N165" s="43">
        <v>0</v>
      </c>
      <c r="O165" s="44">
        <v>3000</v>
      </c>
      <c r="P165" s="44">
        <v>3000</v>
      </c>
      <c r="Q165" s="44"/>
      <c r="R165" s="44"/>
      <c r="S165" s="44"/>
      <c r="T165" s="44"/>
      <c r="U165" s="44"/>
      <c r="V165" s="25" t="s">
        <v>31</v>
      </c>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28"/>
      <c r="DW165" s="28"/>
      <c r="DX165" s="28"/>
      <c r="DY165" s="28"/>
      <c r="DZ165" s="28"/>
      <c r="EA165" s="28"/>
      <c r="EB165" s="28"/>
      <c r="EC165" s="28"/>
      <c r="ED165" s="28"/>
      <c r="EE165" s="28"/>
      <c r="EF165" s="28"/>
      <c r="EG165" s="28"/>
      <c r="EH165" s="28"/>
      <c r="EI165" s="28"/>
      <c r="EJ165" s="28"/>
      <c r="EK165" s="28"/>
      <c r="EL165" s="28"/>
      <c r="EM165" s="28"/>
      <c r="EN165" s="28"/>
      <c r="EO165" s="28"/>
      <c r="EP165" s="28"/>
      <c r="EQ165" s="28"/>
      <c r="ER165" s="28"/>
      <c r="ES165" s="28"/>
      <c r="ET165" s="28"/>
      <c r="EU165" s="28"/>
      <c r="EV165" s="28"/>
      <c r="EW165" s="28"/>
      <c r="EX165" s="28"/>
      <c r="EY165" s="28"/>
      <c r="EZ165" s="28"/>
      <c r="FA165" s="28"/>
      <c r="FB165" s="28"/>
      <c r="FC165" s="28"/>
      <c r="FD165" s="28"/>
      <c r="FE165" s="28"/>
      <c r="FF165" s="28"/>
      <c r="FG165" s="28"/>
      <c r="FH165" s="28"/>
      <c r="FI165" s="28"/>
      <c r="FJ165" s="28"/>
      <c r="FK165" s="28"/>
      <c r="FL165" s="28"/>
      <c r="FM165" s="28"/>
      <c r="FN165" s="28"/>
      <c r="FO165" s="28"/>
      <c r="FP165" s="28"/>
      <c r="FQ165" s="28"/>
      <c r="FR165" s="28"/>
      <c r="FS165" s="28"/>
      <c r="FT165" s="28"/>
      <c r="FU165" s="28"/>
      <c r="FV165" s="28"/>
      <c r="FW165" s="28"/>
      <c r="FX165" s="28"/>
      <c r="FY165" s="28"/>
      <c r="FZ165" s="28"/>
      <c r="GA165" s="28"/>
      <c r="GB165" s="28"/>
      <c r="GC165" s="28"/>
      <c r="GD165" s="28"/>
      <c r="GE165" s="28"/>
      <c r="GF165" s="28"/>
      <c r="GG165" s="28"/>
      <c r="GH165" s="28"/>
      <c r="GI165" s="28"/>
      <c r="GJ165" s="28"/>
      <c r="GK165" s="28"/>
      <c r="GL165" s="28"/>
      <c r="GM165" s="28"/>
      <c r="GN165" s="28"/>
      <c r="GO165" s="28"/>
      <c r="GP165" s="28"/>
      <c r="GQ165" s="28"/>
      <c r="GR165" s="28"/>
      <c r="GS165" s="28"/>
      <c r="GT165" s="28"/>
      <c r="GU165" s="28"/>
      <c r="GV165" s="28"/>
      <c r="GW165" s="28"/>
      <c r="GX165" s="28"/>
      <c r="GY165" s="28"/>
      <c r="GZ165" s="28"/>
      <c r="HA165" s="28"/>
      <c r="HB165" s="28"/>
      <c r="HC165" s="28"/>
      <c r="HD165" s="28"/>
      <c r="HE165" s="28"/>
      <c r="HF165" s="28"/>
      <c r="HG165" s="28"/>
      <c r="HH165" s="28"/>
      <c r="HI165" s="28"/>
      <c r="HJ165" s="28"/>
      <c r="HK165" s="28"/>
      <c r="HL165" s="28"/>
      <c r="HM165" s="28"/>
      <c r="HN165" s="28"/>
      <c r="HO165" s="28"/>
      <c r="HP165" s="28"/>
      <c r="HQ165" s="28"/>
      <c r="HR165" s="28"/>
      <c r="HS165" s="28"/>
      <c r="HT165" s="28"/>
      <c r="HU165" s="28"/>
      <c r="HV165" s="28"/>
      <c r="HW165" s="28"/>
      <c r="HX165" s="28"/>
      <c r="HY165" s="28"/>
      <c r="HZ165" s="28"/>
      <c r="IA165" s="28"/>
      <c r="IB165" s="28"/>
      <c r="IC165" s="28"/>
      <c r="ID165" s="28"/>
      <c r="IE165" s="28"/>
      <c r="IF165" s="28"/>
      <c r="IG165" s="28"/>
      <c r="IH165" s="28"/>
      <c r="II165" s="28"/>
      <c r="IJ165" s="28"/>
      <c r="IK165" s="28"/>
      <c r="IL165" s="28"/>
      <c r="IM165" s="28"/>
      <c r="IN165" s="28"/>
      <c r="IO165" s="28"/>
      <c r="IP165" s="28"/>
    </row>
    <row r="166" spans="1:250" s="64" customFormat="1" ht="63" x14ac:dyDescent="0.2">
      <c r="A166" s="45">
        <v>9</v>
      </c>
      <c r="B166" s="82" t="s">
        <v>443</v>
      </c>
      <c r="C166" s="46"/>
      <c r="D166" s="46"/>
      <c r="E166" s="47"/>
      <c r="F166" s="46"/>
      <c r="G166" s="48">
        <f t="shared" ref="G166:N166" si="50">SUM(G167:G168)</f>
        <v>88200</v>
      </c>
      <c r="H166" s="48">
        <f t="shared" si="50"/>
        <v>1100</v>
      </c>
      <c r="I166" s="48">
        <f t="shared" si="50"/>
        <v>0</v>
      </c>
      <c r="J166" s="48">
        <f t="shared" si="50"/>
        <v>86000</v>
      </c>
      <c r="K166" s="48">
        <f t="shared" si="50"/>
        <v>1100</v>
      </c>
      <c r="L166" s="48">
        <f t="shared" si="50"/>
        <v>44500</v>
      </c>
      <c r="M166" s="48">
        <f t="shared" si="50"/>
        <v>0</v>
      </c>
      <c r="N166" s="48">
        <f t="shared" si="50"/>
        <v>44500</v>
      </c>
      <c r="O166" s="48">
        <f>SUM(O167:O168)</f>
        <v>14111</v>
      </c>
      <c r="P166" s="48">
        <f t="shared" ref="P166:U166" si="51">SUM(P167:P168)</f>
        <v>11100</v>
      </c>
      <c r="Q166" s="48">
        <f t="shared" si="51"/>
        <v>0</v>
      </c>
      <c r="R166" s="48">
        <f t="shared" si="51"/>
        <v>3011</v>
      </c>
      <c r="S166" s="48"/>
      <c r="T166" s="48">
        <f t="shared" si="51"/>
        <v>0</v>
      </c>
      <c r="U166" s="48">
        <f t="shared" si="51"/>
        <v>0</v>
      </c>
      <c r="V166" s="47"/>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28"/>
      <c r="DW166" s="28"/>
      <c r="DX166" s="28"/>
      <c r="DY166" s="28"/>
      <c r="DZ166" s="28"/>
      <c r="EA166" s="28"/>
      <c r="EB166" s="28"/>
      <c r="EC166" s="28"/>
      <c r="ED166" s="28"/>
      <c r="EE166" s="28"/>
      <c r="EF166" s="28"/>
      <c r="EG166" s="28"/>
      <c r="EH166" s="28"/>
      <c r="EI166" s="28"/>
      <c r="EJ166" s="28"/>
      <c r="EK166" s="28"/>
      <c r="EL166" s="28"/>
      <c r="EM166" s="28"/>
      <c r="EN166" s="28"/>
      <c r="EO166" s="28"/>
      <c r="EP166" s="28"/>
      <c r="EQ166" s="28"/>
      <c r="ER166" s="28"/>
      <c r="ES166" s="28"/>
      <c r="ET166" s="28"/>
      <c r="EU166" s="28"/>
      <c r="EV166" s="28"/>
      <c r="EW166" s="28"/>
      <c r="EX166" s="28"/>
      <c r="EY166" s="28"/>
      <c r="EZ166" s="28"/>
      <c r="FA166" s="28"/>
      <c r="FB166" s="28"/>
      <c r="FC166" s="28"/>
      <c r="FD166" s="28"/>
      <c r="FE166" s="28"/>
      <c r="FF166" s="28"/>
      <c r="FG166" s="28"/>
      <c r="FH166" s="28"/>
      <c r="FI166" s="28"/>
      <c r="FJ166" s="28"/>
      <c r="FK166" s="28"/>
      <c r="FL166" s="28"/>
      <c r="FM166" s="28"/>
      <c r="FN166" s="28"/>
      <c r="FO166" s="28"/>
      <c r="FP166" s="28"/>
      <c r="FQ166" s="28"/>
      <c r="FR166" s="28"/>
      <c r="FS166" s="28"/>
      <c r="FT166" s="28"/>
      <c r="FU166" s="28"/>
      <c r="FV166" s="28"/>
      <c r="FW166" s="28"/>
      <c r="FX166" s="28"/>
      <c r="FY166" s="28"/>
      <c r="FZ166" s="28"/>
      <c r="GA166" s="28"/>
      <c r="GB166" s="28"/>
      <c r="GC166" s="28"/>
      <c r="GD166" s="28"/>
      <c r="GE166" s="28"/>
      <c r="GF166" s="28"/>
      <c r="GG166" s="28"/>
      <c r="GH166" s="28"/>
      <c r="GI166" s="28"/>
      <c r="GJ166" s="28"/>
      <c r="GK166" s="28"/>
      <c r="GL166" s="28"/>
      <c r="GM166" s="28"/>
      <c r="GN166" s="28"/>
      <c r="GO166" s="28"/>
      <c r="GP166" s="28"/>
      <c r="GQ166" s="28"/>
      <c r="GR166" s="28"/>
      <c r="GS166" s="28"/>
      <c r="GT166" s="28"/>
      <c r="GU166" s="28"/>
      <c r="GV166" s="28"/>
      <c r="GW166" s="28"/>
      <c r="GX166" s="28"/>
      <c r="GY166" s="28"/>
      <c r="GZ166" s="28"/>
      <c r="HA166" s="28"/>
      <c r="HB166" s="28"/>
      <c r="HC166" s="28"/>
      <c r="HD166" s="28"/>
      <c r="HE166" s="28"/>
      <c r="HF166" s="28"/>
      <c r="HG166" s="28"/>
      <c r="HH166" s="28"/>
      <c r="HI166" s="28"/>
      <c r="HJ166" s="28"/>
      <c r="HK166" s="28"/>
      <c r="HL166" s="28"/>
      <c r="HM166" s="28"/>
      <c r="HN166" s="28"/>
      <c r="HO166" s="28"/>
      <c r="HP166" s="28"/>
      <c r="HQ166" s="28"/>
      <c r="HR166" s="28"/>
      <c r="HS166" s="28"/>
      <c r="HT166" s="28"/>
      <c r="HU166" s="28"/>
      <c r="HV166" s="28"/>
      <c r="HW166" s="28"/>
      <c r="HX166" s="28"/>
      <c r="HY166" s="28"/>
      <c r="HZ166" s="28"/>
      <c r="IA166" s="28"/>
      <c r="IB166" s="28"/>
      <c r="IC166" s="28"/>
      <c r="ID166" s="28"/>
      <c r="IE166" s="28"/>
      <c r="IF166" s="28"/>
      <c r="IG166" s="28"/>
      <c r="IH166" s="28"/>
      <c r="II166" s="28"/>
      <c r="IJ166" s="28"/>
      <c r="IK166" s="28"/>
      <c r="IL166" s="28"/>
      <c r="IM166" s="28"/>
      <c r="IN166" s="28"/>
      <c r="IO166" s="28"/>
      <c r="IP166" s="28"/>
    </row>
    <row r="167" spans="1:250" s="64" customFormat="1" ht="47.25" x14ac:dyDescent="0.2">
      <c r="A167" s="2"/>
      <c r="B167" s="85" t="s">
        <v>444</v>
      </c>
      <c r="C167" s="86" t="s">
        <v>405</v>
      </c>
      <c r="D167" s="46"/>
      <c r="E167" s="47"/>
      <c r="F167" s="86" t="s">
        <v>445</v>
      </c>
      <c r="G167" s="87">
        <v>2200</v>
      </c>
      <c r="H167" s="88">
        <v>1100</v>
      </c>
      <c r="I167" s="88"/>
      <c r="J167" s="36"/>
      <c r="K167" s="88">
        <v>1100</v>
      </c>
      <c r="L167" s="88"/>
      <c r="M167" s="88"/>
      <c r="N167" s="88"/>
      <c r="O167" s="88">
        <v>1100</v>
      </c>
      <c r="P167" s="88">
        <v>1100</v>
      </c>
      <c r="Q167" s="88"/>
      <c r="R167" s="88"/>
      <c r="S167" s="88"/>
      <c r="T167" s="88"/>
      <c r="U167" s="36"/>
      <c r="V167" s="47" t="s">
        <v>32</v>
      </c>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28"/>
      <c r="DW167" s="28"/>
      <c r="DX167" s="28"/>
      <c r="DY167" s="28"/>
      <c r="DZ167" s="28"/>
      <c r="EA167" s="28"/>
      <c r="EB167" s="28"/>
      <c r="EC167" s="28"/>
      <c r="ED167" s="28"/>
      <c r="EE167" s="28"/>
      <c r="EF167" s="28"/>
      <c r="EG167" s="28"/>
      <c r="EH167" s="28"/>
      <c r="EI167" s="28"/>
      <c r="EJ167" s="28"/>
      <c r="EK167" s="28"/>
      <c r="EL167" s="28"/>
      <c r="EM167" s="28"/>
      <c r="EN167" s="28"/>
      <c r="EO167" s="28"/>
      <c r="EP167" s="28"/>
      <c r="EQ167" s="28"/>
      <c r="ER167" s="28"/>
      <c r="ES167" s="28"/>
      <c r="ET167" s="28"/>
      <c r="EU167" s="28"/>
      <c r="EV167" s="28"/>
      <c r="EW167" s="28"/>
      <c r="EX167" s="28"/>
      <c r="EY167" s="28"/>
      <c r="EZ167" s="28"/>
      <c r="FA167" s="28"/>
      <c r="FB167" s="28"/>
      <c r="FC167" s="28"/>
      <c r="FD167" s="28"/>
      <c r="FE167" s="28"/>
      <c r="FF167" s="28"/>
      <c r="FG167" s="28"/>
      <c r="FH167" s="28"/>
      <c r="FI167" s="28"/>
      <c r="FJ167" s="28"/>
      <c r="FK167" s="28"/>
      <c r="FL167" s="28"/>
      <c r="FM167" s="28"/>
      <c r="FN167" s="28"/>
      <c r="FO167" s="28"/>
      <c r="FP167" s="28"/>
      <c r="FQ167" s="28"/>
      <c r="FR167" s="28"/>
      <c r="FS167" s="28"/>
      <c r="FT167" s="28"/>
      <c r="FU167" s="28"/>
      <c r="FV167" s="28"/>
      <c r="FW167" s="28"/>
      <c r="FX167" s="28"/>
      <c r="FY167" s="28"/>
      <c r="FZ167" s="28"/>
      <c r="GA167" s="28"/>
      <c r="GB167" s="28"/>
      <c r="GC167" s="28"/>
      <c r="GD167" s="28"/>
      <c r="GE167" s="28"/>
      <c r="GF167" s="28"/>
      <c r="GG167" s="28"/>
      <c r="GH167" s="28"/>
      <c r="GI167" s="28"/>
      <c r="GJ167" s="28"/>
      <c r="GK167" s="28"/>
      <c r="GL167" s="28"/>
      <c r="GM167" s="28"/>
      <c r="GN167" s="28"/>
      <c r="GO167" s="28"/>
      <c r="GP167" s="28"/>
      <c r="GQ167" s="28"/>
      <c r="GR167" s="28"/>
      <c r="GS167" s="28"/>
      <c r="GT167" s="28"/>
      <c r="GU167" s="28"/>
      <c r="GV167" s="28"/>
      <c r="GW167" s="28"/>
      <c r="GX167" s="28"/>
      <c r="GY167" s="28"/>
      <c r="GZ167" s="28"/>
      <c r="HA167" s="28"/>
      <c r="HB167" s="28"/>
      <c r="HC167" s="28"/>
      <c r="HD167" s="28"/>
      <c r="HE167" s="28"/>
      <c r="HF167" s="28"/>
      <c r="HG167" s="28"/>
      <c r="HH167" s="28"/>
      <c r="HI167" s="28"/>
      <c r="HJ167" s="28"/>
      <c r="HK167" s="28"/>
      <c r="HL167" s="28"/>
      <c r="HM167" s="28"/>
      <c r="HN167" s="28"/>
      <c r="HO167" s="28"/>
      <c r="HP167" s="28"/>
      <c r="HQ167" s="28"/>
      <c r="HR167" s="28"/>
      <c r="HS167" s="28"/>
      <c r="HT167" s="28"/>
      <c r="HU167" s="28"/>
      <c r="HV167" s="28"/>
      <c r="HW167" s="28"/>
      <c r="HX167" s="28"/>
      <c r="HY167" s="28"/>
      <c r="HZ167" s="28"/>
      <c r="IA167" s="28"/>
      <c r="IB167" s="28"/>
      <c r="IC167" s="28"/>
      <c r="ID167" s="28"/>
      <c r="IE167" s="28"/>
      <c r="IF167" s="28"/>
      <c r="IG167" s="28"/>
      <c r="IH167" s="28"/>
      <c r="II167" s="28"/>
      <c r="IJ167" s="28"/>
      <c r="IK167" s="28"/>
      <c r="IL167" s="28"/>
      <c r="IM167" s="28"/>
      <c r="IN167" s="28"/>
      <c r="IO167" s="28"/>
      <c r="IP167" s="28"/>
    </row>
    <row r="168" spans="1:250" s="118" customFormat="1" ht="102" x14ac:dyDescent="0.2">
      <c r="A168" s="30"/>
      <c r="B168" s="40" t="s">
        <v>446</v>
      </c>
      <c r="C168" s="41" t="s">
        <v>405</v>
      </c>
      <c r="D168" s="41"/>
      <c r="E168" s="25"/>
      <c r="F168" s="41" t="s">
        <v>447</v>
      </c>
      <c r="G168" s="42">
        <v>86000</v>
      </c>
      <c r="H168" s="42"/>
      <c r="I168" s="110"/>
      <c r="J168" s="43">
        <v>86000</v>
      </c>
      <c r="K168" s="42"/>
      <c r="L168" s="42">
        <v>44500</v>
      </c>
      <c r="M168" s="42"/>
      <c r="N168" s="43">
        <v>44500</v>
      </c>
      <c r="O168" s="44">
        <v>13011</v>
      </c>
      <c r="P168" s="44">
        <v>10000</v>
      </c>
      <c r="Q168" s="44"/>
      <c r="R168" s="44">
        <v>3011</v>
      </c>
      <c r="S168" s="44"/>
      <c r="T168" s="44"/>
      <c r="U168" s="44"/>
      <c r="V168" s="25" t="s">
        <v>448</v>
      </c>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c r="BU168" s="117"/>
      <c r="BV168" s="117"/>
      <c r="BW168" s="117"/>
      <c r="BX168" s="117"/>
      <c r="BY168" s="117"/>
      <c r="BZ168" s="117"/>
      <c r="CA168" s="117"/>
      <c r="CB168" s="117"/>
      <c r="CC168" s="117"/>
      <c r="CD168" s="117"/>
      <c r="CE168" s="117"/>
      <c r="CF168" s="117"/>
      <c r="CG168" s="117"/>
      <c r="CH168" s="117"/>
      <c r="CI168" s="117"/>
      <c r="CJ168" s="117"/>
      <c r="CK168" s="117"/>
      <c r="CL168" s="117"/>
      <c r="CM168" s="117"/>
      <c r="CN168" s="117"/>
      <c r="CO168" s="117"/>
      <c r="CP168" s="117"/>
      <c r="CQ168" s="117"/>
      <c r="CR168" s="117"/>
      <c r="CS168" s="117"/>
      <c r="CT168" s="117"/>
      <c r="CU168" s="117"/>
      <c r="CV168" s="117"/>
      <c r="CW168" s="117"/>
      <c r="CX168" s="117"/>
      <c r="CY168" s="117"/>
      <c r="CZ168" s="117"/>
      <c r="DA168" s="117"/>
      <c r="DB168" s="117"/>
      <c r="DC168" s="117"/>
      <c r="DD168" s="117"/>
      <c r="DE168" s="117"/>
      <c r="DF168" s="117"/>
      <c r="DG168" s="117"/>
      <c r="DH168" s="117"/>
      <c r="DI168" s="117"/>
      <c r="DJ168" s="117"/>
      <c r="DK168" s="117"/>
      <c r="DL168" s="117"/>
      <c r="DM168" s="117"/>
      <c r="DN168" s="117"/>
      <c r="DO168" s="117"/>
      <c r="DP168" s="117"/>
      <c r="DQ168" s="117"/>
      <c r="DR168" s="117"/>
      <c r="DS168" s="117"/>
      <c r="DT168" s="117"/>
      <c r="DU168" s="117"/>
      <c r="DV168" s="117"/>
      <c r="DW168" s="117"/>
      <c r="DX168" s="117"/>
      <c r="DY168" s="117"/>
      <c r="DZ168" s="117"/>
      <c r="EA168" s="117"/>
      <c r="EB168" s="117"/>
      <c r="EC168" s="117"/>
      <c r="ED168" s="117"/>
      <c r="EE168" s="117"/>
      <c r="EF168" s="117"/>
      <c r="EG168" s="117"/>
      <c r="EH168" s="117"/>
      <c r="EI168" s="117"/>
      <c r="EJ168" s="117"/>
      <c r="EK168" s="117"/>
      <c r="EL168" s="117"/>
      <c r="EM168" s="117"/>
      <c r="EN168" s="117"/>
      <c r="EO168" s="117"/>
      <c r="EP168" s="117"/>
      <c r="EQ168" s="117"/>
      <c r="ER168" s="117"/>
      <c r="ES168" s="117"/>
      <c r="ET168" s="117"/>
      <c r="EU168" s="117"/>
      <c r="EV168" s="117"/>
      <c r="EW168" s="117"/>
      <c r="EX168" s="117"/>
      <c r="EY168" s="117"/>
      <c r="EZ168" s="117"/>
      <c r="FA168" s="117"/>
      <c r="FB168" s="117"/>
      <c r="FC168" s="117"/>
      <c r="FD168" s="117"/>
      <c r="FE168" s="117"/>
      <c r="FF168" s="117"/>
      <c r="FG168" s="117"/>
      <c r="FH168" s="117"/>
      <c r="FI168" s="117"/>
      <c r="FJ168" s="117"/>
      <c r="FK168" s="117"/>
      <c r="FL168" s="117"/>
      <c r="FM168" s="117"/>
      <c r="FN168" s="117"/>
      <c r="FO168" s="117"/>
      <c r="FP168" s="117"/>
      <c r="FQ168" s="117"/>
      <c r="FR168" s="117"/>
      <c r="FS168" s="117"/>
      <c r="FT168" s="117"/>
      <c r="FU168" s="117"/>
      <c r="FV168" s="117"/>
      <c r="FW168" s="117"/>
      <c r="FX168" s="117"/>
      <c r="FY168" s="117"/>
      <c r="FZ168" s="117"/>
      <c r="GA168" s="117"/>
      <c r="GB168" s="117"/>
      <c r="GC168" s="117"/>
      <c r="GD168" s="117"/>
      <c r="GE168" s="117"/>
      <c r="GF168" s="117"/>
      <c r="GG168" s="117"/>
      <c r="GH168" s="117"/>
      <c r="GI168" s="117"/>
      <c r="GJ168" s="117"/>
      <c r="GK168" s="117"/>
      <c r="GL168" s="117"/>
      <c r="GM168" s="117"/>
      <c r="GN168" s="117"/>
      <c r="GO168" s="117"/>
      <c r="GP168" s="117"/>
      <c r="GQ168" s="117"/>
      <c r="GR168" s="117"/>
      <c r="GS168" s="117"/>
      <c r="GT168" s="117"/>
      <c r="GU168" s="117"/>
      <c r="GV168" s="117"/>
      <c r="GW168" s="117"/>
      <c r="GX168" s="117"/>
      <c r="GY168" s="117"/>
      <c r="GZ168" s="117"/>
      <c r="HA168" s="117"/>
      <c r="HB168" s="117"/>
      <c r="HC168" s="117"/>
      <c r="HD168" s="117"/>
      <c r="HE168" s="117"/>
      <c r="HF168" s="117"/>
      <c r="HG168" s="117"/>
      <c r="HH168" s="117"/>
      <c r="HI168" s="117"/>
      <c r="HJ168" s="117"/>
      <c r="HK168" s="117"/>
      <c r="HL168" s="117"/>
      <c r="HM168" s="117"/>
      <c r="HN168" s="117"/>
      <c r="HO168" s="117"/>
      <c r="HP168" s="117"/>
      <c r="HQ168" s="117"/>
      <c r="HR168" s="117"/>
      <c r="HS168" s="117"/>
      <c r="HT168" s="117"/>
      <c r="HU168" s="117"/>
      <c r="HV168" s="117"/>
      <c r="HW168" s="117"/>
      <c r="HX168" s="117"/>
      <c r="HY168" s="117"/>
      <c r="HZ168" s="117"/>
      <c r="IA168" s="117"/>
      <c r="IB168" s="117"/>
      <c r="IC168" s="117"/>
      <c r="ID168" s="117"/>
      <c r="IE168" s="117"/>
      <c r="IF168" s="117"/>
      <c r="IG168" s="117"/>
      <c r="IH168" s="117"/>
      <c r="II168" s="117"/>
      <c r="IJ168" s="117"/>
      <c r="IK168" s="117"/>
      <c r="IL168" s="117"/>
      <c r="IM168" s="117"/>
      <c r="IN168" s="117"/>
      <c r="IO168" s="117"/>
      <c r="IP168" s="117"/>
    </row>
    <row r="169" spans="1:250" s="64" customFormat="1" ht="63" x14ac:dyDescent="0.2">
      <c r="A169" s="45">
        <v>10</v>
      </c>
      <c r="B169" s="114" t="s">
        <v>375</v>
      </c>
      <c r="C169" s="46"/>
      <c r="D169" s="46"/>
      <c r="E169" s="47"/>
      <c r="F169" s="46"/>
      <c r="G169" s="48">
        <f t="shared" ref="G169:R169" si="52">SUM(G170:G177)</f>
        <v>2995702</v>
      </c>
      <c r="H169" s="48">
        <f t="shared" si="52"/>
        <v>1340569</v>
      </c>
      <c r="I169" s="48">
        <f t="shared" si="52"/>
        <v>87709</v>
      </c>
      <c r="J169" s="48">
        <f t="shared" si="52"/>
        <v>570446</v>
      </c>
      <c r="K169" s="48">
        <f t="shared" si="52"/>
        <v>996978</v>
      </c>
      <c r="L169" s="48">
        <f t="shared" si="52"/>
        <v>68712</v>
      </c>
      <c r="M169" s="48">
        <f t="shared" si="52"/>
        <v>5000</v>
      </c>
      <c r="N169" s="48">
        <f t="shared" si="52"/>
        <v>63712</v>
      </c>
      <c r="O169" s="48">
        <f t="shared" si="52"/>
        <v>147433</v>
      </c>
      <c r="P169" s="48">
        <f t="shared" si="52"/>
        <v>62012</v>
      </c>
      <c r="Q169" s="48">
        <f t="shared" si="52"/>
        <v>0</v>
      </c>
      <c r="R169" s="48">
        <f t="shared" si="52"/>
        <v>68169</v>
      </c>
      <c r="S169" s="48"/>
      <c r="T169" s="48">
        <f>SUM(T170:T177)</f>
        <v>17252</v>
      </c>
      <c r="U169" s="48">
        <f>SUM(U170:U177)</f>
        <v>0</v>
      </c>
      <c r="V169" s="47"/>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c r="DU169" s="28"/>
      <c r="DV169" s="28"/>
      <c r="DW169" s="28"/>
      <c r="DX169" s="28"/>
      <c r="DY169" s="28"/>
      <c r="DZ169" s="28"/>
      <c r="EA169" s="28"/>
      <c r="EB169" s="28"/>
      <c r="EC169" s="28"/>
      <c r="ED169" s="28"/>
      <c r="EE169" s="28"/>
      <c r="EF169" s="28"/>
      <c r="EG169" s="28"/>
      <c r="EH169" s="28"/>
      <c r="EI169" s="28"/>
      <c r="EJ169" s="28"/>
      <c r="EK169" s="28"/>
      <c r="EL169" s="28"/>
      <c r="EM169" s="28"/>
      <c r="EN169" s="28"/>
      <c r="EO169" s="28"/>
      <c r="EP169" s="28"/>
      <c r="EQ169" s="28"/>
      <c r="ER169" s="28"/>
      <c r="ES169" s="28"/>
      <c r="ET169" s="28"/>
      <c r="EU169" s="28"/>
      <c r="EV169" s="28"/>
      <c r="EW169" s="28"/>
      <c r="EX169" s="28"/>
      <c r="EY169" s="28"/>
      <c r="EZ169" s="28"/>
      <c r="FA169" s="28"/>
      <c r="FB169" s="28"/>
      <c r="FC169" s="28"/>
      <c r="FD169" s="28"/>
      <c r="FE169" s="28"/>
      <c r="FF169" s="28"/>
      <c r="FG169" s="28"/>
      <c r="FH169" s="28"/>
      <c r="FI169" s="28"/>
      <c r="FJ169" s="28"/>
      <c r="FK169" s="28"/>
      <c r="FL169" s="28"/>
      <c r="FM169" s="28"/>
      <c r="FN169" s="28"/>
      <c r="FO169" s="28"/>
      <c r="FP169" s="28"/>
      <c r="FQ169" s="28"/>
      <c r="FR169" s="28"/>
      <c r="FS169" s="28"/>
      <c r="FT169" s="28"/>
      <c r="FU169" s="28"/>
      <c r="FV169" s="28"/>
      <c r="FW169" s="28"/>
      <c r="FX169" s="28"/>
      <c r="FY169" s="28"/>
      <c r="FZ169" s="28"/>
      <c r="GA169" s="28"/>
      <c r="GB169" s="28"/>
      <c r="GC169" s="28"/>
      <c r="GD169" s="28"/>
      <c r="GE169" s="28"/>
      <c r="GF169" s="28"/>
      <c r="GG169" s="28"/>
      <c r="GH169" s="28"/>
      <c r="GI169" s="28"/>
      <c r="GJ169" s="28"/>
      <c r="GK169" s="28"/>
      <c r="GL169" s="28"/>
      <c r="GM169" s="28"/>
      <c r="GN169" s="28"/>
      <c r="GO169" s="28"/>
      <c r="GP169" s="28"/>
      <c r="GQ169" s="28"/>
      <c r="GR169" s="28"/>
      <c r="GS169" s="28"/>
      <c r="GT169" s="28"/>
      <c r="GU169" s="28"/>
      <c r="GV169" s="28"/>
      <c r="GW169" s="28"/>
      <c r="GX169" s="28"/>
      <c r="GY169" s="28"/>
      <c r="GZ169" s="28"/>
      <c r="HA169" s="28"/>
      <c r="HB169" s="28"/>
      <c r="HC169" s="28"/>
      <c r="HD169" s="28"/>
      <c r="HE169" s="28"/>
      <c r="HF169" s="28"/>
      <c r="HG169" s="28"/>
      <c r="HH169" s="28"/>
      <c r="HI169" s="28"/>
      <c r="HJ169" s="28"/>
      <c r="HK169" s="28"/>
      <c r="HL169" s="28"/>
      <c r="HM169" s="28"/>
      <c r="HN169" s="28"/>
      <c r="HO169" s="28"/>
      <c r="HP169" s="28"/>
      <c r="HQ169" s="28"/>
      <c r="HR169" s="28"/>
      <c r="HS169" s="28"/>
      <c r="HT169" s="28"/>
      <c r="HU169" s="28"/>
      <c r="HV169" s="28"/>
      <c r="HW169" s="28"/>
      <c r="HX169" s="28"/>
      <c r="HY169" s="28"/>
      <c r="HZ169" s="28"/>
      <c r="IA169" s="28"/>
      <c r="IB169" s="28"/>
      <c r="IC169" s="28"/>
      <c r="ID169" s="28"/>
      <c r="IE169" s="28"/>
      <c r="IF169" s="28"/>
      <c r="IG169" s="28"/>
      <c r="IH169" s="28"/>
      <c r="II169" s="28"/>
      <c r="IJ169" s="28"/>
      <c r="IK169" s="28"/>
      <c r="IL169" s="28"/>
      <c r="IM169" s="28"/>
      <c r="IN169" s="28"/>
      <c r="IO169" s="28"/>
      <c r="IP169" s="28"/>
    </row>
    <row r="170" spans="1:250" s="39" customFormat="1" ht="63.75" x14ac:dyDescent="0.2">
      <c r="A170" s="32"/>
      <c r="B170" s="33" t="s">
        <v>449</v>
      </c>
      <c r="C170" s="34" t="s">
        <v>433</v>
      </c>
      <c r="D170" s="34" t="s">
        <v>450</v>
      </c>
      <c r="E170" s="35"/>
      <c r="F170" s="34" t="s">
        <v>451</v>
      </c>
      <c r="G170" s="36">
        <v>28600</v>
      </c>
      <c r="H170" s="36"/>
      <c r="I170" s="36"/>
      <c r="J170" s="36">
        <v>28600</v>
      </c>
      <c r="K170" s="36"/>
      <c r="L170" s="36"/>
      <c r="M170" s="36"/>
      <c r="N170" s="36"/>
      <c r="O170" s="36">
        <v>10000</v>
      </c>
      <c r="P170" s="36">
        <v>3500</v>
      </c>
      <c r="Q170" s="36"/>
      <c r="R170" s="36">
        <v>6500</v>
      </c>
      <c r="S170" s="36"/>
      <c r="T170" s="36"/>
      <c r="U170" s="36"/>
      <c r="V170" s="35" t="s">
        <v>33</v>
      </c>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c r="CW170" s="38"/>
      <c r="CX170" s="38"/>
      <c r="CY170" s="38"/>
      <c r="CZ170" s="38"/>
      <c r="DA170" s="38"/>
      <c r="DB170" s="38"/>
      <c r="DC170" s="38"/>
      <c r="DD170" s="38"/>
      <c r="DE170" s="38"/>
      <c r="DF170" s="38"/>
      <c r="DG170" s="38"/>
      <c r="DH170" s="38"/>
      <c r="DI170" s="38"/>
      <c r="DJ170" s="38"/>
      <c r="DK170" s="38"/>
      <c r="DL170" s="38"/>
      <c r="DM170" s="38"/>
      <c r="DN170" s="38"/>
      <c r="DO170" s="38"/>
      <c r="DP170" s="38"/>
      <c r="DQ170" s="38"/>
      <c r="DR170" s="38"/>
      <c r="DS170" s="38"/>
      <c r="DT170" s="38"/>
      <c r="DU170" s="38"/>
      <c r="DV170" s="38"/>
      <c r="DW170" s="38"/>
      <c r="DX170" s="38"/>
      <c r="DY170" s="38"/>
      <c r="DZ170" s="38"/>
      <c r="EA170" s="38"/>
      <c r="EB170" s="38"/>
      <c r="EC170" s="38"/>
      <c r="ED170" s="38"/>
      <c r="EE170" s="38"/>
      <c r="EF170" s="38"/>
      <c r="EG170" s="38"/>
      <c r="EH170" s="38"/>
      <c r="EI170" s="38"/>
      <c r="EJ170" s="38"/>
      <c r="EK170" s="38"/>
      <c r="EL170" s="38"/>
      <c r="EM170" s="38"/>
      <c r="EN170" s="38"/>
      <c r="EO170" s="38"/>
      <c r="EP170" s="38"/>
      <c r="EQ170" s="38"/>
      <c r="ER170" s="38"/>
      <c r="ES170" s="38"/>
      <c r="ET170" s="38"/>
      <c r="EU170" s="38"/>
      <c r="EV170" s="38"/>
      <c r="EW170" s="38"/>
      <c r="EX170" s="38"/>
      <c r="EY170" s="38"/>
      <c r="EZ170" s="38"/>
      <c r="FA170" s="38"/>
      <c r="FB170" s="38"/>
      <c r="FC170" s="38"/>
      <c r="FD170" s="38"/>
      <c r="FE170" s="38"/>
      <c r="FF170" s="38"/>
      <c r="FG170" s="38"/>
      <c r="FH170" s="38"/>
      <c r="FI170" s="38"/>
      <c r="FJ170" s="38"/>
      <c r="FK170" s="38"/>
      <c r="FL170" s="38"/>
      <c r="FM170" s="38"/>
      <c r="FN170" s="38"/>
      <c r="FO170" s="38"/>
      <c r="FP170" s="38"/>
      <c r="FQ170" s="38"/>
      <c r="FR170" s="38"/>
      <c r="FS170" s="38"/>
      <c r="FT170" s="38"/>
      <c r="FU170" s="38"/>
      <c r="FV170" s="38"/>
      <c r="FW170" s="38"/>
      <c r="FX170" s="38"/>
      <c r="FY170" s="38"/>
      <c r="FZ170" s="38"/>
      <c r="GA170" s="38"/>
      <c r="GB170" s="38"/>
      <c r="GC170" s="38"/>
      <c r="GD170" s="38"/>
      <c r="GE170" s="38"/>
      <c r="GF170" s="38"/>
      <c r="GG170" s="38"/>
      <c r="GH170" s="38"/>
      <c r="GI170" s="38"/>
      <c r="GJ170" s="38"/>
      <c r="GK170" s="38"/>
      <c r="GL170" s="38"/>
      <c r="GM170" s="38"/>
      <c r="GN170" s="38"/>
      <c r="GO170" s="38"/>
      <c r="GP170" s="38"/>
      <c r="GQ170" s="38"/>
      <c r="GR170" s="38"/>
      <c r="GS170" s="38"/>
      <c r="GT170" s="38"/>
      <c r="GU170" s="38"/>
      <c r="GV170" s="38"/>
      <c r="GW170" s="38"/>
      <c r="GX170" s="38"/>
      <c r="GY170" s="38"/>
      <c r="GZ170" s="38"/>
      <c r="HA170" s="38"/>
      <c r="HB170" s="38"/>
      <c r="HC170" s="38"/>
      <c r="HD170" s="38"/>
      <c r="HE170" s="38"/>
      <c r="HF170" s="38"/>
      <c r="HG170" s="38"/>
      <c r="HH170" s="38"/>
      <c r="HI170" s="38"/>
      <c r="HJ170" s="38"/>
      <c r="HK170" s="38"/>
      <c r="HL170" s="38"/>
      <c r="HM170" s="38"/>
      <c r="HN170" s="38"/>
      <c r="HO170" s="38"/>
      <c r="HP170" s="38"/>
      <c r="HQ170" s="38"/>
      <c r="HR170" s="38"/>
      <c r="HS170" s="38"/>
      <c r="HT170" s="38"/>
      <c r="HU170" s="38"/>
      <c r="HV170" s="38"/>
      <c r="HW170" s="38"/>
      <c r="HX170" s="38"/>
      <c r="HY170" s="38"/>
      <c r="HZ170" s="38"/>
      <c r="IA170" s="38"/>
      <c r="IB170" s="38"/>
      <c r="IC170" s="38"/>
      <c r="ID170" s="38"/>
      <c r="IE170" s="38"/>
      <c r="IF170" s="38"/>
      <c r="IG170" s="38"/>
      <c r="IH170" s="38"/>
      <c r="II170" s="38"/>
      <c r="IJ170" s="38"/>
      <c r="IK170" s="38"/>
      <c r="IL170" s="38"/>
      <c r="IM170" s="38"/>
      <c r="IN170" s="38"/>
      <c r="IO170" s="38"/>
      <c r="IP170" s="38"/>
    </row>
    <row r="171" spans="1:250" s="64" customFormat="1" ht="89.25" x14ac:dyDescent="0.2">
      <c r="A171" s="2"/>
      <c r="B171" s="89" t="s">
        <v>452</v>
      </c>
      <c r="C171" s="86" t="s">
        <v>86</v>
      </c>
      <c r="D171" s="46"/>
      <c r="E171" s="47"/>
      <c r="F171" s="90" t="s">
        <v>453</v>
      </c>
      <c r="G171" s="87">
        <v>913901</v>
      </c>
      <c r="H171" s="88">
        <v>452622</v>
      </c>
      <c r="I171" s="88"/>
      <c r="J171" s="36"/>
      <c r="K171" s="88">
        <v>461279</v>
      </c>
      <c r="L171" s="88"/>
      <c r="M171" s="88"/>
      <c r="N171" s="88"/>
      <c r="O171" s="88">
        <v>7331</v>
      </c>
      <c r="P171" s="88">
        <v>4000</v>
      </c>
      <c r="Q171" s="88"/>
      <c r="R171" s="88">
        <v>3331</v>
      </c>
      <c r="S171" s="88"/>
      <c r="T171" s="88"/>
      <c r="U171" s="36"/>
      <c r="V171" s="47" t="s">
        <v>33</v>
      </c>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28"/>
      <c r="DW171" s="28"/>
      <c r="DX171" s="28"/>
      <c r="DY171" s="28"/>
      <c r="DZ171" s="28"/>
      <c r="EA171" s="28"/>
      <c r="EB171" s="28"/>
      <c r="EC171" s="28"/>
      <c r="ED171" s="28"/>
      <c r="EE171" s="28"/>
      <c r="EF171" s="28"/>
      <c r="EG171" s="28"/>
      <c r="EH171" s="28"/>
      <c r="EI171" s="28"/>
      <c r="EJ171" s="28"/>
      <c r="EK171" s="28"/>
      <c r="EL171" s="28"/>
      <c r="EM171" s="28"/>
      <c r="EN171" s="28"/>
      <c r="EO171" s="28"/>
      <c r="EP171" s="28"/>
      <c r="EQ171" s="28"/>
      <c r="ER171" s="28"/>
      <c r="ES171" s="28"/>
      <c r="ET171" s="28"/>
      <c r="EU171" s="28"/>
      <c r="EV171" s="28"/>
      <c r="EW171" s="28"/>
      <c r="EX171" s="28"/>
      <c r="EY171" s="28"/>
      <c r="EZ171" s="28"/>
      <c r="FA171" s="28"/>
      <c r="FB171" s="28"/>
      <c r="FC171" s="28"/>
      <c r="FD171" s="28"/>
      <c r="FE171" s="28"/>
      <c r="FF171" s="28"/>
      <c r="FG171" s="28"/>
      <c r="FH171" s="28"/>
      <c r="FI171" s="28"/>
      <c r="FJ171" s="28"/>
      <c r="FK171" s="28"/>
      <c r="FL171" s="28"/>
      <c r="FM171" s="28"/>
      <c r="FN171" s="28"/>
      <c r="FO171" s="28"/>
      <c r="FP171" s="28"/>
      <c r="FQ171" s="28"/>
      <c r="FR171" s="28"/>
      <c r="FS171" s="28"/>
      <c r="FT171" s="28"/>
      <c r="FU171" s="28"/>
      <c r="FV171" s="28"/>
      <c r="FW171" s="28"/>
      <c r="FX171" s="28"/>
      <c r="FY171" s="28"/>
      <c r="FZ171" s="28"/>
      <c r="GA171" s="28"/>
      <c r="GB171" s="28"/>
      <c r="GC171" s="28"/>
      <c r="GD171" s="28"/>
      <c r="GE171" s="28"/>
      <c r="GF171" s="28"/>
      <c r="GG171" s="28"/>
      <c r="GH171" s="28"/>
      <c r="GI171" s="28"/>
      <c r="GJ171" s="28"/>
      <c r="GK171" s="28"/>
      <c r="GL171" s="28"/>
      <c r="GM171" s="28"/>
      <c r="GN171" s="28"/>
      <c r="GO171" s="28"/>
      <c r="GP171" s="28"/>
      <c r="GQ171" s="28"/>
      <c r="GR171" s="28"/>
      <c r="GS171" s="28"/>
      <c r="GT171" s="28"/>
      <c r="GU171" s="28"/>
      <c r="GV171" s="28"/>
      <c r="GW171" s="28"/>
      <c r="GX171" s="28"/>
      <c r="GY171" s="28"/>
      <c r="GZ171" s="28"/>
      <c r="HA171" s="28"/>
      <c r="HB171" s="28"/>
      <c r="HC171" s="28"/>
      <c r="HD171" s="28"/>
      <c r="HE171" s="28"/>
      <c r="HF171" s="28"/>
      <c r="HG171" s="28"/>
      <c r="HH171" s="28"/>
      <c r="HI171" s="28"/>
      <c r="HJ171" s="28"/>
      <c r="HK171" s="28"/>
      <c r="HL171" s="28"/>
      <c r="HM171" s="28"/>
      <c r="HN171" s="28"/>
      <c r="HO171" s="28"/>
      <c r="HP171" s="28"/>
      <c r="HQ171" s="28"/>
      <c r="HR171" s="28"/>
      <c r="HS171" s="28"/>
      <c r="HT171" s="28"/>
      <c r="HU171" s="28"/>
      <c r="HV171" s="28"/>
      <c r="HW171" s="28"/>
      <c r="HX171" s="28"/>
      <c r="HY171" s="28"/>
      <c r="HZ171" s="28"/>
      <c r="IA171" s="28"/>
      <c r="IB171" s="28"/>
      <c r="IC171" s="28"/>
      <c r="ID171" s="28"/>
      <c r="IE171" s="28"/>
      <c r="IF171" s="28"/>
      <c r="IG171" s="28"/>
      <c r="IH171" s="28"/>
      <c r="II171" s="28"/>
      <c r="IJ171" s="28"/>
      <c r="IK171" s="28"/>
      <c r="IL171" s="28"/>
      <c r="IM171" s="28"/>
      <c r="IN171" s="28"/>
      <c r="IO171" s="28"/>
      <c r="IP171" s="28"/>
    </row>
    <row r="172" spans="1:250" s="64" customFormat="1" ht="51" x14ac:dyDescent="0.2">
      <c r="A172" s="2"/>
      <c r="B172" s="85" t="s">
        <v>454</v>
      </c>
      <c r="C172" s="90" t="s">
        <v>91</v>
      </c>
      <c r="D172" s="46"/>
      <c r="E172" s="47"/>
      <c r="F172" s="86" t="s">
        <v>455</v>
      </c>
      <c r="G172" s="87">
        <v>1423646</v>
      </c>
      <c r="H172" s="88">
        <v>887947</v>
      </c>
      <c r="I172" s="88"/>
      <c r="J172" s="36"/>
      <c r="K172" s="88">
        <v>535699</v>
      </c>
      <c r="L172" s="88">
        <v>260</v>
      </c>
      <c r="M172" s="88"/>
      <c r="N172" s="88">
        <v>260</v>
      </c>
      <c r="O172" s="88">
        <v>9440</v>
      </c>
      <c r="P172" s="88">
        <v>4300</v>
      </c>
      <c r="Q172" s="88"/>
      <c r="R172" s="88">
        <v>5140</v>
      </c>
      <c r="S172" s="88"/>
      <c r="T172" s="88"/>
      <c r="U172" s="36"/>
      <c r="V172" s="47" t="s">
        <v>33</v>
      </c>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c r="DW172" s="28"/>
      <c r="DX172" s="28"/>
      <c r="DY172" s="28"/>
      <c r="DZ172" s="28"/>
      <c r="EA172" s="28"/>
      <c r="EB172" s="28"/>
      <c r="EC172" s="28"/>
      <c r="ED172" s="28"/>
      <c r="EE172" s="28"/>
      <c r="EF172" s="28"/>
      <c r="EG172" s="28"/>
      <c r="EH172" s="28"/>
      <c r="EI172" s="28"/>
      <c r="EJ172" s="28"/>
      <c r="EK172" s="28"/>
      <c r="EL172" s="28"/>
      <c r="EM172" s="28"/>
      <c r="EN172" s="28"/>
      <c r="EO172" s="28"/>
      <c r="EP172" s="28"/>
      <c r="EQ172" s="28"/>
      <c r="ER172" s="28"/>
      <c r="ES172" s="28"/>
      <c r="ET172" s="28"/>
      <c r="EU172" s="28"/>
      <c r="EV172" s="28"/>
      <c r="EW172" s="28"/>
      <c r="EX172" s="28"/>
      <c r="EY172" s="28"/>
      <c r="EZ172" s="28"/>
      <c r="FA172" s="28"/>
      <c r="FB172" s="28"/>
      <c r="FC172" s="28"/>
      <c r="FD172" s="28"/>
      <c r="FE172" s="28"/>
      <c r="FF172" s="28"/>
      <c r="FG172" s="28"/>
      <c r="FH172" s="28"/>
      <c r="FI172" s="28"/>
      <c r="FJ172" s="28"/>
      <c r="FK172" s="28"/>
      <c r="FL172" s="28"/>
      <c r="FM172" s="28"/>
      <c r="FN172" s="28"/>
      <c r="FO172" s="28"/>
      <c r="FP172" s="28"/>
      <c r="FQ172" s="28"/>
      <c r="FR172" s="28"/>
      <c r="FS172" s="28"/>
      <c r="FT172" s="28"/>
      <c r="FU172" s="28"/>
      <c r="FV172" s="28"/>
      <c r="FW172" s="28"/>
      <c r="FX172" s="28"/>
      <c r="FY172" s="28"/>
      <c r="FZ172" s="28"/>
      <c r="GA172" s="28"/>
      <c r="GB172" s="28"/>
      <c r="GC172" s="28"/>
      <c r="GD172" s="28"/>
      <c r="GE172" s="28"/>
      <c r="GF172" s="28"/>
      <c r="GG172" s="28"/>
      <c r="GH172" s="28"/>
      <c r="GI172" s="28"/>
      <c r="GJ172" s="28"/>
      <c r="GK172" s="28"/>
      <c r="GL172" s="28"/>
      <c r="GM172" s="28"/>
      <c r="GN172" s="28"/>
      <c r="GO172" s="28"/>
      <c r="GP172" s="28"/>
      <c r="GQ172" s="28"/>
      <c r="GR172" s="28"/>
      <c r="GS172" s="28"/>
      <c r="GT172" s="28"/>
      <c r="GU172" s="28"/>
      <c r="GV172" s="28"/>
      <c r="GW172" s="28"/>
      <c r="GX172" s="28"/>
      <c r="GY172" s="28"/>
      <c r="GZ172" s="28"/>
      <c r="HA172" s="28"/>
      <c r="HB172" s="28"/>
      <c r="HC172" s="28"/>
      <c r="HD172" s="28"/>
      <c r="HE172" s="28"/>
      <c r="HF172" s="28"/>
      <c r="HG172" s="28"/>
      <c r="HH172" s="28"/>
      <c r="HI172" s="28"/>
      <c r="HJ172" s="28"/>
      <c r="HK172" s="28"/>
      <c r="HL172" s="28"/>
      <c r="HM172" s="28"/>
      <c r="HN172" s="28"/>
      <c r="HO172" s="28"/>
      <c r="HP172" s="28"/>
      <c r="HQ172" s="28"/>
      <c r="HR172" s="28"/>
      <c r="HS172" s="28"/>
      <c r="HT172" s="28"/>
      <c r="HU172" s="28"/>
      <c r="HV172" s="28"/>
      <c r="HW172" s="28"/>
      <c r="HX172" s="28"/>
      <c r="HY172" s="28"/>
      <c r="HZ172" s="28"/>
      <c r="IA172" s="28"/>
      <c r="IB172" s="28"/>
      <c r="IC172" s="28"/>
      <c r="ID172" s="28"/>
      <c r="IE172" s="28"/>
      <c r="IF172" s="28"/>
      <c r="IG172" s="28"/>
      <c r="IH172" s="28"/>
      <c r="II172" s="28"/>
      <c r="IJ172" s="28"/>
      <c r="IK172" s="28"/>
      <c r="IL172" s="28"/>
      <c r="IM172" s="28"/>
      <c r="IN172" s="28"/>
      <c r="IO172" s="28"/>
      <c r="IP172" s="28"/>
    </row>
    <row r="173" spans="1:250" s="29" customFormat="1" ht="47.25" x14ac:dyDescent="0.2">
      <c r="A173" s="30"/>
      <c r="B173" s="107" t="s">
        <v>456</v>
      </c>
      <c r="C173" s="108" t="s">
        <v>86</v>
      </c>
      <c r="D173" s="108"/>
      <c r="E173" s="109" t="s">
        <v>353</v>
      </c>
      <c r="F173" s="108" t="s">
        <v>457</v>
      </c>
      <c r="G173" s="42">
        <v>359740</v>
      </c>
      <c r="H173" s="42"/>
      <c r="I173" s="42">
        <v>87709</v>
      </c>
      <c r="J173" s="43">
        <v>272031</v>
      </c>
      <c r="K173" s="42"/>
      <c r="L173" s="42">
        <v>61265</v>
      </c>
      <c r="M173" s="42">
        <v>5000</v>
      </c>
      <c r="N173" s="43">
        <v>56265</v>
      </c>
      <c r="O173" s="44">
        <v>10000</v>
      </c>
      <c r="P173" s="44"/>
      <c r="Q173" s="44"/>
      <c r="R173" s="44">
        <v>10000</v>
      </c>
      <c r="S173" s="44"/>
      <c r="T173" s="44"/>
      <c r="U173" s="44"/>
      <c r="V173" s="119" t="s">
        <v>33</v>
      </c>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c r="DU173" s="28"/>
      <c r="DV173" s="28"/>
      <c r="DW173" s="28"/>
      <c r="DX173" s="28"/>
      <c r="DY173" s="28"/>
      <c r="DZ173" s="28"/>
      <c r="EA173" s="28"/>
      <c r="EB173" s="28"/>
      <c r="EC173" s="28"/>
      <c r="ED173" s="28"/>
      <c r="EE173" s="28"/>
      <c r="EF173" s="28"/>
      <c r="EG173" s="28"/>
      <c r="EH173" s="28"/>
      <c r="EI173" s="28"/>
      <c r="EJ173" s="28"/>
      <c r="EK173" s="28"/>
      <c r="EL173" s="28"/>
      <c r="EM173" s="28"/>
      <c r="EN173" s="28"/>
      <c r="EO173" s="28"/>
      <c r="EP173" s="28"/>
      <c r="EQ173" s="28"/>
      <c r="ER173" s="28"/>
      <c r="ES173" s="28"/>
      <c r="ET173" s="28"/>
      <c r="EU173" s="28"/>
      <c r="EV173" s="28"/>
      <c r="EW173" s="28"/>
      <c r="EX173" s="28"/>
      <c r="EY173" s="28"/>
      <c r="EZ173" s="28"/>
      <c r="FA173" s="28"/>
      <c r="FB173" s="28"/>
      <c r="FC173" s="28"/>
      <c r="FD173" s="28"/>
      <c r="FE173" s="28"/>
      <c r="FF173" s="28"/>
      <c r="FG173" s="28"/>
      <c r="FH173" s="28"/>
      <c r="FI173" s="28"/>
      <c r="FJ173" s="28"/>
      <c r="FK173" s="28"/>
      <c r="FL173" s="28"/>
      <c r="FM173" s="28"/>
      <c r="FN173" s="28"/>
      <c r="FO173" s="28"/>
      <c r="FP173" s="28"/>
      <c r="FQ173" s="28"/>
      <c r="FR173" s="28"/>
      <c r="FS173" s="28"/>
      <c r="FT173" s="28"/>
      <c r="FU173" s="28"/>
      <c r="FV173" s="28"/>
      <c r="FW173" s="28"/>
      <c r="FX173" s="28"/>
      <c r="FY173" s="28"/>
      <c r="FZ173" s="28"/>
      <c r="GA173" s="28"/>
      <c r="GB173" s="28"/>
      <c r="GC173" s="28"/>
      <c r="GD173" s="28"/>
      <c r="GE173" s="28"/>
      <c r="GF173" s="28"/>
      <c r="GG173" s="28"/>
      <c r="GH173" s="28"/>
      <c r="GI173" s="28"/>
      <c r="GJ173" s="28"/>
      <c r="GK173" s="28"/>
      <c r="GL173" s="28"/>
      <c r="GM173" s="28"/>
      <c r="GN173" s="28"/>
      <c r="GO173" s="28"/>
      <c r="GP173" s="28"/>
      <c r="GQ173" s="28"/>
      <c r="GR173" s="28"/>
      <c r="GS173" s="28"/>
      <c r="GT173" s="28"/>
      <c r="GU173" s="28"/>
      <c r="GV173" s="28"/>
      <c r="GW173" s="28"/>
      <c r="GX173" s="28"/>
      <c r="GY173" s="28"/>
      <c r="GZ173" s="28"/>
      <c r="HA173" s="28"/>
      <c r="HB173" s="28"/>
      <c r="HC173" s="28"/>
      <c r="HD173" s="28"/>
      <c r="HE173" s="28"/>
      <c r="HF173" s="28"/>
      <c r="HG173" s="28"/>
      <c r="HH173" s="28"/>
      <c r="HI173" s="28"/>
      <c r="HJ173" s="28"/>
      <c r="HK173" s="28"/>
      <c r="HL173" s="28"/>
      <c r="HM173" s="28"/>
      <c r="HN173" s="28"/>
      <c r="HO173" s="28"/>
      <c r="HP173" s="28"/>
      <c r="HQ173" s="28"/>
      <c r="HR173" s="28"/>
      <c r="HS173" s="28"/>
      <c r="HT173" s="28"/>
      <c r="HU173" s="28"/>
      <c r="HV173" s="28"/>
      <c r="HW173" s="28"/>
      <c r="HX173" s="28"/>
      <c r="HY173" s="28"/>
      <c r="HZ173" s="28"/>
      <c r="IA173" s="28"/>
      <c r="IB173" s="28"/>
      <c r="IC173" s="28"/>
      <c r="ID173" s="28"/>
      <c r="IE173" s="28"/>
      <c r="IF173" s="28"/>
      <c r="IG173" s="28"/>
      <c r="IH173" s="28"/>
      <c r="II173" s="28"/>
      <c r="IJ173" s="28"/>
      <c r="IK173" s="28"/>
      <c r="IL173" s="28"/>
      <c r="IM173" s="28"/>
      <c r="IN173" s="28"/>
      <c r="IO173" s="28"/>
      <c r="IP173" s="28"/>
    </row>
    <row r="174" spans="1:250" s="29" customFormat="1" ht="47.25" x14ac:dyDescent="0.2">
      <c r="A174" s="30"/>
      <c r="B174" s="40" t="s">
        <v>458</v>
      </c>
      <c r="C174" s="41" t="s">
        <v>91</v>
      </c>
      <c r="D174" s="41"/>
      <c r="E174" s="25"/>
      <c r="F174" s="41" t="s">
        <v>459</v>
      </c>
      <c r="G174" s="42">
        <v>20000</v>
      </c>
      <c r="H174" s="42"/>
      <c r="I174" s="42"/>
      <c r="J174" s="43">
        <v>20000</v>
      </c>
      <c r="K174" s="42"/>
      <c r="L174" s="42"/>
      <c r="M174" s="42"/>
      <c r="N174" s="43">
        <v>0</v>
      </c>
      <c r="O174" s="44">
        <v>8220</v>
      </c>
      <c r="P174" s="44">
        <v>5000</v>
      </c>
      <c r="Q174" s="44"/>
      <c r="R174" s="44">
        <v>3220</v>
      </c>
      <c r="S174" s="44"/>
      <c r="T174" s="44"/>
      <c r="U174" s="44"/>
      <c r="V174" s="25" t="s">
        <v>33</v>
      </c>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28"/>
      <c r="DW174" s="28"/>
      <c r="DX174" s="28"/>
      <c r="DY174" s="28"/>
      <c r="DZ174" s="28"/>
      <c r="EA174" s="28"/>
      <c r="EB174" s="28"/>
      <c r="EC174" s="28"/>
      <c r="ED174" s="28"/>
      <c r="EE174" s="28"/>
      <c r="EF174" s="28"/>
      <c r="EG174" s="28"/>
      <c r="EH174" s="28"/>
      <c r="EI174" s="28"/>
      <c r="EJ174" s="28"/>
      <c r="EK174" s="28"/>
      <c r="EL174" s="28"/>
      <c r="EM174" s="28"/>
      <c r="EN174" s="28"/>
      <c r="EO174" s="28"/>
      <c r="EP174" s="28"/>
      <c r="EQ174" s="28"/>
      <c r="ER174" s="28"/>
      <c r="ES174" s="28"/>
      <c r="ET174" s="28"/>
      <c r="EU174" s="28"/>
      <c r="EV174" s="28"/>
      <c r="EW174" s="28"/>
      <c r="EX174" s="28"/>
      <c r="EY174" s="28"/>
      <c r="EZ174" s="28"/>
      <c r="FA174" s="28"/>
      <c r="FB174" s="28"/>
      <c r="FC174" s="28"/>
      <c r="FD174" s="28"/>
      <c r="FE174" s="28"/>
      <c r="FF174" s="28"/>
      <c r="FG174" s="28"/>
      <c r="FH174" s="28"/>
      <c r="FI174" s="28"/>
      <c r="FJ174" s="28"/>
      <c r="FK174" s="28"/>
      <c r="FL174" s="28"/>
      <c r="FM174" s="28"/>
      <c r="FN174" s="28"/>
      <c r="FO174" s="28"/>
      <c r="FP174" s="28"/>
      <c r="FQ174" s="28"/>
      <c r="FR174" s="28"/>
      <c r="FS174" s="28"/>
      <c r="FT174" s="28"/>
      <c r="FU174" s="28"/>
      <c r="FV174" s="28"/>
      <c r="FW174" s="28"/>
      <c r="FX174" s="28"/>
      <c r="FY174" s="28"/>
      <c r="FZ174" s="28"/>
      <c r="GA174" s="28"/>
      <c r="GB174" s="28"/>
      <c r="GC174" s="28"/>
      <c r="GD174" s="28"/>
      <c r="GE174" s="28"/>
      <c r="GF174" s="28"/>
      <c r="GG174" s="28"/>
      <c r="GH174" s="28"/>
      <c r="GI174" s="28"/>
      <c r="GJ174" s="28"/>
      <c r="GK174" s="28"/>
      <c r="GL174" s="28"/>
      <c r="GM174" s="28"/>
      <c r="GN174" s="28"/>
      <c r="GO174" s="28"/>
      <c r="GP174" s="28"/>
      <c r="GQ174" s="28"/>
      <c r="GR174" s="28"/>
      <c r="GS174" s="28"/>
      <c r="GT174" s="28"/>
      <c r="GU174" s="28"/>
      <c r="GV174" s="28"/>
      <c r="GW174" s="28"/>
      <c r="GX174" s="28"/>
      <c r="GY174" s="28"/>
      <c r="GZ174" s="28"/>
      <c r="HA174" s="28"/>
      <c r="HB174" s="28"/>
      <c r="HC174" s="28"/>
      <c r="HD174" s="28"/>
      <c r="HE174" s="28"/>
      <c r="HF174" s="28"/>
      <c r="HG174" s="28"/>
      <c r="HH174" s="28"/>
      <c r="HI174" s="28"/>
      <c r="HJ174" s="28"/>
      <c r="HK174" s="28"/>
      <c r="HL174" s="28"/>
      <c r="HM174" s="28"/>
      <c r="HN174" s="28"/>
      <c r="HO174" s="28"/>
      <c r="HP174" s="28"/>
      <c r="HQ174" s="28"/>
      <c r="HR174" s="28"/>
      <c r="HS174" s="28"/>
      <c r="HT174" s="28"/>
      <c r="HU174" s="28"/>
      <c r="HV174" s="28"/>
      <c r="HW174" s="28"/>
      <c r="HX174" s="28"/>
      <c r="HY174" s="28"/>
      <c r="HZ174" s="28"/>
      <c r="IA174" s="28"/>
      <c r="IB174" s="28"/>
      <c r="IC174" s="28"/>
      <c r="ID174" s="28"/>
      <c r="IE174" s="28"/>
      <c r="IF174" s="28"/>
      <c r="IG174" s="28"/>
      <c r="IH174" s="28"/>
      <c r="II174" s="28"/>
      <c r="IJ174" s="28"/>
      <c r="IK174" s="28"/>
      <c r="IL174" s="28"/>
      <c r="IM174" s="28"/>
      <c r="IN174" s="28"/>
      <c r="IO174" s="28"/>
      <c r="IP174" s="28"/>
    </row>
    <row r="175" spans="1:250" s="29" customFormat="1" ht="78.75" x14ac:dyDescent="0.2">
      <c r="A175" s="30"/>
      <c r="B175" s="40" t="s">
        <v>460</v>
      </c>
      <c r="C175" s="41" t="s">
        <v>86</v>
      </c>
      <c r="D175" s="41"/>
      <c r="E175" s="25"/>
      <c r="F175" s="41" t="s">
        <v>461</v>
      </c>
      <c r="G175" s="42">
        <v>160000</v>
      </c>
      <c r="H175" s="42"/>
      <c r="I175" s="42"/>
      <c r="J175" s="43">
        <v>160000</v>
      </c>
      <c r="K175" s="42"/>
      <c r="L175" s="42"/>
      <c r="M175" s="42"/>
      <c r="N175" s="43">
        <v>0</v>
      </c>
      <c r="O175" s="44">
        <v>60000</v>
      </c>
      <c r="P175" s="44">
        <v>15000</v>
      </c>
      <c r="Q175" s="44"/>
      <c r="R175" s="44">
        <v>27748</v>
      </c>
      <c r="S175" s="44"/>
      <c r="T175" s="44">
        <v>17252</v>
      </c>
      <c r="U175" s="44"/>
      <c r="V175" s="25" t="s">
        <v>33</v>
      </c>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c r="DR175" s="28"/>
      <c r="DS175" s="28"/>
      <c r="DT175" s="28"/>
      <c r="DU175" s="28"/>
      <c r="DV175" s="28"/>
      <c r="DW175" s="28"/>
      <c r="DX175" s="28"/>
      <c r="DY175" s="28"/>
      <c r="DZ175" s="28"/>
      <c r="EA175" s="28"/>
      <c r="EB175" s="28"/>
      <c r="EC175" s="28"/>
      <c r="ED175" s="28"/>
      <c r="EE175" s="28"/>
      <c r="EF175" s="28"/>
      <c r="EG175" s="28"/>
      <c r="EH175" s="28"/>
      <c r="EI175" s="28"/>
      <c r="EJ175" s="28"/>
      <c r="EK175" s="28"/>
      <c r="EL175" s="28"/>
      <c r="EM175" s="28"/>
      <c r="EN175" s="28"/>
      <c r="EO175" s="28"/>
      <c r="EP175" s="28"/>
      <c r="EQ175" s="28"/>
      <c r="ER175" s="28"/>
      <c r="ES175" s="28"/>
      <c r="ET175" s="28"/>
      <c r="EU175" s="28"/>
      <c r="EV175" s="28"/>
      <c r="EW175" s="28"/>
      <c r="EX175" s="28"/>
      <c r="EY175" s="28"/>
      <c r="EZ175" s="28"/>
      <c r="FA175" s="28"/>
      <c r="FB175" s="28"/>
      <c r="FC175" s="28"/>
      <c r="FD175" s="28"/>
      <c r="FE175" s="28"/>
      <c r="FF175" s="28"/>
      <c r="FG175" s="28"/>
      <c r="FH175" s="28"/>
      <c r="FI175" s="28"/>
      <c r="FJ175" s="28"/>
      <c r="FK175" s="28"/>
      <c r="FL175" s="28"/>
      <c r="FM175" s="28"/>
      <c r="FN175" s="28"/>
      <c r="FO175" s="28"/>
      <c r="FP175" s="28"/>
      <c r="FQ175" s="28"/>
      <c r="FR175" s="28"/>
      <c r="FS175" s="28"/>
      <c r="FT175" s="28"/>
      <c r="FU175" s="28"/>
      <c r="FV175" s="28"/>
      <c r="FW175" s="28"/>
      <c r="FX175" s="28"/>
      <c r="FY175" s="28"/>
      <c r="FZ175" s="28"/>
      <c r="GA175" s="28"/>
      <c r="GB175" s="28"/>
      <c r="GC175" s="28"/>
      <c r="GD175" s="28"/>
      <c r="GE175" s="28"/>
      <c r="GF175" s="28"/>
      <c r="GG175" s="28"/>
      <c r="GH175" s="28"/>
      <c r="GI175" s="28"/>
      <c r="GJ175" s="28"/>
      <c r="GK175" s="28"/>
      <c r="GL175" s="28"/>
      <c r="GM175" s="28"/>
      <c r="GN175" s="28"/>
      <c r="GO175" s="28"/>
      <c r="GP175" s="28"/>
      <c r="GQ175" s="28"/>
      <c r="GR175" s="28"/>
      <c r="GS175" s="28"/>
      <c r="GT175" s="28"/>
      <c r="GU175" s="28"/>
      <c r="GV175" s="28"/>
      <c r="GW175" s="28"/>
      <c r="GX175" s="28"/>
      <c r="GY175" s="28"/>
      <c r="GZ175" s="28"/>
      <c r="HA175" s="28"/>
      <c r="HB175" s="28"/>
      <c r="HC175" s="28"/>
      <c r="HD175" s="28"/>
      <c r="HE175" s="28"/>
      <c r="HF175" s="28"/>
      <c r="HG175" s="28"/>
      <c r="HH175" s="28"/>
      <c r="HI175" s="28"/>
      <c r="HJ175" s="28"/>
      <c r="HK175" s="28"/>
      <c r="HL175" s="28"/>
      <c r="HM175" s="28"/>
      <c r="HN175" s="28"/>
      <c r="HO175" s="28"/>
      <c r="HP175" s="28"/>
      <c r="HQ175" s="28"/>
      <c r="HR175" s="28"/>
      <c r="HS175" s="28"/>
      <c r="HT175" s="28"/>
      <c r="HU175" s="28"/>
      <c r="HV175" s="28"/>
      <c r="HW175" s="28"/>
      <c r="HX175" s="28"/>
      <c r="HY175" s="28"/>
      <c r="HZ175" s="28"/>
      <c r="IA175" s="28"/>
      <c r="IB175" s="28"/>
      <c r="IC175" s="28"/>
      <c r="ID175" s="28"/>
      <c r="IE175" s="28"/>
      <c r="IF175" s="28"/>
      <c r="IG175" s="28"/>
      <c r="IH175" s="28"/>
      <c r="II175" s="28"/>
      <c r="IJ175" s="28"/>
      <c r="IK175" s="28"/>
      <c r="IL175" s="28"/>
      <c r="IM175" s="28"/>
      <c r="IN175" s="28"/>
      <c r="IO175" s="28"/>
      <c r="IP175" s="28"/>
    </row>
    <row r="176" spans="1:250" s="120" customFormat="1" ht="89.25" x14ac:dyDescent="0.2">
      <c r="A176" s="30"/>
      <c r="B176" s="40" t="s">
        <v>462</v>
      </c>
      <c r="C176" s="41" t="s">
        <v>91</v>
      </c>
      <c r="D176" s="41"/>
      <c r="E176" s="25"/>
      <c r="F176" s="41" t="s">
        <v>463</v>
      </c>
      <c r="G176" s="42">
        <v>67829</v>
      </c>
      <c r="H176" s="42"/>
      <c r="I176" s="42"/>
      <c r="J176" s="43">
        <v>67829</v>
      </c>
      <c r="K176" s="42"/>
      <c r="L176" s="42">
        <v>6100</v>
      </c>
      <c r="M176" s="42"/>
      <c r="N176" s="43">
        <v>6100</v>
      </c>
      <c r="O176" s="44">
        <v>34201</v>
      </c>
      <c r="P176" s="44">
        <v>21971</v>
      </c>
      <c r="Q176" s="44"/>
      <c r="R176" s="44">
        <v>12230</v>
      </c>
      <c r="S176" s="44"/>
      <c r="T176" s="44"/>
      <c r="U176" s="44"/>
      <c r="V176" s="25" t="s">
        <v>33</v>
      </c>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c r="CW176" s="112"/>
      <c r="CX176" s="112"/>
      <c r="CY176" s="112"/>
      <c r="CZ176" s="112"/>
      <c r="DA176" s="112"/>
      <c r="DB176" s="112"/>
      <c r="DC176" s="112"/>
      <c r="DD176" s="112"/>
      <c r="DE176" s="112"/>
      <c r="DF176" s="112"/>
      <c r="DG176" s="112"/>
      <c r="DH176" s="112"/>
      <c r="DI176" s="112"/>
      <c r="DJ176" s="112"/>
      <c r="DK176" s="112"/>
      <c r="DL176" s="112"/>
      <c r="DM176" s="112"/>
      <c r="DN176" s="112"/>
      <c r="DO176" s="112"/>
      <c r="DP176" s="112"/>
      <c r="DQ176" s="112"/>
      <c r="DR176" s="112"/>
      <c r="DS176" s="112"/>
      <c r="DT176" s="112"/>
      <c r="DU176" s="112"/>
      <c r="DV176" s="112"/>
      <c r="DW176" s="112"/>
      <c r="DX176" s="112"/>
      <c r="DY176" s="112"/>
      <c r="DZ176" s="112"/>
      <c r="EA176" s="112"/>
      <c r="EB176" s="112"/>
      <c r="EC176" s="112"/>
      <c r="ED176" s="112"/>
      <c r="EE176" s="112"/>
      <c r="EF176" s="112"/>
      <c r="EG176" s="112"/>
      <c r="EH176" s="112"/>
      <c r="EI176" s="112"/>
      <c r="EJ176" s="112"/>
      <c r="EK176" s="112"/>
      <c r="EL176" s="112"/>
      <c r="EM176" s="112"/>
      <c r="EN176" s="112"/>
      <c r="EO176" s="112"/>
      <c r="EP176" s="112"/>
      <c r="EQ176" s="112"/>
      <c r="ER176" s="112"/>
      <c r="ES176" s="112"/>
      <c r="ET176" s="112"/>
      <c r="EU176" s="112"/>
      <c r="EV176" s="112"/>
      <c r="EW176" s="112"/>
      <c r="EX176" s="112"/>
      <c r="EY176" s="112"/>
      <c r="EZ176" s="112"/>
      <c r="FA176" s="112"/>
      <c r="FB176" s="112"/>
      <c r="FC176" s="112"/>
      <c r="FD176" s="112"/>
      <c r="FE176" s="112"/>
      <c r="FF176" s="112"/>
      <c r="FG176" s="112"/>
      <c r="FH176" s="112"/>
      <c r="FI176" s="112"/>
      <c r="FJ176" s="112"/>
      <c r="FK176" s="112"/>
      <c r="FL176" s="112"/>
      <c r="FM176" s="112"/>
      <c r="FN176" s="112"/>
      <c r="FO176" s="112"/>
      <c r="FP176" s="112"/>
      <c r="FQ176" s="112"/>
      <c r="FR176" s="112"/>
      <c r="FS176" s="112"/>
      <c r="FT176" s="112"/>
      <c r="FU176" s="112"/>
      <c r="FV176" s="112"/>
      <c r="FW176" s="112"/>
      <c r="FX176" s="112"/>
      <c r="FY176" s="112"/>
      <c r="FZ176" s="112"/>
      <c r="GA176" s="112"/>
      <c r="GB176" s="112"/>
      <c r="GC176" s="112"/>
      <c r="GD176" s="112"/>
      <c r="GE176" s="112"/>
      <c r="GF176" s="112"/>
      <c r="GG176" s="112"/>
      <c r="GH176" s="112"/>
      <c r="GI176" s="112"/>
      <c r="GJ176" s="112"/>
      <c r="GK176" s="112"/>
      <c r="GL176" s="112"/>
      <c r="GM176" s="112"/>
      <c r="GN176" s="112"/>
      <c r="GO176" s="112"/>
      <c r="GP176" s="112"/>
      <c r="GQ176" s="112"/>
      <c r="GR176" s="112"/>
      <c r="GS176" s="112"/>
      <c r="GT176" s="112"/>
      <c r="GU176" s="112"/>
      <c r="GV176" s="112"/>
      <c r="GW176" s="112"/>
      <c r="GX176" s="112"/>
      <c r="GY176" s="112"/>
      <c r="GZ176" s="112"/>
      <c r="HA176" s="112"/>
      <c r="HB176" s="112"/>
      <c r="HC176" s="112"/>
      <c r="HD176" s="112"/>
      <c r="HE176" s="112"/>
      <c r="HF176" s="112"/>
      <c r="HG176" s="112"/>
      <c r="HH176" s="112"/>
      <c r="HI176" s="112"/>
      <c r="HJ176" s="112"/>
      <c r="HK176" s="112"/>
      <c r="HL176" s="112"/>
      <c r="HM176" s="112"/>
      <c r="HN176" s="112"/>
      <c r="HO176" s="112"/>
      <c r="HP176" s="112"/>
      <c r="HQ176" s="112"/>
      <c r="HR176" s="112"/>
      <c r="HS176" s="112"/>
      <c r="HT176" s="112"/>
      <c r="HU176" s="112"/>
      <c r="HV176" s="112"/>
      <c r="HW176" s="112"/>
      <c r="HX176" s="112"/>
      <c r="HY176" s="112"/>
      <c r="HZ176" s="112"/>
      <c r="IA176" s="112"/>
      <c r="IB176" s="112"/>
      <c r="IC176" s="112"/>
      <c r="ID176" s="112"/>
      <c r="IE176" s="112"/>
      <c r="IF176" s="112"/>
      <c r="IG176" s="112"/>
      <c r="IH176" s="112"/>
      <c r="II176" s="112"/>
      <c r="IJ176" s="112"/>
      <c r="IK176" s="112"/>
      <c r="IL176" s="112"/>
      <c r="IM176" s="112"/>
      <c r="IN176" s="112"/>
      <c r="IO176" s="112"/>
      <c r="IP176" s="112"/>
    </row>
    <row r="177" spans="1:250" s="120" customFormat="1" ht="63.75" x14ac:dyDescent="0.2">
      <c r="A177" s="30"/>
      <c r="B177" s="40" t="s">
        <v>464</v>
      </c>
      <c r="C177" s="41" t="s">
        <v>91</v>
      </c>
      <c r="D177" s="41"/>
      <c r="E177" s="25"/>
      <c r="F177" s="41" t="s">
        <v>465</v>
      </c>
      <c r="G177" s="44">
        <v>21986</v>
      </c>
      <c r="H177" s="44"/>
      <c r="I177" s="44"/>
      <c r="J177" s="43">
        <v>21986</v>
      </c>
      <c r="K177" s="42"/>
      <c r="L177" s="42">
        <v>1087</v>
      </c>
      <c r="M177" s="42"/>
      <c r="N177" s="43">
        <v>1087</v>
      </c>
      <c r="O177" s="44">
        <v>8241</v>
      </c>
      <c r="P177" s="44">
        <v>8241</v>
      </c>
      <c r="Q177" s="44"/>
      <c r="R177" s="44"/>
      <c r="S177" s="44"/>
      <c r="T177" s="44"/>
      <c r="U177" s="44"/>
      <c r="V177" s="25" t="s">
        <v>33</v>
      </c>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c r="CW177" s="112"/>
      <c r="CX177" s="112"/>
      <c r="CY177" s="112"/>
      <c r="CZ177" s="112"/>
      <c r="DA177" s="112"/>
      <c r="DB177" s="112"/>
      <c r="DC177" s="112"/>
      <c r="DD177" s="112"/>
      <c r="DE177" s="112"/>
      <c r="DF177" s="112"/>
      <c r="DG177" s="112"/>
      <c r="DH177" s="112"/>
      <c r="DI177" s="112"/>
      <c r="DJ177" s="112"/>
      <c r="DK177" s="112"/>
      <c r="DL177" s="112"/>
      <c r="DM177" s="112"/>
      <c r="DN177" s="112"/>
      <c r="DO177" s="112"/>
      <c r="DP177" s="112"/>
      <c r="DQ177" s="112"/>
      <c r="DR177" s="112"/>
      <c r="DS177" s="112"/>
      <c r="DT177" s="112"/>
      <c r="DU177" s="112"/>
      <c r="DV177" s="112"/>
      <c r="DW177" s="112"/>
      <c r="DX177" s="112"/>
      <c r="DY177" s="112"/>
      <c r="DZ177" s="112"/>
      <c r="EA177" s="112"/>
      <c r="EB177" s="112"/>
      <c r="EC177" s="112"/>
      <c r="ED177" s="112"/>
      <c r="EE177" s="112"/>
      <c r="EF177" s="112"/>
      <c r="EG177" s="112"/>
      <c r="EH177" s="112"/>
      <c r="EI177" s="112"/>
      <c r="EJ177" s="112"/>
      <c r="EK177" s="112"/>
      <c r="EL177" s="112"/>
      <c r="EM177" s="112"/>
      <c r="EN177" s="112"/>
      <c r="EO177" s="112"/>
      <c r="EP177" s="112"/>
      <c r="EQ177" s="112"/>
      <c r="ER177" s="112"/>
      <c r="ES177" s="112"/>
      <c r="ET177" s="112"/>
      <c r="EU177" s="112"/>
      <c r="EV177" s="112"/>
      <c r="EW177" s="112"/>
      <c r="EX177" s="112"/>
      <c r="EY177" s="112"/>
      <c r="EZ177" s="112"/>
      <c r="FA177" s="112"/>
      <c r="FB177" s="112"/>
      <c r="FC177" s="112"/>
      <c r="FD177" s="112"/>
      <c r="FE177" s="112"/>
      <c r="FF177" s="112"/>
      <c r="FG177" s="112"/>
      <c r="FH177" s="112"/>
      <c r="FI177" s="112"/>
      <c r="FJ177" s="112"/>
      <c r="FK177" s="112"/>
      <c r="FL177" s="112"/>
      <c r="FM177" s="112"/>
      <c r="FN177" s="112"/>
      <c r="FO177" s="112"/>
      <c r="FP177" s="112"/>
      <c r="FQ177" s="112"/>
      <c r="FR177" s="112"/>
      <c r="FS177" s="112"/>
      <c r="FT177" s="112"/>
      <c r="FU177" s="112"/>
      <c r="FV177" s="112"/>
      <c r="FW177" s="112"/>
      <c r="FX177" s="112"/>
      <c r="FY177" s="112"/>
      <c r="FZ177" s="112"/>
      <c r="GA177" s="112"/>
      <c r="GB177" s="112"/>
      <c r="GC177" s="112"/>
      <c r="GD177" s="112"/>
      <c r="GE177" s="112"/>
      <c r="GF177" s="112"/>
      <c r="GG177" s="112"/>
      <c r="GH177" s="112"/>
      <c r="GI177" s="112"/>
      <c r="GJ177" s="112"/>
      <c r="GK177" s="112"/>
      <c r="GL177" s="112"/>
      <c r="GM177" s="112"/>
      <c r="GN177" s="112"/>
      <c r="GO177" s="112"/>
      <c r="GP177" s="112"/>
      <c r="GQ177" s="112"/>
      <c r="GR177" s="112"/>
      <c r="GS177" s="112"/>
      <c r="GT177" s="112"/>
      <c r="GU177" s="112"/>
      <c r="GV177" s="112"/>
      <c r="GW177" s="112"/>
      <c r="GX177" s="112"/>
      <c r="GY177" s="112"/>
      <c r="GZ177" s="112"/>
      <c r="HA177" s="112"/>
      <c r="HB177" s="112"/>
      <c r="HC177" s="112"/>
      <c r="HD177" s="112"/>
      <c r="HE177" s="112"/>
      <c r="HF177" s="112"/>
      <c r="HG177" s="112"/>
      <c r="HH177" s="112"/>
      <c r="HI177" s="112"/>
      <c r="HJ177" s="112"/>
      <c r="HK177" s="112"/>
      <c r="HL177" s="112"/>
      <c r="HM177" s="112"/>
      <c r="HN177" s="112"/>
      <c r="HO177" s="112"/>
      <c r="HP177" s="112"/>
      <c r="HQ177" s="112"/>
      <c r="HR177" s="112"/>
      <c r="HS177" s="112"/>
      <c r="HT177" s="112"/>
      <c r="HU177" s="112"/>
      <c r="HV177" s="112"/>
      <c r="HW177" s="112"/>
      <c r="HX177" s="112"/>
      <c r="HY177" s="112"/>
      <c r="HZ177" s="112"/>
      <c r="IA177" s="112"/>
      <c r="IB177" s="112"/>
      <c r="IC177" s="112"/>
      <c r="ID177" s="112"/>
      <c r="IE177" s="112"/>
      <c r="IF177" s="112"/>
      <c r="IG177" s="112"/>
      <c r="IH177" s="112"/>
      <c r="II177" s="112"/>
      <c r="IJ177" s="112"/>
      <c r="IK177" s="112"/>
      <c r="IL177" s="112"/>
      <c r="IM177" s="112"/>
      <c r="IN177" s="112"/>
      <c r="IO177" s="112"/>
      <c r="IP177" s="112"/>
    </row>
    <row r="178" spans="1:250" s="64" customFormat="1" ht="31.5" x14ac:dyDescent="0.2">
      <c r="A178" s="45">
        <v>11</v>
      </c>
      <c r="B178" s="82" t="s">
        <v>34</v>
      </c>
      <c r="C178" s="46"/>
      <c r="D178" s="46"/>
      <c r="E178" s="47"/>
      <c r="F178" s="46"/>
      <c r="G178" s="48">
        <f t="shared" ref="G178:N178" si="53">SUM(G179)</f>
        <v>315503</v>
      </c>
      <c r="H178" s="48">
        <f t="shared" si="53"/>
        <v>286821</v>
      </c>
      <c r="I178" s="48">
        <f t="shared" si="53"/>
        <v>25813.8</v>
      </c>
      <c r="J178" s="48">
        <f t="shared" si="53"/>
        <v>0</v>
      </c>
      <c r="K178" s="48">
        <f t="shared" si="53"/>
        <v>2868.2000000000007</v>
      </c>
      <c r="L178" s="48">
        <f t="shared" si="53"/>
        <v>261918</v>
      </c>
      <c r="M178" s="48">
        <f t="shared" si="53"/>
        <v>4157</v>
      </c>
      <c r="N178" s="48">
        <f t="shared" si="53"/>
        <v>25814</v>
      </c>
      <c r="O178" s="48">
        <f>SUM(O179)</f>
        <v>1600</v>
      </c>
      <c r="P178" s="48">
        <f t="shared" ref="P178:U178" si="54">SUM(P179)</f>
        <v>1600</v>
      </c>
      <c r="Q178" s="48">
        <f t="shared" si="54"/>
        <v>0</v>
      </c>
      <c r="R178" s="48">
        <f t="shared" si="54"/>
        <v>0</v>
      </c>
      <c r="S178" s="48"/>
      <c r="T178" s="48">
        <f t="shared" si="54"/>
        <v>0</v>
      </c>
      <c r="U178" s="48">
        <f t="shared" si="54"/>
        <v>0</v>
      </c>
      <c r="V178" s="47"/>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c r="DR178" s="28"/>
      <c r="DS178" s="28"/>
      <c r="DT178" s="28"/>
      <c r="DU178" s="28"/>
      <c r="DV178" s="28"/>
      <c r="DW178" s="28"/>
      <c r="DX178" s="28"/>
      <c r="DY178" s="28"/>
      <c r="DZ178" s="28"/>
      <c r="EA178" s="28"/>
      <c r="EB178" s="28"/>
      <c r="EC178" s="28"/>
      <c r="ED178" s="28"/>
      <c r="EE178" s="28"/>
      <c r="EF178" s="28"/>
      <c r="EG178" s="28"/>
      <c r="EH178" s="28"/>
      <c r="EI178" s="28"/>
      <c r="EJ178" s="28"/>
      <c r="EK178" s="28"/>
      <c r="EL178" s="28"/>
      <c r="EM178" s="28"/>
      <c r="EN178" s="28"/>
      <c r="EO178" s="28"/>
      <c r="EP178" s="28"/>
      <c r="EQ178" s="28"/>
      <c r="ER178" s="28"/>
      <c r="ES178" s="28"/>
      <c r="ET178" s="28"/>
      <c r="EU178" s="28"/>
      <c r="EV178" s="28"/>
      <c r="EW178" s="28"/>
      <c r="EX178" s="28"/>
      <c r="EY178" s="28"/>
      <c r="EZ178" s="28"/>
      <c r="FA178" s="28"/>
      <c r="FB178" s="28"/>
      <c r="FC178" s="28"/>
      <c r="FD178" s="28"/>
      <c r="FE178" s="28"/>
      <c r="FF178" s="28"/>
      <c r="FG178" s="28"/>
      <c r="FH178" s="28"/>
      <c r="FI178" s="28"/>
      <c r="FJ178" s="28"/>
      <c r="FK178" s="28"/>
      <c r="FL178" s="28"/>
      <c r="FM178" s="28"/>
      <c r="FN178" s="28"/>
      <c r="FO178" s="28"/>
      <c r="FP178" s="28"/>
      <c r="FQ178" s="28"/>
      <c r="FR178" s="28"/>
      <c r="FS178" s="28"/>
      <c r="FT178" s="28"/>
      <c r="FU178" s="28"/>
      <c r="FV178" s="28"/>
      <c r="FW178" s="28"/>
      <c r="FX178" s="28"/>
      <c r="FY178" s="28"/>
      <c r="FZ178" s="28"/>
      <c r="GA178" s="28"/>
      <c r="GB178" s="28"/>
      <c r="GC178" s="28"/>
      <c r="GD178" s="28"/>
      <c r="GE178" s="28"/>
      <c r="GF178" s="28"/>
      <c r="GG178" s="28"/>
      <c r="GH178" s="28"/>
      <c r="GI178" s="28"/>
      <c r="GJ178" s="28"/>
      <c r="GK178" s="28"/>
      <c r="GL178" s="28"/>
      <c r="GM178" s="28"/>
      <c r="GN178" s="28"/>
      <c r="GO178" s="28"/>
      <c r="GP178" s="28"/>
      <c r="GQ178" s="28"/>
      <c r="GR178" s="28"/>
      <c r="GS178" s="28"/>
      <c r="GT178" s="28"/>
      <c r="GU178" s="28"/>
      <c r="GV178" s="28"/>
      <c r="GW178" s="28"/>
      <c r="GX178" s="28"/>
      <c r="GY178" s="28"/>
      <c r="GZ178" s="28"/>
      <c r="HA178" s="28"/>
      <c r="HB178" s="28"/>
      <c r="HC178" s="28"/>
      <c r="HD178" s="28"/>
      <c r="HE178" s="28"/>
      <c r="HF178" s="28"/>
      <c r="HG178" s="28"/>
      <c r="HH178" s="28"/>
      <c r="HI178" s="28"/>
      <c r="HJ178" s="28"/>
      <c r="HK178" s="28"/>
      <c r="HL178" s="28"/>
      <c r="HM178" s="28"/>
      <c r="HN178" s="28"/>
      <c r="HO178" s="28"/>
      <c r="HP178" s="28"/>
      <c r="HQ178" s="28"/>
      <c r="HR178" s="28"/>
      <c r="HS178" s="28"/>
      <c r="HT178" s="28"/>
      <c r="HU178" s="28"/>
      <c r="HV178" s="28"/>
      <c r="HW178" s="28"/>
      <c r="HX178" s="28"/>
      <c r="HY178" s="28"/>
      <c r="HZ178" s="28"/>
      <c r="IA178" s="28"/>
      <c r="IB178" s="28"/>
      <c r="IC178" s="28"/>
      <c r="ID178" s="28"/>
      <c r="IE178" s="28"/>
      <c r="IF178" s="28"/>
      <c r="IG178" s="28"/>
      <c r="IH178" s="28"/>
      <c r="II178" s="28"/>
      <c r="IJ178" s="28"/>
      <c r="IK178" s="28"/>
      <c r="IL178" s="28"/>
      <c r="IM178" s="28"/>
      <c r="IN178" s="28"/>
      <c r="IO178" s="28"/>
      <c r="IP178" s="28"/>
    </row>
    <row r="179" spans="1:250" s="64" customFormat="1" ht="47.25" x14ac:dyDescent="0.2">
      <c r="A179" s="2"/>
      <c r="B179" s="85" t="s">
        <v>466</v>
      </c>
      <c r="C179" s="86" t="s">
        <v>86</v>
      </c>
      <c r="D179" s="46"/>
      <c r="E179" s="47"/>
      <c r="F179" s="86" t="s">
        <v>467</v>
      </c>
      <c r="G179" s="87">
        <v>315503</v>
      </c>
      <c r="H179" s="88">
        <v>286821</v>
      </c>
      <c r="I179" s="88">
        <v>25813.8</v>
      </c>
      <c r="J179" s="36"/>
      <c r="K179" s="88">
        <v>2868.2000000000007</v>
      </c>
      <c r="L179" s="88">
        <v>261918</v>
      </c>
      <c r="M179" s="88">
        <v>4157</v>
      </c>
      <c r="N179" s="88">
        <v>25814</v>
      </c>
      <c r="O179" s="88">
        <v>1600</v>
      </c>
      <c r="P179" s="88">
        <v>1600</v>
      </c>
      <c r="Q179" s="88"/>
      <c r="R179" s="88"/>
      <c r="S179" s="88"/>
      <c r="T179" s="88"/>
      <c r="U179" s="36"/>
      <c r="V179" s="47" t="s">
        <v>34</v>
      </c>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c r="DR179" s="28"/>
      <c r="DS179" s="28"/>
      <c r="DT179" s="28"/>
      <c r="DU179" s="28"/>
      <c r="DV179" s="28"/>
      <c r="DW179" s="28"/>
      <c r="DX179" s="28"/>
      <c r="DY179" s="28"/>
      <c r="DZ179" s="28"/>
      <c r="EA179" s="28"/>
      <c r="EB179" s="28"/>
      <c r="EC179" s="28"/>
      <c r="ED179" s="28"/>
      <c r="EE179" s="28"/>
      <c r="EF179" s="28"/>
      <c r="EG179" s="28"/>
      <c r="EH179" s="28"/>
      <c r="EI179" s="28"/>
      <c r="EJ179" s="28"/>
      <c r="EK179" s="28"/>
      <c r="EL179" s="28"/>
      <c r="EM179" s="28"/>
      <c r="EN179" s="28"/>
      <c r="EO179" s="28"/>
      <c r="EP179" s="28"/>
      <c r="EQ179" s="28"/>
      <c r="ER179" s="28"/>
      <c r="ES179" s="28"/>
      <c r="ET179" s="28"/>
      <c r="EU179" s="28"/>
      <c r="EV179" s="28"/>
      <c r="EW179" s="28"/>
      <c r="EX179" s="28"/>
      <c r="EY179" s="28"/>
      <c r="EZ179" s="28"/>
      <c r="FA179" s="28"/>
      <c r="FB179" s="28"/>
      <c r="FC179" s="28"/>
      <c r="FD179" s="28"/>
      <c r="FE179" s="28"/>
      <c r="FF179" s="28"/>
      <c r="FG179" s="28"/>
      <c r="FH179" s="28"/>
      <c r="FI179" s="28"/>
      <c r="FJ179" s="28"/>
      <c r="FK179" s="28"/>
      <c r="FL179" s="28"/>
      <c r="FM179" s="28"/>
      <c r="FN179" s="28"/>
      <c r="FO179" s="28"/>
      <c r="FP179" s="28"/>
      <c r="FQ179" s="28"/>
      <c r="FR179" s="28"/>
      <c r="FS179" s="28"/>
      <c r="FT179" s="28"/>
      <c r="FU179" s="28"/>
      <c r="FV179" s="28"/>
      <c r="FW179" s="28"/>
      <c r="FX179" s="28"/>
      <c r="FY179" s="28"/>
      <c r="FZ179" s="28"/>
      <c r="GA179" s="28"/>
      <c r="GB179" s="28"/>
      <c r="GC179" s="28"/>
      <c r="GD179" s="28"/>
      <c r="GE179" s="28"/>
      <c r="GF179" s="28"/>
      <c r="GG179" s="28"/>
      <c r="GH179" s="28"/>
      <c r="GI179" s="28"/>
      <c r="GJ179" s="28"/>
      <c r="GK179" s="28"/>
      <c r="GL179" s="28"/>
      <c r="GM179" s="28"/>
      <c r="GN179" s="28"/>
      <c r="GO179" s="28"/>
      <c r="GP179" s="28"/>
      <c r="GQ179" s="28"/>
      <c r="GR179" s="28"/>
      <c r="GS179" s="28"/>
      <c r="GT179" s="28"/>
      <c r="GU179" s="28"/>
      <c r="GV179" s="28"/>
      <c r="GW179" s="28"/>
      <c r="GX179" s="28"/>
      <c r="GY179" s="28"/>
      <c r="GZ179" s="28"/>
      <c r="HA179" s="28"/>
      <c r="HB179" s="28"/>
      <c r="HC179" s="28"/>
      <c r="HD179" s="28"/>
      <c r="HE179" s="28"/>
      <c r="HF179" s="28"/>
      <c r="HG179" s="28"/>
      <c r="HH179" s="28"/>
      <c r="HI179" s="28"/>
      <c r="HJ179" s="28"/>
      <c r="HK179" s="28"/>
      <c r="HL179" s="28"/>
      <c r="HM179" s="28"/>
      <c r="HN179" s="28"/>
      <c r="HO179" s="28"/>
      <c r="HP179" s="28"/>
      <c r="HQ179" s="28"/>
      <c r="HR179" s="28"/>
      <c r="HS179" s="28"/>
      <c r="HT179" s="28"/>
      <c r="HU179" s="28"/>
      <c r="HV179" s="28"/>
      <c r="HW179" s="28"/>
      <c r="HX179" s="28"/>
      <c r="HY179" s="28"/>
      <c r="HZ179" s="28"/>
      <c r="IA179" s="28"/>
      <c r="IB179" s="28"/>
      <c r="IC179" s="28"/>
      <c r="ID179" s="28"/>
      <c r="IE179" s="28"/>
      <c r="IF179" s="28"/>
      <c r="IG179" s="28"/>
      <c r="IH179" s="28"/>
      <c r="II179" s="28"/>
      <c r="IJ179" s="28"/>
      <c r="IK179" s="28"/>
      <c r="IL179" s="28"/>
      <c r="IM179" s="28"/>
      <c r="IN179" s="28"/>
      <c r="IO179" s="28"/>
      <c r="IP179" s="28"/>
    </row>
    <row r="180" spans="1:250" s="64" customFormat="1" x14ac:dyDescent="0.2">
      <c r="A180" s="45">
        <v>12</v>
      </c>
      <c r="B180" s="82" t="s">
        <v>468</v>
      </c>
      <c r="C180" s="46"/>
      <c r="D180" s="46"/>
      <c r="E180" s="47"/>
      <c r="F180" s="46"/>
      <c r="G180" s="48">
        <f>G181+G183</f>
        <v>656592</v>
      </c>
      <c r="H180" s="48">
        <f t="shared" ref="H180:U180" si="55">H181+H183</f>
        <v>70000</v>
      </c>
      <c r="I180" s="48">
        <f t="shared" si="55"/>
        <v>488148</v>
      </c>
      <c r="J180" s="48">
        <f t="shared" si="55"/>
        <v>86144</v>
      </c>
      <c r="K180" s="48">
        <f t="shared" si="55"/>
        <v>12300</v>
      </c>
      <c r="L180" s="48">
        <f t="shared" si="55"/>
        <v>56600</v>
      </c>
      <c r="M180" s="48">
        <f t="shared" si="55"/>
        <v>45000</v>
      </c>
      <c r="N180" s="48">
        <f t="shared" si="55"/>
        <v>11600</v>
      </c>
      <c r="O180" s="48">
        <f t="shared" si="55"/>
        <v>20300</v>
      </c>
      <c r="P180" s="48">
        <f t="shared" si="55"/>
        <v>9000</v>
      </c>
      <c r="Q180" s="48">
        <f t="shared" si="55"/>
        <v>0</v>
      </c>
      <c r="R180" s="48">
        <f t="shared" si="55"/>
        <v>11300</v>
      </c>
      <c r="S180" s="48"/>
      <c r="T180" s="48">
        <f t="shared" si="55"/>
        <v>0</v>
      </c>
      <c r="U180" s="48">
        <f t="shared" si="55"/>
        <v>0</v>
      </c>
      <c r="V180" s="47"/>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c r="DR180" s="28"/>
      <c r="DS180" s="28"/>
      <c r="DT180" s="28"/>
      <c r="DU180" s="28"/>
      <c r="DV180" s="28"/>
      <c r="DW180" s="28"/>
      <c r="DX180" s="28"/>
      <c r="DY180" s="28"/>
      <c r="DZ180" s="28"/>
      <c r="EA180" s="28"/>
      <c r="EB180" s="28"/>
      <c r="EC180" s="28"/>
      <c r="ED180" s="28"/>
      <c r="EE180" s="28"/>
      <c r="EF180" s="28"/>
      <c r="EG180" s="28"/>
      <c r="EH180" s="28"/>
      <c r="EI180" s="28"/>
      <c r="EJ180" s="28"/>
      <c r="EK180" s="28"/>
      <c r="EL180" s="28"/>
      <c r="EM180" s="28"/>
      <c r="EN180" s="28"/>
      <c r="EO180" s="28"/>
      <c r="EP180" s="28"/>
      <c r="EQ180" s="28"/>
      <c r="ER180" s="28"/>
      <c r="ES180" s="28"/>
      <c r="ET180" s="28"/>
      <c r="EU180" s="28"/>
      <c r="EV180" s="28"/>
      <c r="EW180" s="28"/>
      <c r="EX180" s="28"/>
      <c r="EY180" s="28"/>
      <c r="EZ180" s="28"/>
      <c r="FA180" s="28"/>
      <c r="FB180" s="28"/>
      <c r="FC180" s="28"/>
      <c r="FD180" s="28"/>
      <c r="FE180" s="28"/>
      <c r="FF180" s="28"/>
      <c r="FG180" s="28"/>
      <c r="FH180" s="28"/>
      <c r="FI180" s="28"/>
      <c r="FJ180" s="28"/>
      <c r="FK180" s="28"/>
      <c r="FL180" s="28"/>
      <c r="FM180" s="28"/>
      <c r="FN180" s="28"/>
      <c r="FO180" s="28"/>
      <c r="FP180" s="28"/>
      <c r="FQ180" s="28"/>
      <c r="FR180" s="28"/>
      <c r="FS180" s="28"/>
      <c r="FT180" s="28"/>
      <c r="FU180" s="28"/>
      <c r="FV180" s="28"/>
      <c r="FW180" s="28"/>
      <c r="FX180" s="28"/>
      <c r="FY180" s="28"/>
      <c r="FZ180" s="28"/>
      <c r="GA180" s="28"/>
      <c r="GB180" s="28"/>
      <c r="GC180" s="28"/>
      <c r="GD180" s="28"/>
      <c r="GE180" s="28"/>
      <c r="GF180" s="28"/>
      <c r="GG180" s="28"/>
      <c r="GH180" s="28"/>
      <c r="GI180" s="28"/>
      <c r="GJ180" s="28"/>
      <c r="GK180" s="28"/>
      <c r="GL180" s="28"/>
      <c r="GM180" s="28"/>
      <c r="GN180" s="28"/>
      <c r="GO180" s="28"/>
      <c r="GP180" s="28"/>
      <c r="GQ180" s="28"/>
      <c r="GR180" s="28"/>
      <c r="GS180" s="28"/>
      <c r="GT180" s="28"/>
      <c r="GU180" s="28"/>
      <c r="GV180" s="28"/>
      <c r="GW180" s="28"/>
      <c r="GX180" s="28"/>
      <c r="GY180" s="28"/>
      <c r="GZ180" s="28"/>
      <c r="HA180" s="28"/>
      <c r="HB180" s="28"/>
      <c r="HC180" s="28"/>
      <c r="HD180" s="28"/>
      <c r="HE180" s="28"/>
      <c r="HF180" s="28"/>
      <c r="HG180" s="28"/>
      <c r="HH180" s="28"/>
      <c r="HI180" s="28"/>
      <c r="HJ180" s="28"/>
      <c r="HK180" s="28"/>
      <c r="HL180" s="28"/>
      <c r="HM180" s="28"/>
      <c r="HN180" s="28"/>
      <c r="HO180" s="28"/>
      <c r="HP180" s="28"/>
      <c r="HQ180" s="28"/>
      <c r="HR180" s="28"/>
      <c r="HS180" s="28"/>
      <c r="HT180" s="28"/>
      <c r="HU180" s="28"/>
      <c r="HV180" s="28"/>
      <c r="HW180" s="28"/>
      <c r="HX180" s="28"/>
      <c r="HY180" s="28"/>
      <c r="HZ180" s="28"/>
      <c r="IA180" s="28"/>
      <c r="IB180" s="28"/>
      <c r="IC180" s="28"/>
      <c r="ID180" s="28"/>
      <c r="IE180" s="28"/>
      <c r="IF180" s="28"/>
      <c r="IG180" s="28"/>
      <c r="IH180" s="28"/>
      <c r="II180" s="28"/>
      <c r="IJ180" s="28"/>
      <c r="IK180" s="28"/>
      <c r="IL180" s="28"/>
      <c r="IM180" s="28"/>
      <c r="IN180" s="28"/>
      <c r="IO180" s="28"/>
      <c r="IP180" s="28"/>
    </row>
    <row r="181" spans="1:250" s="64" customFormat="1" ht="31.5" x14ac:dyDescent="0.2">
      <c r="A181" s="45" t="s">
        <v>469</v>
      </c>
      <c r="B181" s="83" t="s">
        <v>318</v>
      </c>
      <c r="C181" s="46"/>
      <c r="D181" s="46"/>
      <c r="E181" s="47"/>
      <c r="F181" s="46"/>
      <c r="G181" s="48">
        <f>G182</f>
        <v>82300</v>
      </c>
      <c r="H181" s="48">
        <f t="shared" ref="H181:U181" si="56">H182</f>
        <v>70000</v>
      </c>
      <c r="I181" s="48">
        <f t="shared" si="56"/>
        <v>0</v>
      </c>
      <c r="J181" s="48">
        <f t="shared" si="56"/>
        <v>0</v>
      </c>
      <c r="K181" s="48">
        <f t="shared" si="56"/>
        <v>12300</v>
      </c>
      <c r="L181" s="48">
        <f t="shared" si="56"/>
        <v>0</v>
      </c>
      <c r="M181" s="48">
        <f t="shared" si="56"/>
        <v>0</v>
      </c>
      <c r="N181" s="48">
        <f t="shared" si="56"/>
        <v>0</v>
      </c>
      <c r="O181" s="48">
        <f t="shared" si="56"/>
        <v>10300</v>
      </c>
      <c r="P181" s="48">
        <f t="shared" si="56"/>
        <v>4000</v>
      </c>
      <c r="Q181" s="48">
        <f t="shared" si="56"/>
        <v>0</v>
      </c>
      <c r="R181" s="48">
        <f t="shared" si="56"/>
        <v>6300</v>
      </c>
      <c r="S181" s="48"/>
      <c r="T181" s="48">
        <f t="shared" si="56"/>
        <v>0</v>
      </c>
      <c r="U181" s="48">
        <f t="shared" si="56"/>
        <v>0</v>
      </c>
      <c r="V181" s="47"/>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c r="DU181" s="28"/>
      <c r="DV181" s="28"/>
      <c r="DW181" s="28"/>
      <c r="DX181" s="28"/>
      <c r="DY181" s="28"/>
      <c r="DZ181" s="28"/>
      <c r="EA181" s="28"/>
      <c r="EB181" s="28"/>
      <c r="EC181" s="28"/>
      <c r="ED181" s="28"/>
      <c r="EE181" s="28"/>
      <c r="EF181" s="28"/>
      <c r="EG181" s="28"/>
      <c r="EH181" s="28"/>
      <c r="EI181" s="28"/>
      <c r="EJ181" s="28"/>
      <c r="EK181" s="28"/>
      <c r="EL181" s="28"/>
      <c r="EM181" s="28"/>
      <c r="EN181" s="28"/>
      <c r="EO181" s="28"/>
      <c r="EP181" s="28"/>
      <c r="EQ181" s="28"/>
      <c r="ER181" s="28"/>
      <c r="ES181" s="28"/>
      <c r="ET181" s="28"/>
      <c r="EU181" s="28"/>
      <c r="EV181" s="28"/>
      <c r="EW181" s="28"/>
      <c r="EX181" s="28"/>
      <c r="EY181" s="28"/>
      <c r="EZ181" s="28"/>
      <c r="FA181" s="28"/>
      <c r="FB181" s="28"/>
      <c r="FC181" s="28"/>
      <c r="FD181" s="28"/>
      <c r="FE181" s="28"/>
      <c r="FF181" s="28"/>
      <c r="FG181" s="28"/>
      <c r="FH181" s="28"/>
      <c r="FI181" s="28"/>
      <c r="FJ181" s="28"/>
      <c r="FK181" s="28"/>
      <c r="FL181" s="28"/>
      <c r="FM181" s="28"/>
      <c r="FN181" s="28"/>
      <c r="FO181" s="28"/>
      <c r="FP181" s="28"/>
      <c r="FQ181" s="28"/>
      <c r="FR181" s="28"/>
      <c r="FS181" s="28"/>
      <c r="FT181" s="28"/>
      <c r="FU181" s="28"/>
      <c r="FV181" s="28"/>
      <c r="FW181" s="28"/>
      <c r="FX181" s="28"/>
      <c r="FY181" s="28"/>
      <c r="FZ181" s="28"/>
      <c r="GA181" s="28"/>
      <c r="GB181" s="28"/>
      <c r="GC181" s="28"/>
      <c r="GD181" s="28"/>
      <c r="GE181" s="28"/>
      <c r="GF181" s="28"/>
      <c r="GG181" s="28"/>
      <c r="GH181" s="28"/>
      <c r="GI181" s="28"/>
      <c r="GJ181" s="28"/>
      <c r="GK181" s="28"/>
      <c r="GL181" s="28"/>
      <c r="GM181" s="28"/>
      <c r="GN181" s="28"/>
      <c r="GO181" s="28"/>
      <c r="GP181" s="28"/>
      <c r="GQ181" s="28"/>
      <c r="GR181" s="28"/>
      <c r="GS181" s="28"/>
      <c r="GT181" s="28"/>
      <c r="GU181" s="28"/>
      <c r="GV181" s="28"/>
      <c r="GW181" s="28"/>
      <c r="GX181" s="28"/>
      <c r="GY181" s="28"/>
      <c r="GZ181" s="28"/>
      <c r="HA181" s="28"/>
      <c r="HB181" s="28"/>
      <c r="HC181" s="28"/>
      <c r="HD181" s="28"/>
      <c r="HE181" s="28"/>
      <c r="HF181" s="28"/>
      <c r="HG181" s="28"/>
      <c r="HH181" s="28"/>
      <c r="HI181" s="28"/>
      <c r="HJ181" s="28"/>
      <c r="HK181" s="28"/>
      <c r="HL181" s="28"/>
      <c r="HM181" s="28"/>
      <c r="HN181" s="28"/>
      <c r="HO181" s="28"/>
      <c r="HP181" s="28"/>
      <c r="HQ181" s="28"/>
      <c r="HR181" s="28"/>
      <c r="HS181" s="28"/>
      <c r="HT181" s="28"/>
      <c r="HU181" s="28"/>
      <c r="HV181" s="28"/>
      <c r="HW181" s="28"/>
      <c r="HX181" s="28"/>
      <c r="HY181" s="28"/>
      <c r="HZ181" s="28"/>
      <c r="IA181" s="28"/>
      <c r="IB181" s="28"/>
      <c r="IC181" s="28"/>
      <c r="ID181" s="28"/>
      <c r="IE181" s="28"/>
      <c r="IF181" s="28"/>
      <c r="IG181" s="28"/>
      <c r="IH181" s="28"/>
      <c r="II181" s="28"/>
      <c r="IJ181" s="28"/>
      <c r="IK181" s="28"/>
      <c r="IL181" s="28"/>
      <c r="IM181" s="28"/>
      <c r="IN181" s="28"/>
      <c r="IO181" s="28"/>
      <c r="IP181" s="28"/>
    </row>
    <row r="182" spans="1:250" s="64" customFormat="1" ht="76.5" x14ac:dyDescent="0.2">
      <c r="A182" s="2" t="s">
        <v>470</v>
      </c>
      <c r="B182" s="89" t="s">
        <v>471</v>
      </c>
      <c r="C182" s="86" t="s">
        <v>86</v>
      </c>
      <c r="D182" s="46"/>
      <c r="E182" s="47"/>
      <c r="F182" s="90" t="s">
        <v>472</v>
      </c>
      <c r="G182" s="87">
        <v>82300</v>
      </c>
      <c r="H182" s="88">
        <v>70000</v>
      </c>
      <c r="I182" s="88"/>
      <c r="J182" s="36"/>
      <c r="K182" s="88">
        <v>12300</v>
      </c>
      <c r="L182" s="88"/>
      <c r="M182" s="88"/>
      <c r="N182" s="88"/>
      <c r="O182" s="88">
        <v>10300</v>
      </c>
      <c r="P182" s="88">
        <v>4000</v>
      </c>
      <c r="Q182" s="88"/>
      <c r="R182" s="88">
        <v>6300</v>
      </c>
      <c r="S182" s="88"/>
      <c r="T182" s="88"/>
      <c r="U182" s="36"/>
      <c r="V182" s="47" t="s">
        <v>35</v>
      </c>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DV182" s="28"/>
      <c r="DW182" s="28"/>
      <c r="DX182" s="28"/>
      <c r="DY182" s="28"/>
      <c r="DZ182" s="28"/>
      <c r="EA182" s="28"/>
      <c r="EB182" s="28"/>
      <c r="EC182" s="28"/>
      <c r="ED182" s="28"/>
      <c r="EE182" s="28"/>
      <c r="EF182" s="28"/>
      <c r="EG182" s="28"/>
      <c r="EH182" s="28"/>
      <c r="EI182" s="28"/>
      <c r="EJ182" s="28"/>
      <c r="EK182" s="28"/>
      <c r="EL182" s="28"/>
      <c r="EM182" s="28"/>
      <c r="EN182" s="28"/>
      <c r="EO182" s="28"/>
      <c r="EP182" s="28"/>
      <c r="EQ182" s="28"/>
      <c r="ER182" s="28"/>
      <c r="ES182" s="28"/>
      <c r="ET182" s="28"/>
      <c r="EU182" s="28"/>
      <c r="EV182" s="28"/>
      <c r="EW182" s="28"/>
      <c r="EX182" s="28"/>
      <c r="EY182" s="28"/>
      <c r="EZ182" s="28"/>
      <c r="FA182" s="28"/>
      <c r="FB182" s="28"/>
      <c r="FC182" s="28"/>
      <c r="FD182" s="28"/>
      <c r="FE182" s="28"/>
      <c r="FF182" s="28"/>
      <c r="FG182" s="28"/>
      <c r="FH182" s="28"/>
      <c r="FI182" s="28"/>
      <c r="FJ182" s="28"/>
      <c r="FK182" s="28"/>
      <c r="FL182" s="28"/>
      <c r="FM182" s="28"/>
      <c r="FN182" s="28"/>
      <c r="FO182" s="28"/>
      <c r="FP182" s="28"/>
      <c r="FQ182" s="28"/>
      <c r="FR182" s="28"/>
      <c r="FS182" s="28"/>
      <c r="FT182" s="28"/>
      <c r="FU182" s="28"/>
      <c r="FV182" s="28"/>
      <c r="FW182" s="28"/>
      <c r="FX182" s="28"/>
      <c r="FY182" s="28"/>
      <c r="FZ182" s="28"/>
      <c r="GA182" s="28"/>
      <c r="GB182" s="28"/>
      <c r="GC182" s="28"/>
      <c r="GD182" s="28"/>
      <c r="GE182" s="28"/>
      <c r="GF182" s="28"/>
      <c r="GG182" s="28"/>
      <c r="GH182" s="28"/>
      <c r="GI182" s="28"/>
      <c r="GJ182" s="28"/>
      <c r="GK182" s="28"/>
      <c r="GL182" s="28"/>
      <c r="GM182" s="28"/>
      <c r="GN182" s="28"/>
      <c r="GO182" s="28"/>
      <c r="GP182" s="28"/>
      <c r="GQ182" s="28"/>
      <c r="GR182" s="28"/>
      <c r="GS182" s="28"/>
      <c r="GT182" s="28"/>
      <c r="GU182" s="28"/>
      <c r="GV182" s="28"/>
      <c r="GW182" s="28"/>
      <c r="GX182" s="28"/>
      <c r="GY182" s="28"/>
      <c r="GZ182" s="28"/>
      <c r="HA182" s="28"/>
      <c r="HB182" s="28"/>
      <c r="HC182" s="28"/>
      <c r="HD182" s="28"/>
      <c r="HE182" s="28"/>
      <c r="HF182" s="28"/>
      <c r="HG182" s="28"/>
      <c r="HH182" s="28"/>
      <c r="HI182" s="28"/>
      <c r="HJ182" s="28"/>
      <c r="HK182" s="28"/>
      <c r="HL182" s="28"/>
      <c r="HM182" s="28"/>
      <c r="HN182" s="28"/>
      <c r="HO182" s="28"/>
      <c r="HP182" s="28"/>
      <c r="HQ182" s="28"/>
      <c r="HR182" s="28"/>
      <c r="HS182" s="28"/>
      <c r="HT182" s="28"/>
      <c r="HU182" s="28"/>
      <c r="HV182" s="28"/>
      <c r="HW182" s="28"/>
      <c r="HX182" s="28"/>
      <c r="HY182" s="28"/>
      <c r="HZ182" s="28"/>
      <c r="IA182" s="28"/>
      <c r="IB182" s="28"/>
      <c r="IC182" s="28"/>
      <c r="ID182" s="28"/>
      <c r="IE182" s="28"/>
      <c r="IF182" s="28"/>
      <c r="IG182" s="28"/>
      <c r="IH182" s="28"/>
      <c r="II182" s="28"/>
      <c r="IJ182" s="28"/>
      <c r="IK182" s="28"/>
      <c r="IL182" s="28"/>
      <c r="IM182" s="28"/>
      <c r="IN182" s="28"/>
      <c r="IO182" s="28"/>
      <c r="IP182" s="28"/>
    </row>
    <row r="183" spans="1:250" s="64" customFormat="1" ht="47.25" x14ac:dyDescent="0.2">
      <c r="A183" s="2" t="s">
        <v>473</v>
      </c>
      <c r="B183" s="83" t="s">
        <v>315</v>
      </c>
      <c r="C183" s="86"/>
      <c r="D183" s="46"/>
      <c r="E183" s="47"/>
      <c r="F183" s="90"/>
      <c r="G183" s="121">
        <f>G184</f>
        <v>574292</v>
      </c>
      <c r="H183" s="121">
        <f t="shared" ref="H183:U183" si="57">H184</f>
        <v>0</v>
      </c>
      <c r="I183" s="121">
        <f t="shared" si="57"/>
        <v>488148</v>
      </c>
      <c r="J183" s="121">
        <f t="shared" si="57"/>
        <v>86144</v>
      </c>
      <c r="K183" s="121">
        <f t="shared" si="57"/>
        <v>0</v>
      </c>
      <c r="L183" s="121">
        <f t="shared" si="57"/>
        <v>56600</v>
      </c>
      <c r="M183" s="121">
        <f t="shared" si="57"/>
        <v>45000</v>
      </c>
      <c r="N183" s="121">
        <f t="shared" si="57"/>
        <v>11600</v>
      </c>
      <c r="O183" s="121">
        <f t="shared" si="57"/>
        <v>10000</v>
      </c>
      <c r="P183" s="121">
        <f t="shared" si="57"/>
        <v>5000</v>
      </c>
      <c r="Q183" s="121">
        <f t="shared" si="57"/>
        <v>0</v>
      </c>
      <c r="R183" s="121">
        <f t="shared" si="57"/>
        <v>5000</v>
      </c>
      <c r="S183" s="121"/>
      <c r="T183" s="121">
        <f t="shared" si="57"/>
        <v>0</v>
      </c>
      <c r="U183" s="121">
        <f t="shared" si="57"/>
        <v>0</v>
      </c>
      <c r="V183" s="47"/>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c r="DU183" s="28"/>
      <c r="DV183" s="28"/>
      <c r="DW183" s="28"/>
      <c r="DX183" s="28"/>
      <c r="DY183" s="28"/>
      <c r="DZ183" s="28"/>
      <c r="EA183" s="28"/>
      <c r="EB183" s="28"/>
      <c r="EC183" s="28"/>
      <c r="ED183" s="28"/>
      <c r="EE183" s="28"/>
      <c r="EF183" s="28"/>
      <c r="EG183" s="28"/>
      <c r="EH183" s="28"/>
      <c r="EI183" s="28"/>
      <c r="EJ183" s="28"/>
      <c r="EK183" s="28"/>
      <c r="EL183" s="28"/>
      <c r="EM183" s="28"/>
      <c r="EN183" s="28"/>
      <c r="EO183" s="28"/>
      <c r="EP183" s="28"/>
      <c r="EQ183" s="28"/>
      <c r="ER183" s="28"/>
      <c r="ES183" s="28"/>
      <c r="ET183" s="28"/>
      <c r="EU183" s="28"/>
      <c r="EV183" s="28"/>
      <c r="EW183" s="28"/>
      <c r="EX183" s="28"/>
      <c r="EY183" s="28"/>
      <c r="EZ183" s="28"/>
      <c r="FA183" s="28"/>
      <c r="FB183" s="28"/>
      <c r="FC183" s="28"/>
      <c r="FD183" s="28"/>
      <c r="FE183" s="28"/>
      <c r="FF183" s="28"/>
      <c r="FG183" s="28"/>
      <c r="FH183" s="28"/>
      <c r="FI183" s="28"/>
      <c r="FJ183" s="28"/>
      <c r="FK183" s="28"/>
      <c r="FL183" s="28"/>
      <c r="FM183" s="28"/>
      <c r="FN183" s="28"/>
      <c r="FO183" s="28"/>
      <c r="FP183" s="28"/>
      <c r="FQ183" s="28"/>
      <c r="FR183" s="28"/>
      <c r="FS183" s="28"/>
      <c r="FT183" s="28"/>
      <c r="FU183" s="28"/>
      <c r="FV183" s="28"/>
      <c r="FW183" s="28"/>
      <c r="FX183" s="28"/>
      <c r="FY183" s="28"/>
      <c r="FZ183" s="28"/>
      <c r="GA183" s="28"/>
      <c r="GB183" s="28"/>
      <c r="GC183" s="28"/>
      <c r="GD183" s="28"/>
      <c r="GE183" s="28"/>
      <c r="GF183" s="28"/>
      <c r="GG183" s="28"/>
      <c r="GH183" s="28"/>
      <c r="GI183" s="28"/>
      <c r="GJ183" s="28"/>
      <c r="GK183" s="28"/>
      <c r="GL183" s="28"/>
      <c r="GM183" s="28"/>
      <c r="GN183" s="28"/>
      <c r="GO183" s="28"/>
      <c r="GP183" s="28"/>
      <c r="GQ183" s="28"/>
      <c r="GR183" s="28"/>
      <c r="GS183" s="28"/>
      <c r="GT183" s="28"/>
      <c r="GU183" s="28"/>
      <c r="GV183" s="28"/>
      <c r="GW183" s="28"/>
      <c r="GX183" s="28"/>
      <c r="GY183" s="28"/>
      <c r="GZ183" s="28"/>
      <c r="HA183" s="28"/>
      <c r="HB183" s="28"/>
      <c r="HC183" s="28"/>
      <c r="HD183" s="28"/>
      <c r="HE183" s="28"/>
      <c r="HF183" s="28"/>
      <c r="HG183" s="28"/>
      <c r="HH183" s="28"/>
      <c r="HI183" s="28"/>
      <c r="HJ183" s="28"/>
      <c r="HK183" s="28"/>
      <c r="HL183" s="28"/>
      <c r="HM183" s="28"/>
      <c r="HN183" s="28"/>
      <c r="HO183" s="28"/>
      <c r="HP183" s="28"/>
      <c r="HQ183" s="28"/>
      <c r="HR183" s="28"/>
      <c r="HS183" s="28"/>
      <c r="HT183" s="28"/>
      <c r="HU183" s="28"/>
      <c r="HV183" s="28"/>
      <c r="HW183" s="28"/>
      <c r="HX183" s="28"/>
      <c r="HY183" s="28"/>
      <c r="HZ183" s="28"/>
      <c r="IA183" s="28"/>
      <c r="IB183" s="28"/>
      <c r="IC183" s="28"/>
      <c r="ID183" s="28"/>
      <c r="IE183" s="28"/>
      <c r="IF183" s="28"/>
      <c r="IG183" s="28"/>
      <c r="IH183" s="28"/>
      <c r="II183" s="28"/>
      <c r="IJ183" s="28"/>
      <c r="IK183" s="28"/>
      <c r="IL183" s="28"/>
      <c r="IM183" s="28"/>
      <c r="IN183" s="28"/>
      <c r="IO183" s="28"/>
      <c r="IP183" s="28"/>
    </row>
    <row r="184" spans="1:250" s="29" customFormat="1" ht="63.75" x14ac:dyDescent="0.2">
      <c r="A184" s="30"/>
      <c r="B184" s="40" t="s">
        <v>474</v>
      </c>
      <c r="C184" s="41" t="s">
        <v>86</v>
      </c>
      <c r="D184" s="41"/>
      <c r="E184" s="25"/>
      <c r="F184" s="41" t="s">
        <v>475</v>
      </c>
      <c r="G184" s="42">
        <v>574292</v>
      </c>
      <c r="H184" s="42"/>
      <c r="I184" s="42">
        <v>488148</v>
      </c>
      <c r="J184" s="43">
        <v>86144</v>
      </c>
      <c r="K184" s="42"/>
      <c r="L184" s="42">
        <v>56600</v>
      </c>
      <c r="M184" s="42">
        <v>45000</v>
      </c>
      <c r="N184" s="43">
        <v>11600</v>
      </c>
      <c r="O184" s="44">
        <v>10000</v>
      </c>
      <c r="P184" s="44">
        <v>5000</v>
      </c>
      <c r="Q184" s="44"/>
      <c r="R184" s="44">
        <v>5000</v>
      </c>
      <c r="S184" s="44"/>
      <c r="T184" s="44"/>
      <c r="U184" s="44"/>
      <c r="V184" s="25" t="s">
        <v>35</v>
      </c>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c r="DU184" s="28"/>
      <c r="DV184" s="28"/>
      <c r="DW184" s="28"/>
      <c r="DX184" s="28"/>
      <c r="DY184" s="28"/>
      <c r="DZ184" s="28"/>
      <c r="EA184" s="28"/>
      <c r="EB184" s="28"/>
      <c r="EC184" s="28"/>
      <c r="ED184" s="28"/>
      <c r="EE184" s="28"/>
      <c r="EF184" s="28"/>
      <c r="EG184" s="28"/>
      <c r="EH184" s="28"/>
      <c r="EI184" s="28"/>
      <c r="EJ184" s="28"/>
      <c r="EK184" s="28"/>
      <c r="EL184" s="28"/>
      <c r="EM184" s="28"/>
      <c r="EN184" s="28"/>
      <c r="EO184" s="28"/>
      <c r="EP184" s="28"/>
      <c r="EQ184" s="28"/>
      <c r="ER184" s="28"/>
      <c r="ES184" s="28"/>
      <c r="ET184" s="28"/>
      <c r="EU184" s="28"/>
      <c r="EV184" s="28"/>
      <c r="EW184" s="28"/>
      <c r="EX184" s="28"/>
      <c r="EY184" s="28"/>
      <c r="EZ184" s="28"/>
      <c r="FA184" s="28"/>
      <c r="FB184" s="28"/>
      <c r="FC184" s="28"/>
      <c r="FD184" s="28"/>
      <c r="FE184" s="28"/>
      <c r="FF184" s="28"/>
      <c r="FG184" s="28"/>
      <c r="FH184" s="28"/>
      <c r="FI184" s="28"/>
      <c r="FJ184" s="28"/>
      <c r="FK184" s="28"/>
      <c r="FL184" s="28"/>
      <c r="FM184" s="28"/>
      <c r="FN184" s="28"/>
      <c r="FO184" s="28"/>
      <c r="FP184" s="28"/>
      <c r="FQ184" s="28"/>
      <c r="FR184" s="28"/>
      <c r="FS184" s="28"/>
      <c r="FT184" s="28"/>
      <c r="FU184" s="28"/>
      <c r="FV184" s="28"/>
      <c r="FW184" s="28"/>
      <c r="FX184" s="28"/>
      <c r="FY184" s="28"/>
      <c r="FZ184" s="28"/>
      <c r="GA184" s="28"/>
      <c r="GB184" s="28"/>
      <c r="GC184" s="28"/>
      <c r="GD184" s="28"/>
      <c r="GE184" s="28"/>
      <c r="GF184" s="28"/>
      <c r="GG184" s="28"/>
      <c r="GH184" s="28"/>
      <c r="GI184" s="28"/>
      <c r="GJ184" s="28"/>
      <c r="GK184" s="28"/>
      <c r="GL184" s="28"/>
      <c r="GM184" s="28"/>
      <c r="GN184" s="28"/>
      <c r="GO184" s="28"/>
      <c r="GP184" s="28"/>
      <c r="GQ184" s="28"/>
      <c r="GR184" s="28"/>
      <c r="GS184" s="28"/>
      <c r="GT184" s="28"/>
      <c r="GU184" s="28"/>
      <c r="GV184" s="28"/>
      <c r="GW184" s="28"/>
      <c r="GX184" s="28"/>
      <c r="GY184" s="28"/>
      <c r="GZ184" s="28"/>
      <c r="HA184" s="28"/>
      <c r="HB184" s="28"/>
      <c r="HC184" s="28"/>
      <c r="HD184" s="28"/>
      <c r="HE184" s="28"/>
      <c r="HF184" s="28"/>
      <c r="HG184" s="28"/>
      <c r="HH184" s="28"/>
      <c r="HI184" s="28"/>
      <c r="HJ184" s="28"/>
      <c r="HK184" s="28"/>
      <c r="HL184" s="28"/>
      <c r="HM184" s="28"/>
      <c r="HN184" s="28"/>
      <c r="HO184" s="28"/>
      <c r="HP184" s="28"/>
      <c r="HQ184" s="28"/>
      <c r="HR184" s="28"/>
      <c r="HS184" s="28"/>
      <c r="HT184" s="28"/>
      <c r="HU184" s="28"/>
      <c r="HV184" s="28"/>
      <c r="HW184" s="28"/>
      <c r="HX184" s="28"/>
      <c r="HY184" s="28"/>
      <c r="HZ184" s="28"/>
      <c r="IA184" s="28"/>
      <c r="IB184" s="28"/>
      <c r="IC184" s="28"/>
      <c r="ID184" s="28"/>
      <c r="IE184" s="28"/>
      <c r="IF184" s="28"/>
      <c r="IG184" s="28"/>
      <c r="IH184" s="28"/>
      <c r="II184" s="28"/>
      <c r="IJ184" s="28"/>
      <c r="IK184" s="28"/>
      <c r="IL184" s="28"/>
      <c r="IM184" s="28"/>
      <c r="IN184" s="28"/>
      <c r="IO184" s="28"/>
      <c r="IP184" s="28"/>
    </row>
    <row r="185" spans="1:250" s="64" customFormat="1" ht="47.25" x14ac:dyDescent="0.2">
      <c r="A185" s="45">
        <v>13</v>
      </c>
      <c r="B185" s="92" t="s">
        <v>476</v>
      </c>
      <c r="C185" s="46"/>
      <c r="D185" s="46"/>
      <c r="E185" s="47"/>
      <c r="F185" s="46"/>
      <c r="G185" s="48">
        <f>SUM(G186:G189)</f>
        <v>2494670</v>
      </c>
      <c r="H185" s="48">
        <f t="shared" ref="H185:U185" si="58">SUM(H186:H189)</f>
        <v>0</v>
      </c>
      <c r="I185" s="48">
        <f t="shared" si="58"/>
        <v>1493060</v>
      </c>
      <c r="J185" s="48">
        <f t="shared" si="58"/>
        <v>1001610</v>
      </c>
      <c r="K185" s="48">
        <f t="shared" si="58"/>
        <v>0</v>
      </c>
      <c r="L185" s="48">
        <f t="shared" si="58"/>
        <v>1505153</v>
      </c>
      <c r="M185" s="48">
        <f t="shared" si="58"/>
        <v>953000</v>
      </c>
      <c r="N185" s="48">
        <f t="shared" si="58"/>
        <v>552153</v>
      </c>
      <c r="O185" s="48">
        <f t="shared" si="58"/>
        <v>78201</v>
      </c>
      <c r="P185" s="48">
        <f t="shared" si="58"/>
        <v>46738</v>
      </c>
      <c r="Q185" s="48">
        <f t="shared" si="58"/>
        <v>0</v>
      </c>
      <c r="R185" s="48">
        <f t="shared" si="58"/>
        <v>31463</v>
      </c>
      <c r="S185" s="48"/>
      <c r="T185" s="48">
        <f t="shared" si="58"/>
        <v>0</v>
      </c>
      <c r="U185" s="48">
        <f t="shared" si="58"/>
        <v>0</v>
      </c>
      <c r="V185" s="47"/>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c r="DU185" s="28"/>
      <c r="DV185" s="28"/>
      <c r="DW185" s="28"/>
      <c r="DX185" s="28"/>
      <c r="DY185" s="28"/>
      <c r="DZ185" s="28"/>
      <c r="EA185" s="28"/>
      <c r="EB185" s="28"/>
      <c r="EC185" s="28"/>
      <c r="ED185" s="28"/>
      <c r="EE185" s="28"/>
      <c r="EF185" s="28"/>
      <c r="EG185" s="28"/>
      <c r="EH185" s="28"/>
      <c r="EI185" s="28"/>
      <c r="EJ185" s="28"/>
      <c r="EK185" s="28"/>
      <c r="EL185" s="28"/>
      <c r="EM185" s="28"/>
      <c r="EN185" s="28"/>
      <c r="EO185" s="28"/>
      <c r="EP185" s="28"/>
      <c r="EQ185" s="28"/>
      <c r="ER185" s="28"/>
      <c r="ES185" s="28"/>
      <c r="ET185" s="28"/>
      <c r="EU185" s="28"/>
      <c r="EV185" s="28"/>
      <c r="EW185" s="28"/>
      <c r="EX185" s="28"/>
      <c r="EY185" s="28"/>
      <c r="EZ185" s="28"/>
      <c r="FA185" s="28"/>
      <c r="FB185" s="28"/>
      <c r="FC185" s="28"/>
      <c r="FD185" s="28"/>
      <c r="FE185" s="28"/>
      <c r="FF185" s="28"/>
      <c r="FG185" s="28"/>
      <c r="FH185" s="28"/>
      <c r="FI185" s="28"/>
      <c r="FJ185" s="28"/>
      <c r="FK185" s="28"/>
      <c r="FL185" s="28"/>
      <c r="FM185" s="28"/>
      <c r="FN185" s="28"/>
      <c r="FO185" s="28"/>
      <c r="FP185" s="28"/>
      <c r="FQ185" s="28"/>
      <c r="FR185" s="28"/>
      <c r="FS185" s="28"/>
      <c r="FT185" s="28"/>
      <c r="FU185" s="28"/>
      <c r="FV185" s="28"/>
      <c r="FW185" s="28"/>
      <c r="FX185" s="28"/>
      <c r="FY185" s="28"/>
      <c r="FZ185" s="28"/>
      <c r="GA185" s="28"/>
      <c r="GB185" s="28"/>
      <c r="GC185" s="28"/>
      <c r="GD185" s="28"/>
      <c r="GE185" s="28"/>
      <c r="GF185" s="28"/>
      <c r="GG185" s="28"/>
      <c r="GH185" s="28"/>
      <c r="GI185" s="28"/>
      <c r="GJ185" s="28"/>
      <c r="GK185" s="28"/>
      <c r="GL185" s="28"/>
      <c r="GM185" s="28"/>
      <c r="GN185" s="28"/>
      <c r="GO185" s="28"/>
      <c r="GP185" s="28"/>
      <c r="GQ185" s="28"/>
      <c r="GR185" s="28"/>
      <c r="GS185" s="28"/>
      <c r="GT185" s="28"/>
      <c r="GU185" s="28"/>
      <c r="GV185" s="28"/>
      <c r="GW185" s="28"/>
      <c r="GX185" s="28"/>
      <c r="GY185" s="28"/>
      <c r="GZ185" s="28"/>
      <c r="HA185" s="28"/>
      <c r="HB185" s="28"/>
      <c r="HC185" s="28"/>
      <c r="HD185" s="28"/>
      <c r="HE185" s="28"/>
      <c r="HF185" s="28"/>
      <c r="HG185" s="28"/>
      <c r="HH185" s="28"/>
      <c r="HI185" s="28"/>
      <c r="HJ185" s="28"/>
      <c r="HK185" s="28"/>
      <c r="HL185" s="28"/>
      <c r="HM185" s="28"/>
      <c r="HN185" s="28"/>
      <c r="HO185" s="28"/>
      <c r="HP185" s="28"/>
      <c r="HQ185" s="28"/>
      <c r="HR185" s="28"/>
      <c r="HS185" s="28"/>
      <c r="HT185" s="28"/>
      <c r="HU185" s="28"/>
      <c r="HV185" s="28"/>
      <c r="HW185" s="28"/>
      <c r="HX185" s="28"/>
      <c r="HY185" s="28"/>
      <c r="HZ185" s="28"/>
      <c r="IA185" s="28"/>
      <c r="IB185" s="28"/>
      <c r="IC185" s="28"/>
      <c r="ID185" s="28"/>
      <c r="IE185" s="28"/>
      <c r="IF185" s="28"/>
      <c r="IG185" s="28"/>
      <c r="IH185" s="28"/>
      <c r="II185" s="28"/>
      <c r="IJ185" s="28"/>
      <c r="IK185" s="28"/>
      <c r="IL185" s="28"/>
      <c r="IM185" s="28"/>
      <c r="IN185" s="28"/>
      <c r="IO185" s="28"/>
      <c r="IP185" s="28"/>
    </row>
    <row r="186" spans="1:250" s="29" customFormat="1" ht="63.75" x14ac:dyDescent="0.2">
      <c r="A186" s="30"/>
      <c r="B186" s="40" t="s">
        <v>477</v>
      </c>
      <c r="C186" s="41" t="s">
        <v>91</v>
      </c>
      <c r="D186" s="41"/>
      <c r="E186" s="25"/>
      <c r="F186" s="41" t="s">
        <v>478</v>
      </c>
      <c r="G186" s="42">
        <v>512036</v>
      </c>
      <c r="H186" s="42"/>
      <c r="I186" s="42">
        <v>244536</v>
      </c>
      <c r="J186" s="43">
        <v>267500</v>
      </c>
      <c r="K186" s="42"/>
      <c r="L186" s="42">
        <v>444122</v>
      </c>
      <c r="M186" s="42">
        <v>180000</v>
      </c>
      <c r="N186" s="43">
        <v>264122</v>
      </c>
      <c r="O186" s="44">
        <v>2900</v>
      </c>
      <c r="P186" s="44">
        <v>2900</v>
      </c>
      <c r="Q186" s="44"/>
      <c r="R186" s="44"/>
      <c r="S186" s="44"/>
      <c r="T186" s="44"/>
      <c r="U186" s="44"/>
      <c r="V186" s="25" t="s">
        <v>36</v>
      </c>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DV186" s="28"/>
      <c r="DW186" s="28"/>
      <c r="DX186" s="28"/>
      <c r="DY186" s="28"/>
      <c r="DZ186" s="28"/>
      <c r="EA186" s="28"/>
      <c r="EB186" s="28"/>
      <c r="EC186" s="28"/>
      <c r="ED186" s="28"/>
      <c r="EE186" s="28"/>
      <c r="EF186" s="28"/>
      <c r="EG186" s="28"/>
      <c r="EH186" s="28"/>
      <c r="EI186" s="28"/>
      <c r="EJ186" s="28"/>
      <c r="EK186" s="28"/>
      <c r="EL186" s="28"/>
      <c r="EM186" s="28"/>
      <c r="EN186" s="28"/>
      <c r="EO186" s="28"/>
      <c r="EP186" s="28"/>
      <c r="EQ186" s="28"/>
      <c r="ER186" s="28"/>
      <c r="ES186" s="28"/>
      <c r="ET186" s="28"/>
      <c r="EU186" s="28"/>
      <c r="EV186" s="28"/>
      <c r="EW186" s="28"/>
      <c r="EX186" s="28"/>
      <c r="EY186" s="28"/>
      <c r="EZ186" s="28"/>
      <c r="FA186" s="28"/>
      <c r="FB186" s="28"/>
      <c r="FC186" s="28"/>
      <c r="FD186" s="28"/>
      <c r="FE186" s="28"/>
      <c r="FF186" s="28"/>
      <c r="FG186" s="28"/>
      <c r="FH186" s="28"/>
      <c r="FI186" s="28"/>
      <c r="FJ186" s="28"/>
      <c r="FK186" s="28"/>
      <c r="FL186" s="28"/>
      <c r="FM186" s="28"/>
      <c r="FN186" s="28"/>
      <c r="FO186" s="28"/>
      <c r="FP186" s="28"/>
      <c r="FQ186" s="28"/>
      <c r="FR186" s="28"/>
      <c r="FS186" s="28"/>
      <c r="FT186" s="28"/>
      <c r="FU186" s="28"/>
      <c r="FV186" s="28"/>
      <c r="FW186" s="28"/>
      <c r="FX186" s="28"/>
      <c r="FY186" s="28"/>
      <c r="FZ186" s="28"/>
      <c r="GA186" s="28"/>
      <c r="GB186" s="28"/>
      <c r="GC186" s="28"/>
      <c r="GD186" s="28"/>
      <c r="GE186" s="28"/>
      <c r="GF186" s="28"/>
      <c r="GG186" s="28"/>
      <c r="GH186" s="28"/>
      <c r="GI186" s="28"/>
      <c r="GJ186" s="28"/>
      <c r="GK186" s="28"/>
      <c r="GL186" s="28"/>
      <c r="GM186" s="28"/>
      <c r="GN186" s="28"/>
      <c r="GO186" s="28"/>
      <c r="GP186" s="28"/>
      <c r="GQ186" s="28"/>
      <c r="GR186" s="28"/>
      <c r="GS186" s="28"/>
      <c r="GT186" s="28"/>
      <c r="GU186" s="28"/>
      <c r="GV186" s="28"/>
      <c r="GW186" s="28"/>
      <c r="GX186" s="28"/>
      <c r="GY186" s="28"/>
      <c r="GZ186" s="28"/>
      <c r="HA186" s="28"/>
      <c r="HB186" s="28"/>
      <c r="HC186" s="28"/>
      <c r="HD186" s="28"/>
      <c r="HE186" s="28"/>
      <c r="HF186" s="28"/>
      <c r="HG186" s="28"/>
      <c r="HH186" s="28"/>
      <c r="HI186" s="28"/>
      <c r="HJ186" s="28"/>
      <c r="HK186" s="28"/>
      <c r="HL186" s="28"/>
      <c r="HM186" s="28"/>
      <c r="HN186" s="28"/>
      <c r="HO186" s="28"/>
      <c r="HP186" s="28"/>
      <c r="HQ186" s="28"/>
      <c r="HR186" s="28"/>
      <c r="HS186" s="28"/>
      <c r="HT186" s="28"/>
      <c r="HU186" s="28"/>
      <c r="HV186" s="28"/>
      <c r="HW186" s="28"/>
      <c r="HX186" s="28"/>
      <c r="HY186" s="28"/>
      <c r="HZ186" s="28"/>
      <c r="IA186" s="28"/>
      <c r="IB186" s="28"/>
      <c r="IC186" s="28"/>
      <c r="ID186" s="28"/>
      <c r="IE186" s="28"/>
      <c r="IF186" s="28"/>
      <c r="IG186" s="28"/>
      <c r="IH186" s="28"/>
      <c r="II186" s="28"/>
      <c r="IJ186" s="28"/>
      <c r="IK186" s="28"/>
      <c r="IL186" s="28"/>
      <c r="IM186" s="28"/>
      <c r="IN186" s="28"/>
      <c r="IO186" s="28"/>
      <c r="IP186" s="28"/>
    </row>
    <row r="187" spans="1:250" s="29" customFormat="1" ht="127.5" x14ac:dyDescent="0.2">
      <c r="A187" s="30"/>
      <c r="B187" s="107" t="s">
        <v>479</v>
      </c>
      <c r="C187" s="108" t="s">
        <v>91</v>
      </c>
      <c r="D187" s="108" t="s">
        <v>480</v>
      </c>
      <c r="E187" s="109" t="s">
        <v>481</v>
      </c>
      <c r="F187" s="108" t="s">
        <v>482</v>
      </c>
      <c r="G187" s="42">
        <v>722634</v>
      </c>
      <c r="H187" s="42"/>
      <c r="I187" s="42">
        <v>361893</v>
      </c>
      <c r="J187" s="43">
        <v>360741</v>
      </c>
      <c r="K187" s="42"/>
      <c r="L187" s="42">
        <v>440031</v>
      </c>
      <c r="M187" s="42">
        <v>152000</v>
      </c>
      <c r="N187" s="43">
        <v>288031</v>
      </c>
      <c r="O187" s="44">
        <v>15000</v>
      </c>
      <c r="P187" s="44">
        <v>15000</v>
      </c>
      <c r="Q187" s="44"/>
      <c r="R187" s="44"/>
      <c r="S187" s="44"/>
      <c r="T187" s="44"/>
      <c r="U187" s="44"/>
      <c r="V187" s="119" t="s">
        <v>36</v>
      </c>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c r="DR187" s="28"/>
      <c r="DS187" s="28"/>
      <c r="DT187" s="28"/>
      <c r="DU187" s="28"/>
      <c r="DV187" s="28"/>
      <c r="DW187" s="28"/>
      <c r="DX187" s="28"/>
      <c r="DY187" s="28"/>
      <c r="DZ187" s="28"/>
      <c r="EA187" s="28"/>
      <c r="EB187" s="28"/>
      <c r="EC187" s="28"/>
      <c r="ED187" s="28"/>
      <c r="EE187" s="28"/>
      <c r="EF187" s="28"/>
      <c r="EG187" s="28"/>
      <c r="EH187" s="28"/>
      <c r="EI187" s="28"/>
      <c r="EJ187" s="28"/>
      <c r="EK187" s="28"/>
      <c r="EL187" s="28"/>
      <c r="EM187" s="28"/>
      <c r="EN187" s="28"/>
      <c r="EO187" s="28"/>
      <c r="EP187" s="28"/>
      <c r="EQ187" s="28"/>
      <c r="ER187" s="28"/>
      <c r="ES187" s="28"/>
      <c r="ET187" s="28"/>
      <c r="EU187" s="28"/>
      <c r="EV187" s="28"/>
      <c r="EW187" s="28"/>
      <c r="EX187" s="28"/>
      <c r="EY187" s="28"/>
      <c r="EZ187" s="28"/>
      <c r="FA187" s="28"/>
      <c r="FB187" s="28"/>
      <c r="FC187" s="28"/>
      <c r="FD187" s="28"/>
      <c r="FE187" s="28"/>
      <c r="FF187" s="28"/>
      <c r="FG187" s="28"/>
      <c r="FH187" s="28"/>
      <c r="FI187" s="28"/>
      <c r="FJ187" s="28"/>
      <c r="FK187" s="28"/>
      <c r="FL187" s="28"/>
      <c r="FM187" s="28"/>
      <c r="FN187" s="28"/>
      <c r="FO187" s="28"/>
      <c r="FP187" s="28"/>
      <c r="FQ187" s="28"/>
      <c r="FR187" s="28"/>
      <c r="FS187" s="28"/>
      <c r="FT187" s="28"/>
      <c r="FU187" s="28"/>
      <c r="FV187" s="28"/>
      <c r="FW187" s="28"/>
      <c r="FX187" s="28"/>
      <c r="FY187" s="28"/>
      <c r="FZ187" s="28"/>
      <c r="GA187" s="28"/>
      <c r="GB187" s="28"/>
      <c r="GC187" s="28"/>
      <c r="GD187" s="28"/>
      <c r="GE187" s="28"/>
      <c r="GF187" s="28"/>
      <c r="GG187" s="28"/>
      <c r="GH187" s="28"/>
      <c r="GI187" s="28"/>
      <c r="GJ187" s="28"/>
      <c r="GK187" s="28"/>
      <c r="GL187" s="28"/>
      <c r="GM187" s="28"/>
      <c r="GN187" s="28"/>
      <c r="GO187" s="28"/>
      <c r="GP187" s="28"/>
      <c r="GQ187" s="28"/>
      <c r="GR187" s="28"/>
      <c r="GS187" s="28"/>
      <c r="GT187" s="28"/>
      <c r="GU187" s="28"/>
      <c r="GV187" s="28"/>
      <c r="GW187" s="28"/>
      <c r="GX187" s="28"/>
      <c r="GY187" s="28"/>
      <c r="GZ187" s="28"/>
      <c r="HA187" s="28"/>
      <c r="HB187" s="28"/>
      <c r="HC187" s="28"/>
      <c r="HD187" s="28"/>
      <c r="HE187" s="28"/>
      <c r="HF187" s="28"/>
      <c r="HG187" s="28"/>
      <c r="HH187" s="28"/>
      <c r="HI187" s="28"/>
      <c r="HJ187" s="28"/>
      <c r="HK187" s="28"/>
      <c r="HL187" s="28"/>
      <c r="HM187" s="28"/>
      <c r="HN187" s="28"/>
      <c r="HO187" s="28"/>
      <c r="HP187" s="28"/>
      <c r="HQ187" s="28"/>
      <c r="HR187" s="28"/>
      <c r="HS187" s="28"/>
      <c r="HT187" s="28"/>
      <c r="HU187" s="28"/>
      <c r="HV187" s="28"/>
      <c r="HW187" s="28"/>
      <c r="HX187" s="28"/>
      <c r="HY187" s="28"/>
      <c r="HZ187" s="28"/>
      <c r="IA187" s="28"/>
      <c r="IB187" s="28"/>
      <c r="IC187" s="28"/>
      <c r="ID187" s="28"/>
      <c r="IE187" s="28"/>
      <c r="IF187" s="28"/>
      <c r="IG187" s="28"/>
      <c r="IH187" s="28"/>
      <c r="II187" s="28"/>
      <c r="IJ187" s="28"/>
      <c r="IK187" s="28"/>
      <c r="IL187" s="28"/>
      <c r="IM187" s="28"/>
      <c r="IN187" s="28"/>
      <c r="IO187" s="28"/>
      <c r="IP187" s="28"/>
    </row>
    <row r="188" spans="1:250" s="29" customFormat="1" ht="63.75" x14ac:dyDescent="0.2">
      <c r="A188" s="30"/>
      <c r="B188" s="107" t="s">
        <v>483</v>
      </c>
      <c r="C188" s="108" t="s">
        <v>357</v>
      </c>
      <c r="D188" s="108"/>
      <c r="E188" s="109"/>
      <c r="F188" s="41" t="s">
        <v>484</v>
      </c>
      <c r="G188" s="42">
        <v>330000</v>
      </c>
      <c r="H188" s="42"/>
      <c r="I188" s="42">
        <v>196631</v>
      </c>
      <c r="J188" s="43">
        <v>133369</v>
      </c>
      <c r="K188" s="42"/>
      <c r="L188" s="42"/>
      <c r="M188" s="42"/>
      <c r="N188" s="43">
        <v>0</v>
      </c>
      <c r="O188" s="44">
        <v>40301</v>
      </c>
      <c r="P188" s="44">
        <v>20000</v>
      </c>
      <c r="Q188" s="44"/>
      <c r="R188" s="44">
        <v>20301</v>
      </c>
      <c r="S188" s="44"/>
      <c r="T188" s="44"/>
      <c r="U188" s="44"/>
      <c r="V188" s="25" t="s">
        <v>36</v>
      </c>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c r="DU188" s="28"/>
      <c r="DV188" s="28"/>
      <c r="DW188" s="28"/>
      <c r="DX188" s="28"/>
      <c r="DY188" s="28"/>
      <c r="DZ188" s="28"/>
      <c r="EA188" s="28"/>
      <c r="EB188" s="28"/>
      <c r="EC188" s="28"/>
      <c r="ED188" s="28"/>
      <c r="EE188" s="28"/>
      <c r="EF188" s="28"/>
      <c r="EG188" s="28"/>
      <c r="EH188" s="28"/>
      <c r="EI188" s="28"/>
      <c r="EJ188" s="28"/>
      <c r="EK188" s="28"/>
      <c r="EL188" s="28"/>
      <c r="EM188" s="28"/>
      <c r="EN188" s="28"/>
      <c r="EO188" s="28"/>
      <c r="EP188" s="28"/>
      <c r="EQ188" s="28"/>
      <c r="ER188" s="28"/>
      <c r="ES188" s="28"/>
      <c r="ET188" s="28"/>
      <c r="EU188" s="28"/>
      <c r="EV188" s="28"/>
      <c r="EW188" s="28"/>
      <c r="EX188" s="28"/>
      <c r="EY188" s="28"/>
      <c r="EZ188" s="28"/>
      <c r="FA188" s="28"/>
      <c r="FB188" s="28"/>
      <c r="FC188" s="28"/>
      <c r="FD188" s="28"/>
      <c r="FE188" s="28"/>
      <c r="FF188" s="28"/>
      <c r="FG188" s="28"/>
      <c r="FH188" s="28"/>
      <c r="FI188" s="28"/>
      <c r="FJ188" s="28"/>
      <c r="FK188" s="28"/>
      <c r="FL188" s="28"/>
      <c r="FM188" s="28"/>
      <c r="FN188" s="28"/>
      <c r="FO188" s="28"/>
      <c r="FP188" s="28"/>
      <c r="FQ188" s="28"/>
      <c r="FR188" s="28"/>
      <c r="FS188" s="28"/>
      <c r="FT188" s="28"/>
      <c r="FU188" s="28"/>
      <c r="FV188" s="28"/>
      <c r="FW188" s="28"/>
      <c r="FX188" s="28"/>
      <c r="FY188" s="28"/>
      <c r="FZ188" s="28"/>
      <c r="GA188" s="28"/>
      <c r="GB188" s="28"/>
      <c r="GC188" s="28"/>
      <c r="GD188" s="28"/>
      <c r="GE188" s="28"/>
      <c r="GF188" s="28"/>
      <c r="GG188" s="28"/>
      <c r="GH188" s="28"/>
      <c r="GI188" s="28"/>
      <c r="GJ188" s="28"/>
      <c r="GK188" s="28"/>
      <c r="GL188" s="28"/>
      <c r="GM188" s="28"/>
      <c r="GN188" s="28"/>
      <c r="GO188" s="28"/>
      <c r="GP188" s="28"/>
      <c r="GQ188" s="28"/>
      <c r="GR188" s="28"/>
      <c r="GS188" s="28"/>
      <c r="GT188" s="28"/>
      <c r="GU188" s="28"/>
      <c r="GV188" s="28"/>
      <c r="GW188" s="28"/>
      <c r="GX188" s="28"/>
      <c r="GY188" s="28"/>
      <c r="GZ188" s="28"/>
      <c r="HA188" s="28"/>
      <c r="HB188" s="28"/>
      <c r="HC188" s="28"/>
      <c r="HD188" s="28"/>
      <c r="HE188" s="28"/>
      <c r="HF188" s="28"/>
      <c r="HG188" s="28"/>
      <c r="HH188" s="28"/>
      <c r="HI188" s="28"/>
      <c r="HJ188" s="28"/>
      <c r="HK188" s="28"/>
      <c r="HL188" s="28"/>
      <c r="HM188" s="28"/>
      <c r="HN188" s="28"/>
      <c r="HO188" s="28"/>
      <c r="HP188" s="28"/>
      <c r="HQ188" s="28"/>
      <c r="HR188" s="28"/>
      <c r="HS188" s="28"/>
      <c r="HT188" s="28"/>
      <c r="HU188" s="28"/>
      <c r="HV188" s="28"/>
      <c r="HW188" s="28"/>
      <c r="HX188" s="28"/>
      <c r="HY188" s="28"/>
      <c r="HZ188" s="28"/>
      <c r="IA188" s="28"/>
      <c r="IB188" s="28"/>
      <c r="IC188" s="28"/>
      <c r="ID188" s="28"/>
      <c r="IE188" s="28"/>
      <c r="IF188" s="28"/>
      <c r="IG188" s="28"/>
      <c r="IH188" s="28"/>
      <c r="II188" s="28"/>
      <c r="IJ188" s="28"/>
      <c r="IK188" s="28"/>
      <c r="IL188" s="28"/>
      <c r="IM188" s="28"/>
      <c r="IN188" s="28"/>
      <c r="IO188" s="28"/>
      <c r="IP188" s="28"/>
    </row>
    <row r="189" spans="1:250" s="29" customFormat="1" ht="31.5" x14ac:dyDescent="0.2">
      <c r="A189" s="30"/>
      <c r="B189" s="40" t="s">
        <v>485</v>
      </c>
      <c r="C189" s="41" t="s">
        <v>91</v>
      </c>
      <c r="D189" s="41"/>
      <c r="E189" s="25"/>
      <c r="F189" s="41" t="s">
        <v>486</v>
      </c>
      <c r="G189" s="42">
        <v>930000</v>
      </c>
      <c r="H189" s="42"/>
      <c r="I189" s="42">
        <v>690000</v>
      </c>
      <c r="J189" s="43">
        <v>240000</v>
      </c>
      <c r="K189" s="42"/>
      <c r="L189" s="42">
        <v>621000</v>
      </c>
      <c r="M189" s="42">
        <v>621000</v>
      </c>
      <c r="N189" s="43">
        <v>0</v>
      </c>
      <c r="O189" s="44">
        <v>20000</v>
      </c>
      <c r="P189" s="44">
        <v>8838</v>
      </c>
      <c r="Q189" s="44"/>
      <c r="R189" s="44">
        <v>11162</v>
      </c>
      <c r="S189" s="44"/>
      <c r="T189" s="44"/>
      <c r="U189" s="44"/>
      <c r="V189" s="25" t="s">
        <v>36</v>
      </c>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c r="DR189" s="28"/>
      <c r="DS189" s="28"/>
      <c r="DT189" s="28"/>
      <c r="DU189" s="28"/>
      <c r="DV189" s="28"/>
      <c r="DW189" s="28"/>
      <c r="DX189" s="28"/>
      <c r="DY189" s="28"/>
      <c r="DZ189" s="28"/>
      <c r="EA189" s="28"/>
      <c r="EB189" s="28"/>
      <c r="EC189" s="28"/>
      <c r="ED189" s="28"/>
      <c r="EE189" s="28"/>
      <c r="EF189" s="28"/>
      <c r="EG189" s="28"/>
      <c r="EH189" s="28"/>
      <c r="EI189" s="28"/>
      <c r="EJ189" s="28"/>
      <c r="EK189" s="28"/>
      <c r="EL189" s="28"/>
      <c r="EM189" s="28"/>
      <c r="EN189" s="28"/>
      <c r="EO189" s="28"/>
      <c r="EP189" s="28"/>
      <c r="EQ189" s="28"/>
      <c r="ER189" s="28"/>
      <c r="ES189" s="28"/>
      <c r="ET189" s="28"/>
      <c r="EU189" s="28"/>
      <c r="EV189" s="28"/>
      <c r="EW189" s="28"/>
      <c r="EX189" s="28"/>
      <c r="EY189" s="28"/>
      <c r="EZ189" s="28"/>
      <c r="FA189" s="28"/>
      <c r="FB189" s="28"/>
      <c r="FC189" s="28"/>
      <c r="FD189" s="28"/>
      <c r="FE189" s="28"/>
      <c r="FF189" s="28"/>
      <c r="FG189" s="28"/>
      <c r="FH189" s="28"/>
      <c r="FI189" s="28"/>
      <c r="FJ189" s="28"/>
      <c r="FK189" s="28"/>
      <c r="FL189" s="28"/>
      <c r="FM189" s="28"/>
      <c r="FN189" s="28"/>
      <c r="FO189" s="28"/>
      <c r="FP189" s="28"/>
      <c r="FQ189" s="28"/>
      <c r="FR189" s="28"/>
      <c r="FS189" s="28"/>
      <c r="FT189" s="28"/>
      <c r="FU189" s="28"/>
      <c r="FV189" s="28"/>
      <c r="FW189" s="28"/>
      <c r="FX189" s="28"/>
      <c r="FY189" s="28"/>
      <c r="FZ189" s="28"/>
      <c r="GA189" s="28"/>
      <c r="GB189" s="28"/>
      <c r="GC189" s="28"/>
      <c r="GD189" s="28"/>
      <c r="GE189" s="28"/>
      <c r="GF189" s="28"/>
      <c r="GG189" s="28"/>
      <c r="GH189" s="28"/>
      <c r="GI189" s="28"/>
      <c r="GJ189" s="28"/>
      <c r="GK189" s="28"/>
      <c r="GL189" s="28"/>
      <c r="GM189" s="28"/>
      <c r="GN189" s="28"/>
      <c r="GO189" s="28"/>
      <c r="GP189" s="28"/>
      <c r="GQ189" s="28"/>
      <c r="GR189" s="28"/>
      <c r="GS189" s="28"/>
      <c r="GT189" s="28"/>
      <c r="GU189" s="28"/>
      <c r="GV189" s="28"/>
      <c r="GW189" s="28"/>
      <c r="GX189" s="28"/>
      <c r="GY189" s="28"/>
      <c r="GZ189" s="28"/>
      <c r="HA189" s="28"/>
      <c r="HB189" s="28"/>
      <c r="HC189" s="28"/>
      <c r="HD189" s="28"/>
      <c r="HE189" s="28"/>
      <c r="HF189" s="28"/>
      <c r="HG189" s="28"/>
      <c r="HH189" s="28"/>
      <c r="HI189" s="28"/>
      <c r="HJ189" s="28"/>
      <c r="HK189" s="28"/>
      <c r="HL189" s="28"/>
      <c r="HM189" s="28"/>
      <c r="HN189" s="28"/>
      <c r="HO189" s="28"/>
      <c r="HP189" s="28"/>
      <c r="HQ189" s="28"/>
      <c r="HR189" s="28"/>
      <c r="HS189" s="28"/>
      <c r="HT189" s="28"/>
      <c r="HU189" s="28"/>
      <c r="HV189" s="28"/>
      <c r="HW189" s="28"/>
      <c r="HX189" s="28"/>
      <c r="HY189" s="28"/>
      <c r="HZ189" s="28"/>
      <c r="IA189" s="28"/>
      <c r="IB189" s="28"/>
      <c r="IC189" s="28"/>
      <c r="ID189" s="28"/>
      <c r="IE189" s="28"/>
      <c r="IF189" s="28"/>
      <c r="IG189" s="28"/>
      <c r="IH189" s="28"/>
      <c r="II189" s="28"/>
      <c r="IJ189" s="28"/>
      <c r="IK189" s="28"/>
      <c r="IL189" s="28"/>
      <c r="IM189" s="28"/>
      <c r="IN189" s="28"/>
      <c r="IO189" s="28"/>
      <c r="IP189" s="28"/>
    </row>
    <row r="190" spans="1:250" s="64" customFormat="1" ht="31.5" x14ac:dyDescent="0.2">
      <c r="A190" s="45">
        <v>14</v>
      </c>
      <c r="B190" s="92" t="s">
        <v>37</v>
      </c>
      <c r="C190" s="46"/>
      <c r="D190" s="46"/>
      <c r="E190" s="47"/>
      <c r="F190" s="46"/>
      <c r="G190" s="48">
        <f>SUM(G191:G192)</f>
        <v>0</v>
      </c>
      <c r="H190" s="48">
        <f t="shared" ref="H190:U190" si="59">SUM(H191:H192)</f>
        <v>0</v>
      </c>
      <c r="I190" s="48">
        <f t="shared" si="59"/>
        <v>0</v>
      </c>
      <c r="J190" s="48">
        <f t="shared" si="59"/>
        <v>0</v>
      </c>
      <c r="K190" s="48">
        <f t="shared" si="59"/>
        <v>0</v>
      </c>
      <c r="L190" s="48">
        <f t="shared" si="59"/>
        <v>0</v>
      </c>
      <c r="M190" s="48">
        <f t="shared" si="59"/>
        <v>0</v>
      </c>
      <c r="N190" s="48">
        <f t="shared" si="59"/>
        <v>0</v>
      </c>
      <c r="O190" s="48">
        <f t="shared" si="59"/>
        <v>30600</v>
      </c>
      <c r="P190" s="48">
        <f t="shared" si="59"/>
        <v>5600</v>
      </c>
      <c r="Q190" s="48">
        <f t="shared" si="59"/>
        <v>0</v>
      </c>
      <c r="R190" s="48">
        <f t="shared" si="59"/>
        <v>10000</v>
      </c>
      <c r="S190" s="48"/>
      <c r="T190" s="48">
        <f t="shared" si="59"/>
        <v>5000</v>
      </c>
      <c r="U190" s="48">
        <f t="shared" si="59"/>
        <v>10000</v>
      </c>
      <c r="V190" s="47"/>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c r="DR190" s="28"/>
      <c r="DS190" s="28"/>
      <c r="DT190" s="28"/>
      <c r="DU190" s="28"/>
      <c r="DV190" s="28"/>
      <c r="DW190" s="28"/>
      <c r="DX190" s="28"/>
      <c r="DY190" s="28"/>
      <c r="DZ190" s="28"/>
      <c r="EA190" s="28"/>
      <c r="EB190" s="28"/>
      <c r="EC190" s="28"/>
      <c r="ED190" s="28"/>
      <c r="EE190" s="28"/>
      <c r="EF190" s="28"/>
      <c r="EG190" s="28"/>
      <c r="EH190" s="28"/>
      <c r="EI190" s="28"/>
      <c r="EJ190" s="28"/>
      <c r="EK190" s="28"/>
      <c r="EL190" s="28"/>
      <c r="EM190" s="28"/>
      <c r="EN190" s="28"/>
      <c r="EO190" s="28"/>
      <c r="EP190" s="28"/>
      <c r="EQ190" s="28"/>
      <c r="ER190" s="28"/>
      <c r="ES190" s="28"/>
      <c r="ET190" s="28"/>
      <c r="EU190" s="28"/>
      <c r="EV190" s="28"/>
      <c r="EW190" s="28"/>
      <c r="EX190" s="28"/>
      <c r="EY190" s="28"/>
      <c r="EZ190" s="28"/>
      <c r="FA190" s="28"/>
      <c r="FB190" s="28"/>
      <c r="FC190" s="28"/>
      <c r="FD190" s="28"/>
      <c r="FE190" s="28"/>
      <c r="FF190" s="28"/>
      <c r="FG190" s="28"/>
      <c r="FH190" s="28"/>
      <c r="FI190" s="28"/>
      <c r="FJ190" s="28"/>
      <c r="FK190" s="28"/>
      <c r="FL190" s="28"/>
      <c r="FM190" s="28"/>
      <c r="FN190" s="28"/>
      <c r="FO190" s="28"/>
      <c r="FP190" s="28"/>
      <c r="FQ190" s="28"/>
      <c r="FR190" s="28"/>
      <c r="FS190" s="28"/>
      <c r="FT190" s="28"/>
      <c r="FU190" s="28"/>
      <c r="FV190" s="28"/>
      <c r="FW190" s="28"/>
      <c r="FX190" s="28"/>
      <c r="FY190" s="28"/>
      <c r="FZ190" s="28"/>
      <c r="GA190" s="28"/>
      <c r="GB190" s="28"/>
      <c r="GC190" s="28"/>
      <c r="GD190" s="28"/>
      <c r="GE190" s="28"/>
      <c r="GF190" s="28"/>
      <c r="GG190" s="28"/>
      <c r="GH190" s="28"/>
      <c r="GI190" s="28"/>
      <c r="GJ190" s="28"/>
      <c r="GK190" s="28"/>
      <c r="GL190" s="28"/>
      <c r="GM190" s="28"/>
      <c r="GN190" s="28"/>
      <c r="GO190" s="28"/>
      <c r="GP190" s="28"/>
      <c r="GQ190" s="28"/>
      <c r="GR190" s="28"/>
      <c r="GS190" s="28"/>
      <c r="GT190" s="28"/>
      <c r="GU190" s="28"/>
      <c r="GV190" s="28"/>
      <c r="GW190" s="28"/>
      <c r="GX190" s="28"/>
      <c r="GY190" s="28"/>
      <c r="GZ190" s="28"/>
      <c r="HA190" s="28"/>
      <c r="HB190" s="28"/>
      <c r="HC190" s="28"/>
      <c r="HD190" s="28"/>
      <c r="HE190" s="28"/>
      <c r="HF190" s="28"/>
      <c r="HG190" s="28"/>
      <c r="HH190" s="28"/>
      <c r="HI190" s="28"/>
      <c r="HJ190" s="28"/>
      <c r="HK190" s="28"/>
      <c r="HL190" s="28"/>
      <c r="HM190" s="28"/>
      <c r="HN190" s="28"/>
      <c r="HO190" s="28"/>
      <c r="HP190" s="28"/>
      <c r="HQ190" s="28"/>
      <c r="HR190" s="28"/>
      <c r="HS190" s="28"/>
      <c r="HT190" s="28"/>
      <c r="HU190" s="28"/>
      <c r="HV190" s="28"/>
      <c r="HW190" s="28"/>
      <c r="HX190" s="28"/>
      <c r="HY190" s="28"/>
      <c r="HZ190" s="28"/>
      <c r="IA190" s="28"/>
      <c r="IB190" s="28"/>
      <c r="IC190" s="28"/>
      <c r="ID190" s="28"/>
      <c r="IE190" s="28"/>
      <c r="IF190" s="28"/>
      <c r="IG190" s="28"/>
      <c r="IH190" s="28"/>
      <c r="II190" s="28"/>
      <c r="IJ190" s="28"/>
      <c r="IK190" s="28"/>
      <c r="IL190" s="28"/>
      <c r="IM190" s="28"/>
      <c r="IN190" s="28"/>
      <c r="IO190" s="28"/>
      <c r="IP190" s="28"/>
    </row>
    <row r="191" spans="1:250" s="29" customFormat="1" ht="47.25" x14ac:dyDescent="0.2">
      <c r="A191" s="30"/>
      <c r="B191" s="40" t="s">
        <v>487</v>
      </c>
      <c r="C191" s="41"/>
      <c r="D191" s="41"/>
      <c r="E191" s="25"/>
      <c r="F191" s="122"/>
      <c r="G191" s="42"/>
      <c r="H191" s="42"/>
      <c r="I191" s="42"/>
      <c r="J191" s="43">
        <v>0</v>
      </c>
      <c r="K191" s="42"/>
      <c r="L191" s="42"/>
      <c r="M191" s="42"/>
      <c r="N191" s="43">
        <v>0</v>
      </c>
      <c r="O191" s="42">
        <v>30000</v>
      </c>
      <c r="P191" s="42">
        <v>5000</v>
      </c>
      <c r="Q191" s="42"/>
      <c r="R191" s="42">
        <v>10000</v>
      </c>
      <c r="S191" s="42"/>
      <c r="T191" s="42">
        <v>5000</v>
      </c>
      <c r="U191" s="42">
        <v>10000</v>
      </c>
      <c r="V191" s="25" t="s">
        <v>37</v>
      </c>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c r="DR191" s="28"/>
      <c r="DS191" s="28"/>
      <c r="DT191" s="28"/>
      <c r="DU191" s="28"/>
      <c r="DV191" s="28"/>
      <c r="DW191" s="28"/>
      <c r="DX191" s="28"/>
      <c r="DY191" s="28"/>
      <c r="DZ191" s="28"/>
      <c r="EA191" s="28"/>
      <c r="EB191" s="28"/>
      <c r="EC191" s="28"/>
      <c r="ED191" s="28"/>
      <c r="EE191" s="28"/>
      <c r="EF191" s="28"/>
      <c r="EG191" s="28"/>
      <c r="EH191" s="28"/>
      <c r="EI191" s="28"/>
      <c r="EJ191" s="28"/>
      <c r="EK191" s="28"/>
      <c r="EL191" s="28"/>
      <c r="EM191" s="28"/>
      <c r="EN191" s="28"/>
      <c r="EO191" s="28"/>
      <c r="EP191" s="28"/>
      <c r="EQ191" s="28"/>
      <c r="ER191" s="28"/>
      <c r="ES191" s="28"/>
      <c r="ET191" s="28"/>
      <c r="EU191" s="28"/>
      <c r="EV191" s="28"/>
      <c r="EW191" s="28"/>
      <c r="EX191" s="28"/>
      <c r="EY191" s="28"/>
      <c r="EZ191" s="28"/>
      <c r="FA191" s="28"/>
      <c r="FB191" s="28"/>
      <c r="FC191" s="28"/>
      <c r="FD191" s="28"/>
      <c r="FE191" s="28"/>
      <c r="FF191" s="28"/>
      <c r="FG191" s="28"/>
      <c r="FH191" s="28"/>
      <c r="FI191" s="28"/>
      <c r="FJ191" s="28"/>
      <c r="FK191" s="28"/>
      <c r="FL191" s="28"/>
      <c r="FM191" s="28"/>
      <c r="FN191" s="28"/>
      <c r="FO191" s="28"/>
      <c r="FP191" s="28"/>
      <c r="FQ191" s="28"/>
      <c r="FR191" s="28"/>
      <c r="FS191" s="28"/>
      <c r="FT191" s="28"/>
      <c r="FU191" s="28"/>
      <c r="FV191" s="28"/>
      <c r="FW191" s="28"/>
      <c r="FX191" s="28"/>
      <c r="FY191" s="28"/>
      <c r="FZ191" s="28"/>
      <c r="GA191" s="28"/>
      <c r="GB191" s="28"/>
      <c r="GC191" s="28"/>
      <c r="GD191" s="28"/>
      <c r="GE191" s="28"/>
      <c r="GF191" s="28"/>
      <c r="GG191" s="28"/>
      <c r="GH191" s="28"/>
      <c r="GI191" s="28"/>
      <c r="GJ191" s="28"/>
      <c r="GK191" s="28"/>
      <c r="GL191" s="28"/>
      <c r="GM191" s="28"/>
      <c r="GN191" s="28"/>
      <c r="GO191" s="28"/>
      <c r="GP191" s="28"/>
      <c r="GQ191" s="28"/>
      <c r="GR191" s="28"/>
      <c r="GS191" s="28"/>
      <c r="GT191" s="28"/>
      <c r="GU191" s="28"/>
      <c r="GV191" s="28"/>
      <c r="GW191" s="28"/>
      <c r="GX191" s="28"/>
      <c r="GY191" s="28"/>
      <c r="GZ191" s="28"/>
      <c r="HA191" s="28"/>
      <c r="HB191" s="28"/>
      <c r="HC191" s="28"/>
      <c r="HD191" s="28"/>
      <c r="HE191" s="28"/>
      <c r="HF191" s="28"/>
      <c r="HG191" s="28"/>
      <c r="HH191" s="28"/>
      <c r="HI191" s="28"/>
      <c r="HJ191" s="28"/>
      <c r="HK191" s="28"/>
      <c r="HL191" s="28"/>
      <c r="HM191" s="28"/>
      <c r="HN191" s="28"/>
      <c r="HO191" s="28"/>
      <c r="HP191" s="28"/>
      <c r="HQ191" s="28"/>
      <c r="HR191" s="28"/>
      <c r="HS191" s="28"/>
      <c r="HT191" s="28"/>
      <c r="HU191" s="28"/>
      <c r="HV191" s="28"/>
      <c r="HW191" s="28"/>
      <c r="HX191" s="28"/>
      <c r="HY191" s="28"/>
      <c r="HZ191" s="28"/>
      <c r="IA191" s="28"/>
      <c r="IB191" s="28"/>
      <c r="IC191" s="28"/>
      <c r="ID191" s="28"/>
      <c r="IE191" s="28"/>
      <c r="IF191" s="28"/>
      <c r="IG191" s="28"/>
      <c r="IH191" s="28"/>
      <c r="II191" s="28"/>
      <c r="IJ191" s="28"/>
      <c r="IK191" s="28"/>
      <c r="IL191" s="28"/>
      <c r="IM191" s="28"/>
      <c r="IN191" s="28"/>
      <c r="IO191" s="28"/>
      <c r="IP191" s="28"/>
    </row>
    <row r="192" spans="1:250" s="29" customFormat="1" ht="31.5" x14ac:dyDescent="0.2">
      <c r="A192" s="30"/>
      <c r="B192" s="123" t="s">
        <v>488</v>
      </c>
      <c r="C192" s="41"/>
      <c r="D192" s="41"/>
      <c r="E192" s="25"/>
      <c r="F192" s="122"/>
      <c r="G192" s="42"/>
      <c r="H192" s="42"/>
      <c r="I192" s="42"/>
      <c r="J192" s="43">
        <v>0</v>
      </c>
      <c r="K192" s="42"/>
      <c r="L192" s="42"/>
      <c r="M192" s="42"/>
      <c r="N192" s="43">
        <v>0</v>
      </c>
      <c r="O192" s="42">
        <v>600</v>
      </c>
      <c r="P192" s="42">
        <v>600</v>
      </c>
      <c r="Q192" s="42"/>
      <c r="R192" s="42"/>
      <c r="S192" s="42"/>
      <c r="T192" s="42"/>
      <c r="U192" s="42"/>
      <c r="V192" s="25" t="s">
        <v>37</v>
      </c>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c r="DR192" s="28"/>
      <c r="DS192" s="28"/>
      <c r="DT192" s="28"/>
      <c r="DU192" s="28"/>
      <c r="DV192" s="28"/>
      <c r="DW192" s="28"/>
      <c r="DX192" s="28"/>
      <c r="DY192" s="28"/>
      <c r="DZ192" s="28"/>
      <c r="EA192" s="28"/>
      <c r="EB192" s="28"/>
      <c r="EC192" s="28"/>
      <c r="ED192" s="28"/>
      <c r="EE192" s="28"/>
      <c r="EF192" s="28"/>
      <c r="EG192" s="28"/>
      <c r="EH192" s="28"/>
      <c r="EI192" s="28"/>
      <c r="EJ192" s="28"/>
      <c r="EK192" s="28"/>
      <c r="EL192" s="28"/>
      <c r="EM192" s="28"/>
      <c r="EN192" s="28"/>
      <c r="EO192" s="28"/>
      <c r="EP192" s="28"/>
      <c r="EQ192" s="28"/>
      <c r="ER192" s="28"/>
      <c r="ES192" s="28"/>
      <c r="ET192" s="28"/>
      <c r="EU192" s="28"/>
      <c r="EV192" s="28"/>
      <c r="EW192" s="28"/>
      <c r="EX192" s="28"/>
      <c r="EY192" s="28"/>
      <c r="EZ192" s="28"/>
      <c r="FA192" s="28"/>
      <c r="FB192" s="28"/>
      <c r="FC192" s="28"/>
      <c r="FD192" s="28"/>
      <c r="FE192" s="28"/>
      <c r="FF192" s="28"/>
      <c r="FG192" s="28"/>
      <c r="FH192" s="28"/>
      <c r="FI192" s="28"/>
      <c r="FJ192" s="28"/>
      <c r="FK192" s="28"/>
      <c r="FL192" s="28"/>
      <c r="FM192" s="28"/>
      <c r="FN192" s="28"/>
      <c r="FO192" s="28"/>
      <c r="FP192" s="28"/>
      <c r="FQ192" s="28"/>
      <c r="FR192" s="28"/>
      <c r="FS192" s="28"/>
      <c r="FT192" s="28"/>
      <c r="FU192" s="28"/>
      <c r="FV192" s="28"/>
      <c r="FW192" s="28"/>
      <c r="FX192" s="28"/>
      <c r="FY192" s="28"/>
      <c r="FZ192" s="28"/>
      <c r="GA192" s="28"/>
      <c r="GB192" s="28"/>
      <c r="GC192" s="28"/>
      <c r="GD192" s="28"/>
      <c r="GE192" s="28"/>
      <c r="GF192" s="28"/>
      <c r="GG192" s="28"/>
      <c r="GH192" s="28"/>
      <c r="GI192" s="28"/>
      <c r="GJ192" s="28"/>
      <c r="GK192" s="28"/>
      <c r="GL192" s="28"/>
      <c r="GM192" s="28"/>
      <c r="GN192" s="28"/>
      <c r="GO192" s="28"/>
      <c r="GP192" s="28"/>
      <c r="GQ192" s="28"/>
      <c r="GR192" s="28"/>
      <c r="GS192" s="28"/>
      <c r="GT192" s="28"/>
      <c r="GU192" s="28"/>
      <c r="GV192" s="28"/>
      <c r="GW192" s="28"/>
      <c r="GX192" s="28"/>
      <c r="GY192" s="28"/>
      <c r="GZ192" s="28"/>
      <c r="HA192" s="28"/>
      <c r="HB192" s="28"/>
      <c r="HC192" s="28"/>
      <c r="HD192" s="28"/>
      <c r="HE192" s="28"/>
      <c r="HF192" s="28"/>
      <c r="HG192" s="28"/>
      <c r="HH192" s="28"/>
      <c r="HI192" s="28"/>
      <c r="HJ192" s="28"/>
      <c r="HK192" s="28"/>
      <c r="HL192" s="28"/>
      <c r="HM192" s="28"/>
      <c r="HN192" s="28"/>
      <c r="HO192" s="28"/>
      <c r="HP192" s="28"/>
      <c r="HQ192" s="28"/>
      <c r="HR192" s="28"/>
      <c r="HS192" s="28"/>
      <c r="HT192" s="28"/>
      <c r="HU192" s="28"/>
      <c r="HV192" s="28"/>
      <c r="HW192" s="28"/>
      <c r="HX192" s="28"/>
      <c r="HY192" s="28"/>
      <c r="HZ192" s="28"/>
      <c r="IA192" s="28"/>
      <c r="IB192" s="28"/>
      <c r="IC192" s="28"/>
      <c r="ID192" s="28"/>
      <c r="IE192" s="28"/>
      <c r="IF192" s="28"/>
      <c r="IG192" s="28"/>
      <c r="IH192" s="28"/>
      <c r="II192" s="28"/>
      <c r="IJ192" s="28"/>
      <c r="IK192" s="28"/>
      <c r="IL192" s="28"/>
      <c r="IM192" s="28"/>
      <c r="IN192" s="28"/>
      <c r="IO192" s="28"/>
      <c r="IP192" s="28"/>
    </row>
    <row r="193" spans="1:250" s="64" customFormat="1" ht="63" x14ac:dyDescent="0.2">
      <c r="A193" s="45">
        <v>15</v>
      </c>
      <c r="B193" s="82" t="s">
        <v>387</v>
      </c>
      <c r="C193" s="46"/>
      <c r="D193" s="46"/>
      <c r="E193" s="47"/>
      <c r="F193" s="46"/>
      <c r="G193" s="48">
        <f>SUM(G194:G196)</f>
        <v>908900</v>
      </c>
      <c r="H193" s="48">
        <f t="shared" ref="H193:U193" si="60">SUM(H194:H196)</f>
        <v>290675</v>
      </c>
      <c r="I193" s="48">
        <f t="shared" si="60"/>
        <v>565000</v>
      </c>
      <c r="J193" s="48">
        <f t="shared" si="60"/>
        <v>35000</v>
      </c>
      <c r="K193" s="48">
        <f t="shared" si="60"/>
        <v>18225</v>
      </c>
      <c r="L193" s="48">
        <f t="shared" si="60"/>
        <v>215935</v>
      </c>
      <c r="M193" s="48">
        <f t="shared" si="60"/>
        <v>168535</v>
      </c>
      <c r="N193" s="48">
        <f t="shared" si="60"/>
        <v>7400</v>
      </c>
      <c r="O193" s="48">
        <f t="shared" si="60"/>
        <v>39500</v>
      </c>
      <c r="P193" s="48">
        <f t="shared" si="60"/>
        <v>22500</v>
      </c>
      <c r="Q193" s="48">
        <f t="shared" si="60"/>
        <v>0</v>
      </c>
      <c r="R193" s="48">
        <f t="shared" si="60"/>
        <v>17000</v>
      </c>
      <c r="S193" s="48"/>
      <c r="T193" s="48">
        <f t="shared" si="60"/>
        <v>0</v>
      </c>
      <c r="U193" s="48">
        <f t="shared" si="60"/>
        <v>0</v>
      </c>
      <c r="V193" s="47"/>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c r="DU193" s="28"/>
      <c r="DV193" s="28"/>
      <c r="DW193" s="28"/>
      <c r="DX193" s="28"/>
      <c r="DY193" s="28"/>
      <c r="DZ193" s="28"/>
      <c r="EA193" s="28"/>
      <c r="EB193" s="28"/>
      <c r="EC193" s="28"/>
      <c r="ED193" s="28"/>
      <c r="EE193" s="28"/>
      <c r="EF193" s="28"/>
      <c r="EG193" s="28"/>
      <c r="EH193" s="28"/>
      <c r="EI193" s="28"/>
      <c r="EJ193" s="28"/>
      <c r="EK193" s="28"/>
      <c r="EL193" s="28"/>
      <c r="EM193" s="28"/>
      <c r="EN193" s="28"/>
      <c r="EO193" s="28"/>
      <c r="EP193" s="28"/>
      <c r="EQ193" s="28"/>
      <c r="ER193" s="28"/>
      <c r="ES193" s="28"/>
      <c r="ET193" s="28"/>
      <c r="EU193" s="28"/>
      <c r="EV193" s="28"/>
      <c r="EW193" s="28"/>
      <c r="EX193" s="28"/>
      <c r="EY193" s="28"/>
      <c r="EZ193" s="28"/>
      <c r="FA193" s="28"/>
      <c r="FB193" s="28"/>
      <c r="FC193" s="28"/>
      <c r="FD193" s="28"/>
      <c r="FE193" s="28"/>
      <c r="FF193" s="28"/>
      <c r="FG193" s="28"/>
      <c r="FH193" s="28"/>
      <c r="FI193" s="28"/>
      <c r="FJ193" s="28"/>
      <c r="FK193" s="28"/>
      <c r="FL193" s="28"/>
      <c r="FM193" s="28"/>
      <c r="FN193" s="28"/>
      <c r="FO193" s="28"/>
      <c r="FP193" s="28"/>
      <c r="FQ193" s="28"/>
      <c r="FR193" s="28"/>
      <c r="FS193" s="28"/>
      <c r="FT193" s="28"/>
      <c r="FU193" s="28"/>
      <c r="FV193" s="28"/>
      <c r="FW193" s="28"/>
      <c r="FX193" s="28"/>
      <c r="FY193" s="28"/>
      <c r="FZ193" s="28"/>
      <c r="GA193" s="28"/>
      <c r="GB193" s="28"/>
      <c r="GC193" s="28"/>
      <c r="GD193" s="28"/>
      <c r="GE193" s="28"/>
      <c r="GF193" s="28"/>
      <c r="GG193" s="28"/>
      <c r="GH193" s="28"/>
      <c r="GI193" s="28"/>
      <c r="GJ193" s="28"/>
      <c r="GK193" s="28"/>
      <c r="GL193" s="28"/>
      <c r="GM193" s="28"/>
      <c r="GN193" s="28"/>
      <c r="GO193" s="28"/>
      <c r="GP193" s="28"/>
      <c r="GQ193" s="28"/>
      <c r="GR193" s="28"/>
      <c r="GS193" s="28"/>
      <c r="GT193" s="28"/>
      <c r="GU193" s="28"/>
      <c r="GV193" s="28"/>
      <c r="GW193" s="28"/>
      <c r="GX193" s="28"/>
      <c r="GY193" s="28"/>
      <c r="GZ193" s="28"/>
      <c r="HA193" s="28"/>
      <c r="HB193" s="28"/>
      <c r="HC193" s="28"/>
      <c r="HD193" s="28"/>
      <c r="HE193" s="28"/>
      <c r="HF193" s="28"/>
      <c r="HG193" s="28"/>
      <c r="HH193" s="28"/>
      <c r="HI193" s="28"/>
      <c r="HJ193" s="28"/>
      <c r="HK193" s="28"/>
      <c r="HL193" s="28"/>
      <c r="HM193" s="28"/>
      <c r="HN193" s="28"/>
      <c r="HO193" s="28"/>
      <c r="HP193" s="28"/>
      <c r="HQ193" s="28"/>
      <c r="HR193" s="28"/>
      <c r="HS193" s="28"/>
      <c r="HT193" s="28"/>
      <c r="HU193" s="28"/>
      <c r="HV193" s="28"/>
      <c r="HW193" s="28"/>
      <c r="HX193" s="28"/>
      <c r="HY193" s="28"/>
      <c r="HZ193" s="28"/>
      <c r="IA193" s="28"/>
      <c r="IB193" s="28"/>
      <c r="IC193" s="28"/>
      <c r="ID193" s="28"/>
      <c r="IE193" s="28"/>
      <c r="IF193" s="28"/>
      <c r="IG193" s="28"/>
      <c r="IH193" s="28"/>
      <c r="II193" s="28"/>
      <c r="IJ193" s="28"/>
      <c r="IK193" s="28"/>
      <c r="IL193" s="28"/>
      <c r="IM193" s="28"/>
      <c r="IN193" s="28"/>
      <c r="IO193" s="28"/>
      <c r="IP193" s="28"/>
    </row>
    <row r="194" spans="1:250" s="64" customFormat="1" ht="47.25" x14ac:dyDescent="0.2">
      <c r="A194" s="2"/>
      <c r="B194" s="89" t="s">
        <v>489</v>
      </c>
      <c r="C194" s="86" t="s">
        <v>86</v>
      </c>
      <c r="D194" s="46"/>
      <c r="E194" s="47"/>
      <c r="F194" s="90" t="s">
        <v>490</v>
      </c>
      <c r="G194" s="87">
        <v>304650</v>
      </c>
      <c r="H194" s="88">
        <v>288675</v>
      </c>
      <c r="I194" s="88"/>
      <c r="J194" s="36"/>
      <c r="K194" s="88">
        <v>15975</v>
      </c>
      <c r="L194" s="88">
        <v>46900</v>
      </c>
      <c r="M194" s="88"/>
      <c r="N194" s="88">
        <v>6900</v>
      </c>
      <c r="O194" s="88">
        <v>4000</v>
      </c>
      <c r="P194" s="88">
        <v>2000</v>
      </c>
      <c r="Q194" s="88"/>
      <c r="R194" s="88">
        <v>2000</v>
      </c>
      <c r="S194" s="88"/>
      <c r="T194" s="88"/>
      <c r="U194" s="36"/>
      <c r="V194" s="47" t="s">
        <v>38</v>
      </c>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c r="DR194" s="28"/>
      <c r="DS194" s="28"/>
      <c r="DT194" s="28"/>
      <c r="DU194" s="28"/>
      <c r="DV194" s="28"/>
      <c r="DW194" s="28"/>
      <c r="DX194" s="28"/>
      <c r="DY194" s="28"/>
      <c r="DZ194" s="28"/>
      <c r="EA194" s="28"/>
      <c r="EB194" s="28"/>
      <c r="EC194" s="28"/>
      <c r="ED194" s="28"/>
      <c r="EE194" s="28"/>
      <c r="EF194" s="28"/>
      <c r="EG194" s="28"/>
      <c r="EH194" s="28"/>
      <c r="EI194" s="28"/>
      <c r="EJ194" s="28"/>
      <c r="EK194" s="28"/>
      <c r="EL194" s="28"/>
      <c r="EM194" s="28"/>
      <c r="EN194" s="28"/>
      <c r="EO194" s="28"/>
      <c r="EP194" s="28"/>
      <c r="EQ194" s="28"/>
      <c r="ER194" s="28"/>
      <c r="ES194" s="28"/>
      <c r="ET194" s="28"/>
      <c r="EU194" s="28"/>
      <c r="EV194" s="28"/>
      <c r="EW194" s="28"/>
      <c r="EX194" s="28"/>
      <c r="EY194" s="28"/>
      <c r="EZ194" s="28"/>
      <c r="FA194" s="28"/>
      <c r="FB194" s="28"/>
      <c r="FC194" s="28"/>
      <c r="FD194" s="28"/>
      <c r="FE194" s="28"/>
      <c r="FF194" s="28"/>
      <c r="FG194" s="28"/>
      <c r="FH194" s="28"/>
      <c r="FI194" s="28"/>
      <c r="FJ194" s="28"/>
      <c r="FK194" s="28"/>
      <c r="FL194" s="28"/>
      <c r="FM194" s="28"/>
      <c r="FN194" s="28"/>
      <c r="FO194" s="28"/>
      <c r="FP194" s="28"/>
      <c r="FQ194" s="28"/>
      <c r="FR194" s="28"/>
      <c r="FS194" s="28"/>
      <c r="FT194" s="28"/>
      <c r="FU194" s="28"/>
      <c r="FV194" s="28"/>
      <c r="FW194" s="28"/>
      <c r="FX194" s="28"/>
      <c r="FY194" s="28"/>
      <c r="FZ194" s="28"/>
      <c r="GA194" s="28"/>
      <c r="GB194" s="28"/>
      <c r="GC194" s="28"/>
      <c r="GD194" s="28"/>
      <c r="GE194" s="28"/>
      <c r="GF194" s="28"/>
      <c r="GG194" s="28"/>
      <c r="GH194" s="28"/>
      <c r="GI194" s="28"/>
      <c r="GJ194" s="28"/>
      <c r="GK194" s="28"/>
      <c r="GL194" s="28"/>
      <c r="GM194" s="28"/>
      <c r="GN194" s="28"/>
      <c r="GO194" s="28"/>
      <c r="GP194" s="28"/>
      <c r="GQ194" s="28"/>
      <c r="GR194" s="28"/>
      <c r="GS194" s="28"/>
      <c r="GT194" s="28"/>
      <c r="GU194" s="28"/>
      <c r="GV194" s="28"/>
      <c r="GW194" s="28"/>
      <c r="GX194" s="28"/>
      <c r="GY194" s="28"/>
      <c r="GZ194" s="28"/>
      <c r="HA194" s="28"/>
      <c r="HB194" s="28"/>
      <c r="HC194" s="28"/>
      <c r="HD194" s="28"/>
      <c r="HE194" s="28"/>
      <c r="HF194" s="28"/>
      <c r="HG194" s="28"/>
      <c r="HH194" s="28"/>
      <c r="HI194" s="28"/>
      <c r="HJ194" s="28"/>
      <c r="HK194" s="28"/>
      <c r="HL194" s="28"/>
      <c r="HM194" s="28"/>
      <c r="HN194" s="28"/>
      <c r="HO194" s="28"/>
      <c r="HP194" s="28"/>
      <c r="HQ194" s="28"/>
      <c r="HR194" s="28"/>
      <c r="HS194" s="28"/>
      <c r="HT194" s="28"/>
      <c r="HU194" s="28"/>
      <c r="HV194" s="28"/>
      <c r="HW194" s="28"/>
      <c r="HX194" s="28"/>
      <c r="HY194" s="28"/>
      <c r="HZ194" s="28"/>
      <c r="IA194" s="28"/>
      <c r="IB194" s="28"/>
      <c r="IC194" s="28"/>
      <c r="ID194" s="28"/>
      <c r="IE194" s="28"/>
      <c r="IF194" s="28"/>
      <c r="IG194" s="28"/>
      <c r="IH194" s="28"/>
      <c r="II194" s="28"/>
      <c r="IJ194" s="28"/>
      <c r="IK194" s="28"/>
      <c r="IL194" s="28"/>
      <c r="IM194" s="28"/>
      <c r="IN194" s="28"/>
      <c r="IO194" s="28"/>
      <c r="IP194" s="28"/>
    </row>
    <row r="195" spans="1:250" s="64" customFormat="1" ht="47.25" x14ac:dyDescent="0.2">
      <c r="A195" s="2"/>
      <c r="B195" s="85" t="s">
        <v>491</v>
      </c>
      <c r="C195" s="86" t="s">
        <v>198</v>
      </c>
      <c r="D195" s="46"/>
      <c r="E195" s="47"/>
      <c r="F195" s="86" t="s">
        <v>492</v>
      </c>
      <c r="G195" s="87">
        <v>4250</v>
      </c>
      <c r="H195" s="88">
        <v>2000</v>
      </c>
      <c r="I195" s="88"/>
      <c r="J195" s="36"/>
      <c r="K195" s="88">
        <v>2250</v>
      </c>
      <c r="L195" s="88">
        <v>500</v>
      </c>
      <c r="M195" s="88"/>
      <c r="N195" s="88">
        <v>500</v>
      </c>
      <c r="O195" s="88">
        <v>500</v>
      </c>
      <c r="P195" s="88">
        <v>500</v>
      </c>
      <c r="Q195" s="88"/>
      <c r="R195" s="88"/>
      <c r="S195" s="88"/>
      <c r="T195" s="88"/>
      <c r="U195" s="36"/>
      <c r="V195" s="47" t="s">
        <v>493</v>
      </c>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c r="DR195" s="28"/>
      <c r="DS195" s="28"/>
      <c r="DT195" s="28"/>
      <c r="DU195" s="28"/>
      <c r="DV195" s="28"/>
      <c r="DW195" s="28"/>
      <c r="DX195" s="28"/>
      <c r="DY195" s="28"/>
      <c r="DZ195" s="28"/>
      <c r="EA195" s="28"/>
      <c r="EB195" s="28"/>
      <c r="EC195" s="28"/>
      <c r="ED195" s="28"/>
      <c r="EE195" s="28"/>
      <c r="EF195" s="28"/>
      <c r="EG195" s="28"/>
      <c r="EH195" s="28"/>
      <c r="EI195" s="28"/>
      <c r="EJ195" s="28"/>
      <c r="EK195" s="28"/>
      <c r="EL195" s="28"/>
      <c r="EM195" s="28"/>
      <c r="EN195" s="28"/>
      <c r="EO195" s="28"/>
      <c r="EP195" s="28"/>
      <c r="EQ195" s="28"/>
      <c r="ER195" s="28"/>
      <c r="ES195" s="28"/>
      <c r="ET195" s="28"/>
      <c r="EU195" s="28"/>
      <c r="EV195" s="28"/>
      <c r="EW195" s="28"/>
      <c r="EX195" s="28"/>
      <c r="EY195" s="28"/>
      <c r="EZ195" s="28"/>
      <c r="FA195" s="28"/>
      <c r="FB195" s="28"/>
      <c r="FC195" s="28"/>
      <c r="FD195" s="28"/>
      <c r="FE195" s="28"/>
      <c r="FF195" s="28"/>
      <c r="FG195" s="28"/>
      <c r="FH195" s="28"/>
      <c r="FI195" s="28"/>
      <c r="FJ195" s="28"/>
      <c r="FK195" s="28"/>
      <c r="FL195" s="28"/>
      <c r="FM195" s="28"/>
      <c r="FN195" s="28"/>
      <c r="FO195" s="28"/>
      <c r="FP195" s="28"/>
      <c r="FQ195" s="28"/>
      <c r="FR195" s="28"/>
      <c r="FS195" s="28"/>
      <c r="FT195" s="28"/>
      <c r="FU195" s="28"/>
      <c r="FV195" s="28"/>
      <c r="FW195" s="28"/>
      <c r="FX195" s="28"/>
      <c r="FY195" s="28"/>
      <c r="FZ195" s="28"/>
      <c r="GA195" s="28"/>
      <c r="GB195" s="28"/>
      <c r="GC195" s="28"/>
      <c r="GD195" s="28"/>
      <c r="GE195" s="28"/>
      <c r="GF195" s="28"/>
      <c r="GG195" s="28"/>
      <c r="GH195" s="28"/>
      <c r="GI195" s="28"/>
      <c r="GJ195" s="28"/>
      <c r="GK195" s="28"/>
      <c r="GL195" s="28"/>
      <c r="GM195" s="28"/>
      <c r="GN195" s="28"/>
      <c r="GO195" s="28"/>
      <c r="GP195" s="28"/>
      <c r="GQ195" s="28"/>
      <c r="GR195" s="28"/>
      <c r="GS195" s="28"/>
      <c r="GT195" s="28"/>
      <c r="GU195" s="28"/>
      <c r="GV195" s="28"/>
      <c r="GW195" s="28"/>
      <c r="GX195" s="28"/>
      <c r="GY195" s="28"/>
      <c r="GZ195" s="28"/>
      <c r="HA195" s="28"/>
      <c r="HB195" s="28"/>
      <c r="HC195" s="28"/>
      <c r="HD195" s="28"/>
      <c r="HE195" s="28"/>
      <c r="HF195" s="28"/>
      <c r="HG195" s="28"/>
      <c r="HH195" s="28"/>
      <c r="HI195" s="28"/>
      <c r="HJ195" s="28"/>
      <c r="HK195" s="28"/>
      <c r="HL195" s="28"/>
      <c r="HM195" s="28"/>
      <c r="HN195" s="28"/>
      <c r="HO195" s="28"/>
      <c r="HP195" s="28"/>
      <c r="HQ195" s="28"/>
      <c r="HR195" s="28"/>
      <c r="HS195" s="28"/>
      <c r="HT195" s="28"/>
      <c r="HU195" s="28"/>
      <c r="HV195" s="28"/>
      <c r="HW195" s="28"/>
      <c r="HX195" s="28"/>
      <c r="HY195" s="28"/>
      <c r="HZ195" s="28"/>
      <c r="IA195" s="28"/>
      <c r="IB195" s="28"/>
      <c r="IC195" s="28"/>
      <c r="ID195" s="28"/>
      <c r="IE195" s="28"/>
      <c r="IF195" s="28"/>
      <c r="IG195" s="28"/>
      <c r="IH195" s="28"/>
      <c r="II195" s="28"/>
      <c r="IJ195" s="28"/>
      <c r="IK195" s="28"/>
      <c r="IL195" s="28"/>
      <c r="IM195" s="28"/>
      <c r="IN195" s="28"/>
      <c r="IO195" s="28"/>
      <c r="IP195" s="28"/>
    </row>
    <row r="196" spans="1:250" s="29" customFormat="1" ht="47.25" x14ac:dyDescent="0.2">
      <c r="A196" s="30"/>
      <c r="B196" s="40" t="s">
        <v>494</v>
      </c>
      <c r="C196" s="41" t="s">
        <v>495</v>
      </c>
      <c r="D196" s="41"/>
      <c r="E196" s="25"/>
      <c r="F196" s="91" t="s">
        <v>496</v>
      </c>
      <c r="G196" s="42">
        <v>600000</v>
      </c>
      <c r="H196" s="42"/>
      <c r="I196" s="42">
        <v>565000</v>
      </c>
      <c r="J196" s="43">
        <v>35000</v>
      </c>
      <c r="K196" s="42"/>
      <c r="L196" s="42">
        <v>168535</v>
      </c>
      <c r="M196" s="42">
        <v>168535</v>
      </c>
      <c r="N196" s="43">
        <v>0</v>
      </c>
      <c r="O196" s="44">
        <v>35000</v>
      </c>
      <c r="P196" s="44">
        <v>20000</v>
      </c>
      <c r="Q196" s="44"/>
      <c r="R196" s="44">
        <v>15000</v>
      </c>
      <c r="S196" s="44"/>
      <c r="T196" s="44"/>
      <c r="U196" s="44"/>
      <c r="V196" s="25" t="s">
        <v>38</v>
      </c>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c r="DR196" s="28"/>
      <c r="DS196" s="28"/>
      <c r="DT196" s="28"/>
      <c r="DU196" s="28"/>
      <c r="DV196" s="28"/>
      <c r="DW196" s="28"/>
      <c r="DX196" s="28"/>
      <c r="DY196" s="28"/>
      <c r="DZ196" s="28"/>
      <c r="EA196" s="28"/>
      <c r="EB196" s="28"/>
      <c r="EC196" s="28"/>
      <c r="ED196" s="28"/>
      <c r="EE196" s="28"/>
      <c r="EF196" s="28"/>
      <c r="EG196" s="28"/>
      <c r="EH196" s="28"/>
      <c r="EI196" s="28"/>
      <c r="EJ196" s="28"/>
      <c r="EK196" s="28"/>
      <c r="EL196" s="28"/>
      <c r="EM196" s="28"/>
      <c r="EN196" s="28"/>
      <c r="EO196" s="28"/>
      <c r="EP196" s="28"/>
      <c r="EQ196" s="28"/>
      <c r="ER196" s="28"/>
      <c r="ES196" s="28"/>
      <c r="ET196" s="28"/>
      <c r="EU196" s="28"/>
      <c r="EV196" s="28"/>
      <c r="EW196" s="28"/>
      <c r="EX196" s="28"/>
      <c r="EY196" s="28"/>
      <c r="EZ196" s="28"/>
      <c r="FA196" s="28"/>
      <c r="FB196" s="28"/>
      <c r="FC196" s="28"/>
      <c r="FD196" s="28"/>
      <c r="FE196" s="28"/>
      <c r="FF196" s="28"/>
      <c r="FG196" s="28"/>
      <c r="FH196" s="28"/>
      <c r="FI196" s="28"/>
      <c r="FJ196" s="28"/>
      <c r="FK196" s="28"/>
      <c r="FL196" s="28"/>
      <c r="FM196" s="28"/>
      <c r="FN196" s="28"/>
      <c r="FO196" s="28"/>
      <c r="FP196" s="28"/>
      <c r="FQ196" s="28"/>
      <c r="FR196" s="28"/>
      <c r="FS196" s="28"/>
      <c r="FT196" s="28"/>
      <c r="FU196" s="28"/>
      <c r="FV196" s="28"/>
      <c r="FW196" s="28"/>
      <c r="FX196" s="28"/>
      <c r="FY196" s="28"/>
      <c r="FZ196" s="28"/>
      <c r="GA196" s="28"/>
      <c r="GB196" s="28"/>
      <c r="GC196" s="28"/>
      <c r="GD196" s="28"/>
      <c r="GE196" s="28"/>
      <c r="GF196" s="28"/>
      <c r="GG196" s="28"/>
      <c r="GH196" s="28"/>
      <c r="GI196" s="28"/>
      <c r="GJ196" s="28"/>
      <c r="GK196" s="28"/>
      <c r="GL196" s="28"/>
      <c r="GM196" s="28"/>
      <c r="GN196" s="28"/>
      <c r="GO196" s="28"/>
      <c r="GP196" s="28"/>
      <c r="GQ196" s="28"/>
      <c r="GR196" s="28"/>
      <c r="GS196" s="28"/>
      <c r="GT196" s="28"/>
      <c r="GU196" s="28"/>
      <c r="GV196" s="28"/>
      <c r="GW196" s="28"/>
      <c r="GX196" s="28"/>
      <c r="GY196" s="28"/>
      <c r="GZ196" s="28"/>
      <c r="HA196" s="28"/>
      <c r="HB196" s="28"/>
      <c r="HC196" s="28"/>
      <c r="HD196" s="28"/>
      <c r="HE196" s="28"/>
      <c r="HF196" s="28"/>
      <c r="HG196" s="28"/>
      <c r="HH196" s="28"/>
      <c r="HI196" s="28"/>
      <c r="HJ196" s="28"/>
      <c r="HK196" s="28"/>
      <c r="HL196" s="28"/>
      <c r="HM196" s="28"/>
      <c r="HN196" s="28"/>
      <c r="HO196" s="28"/>
      <c r="HP196" s="28"/>
      <c r="HQ196" s="28"/>
      <c r="HR196" s="28"/>
      <c r="HS196" s="28"/>
      <c r="HT196" s="28"/>
      <c r="HU196" s="28"/>
      <c r="HV196" s="28"/>
      <c r="HW196" s="28"/>
      <c r="HX196" s="28"/>
      <c r="HY196" s="28"/>
      <c r="HZ196" s="28"/>
      <c r="IA196" s="28"/>
      <c r="IB196" s="28"/>
      <c r="IC196" s="28"/>
      <c r="ID196" s="28"/>
      <c r="IE196" s="28"/>
      <c r="IF196" s="28"/>
      <c r="IG196" s="28"/>
      <c r="IH196" s="28"/>
      <c r="II196" s="28"/>
      <c r="IJ196" s="28"/>
      <c r="IK196" s="28"/>
      <c r="IL196" s="28"/>
      <c r="IM196" s="28"/>
      <c r="IN196" s="28"/>
      <c r="IO196" s="28"/>
      <c r="IP196" s="28"/>
    </row>
    <row r="197" spans="1:250" s="64" customFormat="1" ht="63" x14ac:dyDescent="0.2">
      <c r="A197" s="45">
        <v>16</v>
      </c>
      <c r="B197" s="82" t="s">
        <v>497</v>
      </c>
      <c r="C197" s="46"/>
      <c r="D197" s="46"/>
      <c r="E197" s="47"/>
      <c r="F197" s="46"/>
      <c r="G197" s="48">
        <f>SUM(G198:G199)</f>
        <v>608447</v>
      </c>
      <c r="H197" s="48">
        <f t="shared" ref="H197:U197" si="61">SUM(H198:H199)</f>
        <v>396086</v>
      </c>
      <c r="I197" s="48">
        <f t="shared" si="61"/>
        <v>0</v>
      </c>
      <c r="J197" s="48">
        <f t="shared" si="61"/>
        <v>0</v>
      </c>
      <c r="K197" s="48">
        <f t="shared" si="61"/>
        <v>212361</v>
      </c>
      <c r="L197" s="48">
        <f t="shared" si="61"/>
        <v>0</v>
      </c>
      <c r="M197" s="48">
        <f t="shared" si="61"/>
        <v>0</v>
      </c>
      <c r="N197" s="48">
        <f t="shared" si="61"/>
        <v>0</v>
      </c>
      <c r="O197" s="48">
        <f t="shared" si="61"/>
        <v>14900</v>
      </c>
      <c r="P197" s="48">
        <f t="shared" si="61"/>
        <v>5400</v>
      </c>
      <c r="Q197" s="48">
        <f t="shared" si="61"/>
        <v>0</v>
      </c>
      <c r="R197" s="48">
        <f t="shared" si="61"/>
        <v>9500</v>
      </c>
      <c r="S197" s="48"/>
      <c r="T197" s="48">
        <f t="shared" si="61"/>
        <v>0</v>
      </c>
      <c r="U197" s="48">
        <f t="shared" si="61"/>
        <v>0</v>
      </c>
      <c r="V197" s="47"/>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8"/>
      <c r="CT197" s="28"/>
      <c r="CU197" s="28"/>
      <c r="CV197" s="28"/>
      <c r="CW197" s="28"/>
      <c r="CX197" s="28"/>
      <c r="CY197" s="28"/>
      <c r="CZ197" s="28"/>
      <c r="DA197" s="28"/>
      <c r="DB197" s="28"/>
      <c r="DC197" s="28"/>
      <c r="DD197" s="28"/>
      <c r="DE197" s="28"/>
      <c r="DF197" s="28"/>
      <c r="DG197" s="28"/>
      <c r="DH197" s="28"/>
      <c r="DI197" s="28"/>
      <c r="DJ197" s="28"/>
      <c r="DK197" s="28"/>
      <c r="DL197" s="28"/>
      <c r="DM197" s="28"/>
      <c r="DN197" s="28"/>
      <c r="DO197" s="28"/>
      <c r="DP197" s="28"/>
      <c r="DQ197" s="28"/>
      <c r="DR197" s="28"/>
      <c r="DS197" s="28"/>
      <c r="DT197" s="28"/>
      <c r="DU197" s="28"/>
      <c r="DV197" s="28"/>
      <c r="DW197" s="28"/>
      <c r="DX197" s="28"/>
      <c r="DY197" s="28"/>
      <c r="DZ197" s="28"/>
      <c r="EA197" s="28"/>
      <c r="EB197" s="28"/>
      <c r="EC197" s="28"/>
      <c r="ED197" s="28"/>
      <c r="EE197" s="28"/>
      <c r="EF197" s="28"/>
      <c r="EG197" s="28"/>
      <c r="EH197" s="28"/>
      <c r="EI197" s="28"/>
      <c r="EJ197" s="28"/>
      <c r="EK197" s="28"/>
      <c r="EL197" s="28"/>
      <c r="EM197" s="28"/>
      <c r="EN197" s="28"/>
      <c r="EO197" s="28"/>
      <c r="EP197" s="28"/>
      <c r="EQ197" s="28"/>
      <c r="ER197" s="28"/>
      <c r="ES197" s="28"/>
      <c r="ET197" s="28"/>
      <c r="EU197" s="28"/>
      <c r="EV197" s="28"/>
      <c r="EW197" s="28"/>
      <c r="EX197" s="28"/>
      <c r="EY197" s="28"/>
      <c r="EZ197" s="28"/>
      <c r="FA197" s="28"/>
      <c r="FB197" s="28"/>
      <c r="FC197" s="28"/>
      <c r="FD197" s="28"/>
      <c r="FE197" s="28"/>
      <c r="FF197" s="28"/>
      <c r="FG197" s="28"/>
      <c r="FH197" s="28"/>
      <c r="FI197" s="28"/>
      <c r="FJ197" s="28"/>
      <c r="FK197" s="28"/>
      <c r="FL197" s="28"/>
      <c r="FM197" s="28"/>
      <c r="FN197" s="28"/>
      <c r="FO197" s="28"/>
      <c r="FP197" s="28"/>
      <c r="FQ197" s="28"/>
      <c r="FR197" s="28"/>
      <c r="FS197" s="28"/>
      <c r="FT197" s="28"/>
      <c r="FU197" s="28"/>
      <c r="FV197" s="28"/>
      <c r="FW197" s="28"/>
      <c r="FX197" s="28"/>
      <c r="FY197" s="28"/>
      <c r="FZ197" s="28"/>
      <c r="GA197" s="28"/>
      <c r="GB197" s="28"/>
      <c r="GC197" s="28"/>
      <c r="GD197" s="28"/>
      <c r="GE197" s="28"/>
      <c r="GF197" s="28"/>
      <c r="GG197" s="28"/>
      <c r="GH197" s="28"/>
      <c r="GI197" s="28"/>
      <c r="GJ197" s="28"/>
      <c r="GK197" s="28"/>
      <c r="GL197" s="28"/>
      <c r="GM197" s="28"/>
      <c r="GN197" s="28"/>
      <c r="GO197" s="28"/>
      <c r="GP197" s="28"/>
      <c r="GQ197" s="28"/>
      <c r="GR197" s="28"/>
      <c r="GS197" s="28"/>
      <c r="GT197" s="28"/>
      <c r="GU197" s="28"/>
      <c r="GV197" s="28"/>
      <c r="GW197" s="28"/>
      <c r="GX197" s="28"/>
      <c r="GY197" s="28"/>
      <c r="GZ197" s="28"/>
      <c r="HA197" s="28"/>
      <c r="HB197" s="28"/>
      <c r="HC197" s="28"/>
      <c r="HD197" s="28"/>
      <c r="HE197" s="28"/>
      <c r="HF197" s="28"/>
      <c r="HG197" s="28"/>
      <c r="HH197" s="28"/>
      <c r="HI197" s="28"/>
      <c r="HJ197" s="28"/>
      <c r="HK197" s="28"/>
      <c r="HL197" s="28"/>
      <c r="HM197" s="28"/>
      <c r="HN197" s="28"/>
      <c r="HO197" s="28"/>
      <c r="HP197" s="28"/>
      <c r="HQ197" s="28"/>
      <c r="HR197" s="28"/>
      <c r="HS197" s="28"/>
      <c r="HT197" s="28"/>
      <c r="HU197" s="28"/>
      <c r="HV197" s="28"/>
      <c r="HW197" s="28"/>
      <c r="HX197" s="28"/>
      <c r="HY197" s="28"/>
      <c r="HZ197" s="28"/>
      <c r="IA197" s="28"/>
      <c r="IB197" s="28"/>
      <c r="IC197" s="28"/>
      <c r="ID197" s="28"/>
      <c r="IE197" s="28"/>
      <c r="IF197" s="28"/>
      <c r="IG197" s="28"/>
      <c r="IH197" s="28"/>
      <c r="II197" s="28"/>
      <c r="IJ197" s="28"/>
      <c r="IK197" s="28"/>
      <c r="IL197" s="28"/>
      <c r="IM197" s="28"/>
      <c r="IN197" s="28"/>
      <c r="IO197" s="28"/>
      <c r="IP197" s="28"/>
    </row>
    <row r="198" spans="1:250" s="64" customFormat="1" ht="63.75" x14ac:dyDescent="0.2">
      <c r="A198" s="2"/>
      <c r="B198" s="85" t="s">
        <v>498</v>
      </c>
      <c r="C198" s="86" t="s">
        <v>86</v>
      </c>
      <c r="D198" s="46"/>
      <c r="E198" s="47"/>
      <c r="F198" s="86" t="s">
        <v>499</v>
      </c>
      <c r="G198" s="87">
        <v>136447</v>
      </c>
      <c r="H198" s="88">
        <v>115054</v>
      </c>
      <c r="I198" s="88"/>
      <c r="J198" s="36"/>
      <c r="K198" s="88">
        <v>21393</v>
      </c>
      <c r="L198" s="88"/>
      <c r="M198" s="88"/>
      <c r="N198" s="88"/>
      <c r="O198" s="88">
        <v>2000</v>
      </c>
      <c r="P198" s="88">
        <v>1500</v>
      </c>
      <c r="Q198" s="88"/>
      <c r="R198" s="88">
        <v>500</v>
      </c>
      <c r="S198" s="88"/>
      <c r="T198" s="88"/>
      <c r="U198" s="36"/>
      <c r="V198" s="47" t="s">
        <v>39</v>
      </c>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c r="DR198" s="28"/>
      <c r="DS198" s="28"/>
      <c r="DT198" s="28"/>
      <c r="DU198" s="28"/>
      <c r="DV198" s="28"/>
      <c r="DW198" s="28"/>
      <c r="DX198" s="28"/>
      <c r="DY198" s="28"/>
      <c r="DZ198" s="28"/>
      <c r="EA198" s="28"/>
      <c r="EB198" s="28"/>
      <c r="EC198" s="28"/>
      <c r="ED198" s="28"/>
      <c r="EE198" s="28"/>
      <c r="EF198" s="28"/>
      <c r="EG198" s="28"/>
      <c r="EH198" s="28"/>
      <c r="EI198" s="28"/>
      <c r="EJ198" s="28"/>
      <c r="EK198" s="28"/>
      <c r="EL198" s="28"/>
      <c r="EM198" s="28"/>
      <c r="EN198" s="28"/>
      <c r="EO198" s="28"/>
      <c r="EP198" s="28"/>
      <c r="EQ198" s="28"/>
      <c r="ER198" s="28"/>
      <c r="ES198" s="28"/>
      <c r="ET198" s="28"/>
      <c r="EU198" s="28"/>
      <c r="EV198" s="28"/>
      <c r="EW198" s="28"/>
      <c r="EX198" s="28"/>
      <c r="EY198" s="28"/>
      <c r="EZ198" s="28"/>
      <c r="FA198" s="28"/>
      <c r="FB198" s="28"/>
      <c r="FC198" s="28"/>
      <c r="FD198" s="28"/>
      <c r="FE198" s="28"/>
      <c r="FF198" s="28"/>
      <c r="FG198" s="28"/>
      <c r="FH198" s="28"/>
      <c r="FI198" s="28"/>
      <c r="FJ198" s="28"/>
      <c r="FK198" s="28"/>
      <c r="FL198" s="28"/>
      <c r="FM198" s="28"/>
      <c r="FN198" s="28"/>
      <c r="FO198" s="28"/>
      <c r="FP198" s="28"/>
      <c r="FQ198" s="28"/>
      <c r="FR198" s="28"/>
      <c r="FS198" s="28"/>
      <c r="FT198" s="28"/>
      <c r="FU198" s="28"/>
      <c r="FV198" s="28"/>
      <c r="FW198" s="28"/>
      <c r="FX198" s="28"/>
      <c r="FY198" s="28"/>
      <c r="FZ198" s="28"/>
      <c r="GA198" s="28"/>
      <c r="GB198" s="28"/>
      <c r="GC198" s="28"/>
      <c r="GD198" s="28"/>
      <c r="GE198" s="28"/>
      <c r="GF198" s="28"/>
      <c r="GG198" s="28"/>
      <c r="GH198" s="28"/>
      <c r="GI198" s="28"/>
      <c r="GJ198" s="28"/>
      <c r="GK198" s="28"/>
      <c r="GL198" s="28"/>
      <c r="GM198" s="28"/>
      <c r="GN198" s="28"/>
      <c r="GO198" s="28"/>
      <c r="GP198" s="28"/>
      <c r="GQ198" s="28"/>
      <c r="GR198" s="28"/>
      <c r="GS198" s="28"/>
      <c r="GT198" s="28"/>
      <c r="GU198" s="28"/>
      <c r="GV198" s="28"/>
      <c r="GW198" s="28"/>
      <c r="GX198" s="28"/>
      <c r="GY198" s="28"/>
      <c r="GZ198" s="28"/>
      <c r="HA198" s="28"/>
      <c r="HB198" s="28"/>
      <c r="HC198" s="28"/>
      <c r="HD198" s="28"/>
      <c r="HE198" s="28"/>
      <c r="HF198" s="28"/>
      <c r="HG198" s="28"/>
      <c r="HH198" s="28"/>
      <c r="HI198" s="28"/>
      <c r="HJ198" s="28"/>
      <c r="HK198" s="28"/>
      <c r="HL198" s="28"/>
      <c r="HM198" s="28"/>
      <c r="HN198" s="28"/>
      <c r="HO198" s="28"/>
      <c r="HP198" s="28"/>
      <c r="HQ198" s="28"/>
      <c r="HR198" s="28"/>
      <c r="HS198" s="28"/>
      <c r="HT198" s="28"/>
      <c r="HU198" s="28"/>
      <c r="HV198" s="28"/>
      <c r="HW198" s="28"/>
      <c r="HX198" s="28"/>
      <c r="HY198" s="28"/>
      <c r="HZ198" s="28"/>
      <c r="IA198" s="28"/>
      <c r="IB198" s="28"/>
      <c r="IC198" s="28"/>
      <c r="ID198" s="28"/>
      <c r="IE198" s="28"/>
      <c r="IF198" s="28"/>
      <c r="IG198" s="28"/>
      <c r="IH198" s="28"/>
      <c r="II198" s="28"/>
      <c r="IJ198" s="28"/>
      <c r="IK198" s="28"/>
      <c r="IL198" s="28"/>
      <c r="IM198" s="28"/>
      <c r="IN198" s="28"/>
      <c r="IO198" s="28"/>
      <c r="IP198" s="28"/>
    </row>
    <row r="199" spans="1:250" s="64" customFormat="1" ht="51" x14ac:dyDescent="0.2">
      <c r="A199" s="2"/>
      <c r="B199" s="85" t="s">
        <v>500</v>
      </c>
      <c r="C199" s="90" t="s">
        <v>91</v>
      </c>
      <c r="D199" s="46"/>
      <c r="E199" s="47"/>
      <c r="F199" s="86" t="s">
        <v>501</v>
      </c>
      <c r="G199" s="87">
        <v>472000</v>
      </c>
      <c r="H199" s="88">
        <v>281032</v>
      </c>
      <c r="I199" s="88"/>
      <c r="J199" s="36"/>
      <c r="K199" s="88">
        <v>190968</v>
      </c>
      <c r="L199" s="88"/>
      <c r="M199" s="88"/>
      <c r="N199" s="88"/>
      <c r="O199" s="88">
        <v>12900</v>
      </c>
      <c r="P199" s="88">
        <v>3900</v>
      </c>
      <c r="Q199" s="88"/>
      <c r="R199" s="88">
        <v>9000</v>
      </c>
      <c r="S199" s="88"/>
      <c r="T199" s="88"/>
      <c r="U199" s="36"/>
      <c r="V199" s="47" t="s">
        <v>39</v>
      </c>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c r="DR199" s="28"/>
      <c r="DS199" s="28"/>
      <c r="DT199" s="28"/>
      <c r="DU199" s="28"/>
      <c r="DV199" s="28"/>
      <c r="DW199" s="28"/>
      <c r="DX199" s="28"/>
      <c r="DY199" s="28"/>
      <c r="DZ199" s="28"/>
      <c r="EA199" s="28"/>
      <c r="EB199" s="28"/>
      <c r="EC199" s="28"/>
      <c r="ED199" s="28"/>
      <c r="EE199" s="28"/>
      <c r="EF199" s="28"/>
      <c r="EG199" s="28"/>
      <c r="EH199" s="28"/>
      <c r="EI199" s="28"/>
      <c r="EJ199" s="28"/>
      <c r="EK199" s="28"/>
      <c r="EL199" s="28"/>
      <c r="EM199" s="28"/>
      <c r="EN199" s="28"/>
      <c r="EO199" s="28"/>
      <c r="EP199" s="28"/>
      <c r="EQ199" s="28"/>
      <c r="ER199" s="28"/>
      <c r="ES199" s="28"/>
      <c r="ET199" s="28"/>
      <c r="EU199" s="28"/>
      <c r="EV199" s="28"/>
      <c r="EW199" s="28"/>
      <c r="EX199" s="28"/>
      <c r="EY199" s="28"/>
      <c r="EZ199" s="28"/>
      <c r="FA199" s="28"/>
      <c r="FB199" s="28"/>
      <c r="FC199" s="28"/>
      <c r="FD199" s="28"/>
      <c r="FE199" s="28"/>
      <c r="FF199" s="28"/>
      <c r="FG199" s="28"/>
      <c r="FH199" s="28"/>
      <c r="FI199" s="28"/>
      <c r="FJ199" s="28"/>
      <c r="FK199" s="28"/>
      <c r="FL199" s="28"/>
      <c r="FM199" s="28"/>
      <c r="FN199" s="28"/>
      <c r="FO199" s="28"/>
      <c r="FP199" s="28"/>
      <c r="FQ199" s="28"/>
      <c r="FR199" s="28"/>
      <c r="FS199" s="28"/>
      <c r="FT199" s="28"/>
      <c r="FU199" s="28"/>
      <c r="FV199" s="28"/>
      <c r="FW199" s="28"/>
      <c r="FX199" s="28"/>
      <c r="FY199" s="28"/>
      <c r="FZ199" s="28"/>
      <c r="GA199" s="28"/>
      <c r="GB199" s="28"/>
      <c r="GC199" s="28"/>
      <c r="GD199" s="28"/>
      <c r="GE199" s="28"/>
      <c r="GF199" s="28"/>
      <c r="GG199" s="28"/>
      <c r="GH199" s="28"/>
      <c r="GI199" s="28"/>
      <c r="GJ199" s="28"/>
      <c r="GK199" s="28"/>
      <c r="GL199" s="28"/>
      <c r="GM199" s="28"/>
      <c r="GN199" s="28"/>
      <c r="GO199" s="28"/>
      <c r="GP199" s="28"/>
      <c r="GQ199" s="28"/>
      <c r="GR199" s="28"/>
      <c r="GS199" s="28"/>
      <c r="GT199" s="28"/>
      <c r="GU199" s="28"/>
      <c r="GV199" s="28"/>
      <c r="GW199" s="28"/>
      <c r="GX199" s="28"/>
      <c r="GY199" s="28"/>
      <c r="GZ199" s="28"/>
      <c r="HA199" s="28"/>
      <c r="HB199" s="28"/>
      <c r="HC199" s="28"/>
      <c r="HD199" s="28"/>
      <c r="HE199" s="28"/>
      <c r="HF199" s="28"/>
      <c r="HG199" s="28"/>
      <c r="HH199" s="28"/>
      <c r="HI199" s="28"/>
      <c r="HJ199" s="28"/>
      <c r="HK199" s="28"/>
      <c r="HL199" s="28"/>
      <c r="HM199" s="28"/>
      <c r="HN199" s="28"/>
      <c r="HO199" s="28"/>
      <c r="HP199" s="28"/>
      <c r="HQ199" s="28"/>
      <c r="HR199" s="28"/>
      <c r="HS199" s="28"/>
      <c r="HT199" s="28"/>
      <c r="HU199" s="28"/>
      <c r="HV199" s="28"/>
      <c r="HW199" s="28"/>
      <c r="HX199" s="28"/>
      <c r="HY199" s="28"/>
      <c r="HZ199" s="28"/>
      <c r="IA199" s="28"/>
      <c r="IB199" s="28"/>
      <c r="IC199" s="28"/>
      <c r="ID199" s="28"/>
      <c r="IE199" s="28"/>
      <c r="IF199" s="28"/>
      <c r="IG199" s="28"/>
      <c r="IH199" s="28"/>
      <c r="II199" s="28"/>
      <c r="IJ199" s="28"/>
      <c r="IK199" s="28"/>
      <c r="IL199" s="28"/>
      <c r="IM199" s="28"/>
      <c r="IN199" s="28"/>
      <c r="IO199" s="28"/>
      <c r="IP199" s="28"/>
    </row>
    <row r="200" spans="1:250" s="64" customFormat="1" ht="47.25" x14ac:dyDescent="0.2">
      <c r="A200" s="45">
        <v>17</v>
      </c>
      <c r="B200" s="92" t="s">
        <v>502</v>
      </c>
      <c r="C200" s="46"/>
      <c r="D200" s="46"/>
      <c r="E200" s="47"/>
      <c r="F200" s="46"/>
      <c r="G200" s="48">
        <f>SUM(G201)</f>
        <v>49847</v>
      </c>
      <c r="H200" s="48">
        <f t="shared" ref="H200:U200" si="62">SUM(H201)</f>
        <v>0</v>
      </c>
      <c r="I200" s="48">
        <f t="shared" si="62"/>
        <v>10000</v>
      </c>
      <c r="J200" s="48">
        <f t="shared" si="62"/>
        <v>39847</v>
      </c>
      <c r="K200" s="48">
        <f t="shared" si="62"/>
        <v>0</v>
      </c>
      <c r="L200" s="48">
        <f t="shared" si="62"/>
        <v>12000</v>
      </c>
      <c r="M200" s="48">
        <f t="shared" si="62"/>
        <v>10000</v>
      </c>
      <c r="N200" s="48">
        <f t="shared" si="62"/>
        <v>2000</v>
      </c>
      <c r="O200" s="48">
        <f t="shared" si="62"/>
        <v>7700</v>
      </c>
      <c r="P200" s="48">
        <f t="shared" si="62"/>
        <v>5000</v>
      </c>
      <c r="Q200" s="48">
        <f t="shared" si="62"/>
        <v>0</v>
      </c>
      <c r="R200" s="48">
        <f t="shared" si="62"/>
        <v>2700</v>
      </c>
      <c r="S200" s="48"/>
      <c r="T200" s="48">
        <f t="shared" si="62"/>
        <v>0</v>
      </c>
      <c r="U200" s="48">
        <f t="shared" si="62"/>
        <v>0</v>
      </c>
      <c r="V200" s="47"/>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c r="DR200" s="28"/>
      <c r="DS200" s="28"/>
      <c r="DT200" s="28"/>
      <c r="DU200" s="28"/>
      <c r="DV200" s="28"/>
      <c r="DW200" s="28"/>
      <c r="DX200" s="28"/>
      <c r="DY200" s="28"/>
      <c r="DZ200" s="28"/>
      <c r="EA200" s="28"/>
      <c r="EB200" s="28"/>
      <c r="EC200" s="28"/>
      <c r="ED200" s="28"/>
      <c r="EE200" s="28"/>
      <c r="EF200" s="28"/>
      <c r="EG200" s="28"/>
      <c r="EH200" s="28"/>
      <c r="EI200" s="28"/>
      <c r="EJ200" s="28"/>
      <c r="EK200" s="28"/>
      <c r="EL200" s="28"/>
      <c r="EM200" s="28"/>
      <c r="EN200" s="28"/>
      <c r="EO200" s="28"/>
      <c r="EP200" s="28"/>
      <c r="EQ200" s="28"/>
      <c r="ER200" s="28"/>
      <c r="ES200" s="28"/>
      <c r="ET200" s="28"/>
      <c r="EU200" s="28"/>
      <c r="EV200" s="28"/>
      <c r="EW200" s="28"/>
      <c r="EX200" s="28"/>
      <c r="EY200" s="28"/>
      <c r="EZ200" s="28"/>
      <c r="FA200" s="28"/>
      <c r="FB200" s="28"/>
      <c r="FC200" s="28"/>
      <c r="FD200" s="28"/>
      <c r="FE200" s="28"/>
      <c r="FF200" s="28"/>
      <c r="FG200" s="28"/>
      <c r="FH200" s="28"/>
      <c r="FI200" s="28"/>
      <c r="FJ200" s="28"/>
      <c r="FK200" s="28"/>
      <c r="FL200" s="28"/>
      <c r="FM200" s="28"/>
      <c r="FN200" s="28"/>
      <c r="FO200" s="28"/>
      <c r="FP200" s="28"/>
      <c r="FQ200" s="28"/>
      <c r="FR200" s="28"/>
      <c r="FS200" s="28"/>
      <c r="FT200" s="28"/>
      <c r="FU200" s="28"/>
      <c r="FV200" s="28"/>
      <c r="FW200" s="28"/>
      <c r="FX200" s="28"/>
      <c r="FY200" s="28"/>
      <c r="FZ200" s="28"/>
      <c r="GA200" s="28"/>
      <c r="GB200" s="28"/>
      <c r="GC200" s="28"/>
      <c r="GD200" s="28"/>
      <c r="GE200" s="28"/>
      <c r="GF200" s="28"/>
      <c r="GG200" s="28"/>
      <c r="GH200" s="28"/>
      <c r="GI200" s="28"/>
      <c r="GJ200" s="28"/>
      <c r="GK200" s="28"/>
      <c r="GL200" s="28"/>
      <c r="GM200" s="28"/>
      <c r="GN200" s="28"/>
      <c r="GO200" s="28"/>
      <c r="GP200" s="28"/>
      <c r="GQ200" s="28"/>
      <c r="GR200" s="28"/>
      <c r="GS200" s="28"/>
      <c r="GT200" s="28"/>
      <c r="GU200" s="28"/>
      <c r="GV200" s="28"/>
      <c r="GW200" s="28"/>
      <c r="GX200" s="28"/>
      <c r="GY200" s="28"/>
      <c r="GZ200" s="28"/>
      <c r="HA200" s="28"/>
      <c r="HB200" s="28"/>
      <c r="HC200" s="28"/>
      <c r="HD200" s="28"/>
      <c r="HE200" s="28"/>
      <c r="HF200" s="28"/>
      <c r="HG200" s="28"/>
      <c r="HH200" s="28"/>
      <c r="HI200" s="28"/>
      <c r="HJ200" s="28"/>
      <c r="HK200" s="28"/>
      <c r="HL200" s="28"/>
      <c r="HM200" s="28"/>
      <c r="HN200" s="28"/>
      <c r="HO200" s="28"/>
      <c r="HP200" s="28"/>
      <c r="HQ200" s="28"/>
      <c r="HR200" s="28"/>
      <c r="HS200" s="28"/>
      <c r="HT200" s="28"/>
      <c r="HU200" s="28"/>
      <c r="HV200" s="28"/>
      <c r="HW200" s="28"/>
      <c r="HX200" s="28"/>
      <c r="HY200" s="28"/>
      <c r="HZ200" s="28"/>
      <c r="IA200" s="28"/>
      <c r="IB200" s="28"/>
      <c r="IC200" s="28"/>
      <c r="ID200" s="28"/>
      <c r="IE200" s="28"/>
      <c r="IF200" s="28"/>
      <c r="IG200" s="28"/>
      <c r="IH200" s="28"/>
      <c r="II200" s="28"/>
      <c r="IJ200" s="28"/>
      <c r="IK200" s="28"/>
      <c r="IL200" s="28"/>
      <c r="IM200" s="28"/>
      <c r="IN200" s="28"/>
      <c r="IO200" s="28"/>
      <c r="IP200" s="28"/>
    </row>
    <row r="201" spans="1:250" s="29" customFormat="1" ht="31.5" x14ac:dyDescent="0.2">
      <c r="A201" s="30"/>
      <c r="B201" s="107" t="s">
        <v>503</v>
      </c>
      <c r="C201" s="108" t="s">
        <v>433</v>
      </c>
      <c r="D201" s="108"/>
      <c r="E201" s="109"/>
      <c r="F201" s="108" t="s">
        <v>504</v>
      </c>
      <c r="G201" s="42">
        <v>49847</v>
      </c>
      <c r="H201" s="42"/>
      <c r="I201" s="42">
        <v>10000</v>
      </c>
      <c r="J201" s="43">
        <v>39847</v>
      </c>
      <c r="K201" s="42"/>
      <c r="L201" s="42">
        <v>12000</v>
      </c>
      <c r="M201" s="42">
        <v>10000</v>
      </c>
      <c r="N201" s="43">
        <v>2000</v>
      </c>
      <c r="O201" s="44">
        <v>7700</v>
      </c>
      <c r="P201" s="42">
        <v>5000</v>
      </c>
      <c r="Q201" s="42"/>
      <c r="R201" s="42">
        <v>2700</v>
      </c>
      <c r="S201" s="42"/>
      <c r="T201" s="42"/>
      <c r="U201" s="42"/>
      <c r="V201" s="25" t="s">
        <v>41</v>
      </c>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c r="DR201" s="28"/>
      <c r="DS201" s="28"/>
      <c r="DT201" s="28"/>
      <c r="DU201" s="28"/>
      <c r="DV201" s="28"/>
      <c r="DW201" s="28"/>
      <c r="DX201" s="28"/>
      <c r="DY201" s="28"/>
      <c r="DZ201" s="28"/>
      <c r="EA201" s="28"/>
      <c r="EB201" s="28"/>
      <c r="EC201" s="28"/>
      <c r="ED201" s="28"/>
      <c r="EE201" s="28"/>
      <c r="EF201" s="28"/>
      <c r="EG201" s="28"/>
      <c r="EH201" s="28"/>
      <c r="EI201" s="28"/>
      <c r="EJ201" s="28"/>
      <c r="EK201" s="28"/>
      <c r="EL201" s="28"/>
      <c r="EM201" s="28"/>
      <c r="EN201" s="28"/>
      <c r="EO201" s="28"/>
      <c r="EP201" s="28"/>
      <c r="EQ201" s="28"/>
      <c r="ER201" s="28"/>
      <c r="ES201" s="28"/>
      <c r="ET201" s="28"/>
      <c r="EU201" s="28"/>
      <c r="EV201" s="28"/>
      <c r="EW201" s="28"/>
      <c r="EX201" s="28"/>
      <c r="EY201" s="28"/>
      <c r="EZ201" s="28"/>
      <c r="FA201" s="28"/>
      <c r="FB201" s="28"/>
      <c r="FC201" s="28"/>
      <c r="FD201" s="28"/>
      <c r="FE201" s="28"/>
      <c r="FF201" s="28"/>
      <c r="FG201" s="28"/>
      <c r="FH201" s="28"/>
      <c r="FI201" s="28"/>
      <c r="FJ201" s="28"/>
      <c r="FK201" s="28"/>
      <c r="FL201" s="28"/>
      <c r="FM201" s="28"/>
      <c r="FN201" s="28"/>
      <c r="FO201" s="28"/>
      <c r="FP201" s="28"/>
      <c r="FQ201" s="28"/>
      <c r="FR201" s="28"/>
      <c r="FS201" s="28"/>
      <c r="FT201" s="28"/>
      <c r="FU201" s="28"/>
      <c r="FV201" s="28"/>
      <c r="FW201" s="28"/>
      <c r="FX201" s="28"/>
      <c r="FY201" s="28"/>
      <c r="FZ201" s="28"/>
      <c r="GA201" s="28"/>
      <c r="GB201" s="28"/>
      <c r="GC201" s="28"/>
      <c r="GD201" s="28"/>
      <c r="GE201" s="28"/>
      <c r="GF201" s="28"/>
      <c r="GG201" s="28"/>
      <c r="GH201" s="28"/>
      <c r="GI201" s="28"/>
      <c r="GJ201" s="28"/>
      <c r="GK201" s="28"/>
      <c r="GL201" s="28"/>
      <c r="GM201" s="28"/>
      <c r="GN201" s="28"/>
      <c r="GO201" s="28"/>
      <c r="GP201" s="28"/>
      <c r="GQ201" s="28"/>
      <c r="GR201" s="28"/>
      <c r="GS201" s="28"/>
      <c r="GT201" s="28"/>
      <c r="GU201" s="28"/>
      <c r="GV201" s="28"/>
      <c r="GW201" s="28"/>
      <c r="GX201" s="28"/>
      <c r="GY201" s="28"/>
      <c r="GZ201" s="28"/>
      <c r="HA201" s="28"/>
      <c r="HB201" s="28"/>
      <c r="HC201" s="28"/>
      <c r="HD201" s="28"/>
      <c r="HE201" s="28"/>
      <c r="HF201" s="28"/>
      <c r="HG201" s="28"/>
      <c r="HH201" s="28"/>
      <c r="HI201" s="28"/>
      <c r="HJ201" s="28"/>
      <c r="HK201" s="28"/>
      <c r="HL201" s="28"/>
      <c r="HM201" s="28"/>
      <c r="HN201" s="28"/>
      <c r="HO201" s="28"/>
      <c r="HP201" s="28"/>
      <c r="HQ201" s="28"/>
      <c r="HR201" s="28"/>
      <c r="HS201" s="28"/>
      <c r="HT201" s="28"/>
      <c r="HU201" s="28"/>
      <c r="HV201" s="28"/>
      <c r="HW201" s="28"/>
      <c r="HX201" s="28"/>
      <c r="HY201" s="28"/>
      <c r="HZ201" s="28"/>
      <c r="IA201" s="28"/>
      <c r="IB201" s="28"/>
      <c r="IC201" s="28"/>
      <c r="ID201" s="28"/>
      <c r="IE201" s="28"/>
      <c r="IF201" s="28"/>
      <c r="IG201" s="28"/>
      <c r="IH201" s="28"/>
      <c r="II201" s="28"/>
      <c r="IJ201" s="28"/>
      <c r="IK201" s="28"/>
      <c r="IL201" s="28"/>
      <c r="IM201" s="28"/>
      <c r="IN201" s="28"/>
      <c r="IO201" s="28"/>
      <c r="IP201" s="28"/>
    </row>
    <row r="202" spans="1:250" s="64" customFormat="1" ht="47.25" x14ac:dyDescent="0.2">
      <c r="A202" s="45">
        <v>18</v>
      </c>
      <c r="B202" s="92" t="s">
        <v>505</v>
      </c>
      <c r="C202" s="46"/>
      <c r="D202" s="46"/>
      <c r="E202" s="47"/>
      <c r="F202" s="46"/>
      <c r="G202" s="48">
        <f>SUM(G203)</f>
        <v>42000</v>
      </c>
      <c r="H202" s="48">
        <f t="shared" ref="H202:U202" si="63">SUM(H203)</f>
        <v>0</v>
      </c>
      <c r="I202" s="48">
        <f t="shared" si="63"/>
        <v>0</v>
      </c>
      <c r="J202" s="48">
        <f t="shared" si="63"/>
        <v>42000</v>
      </c>
      <c r="K202" s="48">
        <f t="shared" si="63"/>
        <v>0</v>
      </c>
      <c r="L202" s="48">
        <f t="shared" si="63"/>
        <v>15000</v>
      </c>
      <c r="M202" s="48">
        <f t="shared" si="63"/>
        <v>0</v>
      </c>
      <c r="N202" s="48">
        <f t="shared" si="63"/>
        <v>15000</v>
      </c>
      <c r="O202" s="48">
        <f t="shared" si="63"/>
        <v>17000</v>
      </c>
      <c r="P202" s="48">
        <f t="shared" si="63"/>
        <v>15000</v>
      </c>
      <c r="Q202" s="48">
        <f t="shared" si="63"/>
        <v>0</v>
      </c>
      <c r="R202" s="48">
        <f t="shared" si="63"/>
        <v>2000</v>
      </c>
      <c r="S202" s="48"/>
      <c r="T202" s="48">
        <f t="shared" si="63"/>
        <v>0</v>
      </c>
      <c r="U202" s="48">
        <f t="shared" si="63"/>
        <v>0</v>
      </c>
      <c r="V202" s="47"/>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c r="DR202" s="28"/>
      <c r="DS202" s="28"/>
      <c r="DT202" s="28"/>
      <c r="DU202" s="28"/>
      <c r="DV202" s="28"/>
      <c r="DW202" s="28"/>
      <c r="DX202" s="28"/>
      <c r="DY202" s="28"/>
      <c r="DZ202" s="28"/>
      <c r="EA202" s="28"/>
      <c r="EB202" s="28"/>
      <c r="EC202" s="28"/>
      <c r="ED202" s="28"/>
      <c r="EE202" s="28"/>
      <c r="EF202" s="28"/>
      <c r="EG202" s="28"/>
      <c r="EH202" s="28"/>
      <c r="EI202" s="28"/>
      <c r="EJ202" s="28"/>
      <c r="EK202" s="28"/>
      <c r="EL202" s="28"/>
      <c r="EM202" s="28"/>
      <c r="EN202" s="28"/>
      <c r="EO202" s="28"/>
      <c r="EP202" s="28"/>
      <c r="EQ202" s="28"/>
      <c r="ER202" s="28"/>
      <c r="ES202" s="28"/>
      <c r="ET202" s="28"/>
      <c r="EU202" s="28"/>
      <c r="EV202" s="28"/>
      <c r="EW202" s="28"/>
      <c r="EX202" s="28"/>
      <c r="EY202" s="28"/>
      <c r="EZ202" s="28"/>
      <c r="FA202" s="28"/>
      <c r="FB202" s="28"/>
      <c r="FC202" s="28"/>
      <c r="FD202" s="28"/>
      <c r="FE202" s="28"/>
      <c r="FF202" s="28"/>
      <c r="FG202" s="28"/>
      <c r="FH202" s="28"/>
      <c r="FI202" s="28"/>
      <c r="FJ202" s="28"/>
      <c r="FK202" s="28"/>
      <c r="FL202" s="28"/>
      <c r="FM202" s="28"/>
      <c r="FN202" s="28"/>
      <c r="FO202" s="28"/>
      <c r="FP202" s="28"/>
      <c r="FQ202" s="28"/>
      <c r="FR202" s="28"/>
      <c r="FS202" s="28"/>
      <c r="FT202" s="28"/>
      <c r="FU202" s="28"/>
      <c r="FV202" s="28"/>
      <c r="FW202" s="28"/>
      <c r="FX202" s="28"/>
      <c r="FY202" s="28"/>
      <c r="FZ202" s="28"/>
      <c r="GA202" s="28"/>
      <c r="GB202" s="28"/>
      <c r="GC202" s="28"/>
      <c r="GD202" s="28"/>
      <c r="GE202" s="28"/>
      <c r="GF202" s="28"/>
      <c r="GG202" s="28"/>
      <c r="GH202" s="28"/>
      <c r="GI202" s="28"/>
      <c r="GJ202" s="28"/>
      <c r="GK202" s="28"/>
      <c r="GL202" s="28"/>
      <c r="GM202" s="28"/>
      <c r="GN202" s="28"/>
      <c r="GO202" s="28"/>
      <c r="GP202" s="28"/>
      <c r="GQ202" s="28"/>
      <c r="GR202" s="28"/>
      <c r="GS202" s="28"/>
      <c r="GT202" s="28"/>
      <c r="GU202" s="28"/>
      <c r="GV202" s="28"/>
      <c r="GW202" s="28"/>
      <c r="GX202" s="28"/>
      <c r="GY202" s="28"/>
      <c r="GZ202" s="28"/>
      <c r="HA202" s="28"/>
      <c r="HB202" s="28"/>
      <c r="HC202" s="28"/>
      <c r="HD202" s="28"/>
      <c r="HE202" s="28"/>
      <c r="HF202" s="28"/>
      <c r="HG202" s="28"/>
      <c r="HH202" s="28"/>
      <c r="HI202" s="28"/>
      <c r="HJ202" s="28"/>
      <c r="HK202" s="28"/>
      <c r="HL202" s="28"/>
      <c r="HM202" s="28"/>
      <c r="HN202" s="28"/>
      <c r="HO202" s="28"/>
      <c r="HP202" s="28"/>
      <c r="HQ202" s="28"/>
      <c r="HR202" s="28"/>
      <c r="HS202" s="28"/>
      <c r="HT202" s="28"/>
      <c r="HU202" s="28"/>
      <c r="HV202" s="28"/>
      <c r="HW202" s="28"/>
      <c r="HX202" s="28"/>
      <c r="HY202" s="28"/>
      <c r="HZ202" s="28"/>
      <c r="IA202" s="28"/>
      <c r="IB202" s="28"/>
      <c r="IC202" s="28"/>
      <c r="ID202" s="28"/>
      <c r="IE202" s="28"/>
      <c r="IF202" s="28"/>
      <c r="IG202" s="28"/>
      <c r="IH202" s="28"/>
      <c r="II202" s="28"/>
      <c r="IJ202" s="28"/>
      <c r="IK202" s="28"/>
      <c r="IL202" s="28"/>
      <c r="IM202" s="28"/>
      <c r="IN202" s="28"/>
      <c r="IO202" s="28"/>
      <c r="IP202" s="28"/>
    </row>
    <row r="203" spans="1:250" s="29" customFormat="1" ht="47.25" x14ac:dyDescent="0.2">
      <c r="A203" s="30"/>
      <c r="B203" s="40" t="s">
        <v>506</v>
      </c>
      <c r="C203" s="41" t="s">
        <v>91</v>
      </c>
      <c r="D203" s="41"/>
      <c r="E203" s="25"/>
      <c r="F203" s="41" t="s">
        <v>507</v>
      </c>
      <c r="G203" s="42">
        <v>42000</v>
      </c>
      <c r="H203" s="42"/>
      <c r="I203" s="42"/>
      <c r="J203" s="43">
        <v>42000</v>
      </c>
      <c r="K203" s="42"/>
      <c r="L203" s="42">
        <v>15000</v>
      </c>
      <c r="M203" s="42"/>
      <c r="N203" s="43">
        <v>15000</v>
      </c>
      <c r="O203" s="44">
        <v>17000</v>
      </c>
      <c r="P203" s="44">
        <v>15000</v>
      </c>
      <c r="Q203" s="44"/>
      <c r="R203" s="44">
        <v>2000</v>
      </c>
      <c r="S203" s="44"/>
      <c r="T203" s="44"/>
      <c r="U203" s="44"/>
      <c r="V203" s="25" t="s">
        <v>42</v>
      </c>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c r="DR203" s="28"/>
      <c r="DS203" s="28"/>
      <c r="DT203" s="28"/>
      <c r="DU203" s="28"/>
      <c r="DV203" s="28"/>
      <c r="DW203" s="28"/>
      <c r="DX203" s="28"/>
      <c r="DY203" s="28"/>
      <c r="DZ203" s="28"/>
      <c r="EA203" s="28"/>
      <c r="EB203" s="28"/>
      <c r="EC203" s="28"/>
      <c r="ED203" s="28"/>
      <c r="EE203" s="28"/>
      <c r="EF203" s="28"/>
      <c r="EG203" s="28"/>
      <c r="EH203" s="28"/>
      <c r="EI203" s="28"/>
      <c r="EJ203" s="28"/>
      <c r="EK203" s="28"/>
      <c r="EL203" s="28"/>
      <c r="EM203" s="28"/>
      <c r="EN203" s="28"/>
      <c r="EO203" s="28"/>
      <c r="EP203" s="28"/>
      <c r="EQ203" s="28"/>
      <c r="ER203" s="28"/>
      <c r="ES203" s="28"/>
      <c r="ET203" s="28"/>
      <c r="EU203" s="28"/>
      <c r="EV203" s="28"/>
      <c r="EW203" s="28"/>
      <c r="EX203" s="28"/>
      <c r="EY203" s="28"/>
      <c r="EZ203" s="28"/>
      <c r="FA203" s="28"/>
      <c r="FB203" s="28"/>
      <c r="FC203" s="28"/>
      <c r="FD203" s="28"/>
      <c r="FE203" s="28"/>
      <c r="FF203" s="28"/>
      <c r="FG203" s="28"/>
      <c r="FH203" s="28"/>
      <c r="FI203" s="28"/>
      <c r="FJ203" s="28"/>
      <c r="FK203" s="28"/>
      <c r="FL203" s="28"/>
      <c r="FM203" s="28"/>
      <c r="FN203" s="28"/>
      <c r="FO203" s="28"/>
      <c r="FP203" s="28"/>
      <c r="FQ203" s="28"/>
      <c r="FR203" s="28"/>
      <c r="FS203" s="28"/>
      <c r="FT203" s="28"/>
      <c r="FU203" s="28"/>
      <c r="FV203" s="28"/>
      <c r="FW203" s="28"/>
      <c r="FX203" s="28"/>
      <c r="FY203" s="28"/>
      <c r="FZ203" s="28"/>
      <c r="GA203" s="28"/>
      <c r="GB203" s="28"/>
      <c r="GC203" s="28"/>
      <c r="GD203" s="28"/>
      <c r="GE203" s="28"/>
      <c r="GF203" s="28"/>
      <c r="GG203" s="28"/>
      <c r="GH203" s="28"/>
      <c r="GI203" s="28"/>
      <c r="GJ203" s="28"/>
      <c r="GK203" s="28"/>
      <c r="GL203" s="28"/>
      <c r="GM203" s="28"/>
      <c r="GN203" s="28"/>
      <c r="GO203" s="28"/>
      <c r="GP203" s="28"/>
      <c r="GQ203" s="28"/>
      <c r="GR203" s="28"/>
      <c r="GS203" s="28"/>
      <c r="GT203" s="28"/>
      <c r="GU203" s="28"/>
      <c r="GV203" s="28"/>
      <c r="GW203" s="28"/>
      <c r="GX203" s="28"/>
      <c r="GY203" s="28"/>
      <c r="GZ203" s="28"/>
      <c r="HA203" s="28"/>
      <c r="HB203" s="28"/>
      <c r="HC203" s="28"/>
      <c r="HD203" s="28"/>
      <c r="HE203" s="28"/>
      <c r="HF203" s="28"/>
      <c r="HG203" s="28"/>
      <c r="HH203" s="28"/>
      <c r="HI203" s="28"/>
      <c r="HJ203" s="28"/>
      <c r="HK203" s="28"/>
      <c r="HL203" s="28"/>
      <c r="HM203" s="28"/>
      <c r="HN203" s="28"/>
      <c r="HO203" s="28"/>
      <c r="HP203" s="28"/>
      <c r="HQ203" s="28"/>
      <c r="HR203" s="28"/>
      <c r="HS203" s="28"/>
      <c r="HT203" s="28"/>
      <c r="HU203" s="28"/>
      <c r="HV203" s="28"/>
      <c r="HW203" s="28"/>
      <c r="HX203" s="28"/>
      <c r="HY203" s="28"/>
      <c r="HZ203" s="28"/>
      <c r="IA203" s="28"/>
      <c r="IB203" s="28"/>
      <c r="IC203" s="28"/>
      <c r="ID203" s="28"/>
      <c r="IE203" s="28"/>
      <c r="IF203" s="28"/>
      <c r="IG203" s="28"/>
      <c r="IH203" s="28"/>
      <c r="II203" s="28"/>
      <c r="IJ203" s="28"/>
      <c r="IK203" s="28"/>
      <c r="IL203" s="28"/>
      <c r="IM203" s="28"/>
      <c r="IN203" s="28"/>
      <c r="IO203" s="28"/>
      <c r="IP203" s="28"/>
    </row>
    <row r="204" spans="1:250" s="64" customFormat="1" x14ac:dyDescent="0.2">
      <c r="A204" s="45" t="s">
        <v>508</v>
      </c>
      <c r="B204" s="23" t="s">
        <v>509</v>
      </c>
      <c r="C204" s="46"/>
      <c r="D204" s="46"/>
      <c r="E204" s="47"/>
      <c r="F204" s="46"/>
      <c r="G204" s="48">
        <f>G205+G210+G212+G215+G219+G224+G229+G234+G237+G239+G241+G243+G246+G248</f>
        <v>187610</v>
      </c>
      <c r="H204" s="48">
        <f t="shared" ref="H204:U204" si="64">H205+H210+H212+H215+H219+H224+H229+H234+H237+H239+H241+H243+H246+H248</f>
        <v>0</v>
      </c>
      <c r="I204" s="48">
        <f t="shared" si="64"/>
        <v>0</v>
      </c>
      <c r="J204" s="48">
        <f t="shared" si="64"/>
        <v>187610</v>
      </c>
      <c r="K204" s="48">
        <f t="shared" si="64"/>
        <v>0</v>
      </c>
      <c r="L204" s="48">
        <f t="shared" si="64"/>
        <v>10500</v>
      </c>
      <c r="M204" s="48">
        <f t="shared" si="64"/>
        <v>0</v>
      </c>
      <c r="N204" s="48">
        <f t="shared" si="64"/>
        <v>10500</v>
      </c>
      <c r="O204" s="48">
        <f t="shared" si="64"/>
        <v>69635</v>
      </c>
      <c r="P204" s="48">
        <f t="shared" si="64"/>
        <v>58635</v>
      </c>
      <c r="Q204" s="48">
        <f t="shared" si="64"/>
        <v>0</v>
      </c>
      <c r="R204" s="48">
        <f t="shared" si="64"/>
        <v>11000</v>
      </c>
      <c r="S204" s="48"/>
      <c r="T204" s="48">
        <f t="shared" si="64"/>
        <v>0</v>
      </c>
      <c r="U204" s="48">
        <f t="shared" si="64"/>
        <v>0</v>
      </c>
      <c r="V204" s="47"/>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c r="DU204" s="28"/>
      <c r="DV204" s="28"/>
      <c r="DW204" s="28"/>
      <c r="DX204" s="28"/>
      <c r="DY204" s="28"/>
      <c r="DZ204" s="28"/>
      <c r="EA204" s="28"/>
      <c r="EB204" s="28"/>
      <c r="EC204" s="28"/>
      <c r="ED204" s="28"/>
      <c r="EE204" s="28"/>
      <c r="EF204" s="28"/>
      <c r="EG204" s="28"/>
      <c r="EH204" s="28"/>
      <c r="EI204" s="28"/>
      <c r="EJ204" s="28"/>
      <c r="EK204" s="28"/>
      <c r="EL204" s="28"/>
      <c r="EM204" s="28"/>
      <c r="EN204" s="28"/>
      <c r="EO204" s="28"/>
      <c r="EP204" s="28"/>
      <c r="EQ204" s="28"/>
      <c r="ER204" s="28"/>
      <c r="ES204" s="28"/>
      <c r="ET204" s="28"/>
      <c r="EU204" s="28"/>
      <c r="EV204" s="28"/>
      <c r="EW204" s="28"/>
      <c r="EX204" s="28"/>
      <c r="EY204" s="28"/>
      <c r="EZ204" s="28"/>
      <c r="FA204" s="28"/>
      <c r="FB204" s="28"/>
      <c r="FC204" s="28"/>
      <c r="FD204" s="28"/>
      <c r="FE204" s="28"/>
      <c r="FF204" s="28"/>
      <c r="FG204" s="28"/>
      <c r="FH204" s="28"/>
      <c r="FI204" s="28"/>
      <c r="FJ204" s="28"/>
      <c r="FK204" s="28"/>
      <c r="FL204" s="28"/>
      <c r="FM204" s="28"/>
      <c r="FN204" s="28"/>
      <c r="FO204" s="28"/>
      <c r="FP204" s="28"/>
      <c r="FQ204" s="28"/>
      <c r="FR204" s="28"/>
      <c r="FS204" s="28"/>
      <c r="FT204" s="28"/>
      <c r="FU204" s="28"/>
      <c r="FV204" s="28"/>
      <c r="FW204" s="28"/>
      <c r="FX204" s="28"/>
      <c r="FY204" s="28"/>
      <c r="FZ204" s="28"/>
      <c r="GA204" s="28"/>
      <c r="GB204" s="28"/>
      <c r="GC204" s="28"/>
      <c r="GD204" s="28"/>
      <c r="GE204" s="28"/>
      <c r="GF204" s="28"/>
      <c r="GG204" s="28"/>
      <c r="GH204" s="28"/>
      <c r="GI204" s="28"/>
      <c r="GJ204" s="28"/>
      <c r="GK204" s="28"/>
      <c r="GL204" s="28"/>
      <c r="GM204" s="28"/>
      <c r="GN204" s="28"/>
      <c r="GO204" s="28"/>
      <c r="GP204" s="28"/>
      <c r="GQ204" s="28"/>
      <c r="GR204" s="28"/>
      <c r="GS204" s="28"/>
      <c r="GT204" s="28"/>
      <c r="GU204" s="28"/>
      <c r="GV204" s="28"/>
      <c r="GW204" s="28"/>
      <c r="GX204" s="28"/>
      <c r="GY204" s="28"/>
      <c r="GZ204" s="28"/>
      <c r="HA204" s="28"/>
      <c r="HB204" s="28"/>
      <c r="HC204" s="28"/>
      <c r="HD204" s="28"/>
      <c r="HE204" s="28"/>
      <c r="HF204" s="28"/>
      <c r="HG204" s="28"/>
      <c r="HH204" s="28"/>
      <c r="HI204" s="28"/>
      <c r="HJ204" s="28"/>
      <c r="HK204" s="28"/>
      <c r="HL204" s="28"/>
      <c r="HM204" s="28"/>
      <c r="HN204" s="28"/>
      <c r="HO204" s="28"/>
      <c r="HP204" s="28"/>
      <c r="HQ204" s="28"/>
      <c r="HR204" s="28"/>
      <c r="HS204" s="28"/>
      <c r="HT204" s="28"/>
      <c r="HU204" s="28"/>
      <c r="HV204" s="28"/>
      <c r="HW204" s="28"/>
      <c r="HX204" s="28"/>
      <c r="HY204" s="28"/>
      <c r="HZ204" s="28"/>
      <c r="IA204" s="28"/>
      <c r="IB204" s="28"/>
      <c r="IC204" s="28"/>
      <c r="ID204" s="28"/>
      <c r="IE204" s="28"/>
      <c r="IF204" s="28"/>
      <c r="IG204" s="28"/>
      <c r="IH204" s="28"/>
      <c r="II204" s="28"/>
      <c r="IJ204" s="28"/>
      <c r="IK204" s="28"/>
      <c r="IL204" s="28"/>
      <c r="IM204" s="28"/>
      <c r="IN204" s="28"/>
      <c r="IO204" s="28"/>
      <c r="IP204" s="28"/>
    </row>
    <row r="205" spans="1:250" s="29" customFormat="1" ht="63" x14ac:dyDescent="0.2">
      <c r="A205" s="30">
        <v>1</v>
      </c>
      <c r="B205" s="124" t="s">
        <v>411</v>
      </c>
      <c r="C205" s="106"/>
      <c r="D205" s="106"/>
      <c r="E205" s="4"/>
      <c r="F205" s="106"/>
      <c r="G205" s="31">
        <f>SUM(G206:G209)</f>
        <v>17000</v>
      </c>
      <c r="H205" s="31">
        <f t="shared" ref="H205:U205" si="65">SUM(H206:H209)</f>
        <v>0</v>
      </c>
      <c r="I205" s="31">
        <f t="shared" si="65"/>
        <v>0</v>
      </c>
      <c r="J205" s="31">
        <f t="shared" si="65"/>
        <v>17000</v>
      </c>
      <c r="K205" s="31">
        <f t="shared" si="65"/>
        <v>0</v>
      </c>
      <c r="L205" s="31">
        <f t="shared" si="65"/>
        <v>3000</v>
      </c>
      <c r="M205" s="31">
        <f t="shared" si="65"/>
        <v>0</v>
      </c>
      <c r="N205" s="31">
        <f t="shared" si="65"/>
        <v>3000</v>
      </c>
      <c r="O205" s="31">
        <f t="shared" si="65"/>
        <v>4000</v>
      </c>
      <c r="P205" s="31">
        <f t="shared" si="65"/>
        <v>2500</v>
      </c>
      <c r="Q205" s="31">
        <f t="shared" si="65"/>
        <v>0</v>
      </c>
      <c r="R205" s="31">
        <f t="shared" si="65"/>
        <v>1500</v>
      </c>
      <c r="S205" s="31"/>
      <c r="T205" s="31">
        <f t="shared" si="65"/>
        <v>0</v>
      </c>
      <c r="U205" s="31">
        <f t="shared" si="65"/>
        <v>0</v>
      </c>
      <c r="V205" s="4"/>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c r="DR205" s="28"/>
      <c r="DS205" s="28"/>
      <c r="DT205" s="28"/>
      <c r="DU205" s="28"/>
      <c r="DV205" s="28"/>
      <c r="DW205" s="28"/>
      <c r="DX205" s="28"/>
      <c r="DY205" s="28"/>
      <c r="DZ205" s="28"/>
      <c r="EA205" s="28"/>
      <c r="EB205" s="28"/>
      <c r="EC205" s="28"/>
      <c r="ED205" s="28"/>
      <c r="EE205" s="28"/>
      <c r="EF205" s="28"/>
      <c r="EG205" s="28"/>
      <c r="EH205" s="28"/>
      <c r="EI205" s="28"/>
      <c r="EJ205" s="28"/>
      <c r="EK205" s="28"/>
      <c r="EL205" s="28"/>
      <c r="EM205" s="28"/>
      <c r="EN205" s="28"/>
      <c r="EO205" s="28"/>
      <c r="EP205" s="28"/>
      <c r="EQ205" s="28"/>
      <c r="ER205" s="28"/>
      <c r="ES205" s="28"/>
      <c r="ET205" s="28"/>
      <c r="EU205" s="28"/>
      <c r="EV205" s="28"/>
      <c r="EW205" s="28"/>
      <c r="EX205" s="28"/>
      <c r="EY205" s="28"/>
      <c r="EZ205" s="28"/>
      <c r="FA205" s="28"/>
      <c r="FB205" s="28"/>
      <c r="FC205" s="28"/>
      <c r="FD205" s="28"/>
      <c r="FE205" s="28"/>
      <c r="FF205" s="28"/>
      <c r="FG205" s="28"/>
      <c r="FH205" s="28"/>
      <c r="FI205" s="28"/>
      <c r="FJ205" s="28"/>
      <c r="FK205" s="28"/>
      <c r="FL205" s="28"/>
      <c r="FM205" s="28"/>
      <c r="FN205" s="28"/>
      <c r="FO205" s="28"/>
      <c r="FP205" s="28"/>
      <c r="FQ205" s="28"/>
      <c r="FR205" s="28"/>
      <c r="FS205" s="28"/>
      <c r="FT205" s="28"/>
      <c r="FU205" s="28"/>
      <c r="FV205" s="28"/>
      <c r="FW205" s="28"/>
      <c r="FX205" s="28"/>
      <c r="FY205" s="28"/>
      <c r="FZ205" s="28"/>
      <c r="GA205" s="28"/>
      <c r="GB205" s="28"/>
      <c r="GC205" s="28"/>
      <c r="GD205" s="28"/>
      <c r="GE205" s="28"/>
      <c r="GF205" s="28"/>
      <c r="GG205" s="28"/>
      <c r="GH205" s="28"/>
      <c r="GI205" s="28"/>
      <c r="GJ205" s="28"/>
      <c r="GK205" s="28"/>
      <c r="GL205" s="28"/>
      <c r="GM205" s="28"/>
      <c r="GN205" s="28"/>
      <c r="GO205" s="28"/>
      <c r="GP205" s="28"/>
      <c r="GQ205" s="28"/>
      <c r="GR205" s="28"/>
      <c r="GS205" s="28"/>
      <c r="GT205" s="28"/>
      <c r="GU205" s="28"/>
      <c r="GV205" s="28"/>
      <c r="GW205" s="28"/>
      <c r="GX205" s="28"/>
      <c r="GY205" s="28"/>
      <c r="GZ205" s="28"/>
      <c r="HA205" s="28"/>
      <c r="HB205" s="28"/>
      <c r="HC205" s="28"/>
      <c r="HD205" s="28"/>
      <c r="HE205" s="28"/>
      <c r="HF205" s="28"/>
      <c r="HG205" s="28"/>
      <c r="HH205" s="28"/>
      <c r="HI205" s="28"/>
      <c r="HJ205" s="28"/>
      <c r="HK205" s="28"/>
      <c r="HL205" s="28"/>
      <c r="HM205" s="28"/>
      <c r="HN205" s="28"/>
      <c r="HO205" s="28"/>
      <c r="HP205" s="28"/>
      <c r="HQ205" s="28"/>
      <c r="HR205" s="28"/>
      <c r="HS205" s="28"/>
      <c r="HT205" s="28"/>
      <c r="HU205" s="28"/>
      <c r="HV205" s="28"/>
      <c r="HW205" s="28"/>
      <c r="HX205" s="28"/>
      <c r="HY205" s="28"/>
      <c r="HZ205" s="28"/>
      <c r="IA205" s="28"/>
      <c r="IB205" s="28"/>
      <c r="IC205" s="28"/>
      <c r="ID205" s="28"/>
      <c r="IE205" s="28"/>
      <c r="IF205" s="28"/>
      <c r="IG205" s="28"/>
      <c r="IH205" s="28"/>
      <c r="II205" s="28"/>
      <c r="IJ205" s="28"/>
      <c r="IK205" s="28"/>
      <c r="IL205" s="28"/>
      <c r="IM205" s="28"/>
      <c r="IN205" s="28"/>
      <c r="IO205" s="28"/>
      <c r="IP205" s="28"/>
    </row>
    <row r="206" spans="1:250" s="64" customFormat="1" ht="51" x14ac:dyDescent="0.2">
      <c r="A206" s="125"/>
      <c r="B206" s="126" t="s">
        <v>510</v>
      </c>
      <c r="C206" s="127" t="s">
        <v>413</v>
      </c>
      <c r="D206" s="73" t="s">
        <v>511</v>
      </c>
      <c r="E206" s="37"/>
      <c r="F206" s="73" t="s">
        <v>512</v>
      </c>
      <c r="G206" s="128">
        <v>4500</v>
      </c>
      <c r="H206" s="128"/>
      <c r="I206" s="128"/>
      <c r="J206" s="128">
        <v>4500</v>
      </c>
      <c r="K206" s="36"/>
      <c r="L206" s="36"/>
      <c r="M206" s="36"/>
      <c r="N206" s="36"/>
      <c r="O206" s="128">
        <v>1500</v>
      </c>
      <c r="P206" s="128">
        <v>800</v>
      </c>
      <c r="Q206" s="128"/>
      <c r="R206" s="128">
        <v>700</v>
      </c>
      <c r="S206" s="128"/>
      <c r="T206" s="128"/>
      <c r="U206" s="128"/>
      <c r="V206" s="37" t="s">
        <v>27</v>
      </c>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c r="DU206" s="28"/>
      <c r="DV206" s="28"/>
      <c r="DW206" s="28"/>
      <c r="DX206" s="28"/>
      <c r="DY206" s="28"/>
      <c r="DZ206" s="28"/>
      <c r="EA206" s="28"/>
      <c r="EB206" s="28"/>
      <c r="EC206" s="28"/>
      <c r="ED206" s="28"/>
      <c r="EE206" s="28"/>
      <c r="EF206" s="28"/>
      <c r="EG206" s="28"/>
      <c r="EH206" s="28"/>
      <c r="EI206" s="28"/>
      <c r="EJ206" s="28"/>
      <c r="EK206" s="28"/>
      <c r="EL206" s="28"/>
      <c r="EM206" s="28"/>
      <c r="EN206" s="28"/>
      <c r="EO206" s="28"/>
      <c r="EP206" s="28"/>
      <c r="EQ206" s="28"/>
      <c r="ER206" s="28"/>
      <c r="ES206" s="28"/>
      <c r="ET206" s="28"/>
      <c r="EU206" s="28"/>
      <c r="EV206" s="28"/>
      <c r="EW206" s="28"/>
      <c r="EX206" s="28"/>
      <c r="EY206" s="28"/>
      <c r="EZ206" s="28"/>
      <c r="FA206" s="28"/>
      <c r="FB206" s="28"/>
      <c r="FC206" s="28"/>
      <c r="FD206" s="28"/>
      <c r="FE206" s="28"/>
      <c r="FF206" s="28"/>
      <c r="FG206" s="28"/>
      <c r="FH206" s="28"/>
      <c r="FI206" s="28"/>
      <c r="FJ206" s="28"/>
      <c r="FK206" s="28"/>
      <c r="FL206" s="28"/>
      <c r="FM206" s="28"/>
      <c r="FN206" s="28"/>
      <c r="FO206" s="28"/>
      <c r="FP206" s="28"/>
      <c r="FQ206" s="28"/>
      <c r="FR206" s="28"/>
      <c r="FS206" s="28"/>
      <c r="FT206" s="28"/>
      <c r="FU206" s="28"/>
      <c r="FV206" s="28"/>
      <c r="FW206" s="28"/>
      <c r="FX206" s="28"/>
      <c r="FY206" s="28"/>
      <c r="FZ206" s="28"/>
      <c r="GA206" s="28"/>
      <c r="GB206" s="28"/>
      <c r="GC206" s="28"/>
      <c r="GD206" s="28"/>
      <c r="GE206" s="28"/>
      <c r="GF206" s="28"/>
      <c r="GG206" s="28"/>
      <c r="GH206" s="28"/>
      <c r="GI206" s="28"/>
      <c r="GJ206" s="28"/>
      <c r="GK206" s="28"/>
      <c r="GL206" s="28"/>
      <c r="GM206" s="28"/>
      <c r="GN206" s="28"/>
      <c r="GO206" s="28"/>
      <c r="GP206" s="28"/>
      <c r="GQ206" s="28"/>
      <c r="GR206" s="28"/>
      <c r="GS206" s="28"/>
      <c r="GT206" s="28"/>
      <c r="GU206" s="28"/>
      <c r="GV206" s="28"/>
      <c r="GW206" s="28"/>
      <c r="GX206" s="28"/>
      <c r="GY206" s="28"/>
      <c r="GZ206" s="28"/>
      <c r="HA206" s="28"/>
      <c r="HB206" s="28"/>
      <c r="HC206" s="28"/>
      <c r="HD206" s="28"/>
      <c r="HE206" s="28"/>
      <c r="HF206" s="28"/>
      <c r="HG206" s="28"/>
      <c r="HH206" s="28"/>
      <c r="HI206" s="28"/>
      <c r="HJ206" s="28"/>
      <c r="HK206" s="28"/>
      <c r="HL206" s="28"/>
      <c r="HM206" s="28"/>
      <c r="HN206" s="28"/>
      <c r="HO206" s="28"/>
      <c r="HP206" s="28"/>
      <c r="HQ206" s="28"/>
      <c r="HR206" s="28"/>
      <c r="HS206" s="28"/>
      <c r="HT206" s="28"/>
      <c r="HU206" s="28"/>
      <c r="HV206" s="28"/>
      <c r="HW206" s="28"/>
      <c r="HX206" s="28"/>
      <c r="HY206" s="28"/>
      <c r="HZ206" s="28"/>
      <c r="IA206" s="28"/>
      <c r="IB206" s="28"/>
      <c r="IC206" s="28"/>
      <c r="ID206" s="28"/>
      <c r="IE206" s="28"/>
      <c r="IF206" s="28"/>
      <c r="IG206" s="28"/>
      <c r="IH206" s="28"/>
      <c r="II206" s="28"/>
      <c r="IJ206" s="28"/>
      <c r="IK206" s="28"/>
      <c r="IL206" s="28"/>
      <c r="IM206" s="28"/>
      <c r="IN206" s="28"/>
      <c r="IO206" s="28"/>
      <c r="IP206" s="28"/>
    </row>
    <row r="207" spans="1:250" s="64" customFormat="1" ht="51" x14ac:dyDescent="0.2">
      <c r="A207" s="125"/>
      <c r="B207" s="126" t="s">
        <v>513</v>
      </c>
      <c r="C207" s="127" t="s">
        <v>413</v>
      </c>
      <c r="D207" s="73" t="s">
        <v>511</v>
      </c>
      <c r="E207" s="37"/>
      <c r="F207" s="73" t="s">
        <v>514</v>
      </c>
      <c r="G207" s="128">
        <v>4500</v>
      </c>
      <c r="H207" s="128"/>
      <c r="I207" s="128"/>
      <c r="J207" s="128">
        <v>4500</v>
      </c>
      <c r="K207" s="36"/>
      <c r="L207" s="36"/>
      <c r="M207" s="36"/>
      <c r="N207" s="36"/>
      <c r="O207" s="128">
        <v>1500</v>
      </c>
      <c r="P207" s="128">
        <v>700</v>
      </c>
      <c r="Q207" s="128"/>
      <c r="R207" s="128">
        <v>800</v>
      </c>
      <c r="S207" s="128"/>
      <c r="T207" s="128"/>
      <c r="U207" s="128"/>
      <c r="V207" s="37" t="s">
        <v>27</v>
      </c>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c r="DR207" s="28"/>
      <c r="DS207" s="28"/>
      <c r="DT207" s="28"/>
      <c r="DU207" s="28"/>
      <c r="DV207" s="28"/>
      <c r="DW207" s="28"/>
      <c r="DX207" s="28"/>
      <c r="DY207" s="28"/>
      <c r="DZ207" s="28"/>
      <c r="EA207" s="28"/>
      <c r="EB207" s="28"/>
      <c r="EC207" s="28"/>
      <c r="ED207" s="28"/>
      <c r="EE207" s="28"/>
      <c r="EF207" s="28"/>
      <c r="EG207" s="28"/>
      <c r="EH207" s="28"/>
      <c r="EI207" s="28"/>
      <c r="EJ207" s="28"/>
      <c r="EK207" s="28"/>
      <c r="EL207" s="28"/>
      <c r="EM207" s="28"/>
      <c r="EN207" s="28"/>
      <c r="EO207" s="28"/>
      <c r="EP207" s="28"/>
      <c r="EQ207" s="28"/>
      <c r="ER207" s="28"/>
      <c r="ES207" s="28"/>
      <c r="ET207" s="28"/>
      <c r="EU207" s="28"/>
      <c r="EV207" s="28"/>
      <c r="EW207" s="28"/>
      <c r="EX207" s="28"/>
      <c r="EY207" s="28"/>
      <c r="EZ207" s="28"/>
      <c r="FA207" s="28"/>
      <c r="FB207" s="28"/>
      <c r="FC207" s="28"/>
      <c r="FD207" s="28"/>
      <c r="FE207" s="28"/>
      <c r="FF207" s="28"/>
      <c r="FG207" s="28"/>
      <c r="FH207" s="28"/>
      <c r="FI207" s="28"/>
      <c r="FJ207" s="28"/>
      <c r="FK207" s="28"/>
      <c r="FL207" s="28"/>
      <c r="FM207" s="28"/>
      <c r="FN207" s="28"/>
      <c r="FO207" s="28"/>
      <c r="FP207" s="28"/>
      <c r="FQ207" s="28"/>
      <c r="FR207" s="28"/>
      <c r="FS207" s="28"/>
      <c r="FT207" s="28"/>
      <c r="FU207" s="28"/>
      <c r="FV207" s="28"/>
      <c r="FW207" s="28"/>
      <c r="FX207" s="28"/>
      <c r="FY207" s="28"/>
      <c r="FZ207" s="28"/>
      <c r="GA207" s="28"/>
      <c r="GB207" s="28"/>
      <c r="GC207" s="28"/>
      <c r="GD207" s="28"/>
      <c r="GE207" s="28"/>
      <c r="GF207" s="28"/>
      <c r="GG207" s="28"/>
      <c r="GH207" s="28"/>
      <c r="GI207" s="28"/>
      <c r="GJ207" s="28"/>
      <c r="GK207" s="28"/>
      <c r="GL207" s="28"/>
      <c r="GM207" s="28"/>
      <c r="GN207" s="28"/>
      <c r="GO207" s="28"/>
      <c r="GP207" s="28"/>
      <c r="GQ207" s="28"/>
      <c r="GR207" s="28"/>
      <c r="GS207" s="28"/>
      <c r="GT207" s="28"/>
      <c r="GU207" s="28"/>
      <c r="GV207" s="28"/>
      <c r="GW207" s="28"/>
      <c r="GX207" s="28"/>
      <c r="GY207" s="28"/>
      <c r="GZ207" s="28"/>
      <c r="HA207" s="28"/>
      <c r="HB207" s="28"/>
      <c r="HC207" s="28"/>
      <c r="HD207" s="28"/>
      <c r="HE207" s="28"/>
      <c r="HF207" s="28"/>
      <c r="HG207" s="28"/>
      <c r="HH207" s="28"/>
      <c r="HI207" s="28"/>
      <c r="HJ207" s="28"/>
      <c r="HK207" s="28"/>
      <c r="HL207" s="28"/>
      <c r="HM207" s="28"/>
      <c r="HN207" s="28"/>
      <c r="HO207" s="28"/>
      <c r="HP207" s="28"/>
      <c r="HQ207" s="28"/>
      <c r="HR207" s="28"/>
      <c r="HS207" s="28"/>
      <c r="HT207" s="28"/>
      <c r="HU207" s="28"/>
      <c r="HV207" s="28"/>
      <c r="HW207" s="28"/>
      <c r="HX207" s="28"/>
      <c r="HY207" s="28"/>
      <c r="HZ207" s="28"/>
      <c r="IA207" s="28"/>
      <c r="IB207" s="28"/>
      <c r="IC207" s="28"/>
      <c r="ID207" s="28"/>
      <c r="IE207" s="28"/>
      <c r="IF207" s="28"/>
      <c r="IG207" s="28"/>
      <c r="IH207" s="28"/>
      <c r="II207" s="28"/>
      <c r="IJ207" s="28"/>
      <c r="IK207" s="28"/>
      <c r="IL207" s="28"/>
      <c r="IM207" s="28"/>
      <c r="IN207" s="28"/>
      <c r="IO207" s="28"/>
      <c r="IP207" s="28"/>
    </row>
    <row r="208" spans="1:250" s="29" customFormat="1" ht="47.25" x14ac:dyDescent="0.2">
      <c r="A208" s="30"/>
      <c r="B208" s="40" t="s">
        <v>515</v>
      </c>
      <c r="C208" s="41" t="s">
        <v>413</v>
      </c>
      <c r="D208" s="41"/>
      <c r="E208" s="25"/>
      <c r="F208" s="91" t="s">
        <v>516</v>
      </c>
      <c r="G208" s="42">
        <v>4000</v>
      </c>
      <c r="H208" s="42"/>
      <c r="I208" s="42"/>
      <c r="J208" s="43">
        <v>4000</v>
      </c>
      <c r="K208" s="42"/>
      <c r="L208" s="42">
        <v>1500</v>
      </c>
      <c r="M208" s="42"/>
      <c r="N208" s="43">
        <v>1500</v>
      </c>
      <c r="O208" s="44">
        <v>500</v>
      </c>
      <c r="P208" s="44">
        <v>500</v>
      </c>
      <c r="Q208" s="44"/>
      <c r="R208" s="44"/>
      <c r="S208" s="44"/>
      <c r="T208" s="44"/>
      <c r="U208" s="44"/>
      <c r="V208" s="25" t="s">
        <v>27</v>
      </c>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c r="DR208" s="28"/>
      <c r="DS208" s="28"/>
      <c r="DT208" s="28"/>
      <c r="DU208" s="28"/>
      <c r="DV208" s="28"/>
      <c r="DW208" s="28"/>
      <c r="DX208" s="28"/>
      <c r="DY208" s="28"/>
      <c r="DZ208" s="28"/>
      <c r="EA208" s="28"/>
      <c r="EB208" s="28"/>
      <c r="EC208" s="28"/>
      <c r="ED208" s="28"/>
      <c r="EE208" s="28"/>
      <c r="EF208" s="28"/>
      <c r="EG208" s="28"/>
      <c r="EH208" s="28"/>
      <c r="EI208" s="28"/>
      <c r="EJ208" s="28"/>
      <c r="EK208" s="28"/>
      <c r="EL208" s="28"/>
      <c r="EM208" s="28"/>
      <c r="EN208" s="28"/>
      <c r="EO208" s="28"/>
      <c r="EP208" s="28"/>
      <c r="EQ208" s="28"/>
      <c r="ER208" s="28"/>
      <c r="ES208" s="28"/>
      <c r="ET208" s="28"/>
      <c r="EU208" s="28"/>
      <c r="EV208" s="28"/>
      <c r="EW208" s="28"/>
      <c r="EX208" s="28"/>
      <c r="EY208" s="28"/>
      <c r="EZ208" s="28"/>
      <c r="FA208" s="28"/>
      <c r="FB208" s="28"/>
      <c r="FC208" s="28"/>
      <c r="FD208" s="28"/>
      <c r="FE208" s="28"/>
      <c r="FF208" s="28"/>
      <c r="FG208" s="28"/>
      <c r="FH208" s="28"/>
      <c r="FI208" s="28"/>
      <c r="FJ208" s="28"/>
      <c r="FK208" s="28"/>
      <c r="FL208" s="28"/>
      <c r="FM208" s="28"/>
      <c r="FN208" s="28"/>
      <c r="FO208" s="28"/>
      <c r="FP208" s="28"/>
      <c r="FQ208" s="28"/>
      <c r="FR208" s="28"/>
      <c r="FS208" s="28"/>
      <c r="FT208" s="28"/>
      <c r="FU208" s="28"/>
      <c r="FV208" s="28"/>
      <c r="FW208" s="28"/>
      <c r="FX208" s="28"/>
      <c r="FY208" s="28"/>
      <c r="FZ208" s="28"/>
      <c r="GA208" s="28"/>
      <c r="GB208" s="28"/>
      <c r="GC208" s="28"/>
      <c r="GD208" s="28"/>
      <c r="GE208" s="28"/>
      <c r="GF208" s="28"/>
      <c r="GG208" s="28"/>
      <c r="GH208" s="28"/>
      <c r="GI208" s="28"/>
      <c r="GJ208" s="28"/>
      <c r="GK208" s="28"/>
      <c r="GL208" s="28"/>
      <c r="GM208" s="28"/>
      <c r="GN208" s="28"/>
      <c r="GO208" s="28"/>
      <c r="GP208" s="28"/>
      <c r="GQ208" s="28"/>
      <c r="GR208" s="28"/>
      <c r="GS208" s="28"/>
      <c r="GT208" s="28"/>
      <c r="GU208" s="28"/>
      <c r="GV208" s="28"/>
      <c r="GW208" s="28"/>
      <c r="GX208" s="28"/>
      <c r="GY208" s="28"/>
      <c r="GZ208" s="28"/>
      <c r="HA208" s="28"/>
      <c r="HB208" s="28"/>
      <c r="HC208" s="28"/>
      <c r="HD208" s="28"/>
      <c r="HE208" s="28"/>
      <c r="HF208" s="28"/>
      <c r="HG208" s="28"/>
      <c r="HH208" s="28"/>
      <c r="HI208" s="28"/>
      <c r="HJ208" s="28"/>
      <c r="HK208" s="28"/>
      <c r="HL208" s="28"/>
      <c r="HM208" s="28"/>
      <c r="HN208" s="28"/>
      <c r="HO208" s="28"/>
      <c r="HP208" s="28"/>
      <c r="HQ208" s="28"/>
      <c r="HR208" s="28"/>
      <c r="HS208" s="28"/>
      <c r="HT208" s="28"/>
      <c r="HU208" s="28"/>
      <c r="HV208" s="28"/>
      <c r="HW208" s="28"/>
      <c r="HX208" s="28"/>
      <c r="HY208" s="28"/>
      <c r="HZ208" s="28"/>
      <c r="IA208" s="28"/>
      <c r="IB208" s="28"/>
      <c r="IC208" s="28"/>
      <c r="ID208" s="28"/>
      <c r="IE208" s="28"/>
      <c r="IF208" s="28"/>
      <c r="IG208" s="28"/>
      <c r="IH208" s="28"/>
      <c r="II208" s="28"/>
      <c r="IJ208" s="28"/>
      <c r="IK208" s="28"/>
      <c r="IL208" s="28"/>
      <c r="IM208" s="28"/>
      <c r="IN208" s="28"/>
      <c r="IO208" s="28"/>
      <c r="IP208" s="28"/>
    </row>
    <row r="209" spans="1:250" s="29" customFormat="1" ht="47.25" x14ac:dyDescent="0.2">
      <c r="A209" s="30"/>
      <c r="B209" s="40" t="s">
        <v>517</v>
      </c>
      <c r="C209" s="41" t="s">
        <v>413</v>
      </c>
      <c r="D209" s="41"/>
      <c r="E209" s="25"/>
      <c r="F209" s="91" t="s">
        <v>518</v>
      </c>
      <c r="G209" s="42">
        <v>4000</v>
      </c>
      <c r="H209" s="42"/>
      <c r="I209" s="42"/>
      <c r="J209" s="43">
        <v>4000</v>
      </c>
      <c r="K209" s="42"/>
      <c r="L209" s="42">
        <v>1500</v>
      </c>
      <c r="M209" s="42"/>
      <c r="N209" s="43">
        <v>1500</v>
      </c>
      <c r="O209" s="44">
        <v>500</v>
      </c>
      <c r="P209" s="44">
        <v>500</v>
      </c>
      <c r="Q209" s="44"/>
      <c r="R209" s="44"/>
      <c r="S209" s="44"/>
      <c r="T209" s="44"/>
      <c r="U209" s="44"/>
      <c r="V209" s="25" t="s">
        <v>27</v>
      </c>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c r="DU209" s="28"/>
      <c r="DV209" s="28"/>
      <c r="DW209" s="28"/>
      <c r="DX209" s="28"/>
      <c r="DY209" s="28"/>
      <c r="DZ209" s="28"/>
      <c r="EA209" s="28"/>
      <c r="EB209" s="28"/>
      <c r="EC209" s="28"/>
      <c r="ED209" s="28"/>
      <c r="EE209" s="28"/>
      <c r="EF209" s="28"/>
      <c r="EG209" s="28"/>
      <c r="EH209" s="28"/>
      <c r="EI209" s="28"/>
      <c r="EJ209" s="28"/>
      <c r="EK209" s="28"/>
      <c r="EL209" s="28"/>
      <c r="EM209" s="28"/>
      <c r="EN209" s="28"/>
      <c r="EO209" s="28"/>
      <c r="EP209" s="28"/>
      <c r="EQ209" s="28"/>
      <c r="ER209" s="28"/>
      <c r="ES209" s="28"/>
      <c r="ET209" s="28"/>
      <c r="EU209" s="28"/>
      <c r="EV209" s="28"/>
      <c r="EW209" s="28"/>
      <c r="EX209" s="28"/>
      <c r="EY209" s="28"/>
      <c r="EZ209" s="28"/>
      <c r="FA209" s="28"/>
      <c r="FB209" s="28"/>
      <c r="FC209" s="28"/>
      <c r="FD209" s="28"/>
      <c r="FE209" s="28"/>
      <c r="FF209" s="28"/>
      <c r="FG209" s="28"/>
      <c r="FH209" s="28"/>
      <c r="FI209" s="28"/>
      <c r="FJ209" s="28"/>
      <c r="FK209" s="28"/>
      <c r="FL209" s="28"/>
      <c r="FM209" s="28"/>
      <c r="FN209" s="28"/>
      <c r="FO209" s="28"/>
      <c r="FP209" s="28"/>
      <c r="FQ209" s="28"/>
      <c r="FR209" s="28"/>
      <c r="FS209" s="28"/>
      <c r="FT209" s="28"/>
      <c r="FU209" s="28"/>
      <c r="FV209" s="28"/>
      <c r="FW209" s="28"/>
      <c r="FX209" s="28"/>
      <c r="FY209" s="28"/>
      <c r="FZ209" s="28"/>
      <c r="GA209" s="28"/>
      <c r="GB209" s="28"/>
      <c r="GC209" s="28"/>
      <c r="GD209" s="28"/>
      <c r="GE209" s="28"/>
      <c r="GF209" s="28"/>
      <c r="GG209" s="28"/>
      <c r="GH209" s="28"/>
      <c r="GI209" s="28"/>
      <c r="GJ209" s="28"/>
      <c r="GK209" s="28"/>
      <c r="GL209" s="28"/>
      <c r="GM209" s="28"/>
      <c r="GN209" s="28"/>
      <c r="GO209" s="28"/>
      <c r="GP209" s="28"/>
      <c r="GQ209" s="28"/>
      <c r="GR209" s="28"/>
      <c r="GS209" s="28"/>
      <c r="GT209" s="28"/>
      <c r="GU209" s="28"/>
      <c r="GV209" s="28"/>
      <c r="GW209" s="28"/>
      <c r="GX209" s="28"/>
      <c r="GY209" s="28"/>
      <c r="GZ209" s="28"/>
      <c r="HA209" s="28"/>
      <c r="HB209" s="28"/>
      <c r="HC209" s="28"/>
      <c r="HD209" s="28"/>
      <c r="HE209" s="28"/>
      <c r="HF209" s="28"/>
      <c r="HG209" s="28"/>
      <c r="HH209" s="28"/>
      <c r="HI209" s="28"/>
      <c r="HJ209" s="28"/>
      <c r="HK209" s="28"/>
      <c r="HL209" s="28"/>
      <c r="HM209" s="28"/>
      <c r="HN209" s="28"/>
      <c r="HO209" s="28"/>
      <c r="HP209" s="28"/>
      <c r="HQ209" s="28"/>
      <c r="HR209" s="28"/>
      <c r="HS209" s="28"/>
      <c r="HT209" s="28"/>
      <c r="HU209" s="28"/>
      <c r="HV209" s="28"/>
      <c r="HW209" s="28"/>
      <c r="HX209" s="28"/>
      <c r="HY209" s="28"/>
      <c r="HZ209" s="28"/>
      <c r="IA209" s="28"/>
      <c r="IB209" s="28"/>
      <c r="IC209" s="28"/>
      <c r="ID209" s="28"/>
      <c r="IE209" s="28"/>
      <c r="IF209" s="28"/>
      <c r="IG209" s="28"/>
      <c r="IH209" s="28"/>
      <c r="II209" s="28"/>
      <c r="IJ209" s="28"/>
      <c r="IK209" s="28"/>
      <c r="IL209" s="28"/>
      <c r="IM209" s="28"/>
      <c r="IN209" s="28"/>
      <c r="IO209" s="28"/>
      <c r="IP209" s="28"/>
    </row>
    <row r="210" spans="1:250" s="102" customFormat="1" ht="63" x14ac:dyDescent="0.2">
      <c r="A210" s="45">
        <v>2</v>
      </c>
      <c r="B210" s="92" t="s">
        <v>120</v>
      </c>
      <c r="C210" s="49"/>
      <c r="D210" s="49"/>
      <c r="E210" s="50"/>
      <c r="F210" s="49"/>
      <c r="G210" s="48">
        <f>SUM(G211)</f>
        <v>4192</v>
      </c>
      <c r="H210" s="48">
        <f t="shared" ref="H210:U210" si="66">SUM(H211)</f>
        <v>0</v>
      </c>
      <c r="I210" s="48">
        <f t="shared" si="66"/>
        <v>0</v>
      </c>
      <c r="J210" s="48">
        <f t="shared" si="66"/>
        <v>4192</v>
      </c>
      <c r="K210" s="48">
        <f t="shared" si="66"/>
        <v>0</v>
      </c>
      <c r="L210" s="48">
        <f t="shared" si="66"/>
        <v>0</v>
      </c>
      <c r="M210" s="48">
        <f t="shared" si="66"/>
        <v>0</v>
      </c>
      <c r="N210" s="48">
        <f t="shared" si="66"/>
        <v>0</v>
      </c>
      <c r="O210" s="48">
        <f t="shared" si="66"/>
        <v>3192</v>
      </c>
      <c r="P210" s="48">
        <f t="shared" si="66"/>
        <v>3192</v>
      </c>
      <c r="Q210" s="48">
        <f t="shared" si="66"/>
        <v>0</v>
      </c>
      <c r="R210" s="48">
        <f t="shared" si="66"/>
        <v>0</v>
      </c>
      <c r="S210" s="48"/>
      <c r="T210" s="48">
        <f t="shared" si="66"/>
        <v>0</v>
      </c>
      <c r="U210" s="48">
        <f t="shared" si="66"/>
        <v>0</v>
      </c>
      <c r="V210" s="50"/>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7"/>
      <c r="BJ210" s="57"/>
      <c r="BK210" s="57"/>
      <c r="BL210" s="57"/>
      <c r="BM210" s="57"/>
      <c r="BN210" s="57"/>
      <c r="BO210" s="57"/>
      <c r="BP210" s="57"/>
      <c r="BQ210" s="57"/>
      <c r="BR210" s="57"/>
      <c r="BS210" s="57"/>
      <c r="BT210" s="57"/>
      <c r="BU210" s="57"/>
      <c r="BV210" s="57"/>
      <c r="BW210" s="57"/>
      <c r="BX210" s="57"/>
      <c r="BY210" s="57"/>
      <c r="BZ210" s="57"/>
      <c r="CA210" s="57"/>
      <c r="CB210" s="57"/>
      <c r="CC210" s="57"/>
      <c r="CD210" s="57"/>
      <c r="CE210" s="57"/>
      <c r="CF210" s="57"/>
      <c r="CG210" s="57"/>
      <c r="CH210" s="57"/>
      <c r="CI210" s="57"/>
      <c r="CJ210" s="57"/>
      <c r="CK210" s="57"/>
      <c r="CL210" s="57"/>
      <c r="CM210" s="57"/>
      <c r="CN210" s="57"/>
      <c r="CO210" s="57"/>
      <c r="CP210" s="57"/>
      <c r="CQ210" s="57"/>
      <c r="CR210" s="57"/>
      <c r="CS210" s="57"/>
      <c r="CT210" s="57"/>
      <c r="CU210" s="57"/>
      <c r="CV210" s="57"/>
      <c r="CW210" s="57"/>
      <c r="CX210" s="57"/>
      <c r="CY210" s="57"/>
      <c r="CZ210" s="57"/>
      <c r="DA210" s="57"/>
      <c r="DB210" s="57"/>
      <c r="DC210" s="57"/>
      <c r="DD210" s="57"/>
      <c r="DE210" s="57"/>
      <c r="DF210" s="57"/>
      <c r="DG210" s="57"/>
      <c r="DH210" s="57"/>
      <c r="DI210" s="57"/>
      <c r="DJ210" s="57"/>
      <c r="DK210" s="57"/>
      <c r="DL210" s="57"/>
      <c r="DM210" s="57"/>
      <c r="DN210" s="57"/>
      <c r="DO210" s="57"/>
      <c r="DP210" s="57"/>
      <c r="DQ210" s="57"/>
      <c r="DR210" s="57"/>
      <c r="DS210" s="57"/>
      <c r="DT210" s="57"/>
      <c r="DU210" s="57"/>
      <c r="DV210" s="57"/>
      <c r="DW210" s="57"/>
      <c r="DX210" s="57"/>
      <c r="DY210" s="57"/>
      <c r="DZ210" s="57"/>
      <c r="EA210" s="57"/>
      <c r="EB210" s="57"/>
      <c r="EC210" s="57"/>
      <c r="ED210" s="57"/>
      <c r="EE210" s="57"/>
      <c r="EF210" s="57"/>
      <c r="EG210" s="57"/>
      <c r="EH210" s="57"/>
      <c r="EI210" s="57"/>
      <c r="EJ210" s="57"/>
      <c r="EK210" s="57"/>
      <c r="EL210" s="57"/>
      <c r="EM210" s="57"/>
      <c r="EN210" s="57"/>
      <c r="EO210" s="57"/>
      <c r="EP210" s="57"/>
      <c r="EQ210" s="57"/>
      <c r="ER210" s="57"/>
      <c r="ES210" s="57"/>
      <c r="ET210" s="57"/>
      <c r="EU210" s="57"/>
      <c r="EV210" s="57"/>
      <c r="EW210" s="57"/>
      <c r="EX210" s="57"/>
      <c r="EY210" s="57"/>
      <c r="EZ210" s="57"/>
      <c r="FA210" s="57"/>
      <c r="FB210" s="57"/>
      <c r="FC210" s="57"/>
      <c r="FD210" s="57"/>
      <c r="FE210" s="57"/>
      <c r="FF210" s="57"/>
      <c r="FG210" s="57"/>
      <c r="FH210" s="57"/>
      <c r="FI210" s="57"/>
      <c r="FJ210" s="57"/>
      <c r="FK210" s="57"/>
      <c r="FL210" s="57"/>
      <c r="FM210" s="57"/>
      <c r="FN210" s="57"/>
      <c r="FO210" s="57"/>
      <c r="FP210" s="57"/>
      <c r="FQ210" s="57"/>
      <c r="FR210" s="57"/>
      <c r="FS210" s="57"/>
      <c r="FT210" s="57"/>
      <c r="FU210" s="57"/>
      <c r="FV210" s="57"/>
      <c r="FW210" s="57"/>
      <c r="FX210" s="57"/>
      <c r="FY210" s="57"/>
      <c r="FZ210" s="57"/>
      <c r="GA210" s="57"/>
      <c r="GB210" s="57"/>
      <c r="GC210" s="57"/>
      <c r="GD210" s="57"/>
      <c r="GE210" s="57"/>
      <c r="GF210" s="57"/>
      <c r="GG210" s="57"/>
      <c r="GH210" s="57"/>
      <c r="GI210" s="57"/>
      <c r="GJ210" s="57"/>
      <c r="GK210" s="57"/>
      <c r="GL210" s="57"/>
      <c r="GM210" s="57"/>
      <c r="GN210" s="57"/>
      <c r="GO210" s="57"/>
      <c r="GP210" s="57"/>
      <c r="GQ210" s="57"/>
      <c r="GR210" s="57"/>
      <c r="GS210" s="57"/>
      <c r="GT210" s="57"/>
      <c r="GU210" s="57"/>
      <c r="GV210" s="57"/>
      <c r="GW210" s="57"/>
      <c r="GX210" s="57"/>
      <c r="GY210" s="57"/>
      <c r="GZ210" s="57"/>
      <c r="HA210" s="57"/>
      <c r="HB210" s="57"/>
      <c r="HC210" s="57"/>
      <c r="HD210" s="57"/>
      <c r="HE210" s="57"/>
      <c r="HF210" s="57"/>
      <c r="HG210" s="57"/>
      <c r="HH210" s="57"/>
      <c r="HI210" s="57"/>
      <c r="HJ210" s="57"/>
      <c r="HK210" s="57"/>
      <c r="HL210" s="57"/>
      <c r="HM210" s="57"/>
      <c r="HN210" s="57"/>
      <c r="HO210" s="57"/>
      <c r="HP210" s="57"/>
      <c r="HQ210" s="57"/>
      <c r="HR210" s="57"/>
      <c r="HS210" s="57"/>
      <c r="HT210" s="57"/>
      <c r="HU210" s="57"/>
      <c r="HV210" s="57"/>
      <c r="HW210" s="57"/>
      <c r="HX210" s="57"/>
      <c r="HY210" s="57"/>
      <c r="HZ210" s="57"/>
      <c r="IA210" s="57"/>
      <c r="IB210" s="57"/>
      <c r="IC210" s="57"/>
      <c r="ID210" s="57"/>
      <c r="IE210" s="57"/>
      <c r="IF210" s="57"/>
      <c r="IG210" s="57"/>
      <c r="IH210" s="57"/>
      <c r="II210" s="57"/>
      <c r="IJ210" s="57"/>
      <c r="IK210" s="57"/>
      <c r="IL210" s="57"/>
      <c r="IM210" s="57"/>
      <c r="IN210" s="57"/>
      <c r="IO210" s="57"/>
      <c r="IP210" s="57"/>
    </row>
    <row r="211" spans="1:250" s="29" customFormat="1" ht="47.25" x14ac:dyDescent="0.2">
      <c r="A211" s="30"/>
      <c r="B211" s="40" t="s">
        <v>519</v>
      </c>
      <c r="C211" s="41" t="s">
        <v>129</v>
      </c>
      <c r="D211" s="41"/>
      <c r="E211" s="25"/>
      <c r="F211" s="108" t="s">
        <v>520</v>
      </c>
      <c r="G211" s="42">
        <v>4192</v>
      </c>
      <c r="H211" s="42"/>
      <c r="I211" s="42"/>
      <c r="J211" s="43">
        <v>4192</v>
      </c>
      <c r="K211" s="42"/>
      <c r="L211" s="42"/>
      <c r="M211" s="42"/>
      <c r="N211" s="43">
        <v>0</v>
      </c>
      <c r="O211" s="44">
        <v>3192</v>
      </c>
      <c r="P211" s="44">
        <v>3192</v>
      </c>
      <c r="Q211" s="44"/>
      <c r="R211" s="44"/>
      <c r="S211" s="44"/>
      <c r="T211" s="44"/>
      <c r="U211" s="44"/>
      <c r="V211" s="25" t="s">
        <v>28</v>
      </c>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c r="DU211" s="28"/>
      <c r="DV211" s="28"/>
      <c r="DW211" s="28"/>
      <c r="DX211" s="28"/>
      <c r="DY211" s="28"/>
      <c r="DZ211" s="28"/>
      <c r="EA211" s="28"/>
      <c r="EB211" s="28"/>
      <c r="EC211" s="28"/>
      <c r="ED211" s="28"/>
      <c r="EE211" s="28"/>
      <c r="EF211" s="28"/>
      <c r="EG211" s="28"/>
      <c r="EH211" s="28"/>
      <c r="EI211" s="28"/>
      <c r="EJ211" s="28"/>
      <c r="EK211" s="28"/>
      <c r="EL211" s="28"/>
      <c r="EM211" s="28"/>
      <c r="EN211" s="28"/>
      <c r="EO211" s="28"/>
      <c r="EP211" s="28"/>
      <c r="EQ211" s="28"/>
      <c r="ER211" s="28"/>
      <c r="ES211" s="28"/>
      <c r="ET211" s="28"/>
      <c r="EU211" s="28"/>
      <c r="EV211" s="28"/>
      <c r="EW211" s="28"/>
      <c r="EX211" s="28"/>
      <c r="EY211" s="28"/>
      <c r="EZ211" s="28"/>
      <c r="FA211" s="28"/>
      <c r="FB211" s="28"/>
      <c r="FC211" s="28"/>
      <c r="FD211" s="28"/>
      <c r="FE211" s="28"/>
      <c r="FF211" s="28"/>
      <c r="FG211" s="28"/>
      <c r="FH211" s="28"/>
      <c r="FI211" s="28"/>
      <c r="FJ211" s="28"/>
      <c r="FK211" s="28"/>
      <c r="FL211" s="28"/>
      <c r="FM211" s="28"/>
      <c r="FN211" s="28"/>
      <c r="FO211" s="28"/>
      <c r="FP211" s="28"/>
      <c r="FQ211" s="28"/>
      <c r="FR211" s="28"/>
      <c r="FS211" s="28"/>
      <c r="FT211" s="28"/>
      <c r="FU211" s="28"/>
      <c r="FV211" s="28"/>
      <c r="FW211" s="28"/>
      <c r="FX211" s="28"/>
      <c r="FY211" s="28"/>
      <c r="FZ211" s="28"/>
      <c r="GA211" s="28"/>
      <c r="GB211" s="28"/>
      <c r="GC211" s="28"/>
      <c r="GD211" s="28"/>
      <c r="GE211" s="28"/>
      <c r="GF211" s="28"/>
      <c r="GG211" s="28"/>
      <c r="GH211" s="28"/>
      <c r="GI211" s="28"/>
      <c r="GJ211" s="28"/>
      <c r="GK211" s="28"/>
      <c r="GL211" s="28"/>
      <c r="GM211" s="28"/>
      <c r="GN211" s="28"/>
      <c r="GO211" s="28"/>
      <c r="GP211" s="28"/>
      <c r="GQ211" s="28"/>
      <c r="GR211" s="28"/>
      <c r="GS211" s="28"/>
      <c r="GT211" s="28"/>
      <c r="GU211" s="28"/>
      <c r="GV211" s="28"/>
      <c r="GW211" s="28"/>
      <c r="GX211" s="28"/>
      <c r="GY211" s="28"/>
      <c r="GZ211" s="28"/>
      <c r="HA211" s="28"/>
      <c r="HB211" s="28"/>
      <c r="HC211" s="28"/>
      <c r="HD211" s="28"/>
      <c r="HE211" s="28"/>
      <c r="HF211" s="28"/>
      <c r="HG211" s="28"/>
      <c r="HH211" s="28"/>
      <c r="HI211" s="28"/>
      <c r="HJ211" s="28"/>
      <c r="HK211" s="28"/>
      <c r="HL211" s="28"/>
      <c r="HM211" s="28"/>
      <c r="HN211" s="28"/>
      <c r="HO211" s="28"/>
      <c r="HP211" s="28"/>
      <c r="HQ211" s="28"/>
      <c r="HR211" s="28"/>
      <c r="HS211" s="28"/>
      <c r="HT211" s="28"/>
      <c r="HU211" s="28"/>
      <c r="HV211" s="28"/>
      <c r="HW211" s="28"/>
      <c r="HX211" s="28"/>
      <c r="HY211" s="28"/>
      <c r="HZ211" s="28"/>
      <c r="IA211" s="28"/>
      <c r="IB211" s="28"/>
      <c r="IC211" s="28"/>
      <c r="ID211" s="28"/>
      <c r="IE211" s="28"/>
      <c r="IF211" s="28"/>
      <c r="IG211" s="28"/>
      <c r="IH211" s="28"/>
      <c r="II211" s="28"/>
      <c r="IJ211" s="28"/>
      <c r="IK211" s="28"/>
      <c r="IL211" s="28"/>
      <c r="IM211" s="28"/>
      <c r="IN211" s="28"/>
      <c r="IO211" s="28"/>
      <c r="IP211" s="28"/>
    </row>
    <row r="212" spans="1:250" s="102" customFormat="1" ht="63" x14ac:dyDescent="0.2">
      <c r="A212" s="45">
        <v>3</v>
      </c>
      <c r="B212" s="114" t="s">
        <v>131</v>
      </c>
      <c r="C212" s="49"/>
      <c r="D212" s="49"/>
      <c r="E212" s="50"/>
      <c r="F212" s="49"/>
      <c r="G212" s="48">
        <f>SUM(G213:G214)</f>
        <v>10000</v>
      </c>
      <c r="H212" s="48">
        <f t="shared" ref="H212:U212" si="67">SUM(H213:H214)</f>
        <v>0</v>
      </c>
      <c r="I212" s="48">
        <f t="shared" si="67"/>
        <v>0</v>
      </c>
      <c r="J212" s="48">
        <f t="shared" si="67"/>
        <v>10000</v>
      </c>
      <c r="K212" s="48">
        <f t="shared" si="67"/>
        <v>0</v>
      </c>
      <c r="L212" s="48">
        <f t="shared" si="67"/>
        <v>0</v>
      </c>
      <c r="M212" s="48">
        <f t="shared" si="67"/>
        <v>0</v>
      </c>
      <c r="N212" s="48">
        <f t="shared" si="67"/>
        <v>0</v>
      </c>
      <c r="O212" s="48">
        <f t="shared" si="67"/>
        <v>4500</v>
      </c>
      <c r="P212" s="48">
        <f t="shared" si="67"/>
        <v>2000</v>
      </c>
      <c r="Q212" s="48">
        <f t="shared" si="67"/>
        <v>0</v>
      </c>
      <c r="R212" s="48">
        <f t="shared" si="67"/>
        <v>2500</v>
      </c>
      <c r="S212" s="48"/>
      <c r="T212" s="48">
        <f t="shared" si="67"/>
        <v>0</v>
      </c>
      <c r="U212" s="48">
        <f t="shared" si="67"/>
        <v>0</v>
      </c>
      <c r="V212" s="50"/>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7"/>
      <c r="BJ212" s="57"/>
      <c r="BK212" s="57"/>
      <c r="BL212" s="57"/>
      <c r="BM212" s="57"/>
      <c r="BN212" s="57"/>
      <c r="BO212" s="57"/>
      <c r="BP212" s="57"/>
      <c r="BQ212" s="57"/>
      <c r="BR212" s="57"/>
      <c r="BS212" s="57"/>
      <c r="BT212" s="57"/>
      <c r="BU212" s="57"/>
      <c r="BV212" s="57"/>
      <c r="BW212" s="57"/>
      <c r="BX212" s="57"/>
      <c r="BY212" s="57"/>
      <c r="BZ212" s="57"/>
      <c r="CA212" s="57"/>
      <c r="CB212" s="57"/>
      <c r="CC212" s="57"/>
      <c r="CD212" s="57"/>
      <c r="CE212" s="57"/>
      <c r="CF212" s="57"/>
      <c r="CG212" s="57"/>
      <c r="CH212" s="57"/>
      <c r="CI212" s="57"/>
      <c r="CJ212" s="57"/>
      <c r="CK212" s="57"/>
      <c r="CL212" s="57"/>
      <c r="CM212" s="57"/>
      <c r="CN212" s="57"/>
      <c r="CO212" s="57"/>
      <c r="CP212" s="57"/>
      <c r="CQ212" s="57"/>
      <c r="CR212" s="57"/>
      <c r="CS212" s="57"/>
      <c r="CT212" s="57"/>
      <c r="CU212" s="57"/>
      <c r="CV212" s="57"/>
      <c r="CW212" s="57"/>
      <c r="CX212" s="57"/>
      <c r="CY212" s="57"/>
      <c r="CZ212" s="57"/>
      <c r="DA212" s="57"/>
      <c r="DB212" s="57"/>
      <c r="DC212" s="57"/>
      <c r="DD212" s="57"/>
      <c r="DE212" s="57"/>
      <c r="DF212" s="57"/>
      <c r="DG212" s="57"/>
      <c r="DH212" s="57"/>
      <c r="DI212" s="57"/>
      <c r="DJ212" s="57"/>
      <c r="DK212" s="57"/>
      <c r="DL212" s="57"/>
      <c r="DM212" s="57"/>
      <c r="DN212" s="57"/>
      <c r="DO212" s="57"/>
      <c r="DP212" s="57"/>
      <c r="DQ212" s="57"/>
      <c r="DR212" s="57"/>
      <c r="DS212" s="57"/>
      <c r="DT212" s="57"/>
      <c r="DU212" s="57"/>
      <c r="DV212" s="57"/>
      <c r="DW212" s="57"/>
      <c r="DX212" s="57"/>
      <c r="DY212" s="57"/>
      <c r="DZ212" s="57"/>
      <c r="EA212" s="57"/>
      <c r="EB212" s="57"/>
      <c r="EC212" s="57"/>
      <c r="ED212" s="57"/>
      <c r="EE212" s="57"/>
      <c r="EF212" s="57"/>
      <c r="EG212" s="57"/>
      <c r="EH212" s="57"/>
      <c r="EI212" s="57"/>
      <c r="EJ212" s="57"/>
      <c r="EK212" s="57"/>
      <c r="EL212" s="57"/>
      <c r="EM212" s="57"/>
      <c r="EN212" s="57"/>
      <c r="EO212" s="57"/>
      <c r="EP212" s="57"/>
      <c r="EQ212" s="57"/>
      <c r="ER212" s="57"/>
      <c r="ES212" s="57"/>
      <c r="ET212" s="57"/>
      <c r="EU212" s="57"/>
      <c r="EV212" s="57"/>
      <c r="EW212" s="57"/>
      <c r="EX212" s="57"/>
      <c r="EY212" s="57"/>
      <c r="EZ212" s="57"/>
      <c r="FA212" s="57"/>
      <c r="FB212" s="57"/>
      <c r="FC212" s="57"/>
      <c r="FD212" s="57"/>
      <c r="FE212" s="57"/>
      <c r="FF212" s="57"/>
      <c r="FG212" s="57"/>
      <c r="FH212" s="57"/>
      <c r="FI212" s="57"/>
      <c r="FJ212" s="57"/>
      <c r="FK212" s="57"/>
      <c r="FL212" s="57"/>
      <c r="FM212" s="57"/>
      <c r="FN212" s="57"/>
      <c r="FO212" s="57"/>
      <c r="FP212" s="57"/>
      <c r="FQ212" s="57"/>
      <c r="FR212" s="57"/>
      <c r="FS212" s="57"/>
      <c r="FT212" s="57"/>
      <c r="FU212" s="57"/>
      <c r="FV212" s="57"/>
      <c r="FW212" s="57"/>
      <c r="FX212" s="57"/>
      <c r="FY212" s="57"/>
      <c r="FZ212" s="57"/>
      <c r="GA212" s="57"/>
      <c r="GB212" s="57"/>
      <c r="GC212" s="57"/>
      <c r="GD212" s="57"/>
      <c r="GE212" s="57"/>
      <c r="GF212" s="57"/>
      <c r="GG212" s="57"/>
      <c r="GH212" s="57"/>
      <c r="GI212" s="57"/>
      <c r="GJ212" s="57"/>
      <c r="GK212" s="57"/>
      <c r="GL212" s="57"/>
      <c r="GM212" s="57"/>
      <c r="GN212" s="57"/>
      <c r="GO212" s="57"/>
      <c r="GP212" s="57"/>
      <c r="GQ212" s="57"/>
      <c r="GR212" s="57"/>
      <c r="GS212" s="57"/>
      <c r="GT212" s="57"/>
      <c r="GU212" s="57"/>
      <c r="GV212" s="57"/>
      <c r="GW212" s="57"/>
      <c r="GX212" s="57"/>
      <c r="GY212" s="57"/>
      <c r="GZ212" s="57"/>
      <c r="HA212" s="57"/>
      <c r="HB212" s="57"/>
      <c r="HC212" s="57"/>
      <c r="HD212" s="57"/>
      <c r="HE212" s="57"/>
      <c r="HF212" s="57"/>
      <c r="HG212" s="57"/>
      <c r="HH212" s="57"/>
      <c r="HI212" s="57"/>
      <c r="HJ212" s="57"/>
      <c r="HK212" s="57"/>
      <c r="HL212" s="57"/>
      <c r="HM212" s="57"/>
      <c r="HN212" s="57"/>
      <c r="HO212" s="57"/>
      <c r="HP212" s="57"/>
      <c r="HQ212" s="57"/>
      <c r="HR212" s="57"/>
      <c r="HS212" s="57"/>
      <c r="HT212" s="57"/>
      <c r="HU212" s="57"/>
      <c r="HV212" s="57"/>
      <c r="HW212" s="57"/>
      <c r="HX212" s="57"/>
      <c r="HY212" s="57"/>
      <c r="HZ212" s="57"/>
      <c r="IA212" s="57"/>
      <c r="IB212" s="57"/>
      <c r="IC212" s="57"/>
      <c r="ID212" s="57"/>
      <c r="IE212" s="57"/>
      <c r="IF212" s="57"/>
      <c r="IG212" s="57"/>
      <c r="IH212" s="57"/>
      <c r="II212" s="57"/>
      <c r="IJ212" s="57"/>
      <c r="IK212" s="57"/>
      <c r="IL212" s="57"/>
      <c r="IM212" s="57"/>
      <c r="IN212" s="57"/>
      <c r="IO212" s="57"/>
      <c r="IP212" s="57"/>
    </row>
    <row r="213" spans="1:250" s="64" customFormat="1" ht="51" x14ac:dyDescent="0.2">
      <c r="A213" s="129"/>
      <c r="B213" s="130" t="s">
        <v>521</v>
      </c>
      <c r="C213" s="131" t="s">
        <v>522</v>
      </c>
      <c r="D213" s="34" t="s">
        <v>523</v>
      </c>
      <c r="E213" s="35"/>
      <c r="F213" s="34" t="s">
        <v>524</v>
      </c>
      <c r="G213" s="132">
        <v>3000</v>
      </c>
      <c r="H213" s="132"/>
      <c r="I213" s="133"/>
      <c r="J213" s="128">
        <v>3000</v>
      </c>
      <c r="K213" s="36"/>
      <c r="L213" s="36"/>
      <c r="M213" s="36"/>
      <c r="N213" s="36"/>
      <c r="O213" s="133">
        <v>1000</v>
      </c>
      <c r="P213" s="133">
        <v>500</v>
      </c>
      <c r="Q213" s="133"/>
      <c r="R213" s="133">
        <v>500</v>
      </c>
      <c r="S213" s="133"/>
      <c r="T213" s="133"/>
      <c r="U213" s="133"/>
      <c r="V213" s="35" t="s">
        <v>136</v>
      </c>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c r="DR213" s="28"/>
      <c r="DS213" s="28"/>
      <c r="DT213" s="28"/>
      <c r="DU213" s="28"/>
      <c r="DV213" s="28"/>
      <c r="DW213" s="28"/>
      <c r="DX213" s="28"/>
      <c r="DY213" s="28"/>
      <c r="DZ213" s="28"/>
      <c r="EA213" s="28"/>
      <c r="EB213" s="28"/>
      <c r="EC213" s="28"/>
      <c r="ED213" s="28"/>
      <c r="EE213" s="28"/>
      <c r="EF213" s="28"/>
      <c r="EG213" s="28"/>
      <c r="EH213" s="28"/>
      <c r="EI213" s="28"/>
      <c r="EJ213" s="28"/>
      <c r="EK213" s="28"/>
      <c r="EL213" s="28"/>
      <c r="EM213" s="28"/>
      <c r="EN213" s="28"/>
      <c r="EO213" s="28"/>
      <c r="EP213" s="28"/>
      <c r="EQ213" s="28"/>
      <c r="ER213" s="28"/>
      <c r="ES213" s="28"/>
      <c r="ET213" s="28"/>
      <c r="EU213" s="28"/>
      <c r="EV213" s="28"/>
      <c r="EW213" s="28"/>
      <c r="EX213" s="28"/>
      <c r="EY213" s="28"/>
      <c r="EZ213" s="28"/>
      <c r="FA213" s="28"/>
      <c r="FB213" s="28"/>
      <c r="FC213" s="28"/>
      <c r="FD213" s="28"/>
      <c r="FE213" s="28"/>
      <c r="FF213" s="28"/>
      <c r="FG213" s="28"/>
      <c r="FH213" s="28"/>
      <c r="FI213" s="28"/>
      <c r="FJ213" s="28"/>
      <c r="FK213" s="28"/>
      <c r="FL213" s="28"/>
      <c r="FM213" s="28"/>
      <c r="FN213" s="28"/>
      <c r="FO213" s="28"/>
      <c r="FP213" s="28"/>
      <c r="FQ213" s="28"/>
      <c r="FR213" s="28"/>
      <c r="FS213" s="28"/>
      <c r="FT213" s="28"/>
      <c r="FU213" s="28"/>
      <c r="FV213" s="28"/>
      <c r="FW213" s="28"/>
      <c r="FX213" s="28"/>
      <c r="FY213" s="28"/>
      <c r="FZ213" s="28"/>
      <c r="GA213" s="28"/>
      <c r="GB213" s="28"/>
      <c r="GC213" s="28"/>
      <c r="GD213" s="28"/>
      <c r="GE213" s="28"/>
      <c r="GF213" s="28"/>
      <c r="GG213" s="28"/>
      <c r="GH213" s="28"/>
      <c r="GI213" s="28"/>
      <c r="GJ213" s="28"/>
      <c r="GK213" s="28"/>
      <c r="GL213" s="28"/>
      <c r="GM213" s="28"/>
      <c r="GN213" s="28"/>
      <c r="GO213" s="28"/>
      <c r="GP213" s="28"/>
      <c r="GQ213" s="28"/>
      <c r="GR213" s="28"/>
      <c r="GS213" s="28"/>
      <c r="GT213" s="28"/>
      <c r="GU213" s="28"/>
      <c r="GV213" s="28"/>
      <c r="GW213" s="28"/>
      <c r="GX213" s="28"/>
      <c r="GY213" s="28"/>
      <c r="GZ213" s="28"/>
      <c r="HA213" s="28"/>
      <c r="HB213" s="28"/>
      <c r="HC213" s="28"/>
      <c r="HD213" s="28"/>
      <c r="HE213" s="28"/>
      <c r="HF213" s="28"/>
      <c r="HG213" s="28"/>
      <c r="HH213" s="28"/>
      <c r="HI213" s="28"/>
      <c r="HJ213" s="28"/>
      <c r="HK213" s="28"/>
      <c r="HL213" s="28"/>
      <c r="HM213" s="28"/>
      <c r="HN213" s="28"/>
      <c r="HO213" s="28"/>
      <c r="HP213" s="28"/>
      <c r="HQ213" s="28"/>
      <c r="HR213" s="28"/>
      <c r="HS213" s="28"/>
      <c r="HT213" s="28"/>
      <c r="HU213" s="28"/>
      <c r="HV213" s="28"/>
      <c r="HW213" s="28"/>
      <c r="HX213" s="28"/>
      <c r="HY213" s="28"/>
      <c r="HZ213" s="28"/>
      <c r="IA213" s="28"/>
      <c r="IB213" s="28"/>
      <c r="IC213" s="28"/>
      <c r="ID213" s="28"/>
      <c r="IE213" s="28"/>
      <c r="IF213" s="28"/>
      <c r="IG213" s="28"/>
      <c r="IH213" s="28"/>
      <c r="II213" s="28"/>
      <c r="IJ213" s="28"/>
      <c r="IK213" s="28"/>
      <c r="IL213" s="28"/>
      <c r="IM213" s="28"/>
      <c r="IN213" s="28"/>
      <c r="IO213" s="28"/>
      <c r="IP213" s="28"/>
    </row>
    <row r="214" spans="1:250" s="29" customFormat="1" ht="47.25" x14ac:dyDescent="0.2">
      <c r="A214" s="134"/>
      <c r="B214" s="107" t="s">
        <v>525</v>
      </c>
      <c r="C214" s="108" t="s">
        <v>522</v>
      </c>
      <c r="D214" s="41"/>
      <c r="E214" s="25"/>
      <c r="F214" s="41" t="s">
        <v>526</v>
      </c>
      <c r="G214" s="42">
        <v>7000</v>
      </c>
      <c r="H214" s="42"/>
      <c r="I214" s="42"/>
      <c r="J214" s="43">
        <v>7000</v>
      </c>
      <c r="K214" s="42"/>
      <c r="L214" s="42"/>
      <c r="M214" s="42"/>
      <c r="N214" s="43">
        <v>0</v>
      </c>
      <c r="O214" s="44">
        <v>3500</v>
      </c>
      <c r="P214" s="44">
        <v>1500</v>
      </c>
      <c r="Q214" s="44"/>
      <c r="R214" s="44">
        <v>2000</v>
      </c>
      <c r="S214" s="44"/>
      <c r="T214" s="44"/>
      <c r="U214" s="44"/>
      <c r="V214" s="25" t="s">
        <v>136</v>
      </c>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c r="DU214" s="28"/>
      <c r="DV214" s="28"/>
      <c r="DW214" s="28"/>
      <c r="DX214" s="28"/>
      <c r="DY214" s="28"/>
      <c r="DZ214" s="28"/>
      <c r="EA214" s="28"/>
      <c r="EB214" s="28"/>
      <c r="EC214" s="28"/>
      <c r="ED214" s="28"/>
      <c r="EE214" s="28"/>
      <c r="EF214" s="28"/>
      <c r="EG214" s="28"/>
      <c r="EH214" s="28"/>
      <c r="EI214" s="28"/>
      <c r="EJ214" s="28"/>
      <c r="EK214" s="28"/>
      <c r="EL214" s="28"/>
      <c r="EM214" s="28"/>
      <c r="EN214" s="28"/>
      <c r="EO214" s="28"/>
      <c r="EP214" s="28"/>
      <c r="EQ214" s="28"/>
      <c r="ER214" s="28"/>
      <c r="ES214" s="28"/>
      <c r="ET214" s="28"/>
      <c r="EU214" s="28"/>
      <c r="EV214" s="28"/>
      <c r="EW214" s="28"/>
      <c r="EX214" s="28"/>
      <c r="EY214" s="28"/>
      <c r="EZ214" s="28"/>
      <c r="FA214" s="28"/>
      <c r="FB214" s="28"/>
      <c r="FC214" s="28"/>
      <c r="FD214" s="28"/>
      <c r="FE214" s="28"/>
      <c r="FF214" s="28"/>
      <c r="FG214" s="28"/>
      <c r="FH214" s="28"/>
      <c r="FI214" s="28"/>
      <c r="FJ214" s="28"/>
      <c r="FK214" s="28"/>
      <c r="FL214" s="28"/>
      <c r="FM214" s="28"/>
      <c r="FN214" s="28"/>
      <c r="FO214" s="28"/>
      <c r="FP214" s="28"/>
      <c r="FQ214" s="28"/>
      <c r="FR214" s="28"/>
      <c r="FS214" s="28"/>
      <c r="FT214" s="28"/>
      <c r="FU214" s="28"/>
      <c r="FV214" s="28"/>
      <c r="FW214" s="28"/>
      <c r="FX214" s="28"/>
      <c r="FY214" s="28"/>
      <c r="FZ214" s="28"/>
      <c r="GA214" s="28"/>
      <c r="GB214" s="28"/>
      <c r="GC214" s="28"/>
      <c r="GD214" s="28"/>
      <c r="GE214" s="28"/>
      <c r="GF214" s="28"/>
      <c r="GG214" s="28"/>
      <c r="GH214" s="28"/>
      <c r="GI214" s="28"/>
      <c r="GJ214" s="28"/>
      <c r="GK214" s="28"/>
      <c r="GL214" s="28"/>
      <c r="GM214" s="28"/>
      <c r="GN214" s="28"/>
      <c r="GO214" s="28"/>
      <c r="GP214" s="28"/>
      <c r="GQ214" s="28"/>
      <c r="GR214" s="28"/>
      <c r="GS214" s="28"/>
      <c r="GT214" s="28"/>
      <c r="GU214" s="28"/>
      <c r="GV214" s="28"/>
      <c r="GW214" s="28"/>
      <c r="GX214" s="28"/>
      <c r="GY214" s="28"/>
      <c r="GZ214" s="28"/>
      <c r="HA214" s="28"/>
      <c r="HB214" s="28"/>
      <c r="HC214" s="28"/>
      <c r="HD214" s="28"/>
      <c r="HE214" s="28"/>
      <c r="HF214" s="28"/>
      <c r="HG214" s="28"/>
      <c r="HH214" s="28"/>
      <c r="HI214" s="28"/>
      <c r="HJ214" s="28"/>
      <c r="HK214" s="28"/>
      <c r="HL214" s="28"/>
      <c r="HM214" s="28"/>
      <c r="HN214" s="28"/>
      <c r="HO214" s="28"/>
      <c r="HP214" s="28"/>
      <c r="HQ214" s="28"/>
      <c r="HR214" s="28"/>
      <c r="HS214" s="28"/>
      <c r="HT214" s="28"/>
      <c r="HU214" s="28"/>
      <c r="HV214" s="28"/>
      <c r="HW214" s="28"/>
      <c r="HX214" s="28"/>
      <c r="HY214" s="28"/>
      <c r="HZ214" s="28"/>
      <c r="IA214" s="28"/>
      <c r="IB214" s="28"/>
      <c r="IC214" s="28"/>
      <c r="ID214" s="28"/>
      <c r="IE214" s="28"/>
      <c r="IF214" s="28"/>
      <c r="IG214" s="28"/>
      <c r="IH214" s="28"/>
      <c r="II214" s="28"/>
      <c r="IJ214" s="28"/>
      <c r="IK214" s="28"/>
      <c r="IL214" s="28"/>
      <c r="IM214" s="28"/>
      <c r="IN214" s="28"/>
      <c r="IO214" s="28"/>
      <c r="IP214" s="28"/>
    </row>
    <row r="215" spans="1:250" s="102" customFormat="1" ht="63" x14ac:dyDescent="0.2">
      <c r="A215" s="45">
        <v>4</v>
      </c>
      <c r="B215" s="114" t="s">
        <v>355</v>
      </c>
      <c r="C215" s="49"/>
      <c r="D215" s="49"/>
      <c r="E215" s="50"/>
      <c r="F215" s="49"/>
      <c r="G215" s="48">
        <f>SUM(G216:G218)</f>
        <v>7478</v>
      </c>
      <c r="H215" s="48">
        <f t="shared" ref="H215:U215" si="68">SUM(H216:H218)</f>
        <v>0</v>
      </c>
      <c r="I215" s="48">
        <f t="shared" si="68"/>
        <v>0</v>
      </c>
      <c r="J215" s="48">
        <f t="shared" si="68"/>
        <v>7478</v>
      </c>
      <c r="K215" s="48">
        <f t="shared" si="68"/>
        <v>0</v>
      </c>
      <c r="L215" s="48">
        <f t="shared" si="68"/>
        <v>0</v>
      </c>
      <c r="M215" s="48">
        <f t="shared" si="68"/>
        <v>0</v>
      </c>
      <c r="N215" s="48">
        <f t="shared" si="68"/>
        <v>0</v>
      </c>
      <c r="O215" s="48">
        <f t="shared" si="68"/>
        <v>1500</v>
      </c>
      <c r="P215" s="48">
        <f t="shared" si="68"/>
        <v>1500</v>
      </c>
      <c r="Q215" s="48">
        <f t="shared" si="68"/>
        <v>0</v>
      </c>
      <c r="R215" s="48">
        <f t="shared" si="68"/>
        <v>0</v>
      </c>
      <c r="S215" s="48"/>
      <c r="T215" s="48">
        <f t="shared" si="68"/>
        <v>0</v>
      </c>
      <c r="U215" s="48">
        <f t="shared" si="68"/>
        <v>0</v>
      </c>
      <c r="V215" s="50"/>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7"/>
      <c r="BJ215" s="57"/>
      <c r="BK215" s="57"/>
      <c r="BL215" s="57"/>
      <c r="BM215" s="57"/>
      <c r="BN215" s="57"/>
      <c r="BO215" s="57"/>
      <c r="BP215" s="57"/>
      <c r="BQ215" s="57"/>
      <c r="BR215" s="57"/>
      <c r="BS215" s="57"/>
      <c r="BT215" s="57"/>
      <c r="BU215" s="57"/>
      <c r="BV215" s="57"/>
      <c r="BW215" s="57"/>
      <c r="BX215" s="57"/>
      <c r="BY215" s="57"/>
      <c r="BZ215" s="57"/>
      <c r="CA215" s="57"/>
      <c r="CB215" s="57"/>
      <c r="CC215" s="57"/>
      <c r="CD215" s="57"/>
      <c r="CE215" s="57"/>
      <c r="CF215" s="57"/>
      <c r="CG215" s="57"/>
      <c r="CH215" s="57"/>
      <c r="CI215" s="57"/>
      <c r="CJ215" s="57"/>
      <c r="CK215" s="57"/>
      <c r="CL215" s="57"/>
      <c r="CM215" s="57"/>
      <c r="CN215" s="57"/>
      <c r="CO215" s="57"/>
      <c r="CP215" s="57"/>
      <c r="CQ215" s="57"/>
      <c r="CR215" s="57"/>
      <c r="CS215" s="57"/>
      <c r="CT215" s="57"/>
      <c r="CU215" s="57"/>
      <c r="CV215" s="57"/>
      <c r="CW215" s="57"/>
      <c r="CX215" s="57"/>
      <c r="CY215" s="57"/>
      <c r="CZ215" s="57"/>
      <c r="DA215" s="57"/>
      <c r="DB215" s="57"/>
      <c r="DC215" s="57"/>
      <c r="DD215" s="57"/>
      <c r="DE215" s="57"/>
      <c r="DF215" s="57"/>
      <c r="DG215" s="57"/>
      <c r="DH215" s="57"/>
      <c r="DI215" s="57"/>
      <c r="DJ215" s="57"/>
      <c r="DK215" s="57"/>
      <c r="DL215" s="57"/>
      <c r="DM215" s="57"/>
      <c r="DN215" s="57"/>
      <c r="DO215" s="57"/>
      <c r="DP215" s="57"/>
      <c r="DQ215" s="57"/>
      <c r="DR215" s="57"/>
      <c r="DS215" s="57"/>
      <c r="DT215" s="57"/>
      <c r="DU215" s="57"/>
      <c r="DV215" s="57"/>
      <c r="DW215" s="57"/>
      <c r="DX215" s="57"/>
      <c r="DY215" s="57"/>
      <c r="DZ215" s="57"/>
      <c r="EA215" s="57"/>
      <c r="EB215" s="57"/>
      <c r="EC215" s="57"/>
      <c r="ED215" s="57"/>
      <c r="EE215" s="57"/>
      <c r="EF215" s="57"/>
      <c r="EG215" s="57"/>
      <c r="EH215" s="57"/>
      <c r="EI215" s="57"/>
      <c r="EJ215" s="57"/>
      <c r="EK215" s="57"/>
      <c r="EL215" s="57"/>
      <c r="EM215" s="57"/>
      <c r="EN215" s="57"/>
      <c r="EO215" s="57"/>
      <c r="EP215" s="57"/>
      <c r="EQ215" s="57"/>
      <c r="ER215" s="57"/>
      <c r="ES215" s="57"/>
      <c r="ET215" s="57"/>
      <c r="EU215" s="57"/>
      <c r="EV215" s="57"/>
      <c r="EW215" s="57"/>
      <c r="EX215" s="57"/>
      <c r="EY215" s="57"/>
      <c r="EZ215" s="57"/>
      <c r="FA215" s="57"/>
      <c r="FB215" s="57"/>
      <c r="FC215" s="57"/>
      <c r="FD215" s="57"/>
      <c r="FE215" s="57"/>
      <c r="FF215" s="57"/>
      <c r="FG215" s="57"/>
      <c r="FH215" s="57"/>
      <c r="FI215" s="57"/>
      <c r="FJ215" s="57"/>
      <c r="FK215" s="57"/>
      <c r="FL215" s="57"/>
      <c r="FM215" s="57"/>
      <c r="FN215" s="57"/>
      <c r="FO215" s="57"/>
      <c r="FP215" s="57"/>
      <c r="FQ215" s="57"/>
      <c r="FR215" s="57"/>
      <c r="FS215" s="57"/>
      <c r="FT215" s="57"/>
      <c r="FU215" s="57"/>
      <c r="FV215" s="57"/>
      <c r="FW215" s="57"/>
      <c r="FX215" s="57"/>
      <c r="FY215" s="57"/>
      <c r="FZ215" s="57"/>
      <c r="GA215" s="57"/>
      <c r="GB215" s="57"/>
      <c r="GC215" s="57"/>
      <c r="GD215" s="57"/>
      <c r="GE215" s="57"/>
      <c r="GF215" s="57"/>
      <c r="GG215" s="57"/>
      <c r="GH215" s="57"/>
      <c r="GI215" s="57"/>
      <c r="GJ215" s="57"/>
      <c r="GK215" s="57"/>
      <c r="GL215" s="57"/>
      <c r="GM215" s="57"/>
      <c r="GN215" s="57"/>
      <c r="GO215" s="57"/>
      <c r="GP215" s="57"/>
      <c r="GQ215" s="57"/>
      <c r="GR215" s="57"/>
      <c r="GS215" s="57"/>
      <c r="GT215" s="57"/>
      <c r="GU215" s="57"/>
      <c r="GV215" s="57"/>
      <c r="GW215" s="57"/>
      <c r="GX215" s="57"/>
      <c r="GY215" s="57"/>
      <c r="GZ215" s="57"/>
      <c r="HA215" s="57"/>
      <c r="HB215" s="57"/>
      <c r="HC215" s="57"/>
      <c r="HD215" s="57"/>
      <c r="HE215" s="57"/>
      <c r="HF215" s="57"/>
      <c r="HG215" s="57"/>
      <c r="HH215" s="57"/>
      <c r="HI215" s="57"/>
      <c r="HJ215" s="57"/>
      <c r="HK215" s="57"/>
      <c r="HL215" s="57"/>
      <c r="HM215" s="57"/>
      <c r="HN215" s="57"/>
      <c r="HO215" s="57"/>
      <c r="HP215" s="57"/>
      <c r="HQ215" s="57"/>
      <c r="HR215" s="57"/>
      <c r="HS215" s="57"/>
      <c r="HT215" s="57"/>
      <c r="HU215" s="57"/>
      <c r="HV215" s="57"/>
      <c r="HW215" s="57"/>
      <c r="HX215" s="57"/>
      <c r="HY215" s="57"/>
      <c r="HZ215" s="57"/>
      <c r="IA215" s="57"/>
      <c r="IB215" s="57"/>
      <c r="IC215" s="57"/>
      <c r="ID215" s="57"/>
      <c r="IE215" s="57"/>
      <c r="IF215" s="57"/>
      <c r="IG215" s="57"/>
      <c r="IH215" s="57"/>
      <c r="II215" s="57"/>
      <c r="IJ215" s="57"/>
      <c r="IK215" s="57"/>
      <c r="IL215" s="57"/>
      <c r="IM215" s="57"/>
      <c r="IN215" s="57"/>
      <c r="IO215" s="57"/>
      <c r="IP215" s="57"/>
    </row>
    <row r="216" spans="1:250" s="64" customFormat="1" ht="63.75" x14ac:dyDescent="0.2">
      <c r="A216" s="125"/>
      <c r="B216" s="126" t="s">
        <v>527</v>
      </c>
      <c r="C216" s="127" t="s">
        <v>357</v>
      </c>
      <c r="D216" s="73" t="s">
        <v>528</v>
      </c>
      <c r="E216" s="37"/>
      <c r="F216" s="73" t="s">
        <v>529</v>
      </c>
      <c r="G216" s="128">
        <v>2478</v>
      </c>
      <c r="H216" s="128"/>
      <c r="I216" s="128"/>
      <c r="J216" s="128">
        <v>2478</v>
      </c>
      <c r="K216" s="36"/>
      <c r="L216" s="36"/>
      <c r="M216" s="36"/>
      <c r="N216" s="36"/>
      <c r="O216" s="128">
        <v>500</v>
      </c>
      <c r="P216" s="133">
        <v>500</v>
      </c>
      <c r="Q216" s="133"/>
      <c r="R216" s="133"/>
      <c r="S216" s="133"/>
      <c r="T216" s="133"/>
      <c r="U216" s="133"/>
      <c r="V216" s="35" t="s">
        <v>29</v>
      </c>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DV216" s="28"/>
      <c r="DW216" s="28"/>
      <c r="DX216" s="28"/>
      <c r="DY216" s="28"/>
      <c r="DZ216" s="28"/>
      <c r="EA216" s="28"/>
      <c r="EB216" s="28"/>
      <c r="EC216" s="28"/>
      <c r="ED216" s="28"/>
      <c r="EE216" s="28"/>
      <c r="EF216" s="28"/>
      <c r="EG216" s="28"/>
      <c r="EH216" s="28"/>
      <c r="EI216" s="28"/>
      <c r="EJ216" s="28"/>
      <c r="EK216" s="28"/>
      <c r="EL216" s="28"/>
      <c r="EM216" s="28"/>
      <c r="EN216" s="28"/>
      <c r="EO216" s="28"/>
      <c r="EP216" s="28"/>
      <c r="EQ216" s="28"/>
      <c r="ER216" s="28"/>
      <c r="ES216" s="28"/>
      <c r="ET216" s="28"/>
      <c r="EU216" s="28"/>
      <c r="EV216" s="28"/>
      <c r="EW216" s="28"/>
      <c r="EX216" s="28"/>
      <c r="EY216" s="28"/>
      <c r="EZ216" s="28"/>
      <c r="FA216" s="28"/>
      <c r="FB216" s="28"/>
      <c r="FC216" s="28"/>
      <c r="FD216" s="28"/>
      <c r="FE216" s="28"/>
      <c r="FF216" s="28"/>
      <c r="FG216" s="28"/>
      <c r="FH216" s="28"/>
      <c r="FI216" s="28"/>
      <c r="FJ216" s="28"/>
      <c r="FK216" s="28"/>
      <c r="FL216" s="28"/>
      <c r="FM216" s="28"/>
      <c r="FN216" s="28"/>
      <c r="FO216" s="28"/>
      <c r="FP216" s="28"/>
      <c r="FQ216" s="28"/>
      <c r="FR216" s="28"/>
      <c r="FS216" s="28"/>
      <c r="FT216" s="28"/>
      <c r="FU216" s="28"/>
      <c r="FV216" s="28"/>
      <c r="FW216" s="28"/>
      <c r="FX216" s="28"/>
      <c r="FY216" s="28"/>
      <c r="FZ216" s="28"/>
      <c r="GA216" s="28"/>
      <c r="GB216" s="28"/>
      <c r="GC216" s="28"/>
      <c r="GD216" s="28"/>
      <c r="GE216" s="28"/>
      <c r="GF216" s="28"/>
      <c r="GG216" s="28"/>
      <c r="GH216" s="28"/>
      <c r="GI216" s="28"/>
      <c r="GJ216" s="28"/>
      <c r="GK216" s="28"/>
      <c r="GL216" s="28"/>
      <c r="GM216" s="28"/>
      <c r="GN216" s="28"/>
      <c r="GO216" s="28"/>
      <c r="GP216" s="28"/>
      <c r="GQ216" s="28"/>
      <c r="GR216" s="28"/>
      <c r="GS216" s="28"/>
      <c r="GT216" s="28"/>
      <c r="GU216" s="28"/>
      <c r="GV216" s="28"/>
      <c r="GW216" s="28"/>
      <c r="GX216" s="28"/>
      <c r="GY216" s="28"/>
      <c r="GZ216" s="28"/>
      <c r="HA216" s="28"/>
      <c r="HB216" s="28"/>
      <c r="HC216" s="28"/>
      <c r="HD216" s="28"/>
      <c r="HE216" s="28"/>
      <c r="HF216" s="28"/>
      <c r="HG216" s="28"/>
      <c r="HH216" s="28"/>
      <c r="HI216" s="28"/>
      <c r="HJ216" s="28"/>
      <c r="HK216" s="28"/>
      <c r="HL216" s="28"/>
      <c r="HM216" s="28"/>
      <c r="HN216" s="28"/>
      <c r="HO216" s="28"/>
      <c r="HP216" s="28"/>
      <c r="HQ216" s="28"/>
      <c r="HR216" s="28"/>
      <c r="HS216" s="28"/>
      <c r="HT216" s="28"/>
      <c r="HU216" s="28"/>
      <c r="HV216" s="28"/>
      <c r="HW216" s="28"/>
      <c r="HX216" s="28"/>
      <c r="HY216" s="28"/>
      <c r="HZ216" s="28"/>
      <c r="IA216" s="28"/>
      <c r="IB216" s="28"/>
      <c r="IC216" s="28"/>
      <c r="ID216" s="28"/>
      <c r="IE216" s="28"/>
      <c r="IF216" s="28"/>
      <c r="IG216" s="28"/>
      <c r="IH216" s="28"/>
      <c r="II216" s="28"/>
      <c r="IJ216" s="28"/>
      <c r="IK216" s="28"/>
      <c r="IL216" s="28"/>
      <c r="IM216" s="28"/>
      <c r="IN216" s="28"/>
      <c r="IO216" s="28"/>
      <c r="IP216" s="28"/>
    </row>
    <row r="217" spans="1:250" s="64" customFormat="1" ht="63.75" x14ac:dyDescent="0.2">
      <c r="A217" s="125"/>
      <c r="B217" s="126" t="s">
        <v>530</v>
      </c>
      <c r="C217" s="127" t="s">
        <v>357</v>
      </c>
      <c r="D217" s="73" t="s">
        <v>528</v>
      </c>
      <c r="E217" s="37"/>
      <c r="F217" s="73" t="s">
        <v>531</v>
      </c>
      <c r="G217" s="128">
        <v>2500</v>
      </c>
      <c r="H217" s="128"/>
      <c r="I217" s="128"/>
      <c r="J217" s="128">
        <v>2500</v>
      </c>
      <c r="K217" s="36"/>
      <c r="L217" s="36"/>
      <c r="M217" s="36"/>
      <c r="N217" s="36"/>
      <c r="O217" s="128">
        <v>500</v>
      </c>
      <c r="P217" s="133">
        <v>500</v>
      </c>
      <c r="Q217" s="133"/>
      <c r="R217" s="133"/>
      <c r="S217" s="133"/>
      <c r="T217" s="133"/>
      <c r="U217" s="133"/>
      <c r="V217" s="35" t="s">
        <v>29</v>
      </c>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c r="DR217" s="28"/>
      <c r="DS217" s="28"/>
      <c r="DT217" s="28"/>
      <c r="DU217" s="28"/>
      <c r="DV217" s="28"/>
      <c r="DW217" s="28"/>
      <c r="DX217" s="28"/>
      <c r="DY217" s="28"/>
      <c r="DZ217" s="28"/>
      <c r="EA217" s="28"/>
      <c r="EB217" s="28"/>
      <c r="EC217" s="28"/>
      <c r="ED217" s="28"/>
      <c r="EE217" s="28"/>
      <c r="EF217" s="28"/>
      <c r="EG217" s="28"/>
      <c r="EH217" s="28"/>
      <c r="EI217" s="28"/>
      <c r="EJ217" s="28"/>
      <c r="EK217" s="28"/>
      <c r="EL217" s="28"/>
      <c r="EM217" s="28"/>
      <c r="EN217" s="28"/>
      <c r="EO217" s="28"/>
      <c r="EP217" s="28"/>
      <c r="EQ217" s="28"/>
      <c r="ER217" s="28"/>
      <c r="ES217" s="28"/>
      <c r="ET217" s="28"/>
      <c r="EU217" s="28"/>
      <c r="EV217" s="28"/>
      <c r="EW217" s="28"/>
      <c r="EX217" s="28"/>
      <c r="EY217" s="28"/>
      <c r="EZ217" s="28"/>
      <c r="FA217" s="28"/>
      <c r="FB217" s="28"/>
      <c r="FC217" s="28"/>
      <c r="FD217" s="28"/>
      <c r="FE217" s="28"/>
      <c r="FF217" s="28"/>
      <c r="FG217" s="28"/>
      <c r="FH217" s="28"/>
      <c r="FI217" s="28"/>
      <c r="FJ217" s="28"/>
      <c r="FK217" s="28"/>
      <c r="FL217" s="28"/>
      <c r="FM217" s="28"/>
      <c r="FN217" s="28"/>
      <c r="FO217" s="28"/>
      <c r="FP217" s="28"/>
      <c r="FQ217" s="28"/>
      <c r="FR217" s="28"/>
      <c r="FS217" s="28"/>
      <c r="FT217" s="28"/>
      <c r="FU217" s="28"/>
      <c r="FV217" s="28"/>
      <c r="FW217" s="28"/>
      <c r="FX217" s="28"/>
      <c r="FY217" s="28"/>
      <c r="FZ217" s="28"/>
      <c r="GA217" s="28"/>
      <c r="GB217" s="28"/>
      <c r="GC217" s="28"/>
      <c r="GD217" s="28"/>
      <c r="GE217" s="28"/>
      <c r="GF217" s="28"/>
      <c r="GG217" s="28"/>
      <c r="GH217" s="28"/>
      <c r="GI217" s="28"/>
      <c r="GJ217" s="28"/>
      <c r="GK217" s="28"/>
      <c r="GL217" s="28"/>
      <c r="GM217" s="28"/>
      <c r="GN217" s="28"/>
      <c r="GO217" s="28"/>
      <c r="GP217" s="28"/>
      <c r="GQ217" s="28"/>
      <c r="GR217" s="28"/>
      <c r="GS217" s="28"/>
      <c r="GT217" s="28"/>
      <c r="GU217" s="28"/>
      <c r="GV217" s="28"/>
      <c r="GW217" s="28"/>
      <c r="GX217" s="28"/>
      <c r="GY217" s="28"/>
      <c r="GZ217" s="28"/>
      <c r="HA217" s="28"/>
      <c r="HB217" s="28"/>
      <c r="HC217" s="28"/>
      <c r="HD217" s="28"/>
      <c r="HE217" s="28"/>
      <c r="HF217" s="28"/>
      <c r="HG217" s="28"/>
      <c r="HH217" s="28"/>
      <c r="HI217" s="28"/>
      <c r="HJ217" s="28"/>
      <c r="HK217" s="28"/>
      <c r="HL217" s="28"/>
      <c r="HM217" s="28"/>
      <c r="HN217" s="28"/>
      <c r="HO217" s="28"/>
      <c r="HP217" s="28"/>
      <c r="HQ217" s="28"/>
      <c r="HR217" s="28"/>
      <c r="HS217" s="28"/>
      <c r="HT217" s="28"/>
      <c r="HU217" s="28"/>
      <c r="HV217" s="28"/>
      <c r="HW217" s="28"/>
      <c r="HX217" s="28"/>
      <c r="HY217" s="28"/>
      <c r="HZ217" s="28"/>
      <c r="IA217" s="28"/>
      <c r="IB217" s="28"/>
      <c r="IC217" s="28"/>
      <c r="ID217" s="28"/>
      <c r="IE217" s="28"/>
      <c r="IF217" s="28"/>
      <c r="IG217" s="28"/>
      <c r="IH217" s="28"/>
      <c r="II217" s="28"/>
      <c r="IJ217" s="28"/>
      <c r="IK217" s="28"/>
      <c r="IL217" s="28"/>
      <c r="IM217" s="28"/>
      <c r="IN217" s="28"/>
      <c r="IO217" s="28"/>
      <c r="IP217" s="28"/>
    </row>
    <row r="218" spans="1:250" s="64" customFormat="1" ht="63.75" x14ac:dyDescent="0.2">
      <c r="A218" s="125"/>
      <c r="B218" s="126" t="s">
        <v>532</v>
      </c>
      <c r="C218" s="127" t="s">
        <v>357</v>
      </c>
      <c r="D218" s="73" t="s">
        <v>528</v>
      </c>
      <c r="E218" s="37"/>
      <c r="F218" s="73" t="s">
        <v>533</v>
      </c>
      <c r="G218" s="128">
        <v>2500</v>
      </c>
      <c r="H218" s="128"/>
      <c r="I218" s="128"/>
      <c r="J218" s="128">
        <v>2500</v>
      </c>
      <c r="K218" s="36"/>
      <c r="L218" s="36"/>
      <c r="M218" s="36"/>
      <c r="N218" s="36"/>
      <c r="O218" s="128">
        <v>500</v>
      </c>
      <c r="P218" s="133">
        <v>500</v>
      </c>
      <c r="Q218" s="133"/>
      <c r="R218" s="133"/>
      <c r="S218" s="133"/>
      <c r="T218" s="133"/>
      <c r="U218" s="133"/>
      <c r="V218" s="35" t="s">
        <v>29</v>
      </c>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c r="DR218" s="28"/>
      <c r="DS218" s="28"/>
      <c r="DT218" s="28"/>
      <c r="DU218" s="28"/>
      <c r="DV218" s="28"/>
      <c r="DW218" s="28"/>
      <c r="DX218" s="28"/>
      <c r="DY218" s="28"/>
      <c r="DZ218" s="28"/>
      <c r="EA218" s="28"/>
      <c r="EB218" s="28"/>
      <c r="EC218" s="28"/>
      <c r="ED218" s="28"/>
      <c r="EE218" s="28"/>
      <c r="EF218" s="28"/>
      <c r="EG218" s="28"/>
      <c r="EH218" s="28"/>
      <c r="EI218" s="28"/>
      <c r="EJ218" s="28"/>
      <c r="EK218" s="28"/>
      <c r="EL218" s="28"/>
      <c r="EM218" s="28"/>
      <c r="EN218" s="28"/>
      <c r="EO218" s="28"/>
      <c r="EP218" s="28"/>
      <c r="EQ218" s="28"/>
      <c r="ER218" s="28"/>
      <c r="ES218" s="28"/>
      <c r="ET218" s="28"/>
      <c r="EU218" s="28"/>
      <c r="EV218" s="28"/>
      <c r="EW218" s="28"/>
      <c r="EX218" s="28"/>
      <c r="EY218" s="28"/>
      <c r="EZ218" s="28"/>
      <c r="FA218" s="28"/>
      <c r="FB218" s="28"/>
      <c r="FC218" s="28"/>
      <c r="FD218" s="28"/>
      <c r="FE218" s="28"/>
      <c r="FF218" s="28"/>
      <c r="FG218" s="28"/>
      <c r="FH218" s="28"/>
      <c r="FI218" s="28"/>
      <c r="FJ218" s="28"/>
      <c r="FK218" s="28"/>
      <c r="FL218" s="28"/>
      <c r="FM218" s="28"/>
      <c r="FN218" s="28"/>
      <c r="FO218" s="28"/>
      <c r="FP218" s="28"/>
      <c r="FQ218" s="28"/>
      <c r="FR218" s="28"/>
      <c r="FS218" s="28"/>
      <c r="FT218" s="28"/>
      <c r="FU218" s="28"/>
      <c r="FV218" s="28"/>
      <c r="FW218" s="28"/>
      <c r="FX218" s="28"/>
      <c r="FY218" s="28"/>
      <c r="FZ218" s="28"/>
      <c r="GA218" s="28"/>
      <c r="GB218" s="28"/>
      <c r="GC218" s="28"/>
      <c r="GD218" s="28"/>
      <c r="GE218" s="28"/>
      <c r="GF218" s="28"/>
      <c r="GG218" s="28"/>
      <c r="GH218" s="28"/>
      <c r="GI218" s="28"/>
      <c r="GJ218" s="28"/>
      <c r="GK218" s="28"/>
      <c r="GL218" s="28"/>
      <c r="GM218" s="28"/>
      <c r="GN218" s="28"/>
      <c r="GO218" s="28"/>
      <c r="GP218" s="28"/>
      <c r="GQ218" s="28"/>
      <c r="GR218" s="28"/>
      <c r="GS218" s="28"/>
      <c r="GT218" s="28"/>
      <c r="GU218" s="28"/>
      <c r="GV218" s="28"/>
      <c r="GW218" s="28"/>
      <c r="GX218" s="28"/>
      <c r="GY218" s="28"/>
      <c r="GZ218" s="28"/>
      <c r="HA218" s="28"/>
      <c r="HB218" s="28"/>
      <c r="HC218" s="28"/>
      <c r="HD218" s="28"/>
      <c r="HE218" s="28"/>
      <c r="HF218" s="28"/>
      <c r="HG218" s="28"/>
      <c r="HH218" s="28"/>
      <c r="HI218" s="28"/>
      <c r="HJ218" s="28"/>
      <c r="HK218" s="28"/>
      <c r="HL218" s="28"/>
      <c r="HM218" s="28"/>
      <c r="HN218" s="28"/>
      <c r="HO218" s="28"/>
      <c r="HP218" s="28"/>
      <c r="HQ218" s="28"/>
      <c r="HR218" s="28"/>
      <c r="HS218" s="28"/>
      <c r="HT218" s="28"/>
      <c r="HU218" s="28"/>
      <c r="HV218" s="28"/>
      <c r="HW218" s="28"/>
      <c r="HX218" s="28"/>
      <c r="HY218" s="28"/>
      <c r="HZ218" s="28"/>
      <c r="IA218" s="28"/>
      <c r="IB218" s="28"/>
      <c r="IC218" s="28"/>
      <c r="ID218" s="28"/>
      <c r="IE218" s="28"/>
      <c r="IF218" s="28"/>
      <c r="IG218" s="28"/>
      <c r="IH218" s="28"/>
      <c r="II218" s="28"/>
      <c r="IJ218" s="28"/>
      <c r="IK218" s="28"/>
      <c r="IL218" s="28"/>
      <c r="IM218" s="28"/>
      <c r="IN218" s="28"/>
      <c r="IO218" s="28"/>
      <c r="IP218" s="28"/>
    </row>
    <row r="219" spans="1:250" s="102" customFormat="1" ht="63" x14ac:dyDescent="0.2">
      <c r="A219" s="45">
        <v>5</v>
      </c>
      <c r="B219" s="114" t="s">
        <v>141</v>
      </c>
      <c r="C219" s="49"/>
      <c r="D219" s="49"/>
      <c r="E219" s="50"/>
      <c r="F219" s="49"/>
      <c r="G219" s="48">
        <f>SUM(G220:G223)</f>
        <v>23000</v>
      </c>
      <c r="H219" s="48">
        <f t="shared" ref="H219:U219" si="69">SUM(H220:H223)</f>
        <v>0</v>
      </c>
      <c r="I219" s="48">
        <f t="shared" si="69"/>
        <v>0</v>
      </c>
      <c r="J219" s="48">
        <f t="shared" si="69"/>
        <v>23000</v>
      </c>
      <c r="K219" s="48">
        <f t="shared" si="69"/>
        <v>0</v>
      </c>
      <c r="L219" s="48">
        <f t="shared" si="69"/>
        <v>0</v>
      </c>
      <c r="M219" s="48">
        <f t="shared" si="69"/>
        <v>0</v>
      </c>
      <c r="N219" s="48">
        <f t="shared" si="69"/>
        <v>0</v>
      </c>
      <c r="O219" s="48">
        <f t="shared" si="69"/>
        <v>6000</v>
      </c>
      <c r="P219" s="48">
        <f t="shared" si="69"/>
        <v>5000</v>
      </c>
      <c r="Q219" s="48">
        <f t="shared" si="69"/>
        <v>0</v>
      </c>
      <c r="R219" s="48">
        <f t="shared" si="69"/>
        <v>1000</v>
      </c>
      <c r="S219" s="48"/>
      <c r="T219" s="48">
        <f t="shared" si="69"/>
        <v>0</v>
      </c>
      <c r="U219" s="48">
        <f t="shared" si="69"/>
        <v>0</v>
      </c>
      <c r="V219" s="50"/>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c r="BO219" s="57"/>
      <c r="BP219" s="57"/>
      <c r="BQ219" s="57"/>
      <c r="BR219" s="57"/>
      <c r="BS219" s="57"/>
      <c r="BT219" s="57"/>
      <c r="BU219" s="57"/>
      <c r="BV219" s="57"/>
      <c r="BW219" s="57"/>
      <c r="BX219" s="57"/>
      <c r="BY219" s="57"/>
      <c r="BZ219" s="57"/>
      <c r="CA219" s="57"/>
      <c r="CB219" s="57"/>
      <c r="CC219" s="57"/>
      <c r="CD219" s="57"/>
      <c r="CE219" s="57"/>
      <c r="CF219" s="57"/>
      <c r="CG219" s="57"/>
      <c r="CH219" s="57"/>
      <c r="CI219" s="57"/>
      <c r="CJ219" s="57"/>
      <c r="CK219" s="57"/>
      <c r="CL219" s="57"/>
      <c r="CM219" s="57"/>
      <c r="CN219" s="57"/>
      <c r="CO219" s="57"/>
      <c r="CP219" s="57"/>
      <c r="CQ219" s="57"/>
      <c r="CR219" s="57"/>
      <c r="CS219" s="57"/>
      <c r="CT219" s="57"/>
      <c r="CU219" s="57"/>
      <c r="CV219" s="57"/>
      <c r="CW219" s="57"/>
      <c r="CX219" s="57"/>
      <c r="CY219" s="57"/>
      <c r="CZ219" s="57"/>
      <c r="DA219" s="57"/>
      <c r="DB219" s="57"/>
      <c r="DC219" s="57"/>
      <c r="DD219" s="57"/>
      <c r="DE219" s="57"/>
      <c r="DF219" s="57"/>
      <c r="DG219" s="57"/>
      <c r="DH219" s="57"/>
      <c r="DI219" s="57"/>
      <c r="DJ219" s="57"/>
      <c r="DK219" s="57"/>
      <c r="DL219" s="57"/>
      <c r="DM219" s="57"/>
      <c r="DN219" s="57"/>
      <c r="DO219" s="57"/>
      <c r="DP219" s="57"/>
      <c r="DQ219" s="57"/>
      <c r="DR219" s="57"/>
      <c r="DS219" s="57"/>
      <c r="DT219" s="57"/>
      <c r="DU219" s="57"/>
      <c r="DV219" s="57"/>
      <c r="DW219" s="57"/>
      <c r="DX219" s="57"/>
      <c r="DY219" s="57"/>
      <c r="DZ219" s="57"/>
      <c r="EA219" s="57"/>
      <c r="EB219" s="57"/>
      <c r="EC219" s="57"/>
      <c r="ED219" s="57"/>
      <c r="EE219" s="57"/>
      <c r="EF219" s="57"/>
      <c r="EG219" s="57"/>
      <c r="EH219" s="57"/>
      <c r="EI219" s="57"/>
      <c r="EJ219" s="57"/>
      <c r="EK219" s="57"/>
      <c r="EL219" s="57"/>
      <c r="EM219" s="57"/>
      <c r="EN219" s="57"/>
      <c r="EO219" s="57"/>
      <c r="EP219" s="57"/>
      <c r="EQ219" s="57"/>
      <c r="ER219" s="57"/>
      <c r="ES219" s="57"/>
      <c r="ET219" s="57"/>
      <c r="EU219" s="57"/>
      <c r="EV219" s="57"/>
      <c r="EW219" s="57"/>
      <c r="EX219" s="57"/>
      <c r="EY219" s="57"/>
      <c r="EZ219" s="57"/>
      <c r="FA219" s="57"/>
      <c r="FB219" s="57"/>
      <c r="FC219" s="57"/>
      <c r="FD219" s="57"/>
      <c r="FE219" s="57"/>
      <c r="FF219" s="57"/>
      <c r="FG219" s="57"/>
      <c r="FH219" s="57"/>
      <c r="FI219" s="57"/>
      <c r="FJ219" s="57"/>
      <c r="FK219" s="57"/>
      <c r="FL219" s="57"/>
      <c r="FM219" s="57"/>
      <c r="FN219" s="57"/>
      <c r="FO219" s="57"/>
      <c r="FP219" s="57"/>
      <c r="FQ219" s="57"/>
      <c r="FR219" s="57"/>
      <c r="FS219" s="57"/>
      <c r="FT219" s="57"/>
      <c r="FU219" s="57"/>
      <c r="FV219" s="57"/>
      <c r="FW219" s="57"/>
      <c r="FX219" s="57"/>
      <c r="FY219" s="57"/>
      <c r="FZ219" s="57"/>
      <c r="GA219" s="57"/>
      <c r="GB219" s="57"/>
      <c r="GC219" s="57"/>
      <c r="GD219" s="57"/>
      <c r="GE219" s="57"/>
      <c r="GF219" s="57"/>
      <c r="GG219" s="57"/>
      <c r="GH219" s="57"/>
      <c r="GI219" s="57"/>
      <c r="GJ219" s="57"/>
      <c r="GK219" s="57"/>
      <c r="GL219" s="57"/>
      <c r="GM219" s="57"/>
      <c r="GN219" s="57"/>
      <c r="GO219" s="57"/>
      <c r="GP219" s="57"/>
      <c r="GQ219" s="57"/>
      <c r="GR219" s="57"/>
      <c r="GS219" s="57"/>
      <c r="GT219" s="57"/>
      <c r="GU219" s="57"/>
      <c r="GV219" s="57"/>
      <c r="GW219" s="57"/>
      <c r="GX219" s="57"/>
      <c r="GY219" s="57"/>
      <c r="GZ219" s="57"/>
      <c r="HA219" s="57"/>
      <c r="HB219" s="57"/>
      <c r="HC219" s="57"/>
      <c r="HD219" s="57"/>
      <c r="HE219" s="57"/>
      <c r="HF219" s="57"/>
      <c r="HG219" s="57"/>
      <c r="HH219" s="57"/>
      <c r="HI219" s="57"/>
      <c r="HJ219" s="57"/>
      <c r="HK219" s="57"/>
      <c r="HL219" s="57"/>
      <c r="HM219" s="57"/>
      <c r="HN219" s="57"/>
      <c r="HO219" s="57"/>
      <c r="HP219" s="57"/>
      <c r="HQ219" s="57"/>
      <c r="HR219" s="57"/>
      <c r="HS219" s="57"/>
      <c r="HT219" s="57"/>
      <c r="HU219" s="57"/>
      <c r="HV219" s="57"/>
      <c r="HW219" s="57"/>
      <c r="HX219" s="57"/>
      <c r="HY219" s="57"/>
      <c r="HZ219" s="57"/>
      <c r="IA219" s="57"/>
      <c r="IB219" s="57"/>
      <c r="IC219" s="57"/>
      <c r="ID219" s="57"/>
      <c r="IE219" s="57"/>
      <c r="IF219" s="57"/>
      <c r="IG219" s="57"/>
      <c r="IH219" s="57"/>
      <c r="II219" s="57"/>
      <c r="IJ219" s="57"/>
      <c r="IK219" s="57"/>
      <c r="IL219" s="57"/>
      <c r="IM219" s="57"/>
      <c r="IN219" s="57"/>
      <c r="IO219" s="57"/>
      <c r="IP219" s="57"/>
    </row>
    <row r="220" spans="1:250" s="64" customFormat="1" ht="76.5" x14ac:dyDescent="0.2">
      <c r="A220" s="129"/>
      <c r="B220" s="130" t="s">
        <v>534</v>
      </c>
      <c r="C220" s="131" t="s">
        <v>198</v>
      </c>
      <c r="D220" s="34" t="s">
        <v>535</v>
      </c>
      <c r="E220" s="35"/>
      <c r="F220" s="34" t="s">
        <v>536</v>
      </c>
      <c r="G220" s="132">
        <v>4000</v>
      </c>
      <c r="H220" s="132"/>
      <c r="I220" s="133"/>
      <c r="J220" s="128">
        <v>4000</v>
      </c>
      <c r="K220" s="36"/>
      <c r="L220" s="36"/>
      <c r="M220" s="36"/>
      <c r="N220" s="36"/>
      <c r="O220" s="133">
        <v>1000</v>
      </c>
      <c r="P220" s="133">
        <v>500</v>
      </c>
      <c r="Q220" s="133"/>
      <c r="R220" s="133">
        <v>500</v>
      </c>
      <c r="S220" s="133"/>
      <c r="T220" s="133"/>
      <c r="U220" s="133"/>
      <c r="V220" s="35" t="s">
        <v>146</v>
      </c>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c r="DR220" s="28"/>
      <c r="DS220" s="28"/>
      <c r="DT220" s="28"/>
      <c r="DU220" s="28"/>
      <c r="DV220" s="28"/>
      <c r="DW220" s="28"/>
      <c r="DX220" s="28"/>
      <c r="DY220" s="28"/>
      <c r="DZ220" s="28"/>
      <c r="EA220" s="28"/>
      <c r="EB220" s="28"/>
      <c r="EC220" s="28"/>
      <c r="ED220" s="28"/>
      <c r="EE220" s="28"/>
      <c r="EF220" s="28"/>
      <c r="EG220" s="28"/>
      <c r="EH220" s="28"/>
      <c r="EI220" s="28"/>
      <c r="EJ220" s="28"/>
      <c r="EK220" s="28"/>
      <c r="EL220" s="28"/>
      <c r="EM220" s="28"/>
      <c r="EN220" s="28"/>
      <c r="EO220" s="28"/>
      <c r="EP220" s="28"/>
      <c r="EQ220" s="28"/>
      <c r="ER220" s="28"/>
      <c r="ES220" s="28"/>
      <c r="ET220" s="28"/>
      <c r="EU220" s="28"/>
      <c r="EV220" s="28"/>
      <c r="EW220" s="28"/>
      <c r="EX220" s="28"/>
      <c r="EY220" s="28"/>
      <c r="EZ220" s="28"/>
      <c r="FA220" s="28"/>
      <c r="FB220" s="28"/>
      <c r="FC220" s="28"/>
      <c r="FD220" s="28"/>
      <c r="FE220" s="28"/>
      <c r="FF220" s="28"/>
      <c r="FG220" s="28"/>
      <c r="FH220" s="28"/>
      <c r="FI220" s="28"/>
      <c r="FJ220" s="28"/>
      <c r="FK220" s="28"/>
      <c r="FL220" s="28"/>
      <c r="FM220" s="28"/>
      <c r="FN220" s="28"/>
      <c r="FO220" s="28"/>
      <c r="FP220" s="28"/>
      <c r="FQ220" s="28"/>
      <c r="FR220" s="28"/>
      <c r="FS220" s="28"/>
      <c r="FT220" s="28"/>
      <c r="FU220" s="28"/>
      <c r="FV220" s="28"/>
      <c r="FW220" s="28"/>
      <c r="FX220" s="28"/>
      <c r="FY220" s="28"/>
      <c r="FZ220" s="28"/>
      <c r="GA220" s="28"/>
      <c r="GB220" s="28"/>
      <c r="GC220" s="28"/>
      <c r="GD220" s="28"/>
      <c r="GE220" s="28"/>
      <c r="GF220" s="28"/>
      <c r="GG220" s="28"/>
      <c r="GH220" s="28"/>
      <c r="GI220" s="28"/>
      <c r="GJ220" s="28"/>
      <c r="GK220" s="28"/>
      <c r="GL220" s="28"/>
      <c r="GM220" s="28"/>
      <c r="GN220" s="28"/>
      <c r="GO220" s="28"/>
      <c r="GP220" s="28"/>
      <c r="GQ220" s="28"/>
      <c r="GR220" s="28"/>
      <c r="GS220" s="28"/>
      <c r="GT220" s="28"/>
      <c r="GU220" s="28"/>
      <c r="GV220" s="28"/>
      <c r="GW220" s="28"/>
      <c r="GX220" s="28"/>
      <c r="GY220" s="28"/>
      <c r="GZ220" s="28"/>
      <c r="HA220" s="28"/>
      <c r="HB220" s="28"/>
      <c r="HC220" s="28"/>
      <c r="HD220" s="28"/>
      <c r="HE220" s="28"/>
      <c r="HF220" s="28"/>
      <c r="HG220" s="28"/>
      <c r="HH220" s="28"/>
      <c r="HI220" s="28"/>
      <c r="HJ220" s="28"/>
      <c r="HK220" s="28"/>
      <c r="HL220" s="28"/>
      <c r="HM220" s="28"/>
      <c r="HN220" s="28"/>
      <c r="HO220" s="28"/>
      <c r="HP220" s="28"/>
      <c r="HQ220" s="28"/>
      <c r="HR220" s="28"/>
      <c r="HS220" s="28"/>
      <c r="HT220" s="28"/>
      <c r="HU220" s="28"/>
      <c r="HV220" s="28"/>
      <c r="HW220" s="28"/>
      <c r="HX220" s="28"/>
      <c r="HY220" s="28"/>
      <c r="HZ220" s="28"/>
      <c r="IA220" s="28"/>
      <c r="IB220" s="28"/>
      <c r="IC220" s="28"/>
      <c r="ID220" s="28"/>
      <c r="IE220" s="28"/>
      <c r="IF220" s="28"/>
      <c r="IG220" s="28"/>
      <c r="IH220" s="28"/>
      <c r="II220" s="28"/>
      <c r="IJ220" s="28"/>
      <c r="IK220" s="28"/>
      <c r="IL220" s="28"/>
      <c r="IM220" s="28"/>
      <c r="IN220" s="28"/>
      <c r="IO220" s="28"/>
      <c r="IP220" s="28"/>
    </row>
    <row r="221" spans="1:250" s="64" customFormat="1" ht="76.5" x14ac:dyDescent="0.2">
      <c r="A221" s="129"/>
      <c r="B221" s="130" t="s">
        <v>537</v>
      </c>
      <c r="C221" s="131" t="s">
        <v>198</v>
      </c>
      <c r="D221" s="34" t="s">
        <v>538</v>
      </c>
      <c r="E221" s="35"/>
      <c r="F221" s="34" t="s">
        <v>539</v>
      </c>
      <c r="G221" s="132">
        <v>5000</v>
      </c>
      <c r="H221" s="132"/>
      <c r="I221" s="133"/>
      <c r="J221" s="128">
        <v>5000</v>
      </c>
      <c r="K221" s="36"/>
      <c r="L221" s="36"/>
      <c r="M221" s="36"/>
      <c r="N221" s="36"/>
      <c r="O221" s="133">
        <v>1500</v>
      </c>
      <c r="P221" s="133">
        <v>1000</v>
      </c>
      <c r="Q221" s="133"/>
      <c r="R221" s="133">
        <v>500</v>
      </c>
      <c r="S221" s="133"/>
      <c r="T221" s="133"/>
      <c r="U221" s="133"/>
      <c r="V221" s="35" t="s">
        <v>146</v>
      </c>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c r="DU221" s="28"/>
      <c r="DV221" s="28"/>
      <c r="DW221" s="28"/>
      <c r="DX221" s="28"/>
      <c r="DY221" s="28"/>
      <c r="DZ221" s="28"/>
      <c r="EA221" s="28"/>
      <c r="EB221" s="28"/>
      <c r="EC221" s="28"/>
      <c r="ED221" s="28"/>
      <c r="EE221" s="28"/>
      <c r="EF221" s="28"/>
      <c r="EG221" s="28"/>
      <c r="EH221" s="28"/>
      <c r="EI221" s="28"/>
      <c r="EJ221" s="28"/>
      <c r="EK221" s="28"/>
      <c r="EL221" s="28"/>
      <c r="EM221" s="28"/>
      <c r="EN221" s="28"/>
      <c r="EO221" s="28"/>
      <c r="EP221" s="28"/>
      <c r="EQ221" s="28"/>
      <c r="ER221" s="28"/>
      <c r="ES221" s="28"/>
      <c r="ET221" s="28"/>
      <c r="EU221" s="28"/>
      <c r="EV221" s="28"/>
      <c r="EW221" s="28"/>
      <c r="EX221" s="28"/>
      <c r="EY221" s="28"/>
      <c r="EZ221" s="28"/>
      <c r="FA221" s="28"/>
      <c r="FB221" s="28"/>
      <c r="FC221" s="28"/>
      <c r="FD221" s="28"/>
      <c r="FE221" s="28"/>
      <c r="FF221" s="28"/>
      <c r="FG221" s="28"/>
      <c r="FH221" s="28"/>
      <c r="FI221" s="28"/>
      <c r="FJ221" s="28"/>
      <c r="FK221" s="28"/>
      <c r="FL221" s="28"/>
      <c r="FM221" s="28"/>
      <c r="FN221" s="28"/>
      <c r="FO221" s="28"/>
      <c r="FP221" s="28"/>
      <c r="FQ221" s="28"/>
      <c r="FR221" s="28"/>
      <c r="FS221" s="28"/>
      <c r="FT221" s="28"/>
      <c r="FU221" s="28"/>
      <c r="FV221" s="28"/>
      <c r="FW221" s="28"/>
      <c r="FX221" s="28"/>
      <c r="FY221" s="28"/>
      <c r="FZ221" s="28"/>
      <c r="GA221" s="28"/>
      <c r="GB221" s="28"/>
      <c r="GC221" s="28"/>
      <c r="GD221" s="28"/>
      <c r="GE221" s="28"/>
      <c r="GF221" s="28"/>
      <c r="GG221" s="28"/>
      <c r="GH221" s="28"/>
      <c r="GI221" s="28"/>
      <c r="GJ221" s="28"/>
      <c r="GK221" s="28"/>
      <c r="GL221" s="28"/>
      <c r="GM221" s="28"/>
      <c r="GN221" s="28"/>
      <c r="GO221" s="28"/>
      <c r="GP221" s="28"/>
      <c r="GQ221" s="28"/>
      <c r="GR221" s="28"/>
      <c r="GS221" s="28"/>
      <c r="GT221" s="28"/>
      <c r="GU221" s="28"/>
      <c r="GV221" s="28"/>
      <c r="GW221" s="28"/>
      <c r="GX221" s="28"/>
      <c r="GY221" s="28"/>
      <c r="GZ221" s="28"/>
      <c r="HA221" s="28"/>
      <c r="HB221" s="28"/>
      <c r="HC221" s="28"/>
      <c r="HD221" s="28"/>
      <c r="HE221" s="28"/>
      <c r="HF221" s="28"/>
      <c r="HG221" s="28"/>
      <c r="HH221" s="28"/>
      <c r="HI221" s="28"/>
      <c r="HJ221" s="28"/>
      <c r="HK221" s="28"/>
      <c r="HL221" s="28"/>
      <c r="HM221" s="28"/>
      <c r="HN221" s="28"/>
      <c r="HO221" s="28"/>
      <c r="HP221" s="28"/>
      <c r="HQ221" s="28"/>
      <c r="HR221" s="28"/>
      <c r="HS221" s="28"/>
      <c r="HT221" s="28"/>
      <c r="HU221" s="28"/>
      <c r="HV221" s="28"/>
      <c r="HW221" s="28"/>
      <c r="HX221" s="28"/>
      <c r="HY221" s="28"/>
      <c r="HZ221" s="28"/>
      <c r="IA221" s="28"/>
      <c r="IB221" s="28"/>
      <c r="IC221" s="28"/>
      <c r="ID221" s="28"/>
      <c r="IE221" s="28"/>
      <c r="IF221" s="28"/>
      <c r="IG221" s="28"/>
      <c r="IH221" s="28"/>
      <c r="II221" s="28"/>
      <c r="IJ221" s="28"/>
      <c r="IK221" s="28"/>
      <c r="IL221" s="28"/>
      <c r="IM221" s="28"/>
      <c r="IN221" s="28"/>
      <c r="IO221" s="28"/>
      <c r="IP221" s="28"/>
    </row>
    <row r="222" spans="1:250" s="29" customFormat="1" ht="47.25" x14ac:dyDescent="0.2">
      <c r="A222" s="30"/>
      <c r="B222" s="40" t="s">
        <v>540</v>
      </c>
      <c r="C222" s="41" t="s">
        <v>198</v>
      </c>
      <c r="D222" s="41"/>
      <c r="E222" s="25"/>
      <c r="F222" s="91" t="s">
        <v>541</v>
      </c>
      <c r="G222" s="42">
        <v>4000</v>
      </c>
      <c r="H222" s="42"/>
      <c r="I222" s="42"/>
      <c r="J222" s="43">
        <v>4000</v>
      </c>
      <c r="K222" s="42"/>
      <c r="L222" s="42"/>
      <c r="M222" s="42"/>
      <c r="N222" s="43">
        <v>0</v>
      </c>
      <c r="O222" s="44">
        <v>500</v>
      </c>
      <c r="P222" s="44">
        <v>500</v>
      </c>
      <c r="Q222" s="44"/>
      <c r="R222" s="44"/>
      <c r="S222" s="44"/>
      <c r="T222" s="44"/>
      <c r="U222" s="44"/>
      <c r="V222" s="25" t="s">
        <v>146</v>
      </c>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c r="DR222" s="28"/>
      <c r="DS222" s="28"/>
      <c r="DT222" s="28"/>
      <c r="DU222" s="28"/>
      <c r="DV222" s="28"/>
      <c r="DW222" s="28"/>
      <c r="DX222" s="28"/>
      <c r="DY222" s="28"/>
      <c r="DZ222" s="28"/>
      <c r="EA222" s="28"/>
      <c r="EB222" s="28"/>
      <c r="EC222" s="28"/>
      <c r="ED222" s="28"/>
      <c r="EE222" s="28"/>
      <c r="EF222" s="28"/>
      <c r="EG222" s="28"/>
      <c r="EH222" s="28"/>
      <c r="EI222" s="28"/>
      <c r="EJ222" s="28"/>
      <c r="EK222" s="28"/>
      <c r="EL222" s="28"/>
      <c r="EM222" s="28"/>
      <c r="EN222" s="28"/>
      <c r="EO222" s="28"/>
      <c r="EP222" s="28"/>
      <c r="EQ222" s="28"/>
      <c r="ER222" s="28"/>
      <c r="ES222" s="28"/>
      <c r="ET222" s="28"/>
      <c r="EU222" s="28"/>
      <c r="EV222" s="28"/>
      <c r="EW222" s="28"/>
      <c r="EX222" s="28"/>
      <c r="EY222" s="28"/>
      <c r="EZ222" s="28"/>
      <c r="FA222" s="28"/>
      <c r="FB222" s="28"/>
      <c r="FC222" s="28"/>
      <c r="FD222" s="28"/>
      <c r="FE222" s="28"/>
      <c r="FF222" s="28"/>
      <c r="FG222" s="28"/>
      <c r="FH222" s="28"/>
      <c r="FI222" s="28"/>
      <c r="FJ222" s="28"/>
      <c r="FK222" s="28"/>
      <c r="FL222" s="28"/>
      <c r="FM222" s="28"/>
      <c r="FN222" s="28"/>
      <c r="FO222" s="28"/>
      <c r="FP222" s="28"/>
      <c r="FQ222" s="28"/>
      <c r="FR222" s="28"/>
      <c r="FS222" s="28"/>
      <c r="FT222" s="28"/>
      <c r="FU222" s="28"/>
      <c r="FV222" s="28"/>
      <c r="FW222" s="28"/>
      <c r="FX222" s="28"/>
      <c r="FY222" s="28"/>
      <c r="FZ222" s="28"/>
      <c r="GA222" s="28"/>
      <c r="GB222" s="28"/>
      <c r="GC222" s="28"/>
      <c r="GD222" s="28"/>
      <c r="GE222" s="28"/>
      <c r="GF222" s="28"/>
      <c r="GG222" s="28"/>
      <c r="GH222" s="28"/>
      <c r="GI222" s="28"/>
      <c r="GJ222" s="28"/>
      <c r="GK222" s="28"/>
      <c r="GL222" s="28"/>
      <c r="GM222" s="28"/>
      <c r="GN222" s="28"/>
      <c r="GO222" s="28"/>
      <c r="GP222" s="28"/>
      <c r="GQ222" s="28"/>
      <c r="GR222" s="28"/>
      <c r="GS222" s="28"/>
      <c r="GT222" s="28"/>
      <c r="GU222" s="28"/>
      <c r="GV222" s="28"/>
      <c r="GW222" s="28"/>
      <c r="GX222" s="28"/>
      <c r="GY222" s="28"/>
      <c r="GZ222" s="28"/>
      <c r="HA222" s="28"/>
      <c r="HB222" s="28"/>
      <c r="HC222" s="28"/>
      <c r="HD222" s="28"/>
      <c r="HE222" s="28"/>
      <c r="HF222" s="28"/>
      <c r="HG222" s="28"/>
      <c r="HH222" s="28"/>
      <c r="HI222" s="28"/>
      <c r="HJ222" s="28"/>
      <c r="HK222" s="28"/>
      <c r="HL222" s="28"/>
      <c r="HM222" s="28"/>
      <c r="HN222" s="28"/>
      <c r="HO222" s="28"/>
      <c r="HP222" s="28"/>
      <c r="HQ222" s="28"/>
      <c r="HR222" s="28"/>
      <c r="HS222" s="28"/>
      <c r="HT222" s="28"/>
      <c r="HU222" s="28"/>
      <c r="HV222" s="28"/>
      <c r="HW222" s="28"/>
      <c r="HX222" s="28"/>
      <c r="HY222" s="28"/>
      <c r="HZ222" s="28"/>
      <c r="IA222" s="28"/>
      <c r="IB222" s="28"/>
      <c r="IC222" s="28"/>
      <c r="ID222" s="28"/>
      <c r="IE222" s="28"/>
      <c r="IF222" s="28"/>
      <c r="IG222" s="28"/>
      <c r="IH222" s="28"/>
      <c r="II222" s="28"/>
      <c r="IJ222" s="28"/>
      <c r="IK222" s="28"/>
      <c r="IL222" s="28"/>
      <c r="IM222" s="28"/>
      <c r="IN222" s="28"/>
      <c r="IO222" s="28"/>
      <c r="IP222" s="28"/>
    </row>
    <row r="223" spans="1:250" s="29" customFormat="1" ht="63" x14ac:dyDescent="0.2">
      <c r="A223" s="30"/>
      <c r="B223" s="40" t="s">
        <v>542</v>
      </c>
      <c r="C223" s="41" t="s">
        <v>198</v>
      </c>
      <c r="D223" s="41"/>
      <c r="E223" s="25"/>
      <c r="F223" s="41" t="s">
        <v>543</v>
      </c>
      <c r="G223" s="42">
        <v>10000</v>
      </c>
      <c r="H223" s="42"/>
      <c r="I223" s="42"/>
      <c r="J223" s="43">
        <v>10000</v>
      </c>
      <c r="K223" s="42"/>
      <c r="L223" s="42"/>
      <c r="M223" s="42"/>
      <c r="N223" s="43">
        <v>0</v>
      </c>
      <c r="O223" s="44">
        <v>3000</v>
      </c>
      <c r="P223" s="44">
        <v>3000</v>
      </c>
      <c r="Q223" s="44"/>
      <c r="R223" s="44"/>
      <c r="S223" s="44"/>
      <c r="T223" s="44"/>
      <c r="U223" s="44"/>
      <c r="V223" s="25" t="s">
        <v>146</v>
      </c>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c r="DR223" s="28"/>
      <c r="DS223" s="28"/>
      <c r="DT223" s="28"/>
      <c r="DU223" s="28"/>
      <c r="DV223" s="28"/>
      <c r="DW223" s="28"/>
      <c r="DX223" s="28"/>
      <c r="DY223" s="28"/>
      <c r="DZ223" s="28"/>
      <c r="EA223" s="28"/>
      <c r="EB223" s="28"/>
      <c r="EC223" s="28"/>
      <c r="ED223" s="28"/>
      <c r="EE223" s="28"/>
      <c r="EF223" s="28"/>
      <c r="EG223" s="28"/>
      <c r="EH223" s="28"/>
      <c r="EI223" s="28"/>
      <c r="EJ223" s="28"/>
      <c r="EK223" s="28"/>
      <c r="EL223" s="28"/>
      <c r="EM223" s="28"/>
      <c r="EN223" s="28"/>
      <c r="EO223" s="28"/>
      <c r="EP223" s="28"/>
      <c r="EQ223" s="28"/>
      <c r="ER223" s="28"/>
      <c r="ES223" s="28"/>
      <c r="ET223" s="28"/>
      <c r="EU223" s="28"/>
      <c r="EV223" s="28"/>
      <c r="EW223" s="28"/>
      <c r="EX223" s="28"/>
      <c r="EY223" s="28"/>
      <c r="EZ223" s="28"/>
      <c r="FA223" s="28"/>
      <c r="FB223" s="28"/>
      <c r="FC223" s="28"/>
      <c r="FD223" s="28"/>
      <c r="FE223" s="28"/>
      <c r="FF223" s="28"/>
      <c r="FG223" s="28"/>
      <c r="FH223" s="28"/>
      <c r="FI223" s="28"/>
      <c r="FJ223" s="28"/>
      <c r="FK223" s="28"/>
      <c r="FL223" s="28"/>
      <c r="FM223" s="28"/>
      <c r="FN223" s="28"/>
      <c r="FO223" s="28"/>
      <c r="FP223" s="28"/>
      <c r="FQ223" s="28"/>
      <c r="FR223" s="28"/>
      <c r="FS223" s="28"/>
      <c r="FT223" s="28"/>
      <c r="FU223" s="28"/>
      <c r="FV223" s="28"/>
      <c r="FW223" s="28"/>
      <c r="FX223" s="28"/>
      <c r="FY223" s="28"/>
      <c r="FZ223" s="28"/>
      <c r="GA223" s="28"/>
      <c r="GB223" s="28"/>
      <c r="GC223" s="28"/>
      <c r="GD223" s="28"/>
      <c r="GE223" s="28"/>
      <c r="GF223" s="28"/>
      <c r="GG223" s="28"/>
      <c r="GH223" s="28"/>
      <c r="GI223" s="28"/>
      <c r="GJ223" s="28"/>
      <c r="GK223" s="28"/>
      <c r="GL223" s="28"/>
      <c r="GM223" s="28"/>
      <c r="GN223" s="28"/>
      <c r="GO223" s="28"/>
      <c r="GP223" s="28"/>
      <c r="GQ223" s="28"/>
      <c r="GR223" s="28"/>
      <c r="GS223" s="28"/>
      <c r="GT223" s="28"/>
      <c r="GU223" s="28"/>
      <c r="GV223" s="28"/>
      <c r="GW223" s="28"/>
      <c r="GX223" s="28"/>
      <c r="GY223" s="28"/>
      <c r="GZ223" s="28"/>
      <c r="HA223" s="28"/>
      <c r="HB223" s="28"/>
      <c r="HC223" s="28"/>
      <c r="HD223" s="28"/>
      <c r="HE223" s="28"/>
      <c r="HF223" s="28"/>
      <c r="HG223" s="28"/>
      <c r="HH223" s="28"/>
      <c r="HI223" s="28"/>
      <c r="HJ223" s="28"/>
      <c r="HK223" s="28"/>
      <c r="HL223" s="28"/>
      <c r="HM223" s="28"/>
      <c r="HN223" s="28"/>
      <c r="HO223" s="28"/>
      <c r="HP223" s="28"/>
      <c r="HQ223" s="28"/>
      <c r="HR223" s="28"/>
      <c r="HS223" s="28"/>
      <c r="HT223" s="28"/>
      <c r="HU223" s="28"/>
      <c r="HV223" s="28"/>
      <c r="HW223" s="28"/>
      <c r="HX223" s="28"/>
      <c r="HY223" s="28"/>
      <c r="HZ223" s="28"/>
      <c r="IA223" s="28"/>
      <c r="IB223" s="28"/>
      <c r="IC223" s="28"/>
      <c r="ID223" s="28"/>
      <c r="IE223" s="28"/>
      <c r="IF223" s="28"/>
      <c r="IG223" s="28"/>
      <c r="IH223" s="28"/>
      <c r="II223" s="28"/>
      <c r="IJ223" s="28"/>
      <c r="IK223" s="28"/>
      <c r="IL223" s="28"/>
      <c r="IM223" s="28"/>
      <c r="IN223" s="28"/>
      <c r="IO223" s="28"/>
      <c r="IP223" s="28"/>
    </row>
    <row r="224" spans="1:250" s="102" customFormat="1" ht="63" x14ac:dyDescent="0.2">
      <c r="A224" s="45">
        <v>6</v>
      </c>
      <c r="B224" s="114" t="s">
        <v>431</v>
      </c>
      <c r="C224" s="49"/>
      <c r="D224" s="49"/>
      <c r="E224" s="50"/>
      <c r="F224" s="49"/>
      <c r="G224" s="48">
        <f>SUM(G225:G228)</f>
        <v>13900</v>
      </c>
      <c r="H224" s="48">
        <f t="shared" ref="H224:U224" si="70">SUM(H225:H228)</f>
        <v>0</v>
      </c>
      <c r="I224" s="48">
        <f t="shared" si="70"/>
        <v>0</v>
      </c>
      <c r="J224" s="48">
        <f t="shared" si="70"/>
        <v>13900</v>
      </c>
      <c r="K224" s="48">
        <f t="shared" si="70"/>
        <v>0</v>
      </c>
      <c r="L224" s="48">
        <f t="shared" si="70"/>
        <v>0</v>
      </c>
      <c r="M224" s="48">
        <f t="shared" si="70"/>
        <v>0</v>
      </c>
      <c r="N224" s="48">
        <f t="shared" si="70"/>
        <v>0</v>
      </c>
      <c r="O224" s="48">
        <f t="shared" si="70"/>
        <v>5450</v>
      </c>
      <c r="P224" s="48">
        <f t="shared" si="70"/>
        <v>5450</v>
      </c>
      <c r="Q224" s="48">
        <f t="shared" si="70"/>
        <v>0</v>
      </c>
      <c r="R224" s="48">
        <f t="shared" si="70"/>
        <v>0</v>
      </c>
      <c r="S224" s="48"/>
      <c r="T224" s="48">
        <f t="shared" si="70"/>
        <v>0</v>
      </c>
      <c r="U224" s="48">
        <f t="shared" si="70"/>
        <v>0</v>
      </c>
      <c r="V224" s="50"/>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c r="BU224" s="57"/>
      <c r="BV224" s="57"/>
      <c r="BW224" s="57"/>
      <c r="BX224" s="57"/>
      <c r="BY224" s="57"/>
      <c r="BZ224" s="57"/>
      <c r="CA224" s="57"/>
      <c r="CB224" s="57"/>
      <c r="CC224" s="57"/>
      <c r="CD224" s="57"/>
      <c r="CE224" s="57"/>
      <c r="CF224" s="57"/>
      <c r="CG224" s="57"/>
      <c r="CH224" s="57"/>
      <c r="CI224" s="57"/>
      <c r="CJ224" s="57"/>
      <c r="CK224" s="57"/>
      <c r="CL224" s="57"/>
      <c r="CM224" s="57"/>
      <c r="CN224" s="57"/>
      <c r="CO224" s="57"/>
      <c r="CP224" s="57"/>
      <c r="CQ224" s="57"/>
      <c r="CR224" s="57"/>
      <c r="CS224" s="57"/>
      <c r="CT224" s="57"/>
      <c r="CU224" s="57"/>
      <c r="CV224" s="57"/>
      <c r="CW224" s="57"/>
      <c r="CX224" s="57"/>
      <c r="CY224" s="57"/>
      <c r="CZ224" s="57"/>
      <c r="DA224" s="57"/>
      <c r="DB224" s="57"/>
      <c r="DC224" s="57"/>
      <c r="DD224" s="57"/>
      <c r="DE224" s="57"/>
      <c r="DF224" s="57"/>
      <c r="DG224" s="57"/>
      <c r="DH224" s="57"/>
      <c r="DI224" s="57"/>
      <c r="DJ224" s="57"/>
      <c r="DK224" s="57"/>
      <c r="DL224" s="57"/>
      <c r="DM224" s="57"/>
      <c r="DN224" s="57"/>
      <c r="DO224" s="57"/>
      <c r="DP224" s="57"/>
      <c r="DQ224" s="57"/>
      <c r="DR224" s="57"/>
      <c r="DS224" s="57"/>
      <c r="DT224" s="57"/>
      <c r="DU224" s="57"/>
      <c r="DV224" s="57"/>
      <c r="DW224" s="57"/>
      <c r="DX224" s="57"/>
      <c r="DY224" s="57"/>
      <c r="DZ224" s="57"/>
      <c r="EA224" s="57"/>
      <c r="EB224" s="57"/>
      <c r="EC224" s="57"/>
      <c r="ED224" s="57"/>
      <c r="EE224" s="57"/>
      <c r="EF224" s="57"/>
      <c r="EG224" s="57"/>
      <c r="EH224" s="57"/>
      <c r="EI224" s="57"/>
      <c r="EJ224" s="57"/>
      <c r="EK224" s="57"/>
      <c r="EL224" s="57"/>
      <c r="EM224" s="57"/>
      <c r="EN224" s="57"/>
      <c r="EO224" s="57"/>
      <c r="EP224" s="57"/>
      <c r="EQ224" s="57"/>
      <c r="ER224" s="57"/>
      <c r="ES224" s="57"/>
      <c r="ET224" s="57"/>
      <c r="EU224" s="57"/>
      <c r="EV224" s="57"/>
      <c r="EW224" s="57"/>
      <c r="EX224" s="57"/>
      <c r="EY224" s="57"/>
      <c r="EZ224" s="57"/>
      <c r="FA224" s="57"/>
      <c r="FB224" s="57"/>
      <c r="FC224" s="57"/>
      <c r="FD224" s="57"/>
      <c r="FE224" s="57"/>
      <c r="FF224" s="57"/>
      <c r="FG224" s="57"/>
      <c r="FH224" s="57"/>
      <c r="FI224" s="57"/>
      <c r="FJ224" s="57"/>
      <c r="FK224" s="57"/>
      <c r="FL224" s="57"/>
      <c r="FM224" s="57"/>
      <c r="FN224" s="57"/>
      <c r="FO224" s="57"/>
      <c r="FP224" s="57"/>
      <c r="FQ224" s="57"/>
      <c r="FR224" s="57"/>
      <c r="FS224" s="57"/>
      <c r="FT224" s="57"/>
      <c r="FU224" s="57"/>
      <c r="FV224" s="57"/>
      <c r="FW224" s="57"/>
      <c r="FX224" s="57"/>
      <c r="FY224" s="57"/>
      <c r="FZ224" s="57"/>
      <c r="GA224" s="57"/>
      <c r="GB224" s="57"/>
      <c r="GC224" s="57"/>
      <c r="GD224" s="57"/>
      <c r="GE224" s="57"/>
      <c r="GF224" s="57"/>
      <c r="GG224" s="57"/>
      <c r="GH224" s="57"/>
      <c r="GI224" s="57"/>
      <c r="GJ224" s="57"/>
      <c r="GK224" s="57"/>
      <c r="GL224" s="57"/>
      <c r="GM224" s="57"/>
      <c r="GN224" s="57"/>
      <c r="GO224" s="57"/>
      <c r="GP224" s="57"/>
      <c r="GQ224" s="57"/>
      <c r="GR224" s="57"/>
      <c r="GS224" s="57"/>
      <c r="GT224" s="57"/>
      <c r="GU224" s="57"/>
      <c r="GV224" s="57"/>
      <c r="GW224" s="57"/>
      <c r="GX224" s="57"/>
      <c r="GY224" s="57"/>
      <c r="GZ224" s="57"/>
      <c r="HA224" s="57"/>
      <c r="HB224" s="57"/>
      <c r="HC224" s="57"/>
      <c r="HD224" s="57"/>
      <c r="HE224" s="57"/>
      <c r="HF224" s="57"/>
      <c r="HG224" s="57"/>
      <c r="HH224" s="57"/>
      <c r="HI224" s="57"/>
      <c r="HJ224" s="57"/>
      <c r="HK224" s="57"/>
      <c r="HL224" s="57"/>
      <c r="HM224" s="57"/>
      <c r="HN224" s="57"/>
      <c r="HO224" s="57"/>
      <c r="HP224" s="57"/>
      <c r="HQ224" s="57"/>
      <c r="HR224" s="57"/>
      <c r="HS224" s="57"/>
      <c r="HT224" s="57"/>
      <c r="HU224" s="57"/>
      <c r="HV224" s="57"/>
      <c r="HW224" s="57"/>
      <c r="HX224" s="57"/>
      <c r="HY224" s="57"/>
      <c r="HZ224" s="57"/>
      <c r="IA224" s="57"/>
      <c r="IB224" s="57"/>
      <c r="IC224" s="57"/>
      <c r="ID224" s="57"/>
      <c r="IE224" s="57"/>
      <c r="IF224" s="57"/>
      <c r="IG224" s="57"/>
      <c r="IH224" s="57"/>
      <c r="II224" s="57"/>
      <c r="IJ224" s="57"/>
      <c r="IK224" s="57"/>
      <c r="IL224" s="57"/>
      <c r="IM224" s="57"/>
      <c r="IN224" s="57"/>
      <c r="IO224" s="57"/>
      <c r="IP224" s="57"/>
    </row>
    <row r="225" spans="1:250" s="64" customFormat="1" ht="63.75" x14ac:dyDescent="0.2">
      <c r="A225" s="129"/>
      <c r="B225" s="130" t="s">
        <v>544</v>
      </c>
      <c r="C225" s="131" t="s">
        <v>433</v>
      </c>
      <c r="D225" s="73" t="s">
        <v>528</v>
      </c>
      <c r="E225" s="37"/>
      <c r="F225" s="73" t="s">
        <v>545</v>
      </c>
      <c r="G225" s="132">
        <v>2500</v>
      </c>
      <c r="H225" s="132"/>
      <c r="I225" s="133"/>
      <c r="J225" s="128">
        <v>2500</v>
      </c>
      <c r="K225" s="36"/>
      <c r="L225" s="36"/>
      <c r="M225" s="36"/>
      <c r="N225" s="36"/>
      <c r="O225" s="133">
        <v>500</v>
      </c>
      <c r="P225" s="133">
        <v>500</v>
      </c>
      <c r="Q225" s="133"/>
      <c r="R225" s="133"/>
      <c r="S225" s="133"/>
      <c r="T225" s="133"/>
      <c r="U225" s="133"/>
      <c r="V225" s="35" t="s">
        <v>30</v>
      </c>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c r="DR225" s="28"/>
      <c r="DS225" s="28"/>
      <c r="DT225" s="28"/>
      <c r="DU225" s="28"/>
      <c r="DV225" s="28"/>
      <c r="DW225" s="28"/>
      <c r="DX225" s="28"/>
      <c r="DY225" s="28"/>
      <c r="DZ225" s="28"/>
      <c r="EA225" s="28"/>
      <c r="EB225" s="28"/>
      <c r="EC225" s="28"/>
      <c r="ED225" s="28"/>
      <c r="EE225" s="28"/>
      <c r="EF225" s="28"/>
      <c r="EG225" s="28"/>
      <c r="EH225" s="28"/>
      <c r="EI225" s="28"/>
      <c r="EJ225" s="28"/>
      <c r="EK225" s="28"/>
      <c r="EL225" s="28"/>
      <c r="EM225" s="28"/>
      <c r="EN225" s="28"/>
      <c r="EO225" s="28"/>
      <c r="EP225" s="28"/>
      <c r="EQ225" s="28"/>
      <c r="ER225" s="28"/>
      <c r="ES225" s="28"/>
      <c r="ET225" s="28"/>
      <c r="EU225" s="28"/>
      <c r="EV225" s="28"/>
      <c r="EW225" s="28"/>
      <c r="EX225" s="28"/>
      <c r="EY225" s="28"/>
      <c r="EZ225" s="28"/>
      <c r="FA225" s="28"/>
      <c r="FB225" s="28"/>
      <c r="FC225" s="28"/>
      <c r="FD225" s="28"/>
      <c r="FE225" s="28"/>
      <c r="FF225" s="28"/>
      <c r="FG225" s="28"/>
      <c r="FH225" s="28"/>
      <c r="FI225" s="28"/>
      <c r="FJ225" s="28"/>
      <c r="FK225" s="28"/>
      <c r="FL225" s="28"/>
      <c r="FM225" s="28"/>
      <c r="FN225" s="28"/>
      <c r="FO225" s="28"/>
      <c r="FP225" s="28"/>
      <c r="FQ225" s="28"/>
      <c r="FR225" s="28"/>
      <c r="FS225" s="28"/>
      <c r="FT225" s="28"/>
      <c r="FU225" s="28"/>
      <c r="FV225" s="28"/>
      <c r="FW225" s="28"/>
      <c r="FX225" s="28"/>
      <c r="FY225" s="28"/>
      <c r="FZ225" s="28"/>
      <c r="GA225" s="28"/>
      <c r="GB225" s="28"/>
      <c r="GC225" s="28"/>
      <c r="GD225" s="28"/>
      <c r="GE225" s="28"/>
      <c r="GF225" s="28"/>
      <c r="GG225" s="28"/>
      <c r="GH225" s="28"/>
      <c r="GI225" s="28"/>
      <c r="GJ225" s="28"/>
      <c r="GK225" s="28"/>
      <c r="GL225" s="28"/>
      <c r="GM225" s="28"/>
      <c r="GN225" s="28"/>
      <c r="GO225" s="28"/>
      <c r="GP225" s="28"/>
      <c r="GQ225" s="28"/>
      <c r="GR225" s="28"/>
      <c r="GS225" s="28"/>
      <c r="GT225" s="28"/>
      <c r="GU225" s="28"/>
      <c r="GV225" s="28"/>
      <c r="GW225" s="28"/>
      <c r="GX225" s="28"/>
      <c r="GY225" s="28"/>
      <c r="GZ225" s="28"/>
      <c r="HA225" s="28"/>
      <c r="HB225" s="28"/>
      <c r="HC225" s="28"/>
      <c r="HD225" s="28"/>
      <c r="HE225" s="28"/>
      <c r="HF225" s="28"/>
      <c r="HG225" s="28"/>
      <c r="HH225" s="28"/>
      <c r="HI225" s="28"/>
      <c r="HJ225" s="28"/>
      <c r="HK225" s="28"/>
      <c r="HL225" s="28"/>
      <c r="HM225" s="28"/>
      <c r="HN225" s="28"/>
      <c r="HO225" s="28"/>
      <c r="HP225" s="28"/>
      <c r="HQ225" s="28"/>
      <c r="HR225" s="28"/>
      <c r="HS225" s="28"/>
      <c r="HT225" s="28"/>
      <c r="HU225" s="28"/>
      <c r="HV225" s="28"/>
      <c r="HW225" s="28"/>
      <c r="HX225" s="28"/>
      <c r="HY225" s="28"/>
      <c r="HZ225" s="28"/>
      <c r="IA225" s="28"/>
      <c r="IB225" s="28"/>
      <c r="IC225" s="28"/>
      <c r="ID225" s="28"/>
      <c r="IE225" s="28"/>
      <c r="IF225" s="28"/>
      <c r="IG225" s="28"/>
      <c r="IH225" s="28"/>
      <c r="II225" s="28"/>
      <c r="IJ225" s="28"/>
      <c r="IK225" s="28"/>
      <c r="IL225" s="28"/>
      <c r="IM225" s="28"/>
      <c r="IN225" s="28"/>
      <c r="IO225" s="28"/>
      <c r="IP225" s="28"/>
    </row>
    <row r="226" spans="1:250" s="64" customFormat="1" ht="63.75" x14ac:dyDescent="0.2">
      <c r="A226" s="129"/>
      <c r="B226" s="130" t="s">
        <v>546</v>
      </c>
      <c r="C226" s="131" t="s">
        <v>433</v>
      </c>
      <c r="D226" s="73" t="s">
        <v>528</v>
      </c>
      <c r="E226" s="37"/>
      <c r="F226" s="73" t="s">
        <v>547</v>
      </c>
      <c r="G226" s="132">
        <v>1900</v>
      </c>
      <c r="H226" s="132"/>
      <c r="I226" s="133"/>
      <c r="J226" s="128">
        <v>1900</v>
      </c>
      <c r="K226" s="36"/>
      <c r="L226" s="36"/>
      <c r="M226" s="36"/>
      <c r="N226" s="36"/>
      <c r="O226" s="133">
        <v>500</v>
      </c>
      <c r="P226" s="133">
        <v>500</v>
      </c>
      <c r="Q226" s="133"/>
      <c r="R226" s="133"/>
      <c r="S226" s="133"/>
      <c r="T226" s="133"/>
      <c r="U226" s="133"/>
      <c r="V226" s="35" t="s">
        <v>30</v>
      </c>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c r="DU226" s="28"/>
      <c r="DV226" s="28"/>
      <c r="DW226" s="28"/>
      <c r="DX226" s="28"/>
      <c r="DY226" s="28"/>
      <c r="DZ226" s="28"/>
      <c r="EA226" s="28"/>
      <c r="EB226" s="28"/>
      <c r="EC226" s="28"/>
      <c r="ED226" s="28"/>
      <c r="EE226" s="28"/>
      <c r="EF226" s="28"/>
      <c r="EG226" s="28"/>
      <c r="EH226" s="28"/>
      <c r="EI226" s="28"/>
      <c r="EJ226" s="28"/>
      <c r="EK226" s="28"/>
      <c r="EL226" s="28"/>
      <c r="EM226" s="28"/>
      <c r="EN226" s="28"/>
      <c r="EO226" s="28"/>
      <c r="EP226" s="28"/>
      <c r="EQ226" s="28"/>
      <c r="ER226" s="28"/>
      <c r="ES226" s="28"/>
      <c r="ET226" s="28"/>
      <c r="EU226" s="28"/>
      <c r="EV226" s="28"/>
      <c r="EW226" s="28"/>
      <c r="EX226" s="28"/>
      <c r="EY226" s="28"/>
      <c r="EZ226" s="28"/>
      <c r="FA226" s="28"/>
      <c r="FB226" s="28"/>
      <c r="FC226" s="28"/>
      <c r="FD226" s="28"/>
      <c r="FE226" s="28"/>
      <c r="FF226" s="28"/>
      <c r="FG226" s="28"/>
      <c r="FH226" s="28"/>
      <c r="FI226" s="28"/>
      <c r="FJ226" s="28"/>
      <c r="FK226" s="28"/>
      <c r="FL226" s="28"/>
      <c r="FM226" s="28"/>
      <c r="FN226" s="28"/>
      <c r="FO226" s="28"/>
      <c r="FP226" s="28"/>
      <c r="FQ226" s="28"/>
      <c r="FR226" s="28"/>
      <c r="FS226" s="28"/>
      <c r="FT226" s="28"/>
      <c r="FU226" s="28"/>
      <c r="FV226" s="28"/>
      <c r="FW226" s="28"/>
      <c r="FX226" s="28"/>
      <c r="FY226" s="28"/>
      <c r="FZ226" s="28"/>
      <c r="GA226" s="28"/>
      <c r="GB226" s="28"/>
      <c r="GC226" s="28"/>
      <c r="GD226" s="28"/>
      <c r="GE226" s="28"/>
      <c r="GF226" s="28"/>
      <c r="GG226" s="28"/>
      <c r="GH226" s="28"/>
      <c r="GI226" s="28"/>
      <c r="GJ226" s="28"/>
      <c r="GK226" s="28"/>
      <c r="GL226" s="28"/>
      <c r="GM226" s="28"/>
      <c r="GN226" s="28"/>
      <c r="GO226" s="28"/>
      <c r="GP226" s="28"/>
      <c r="GQ226" s="28"/>
      <c r="GR226" s="28"/>
      <c r="GS226" s="28"/>
      <c r="GT226" s="28"/>
      <c r="GU226" s="28"/>
      <c r="GV226" s="28"/>
      <c r="GW226" s="28"/>
      <c r="GX226" s="28"/>
      <c r="GY226" s="28"/>
      <c r="GZ226" s="28"/>
      <c r="HA226" s="28"/>
      <c r="HB226" s="28"/>
      <c r="HC226" s="28"/>
      <c r="HD226" s="28"/>
      <c r="HE226" s="28"/>
      <c r="HF226" s="28"/>
      <c r="HG226" s="28"/>
      <c r="HH226" s="28"/>
      <c r="HI226" s="28"/>
      <c r="HJ226" s="28"/>
      <c r="HK226" s="28"/>
      <c r="HL226" s="28"/>
      <c r="HM226" s="28"/>
      <c r="HN226" s="28"/>
      <c r="HO226" s="28"/>
      <c r="HP226" s="28"/>
      <c r="HQ226" s="28"/>
      <c r="HR226" s="28"/>
      <c r="HS226" s="28"/>
      <c r="HT226" s="28"/>
      <c r="HU226" s="28"/>
      <c r="HV226" s="28"/>
      <c r="HW226" s="28"/>
      <c r="HX226" s="28"/>
      <c r="HY226" s="28"/>
      <c r="HZ226" s="28"/>
      <c r="IA226" s="28"/>
      <c r="IB226" s="28"/>
      <c r="IC226" s="28"/>
      <c r="ID226" s="28"/>
      <c r="IE226" s="28"/>
      <c r="IF226" s="28"/>
      <c r="IG226" s="28"/>
      <c r="IH226" s="28"/>
      <c r="II226" s="28"/>
      <c r="IJ226" s="28"/>
      <c r="IK226" s="28"/>
      <c r="IL226" s="28"/>
      <c r="IM226" s="28"/>
      <c r="IN226" s="28"/>
      <c r="IO226" s="28"/>
      <c r="IP226" s="28"/>
    </row>
    <row r="227" spans="1:250" s="64" customFormat="1" ht="47.25" x14ac:dyDescent="0.2">
      <c r="A227" s="129"/>
      <c r="B227" s="130" t="s">
        <v>548</v>
      </c>
      <c r="C227" s="131" t="s">
        <v>433</v>
      </c>
      <c r="D227" s="73" t="s">
        <v>549</v>
      </c>
      <c r="E227" s="37"/>
      <c r="F227" s="73" t="s">
        <v>550</v>
      </c>
      <c r="G227" s="132">
        <v>2500</v>
      </c>
      <c r="H227" s="132"/>
      <c r="I227" s="133"/>
      <c r="J227" s="128">
        <v>2500</v>
      </c>
      <c r="K227" s="36"/>
      <c r="L227" s="36"/>
      <c r="M227" s="36"/>
      <c r="N227" s="36"/>
      <c r="O227" s="133">
        <v>500</v>
      </c>
      <c r="P227" s="133">
        <v>500</v>
      </c>
      <c r="Q227" s="133"/>
      <c r="R227" s="133"/>
      <c r="S227" s="133"/>
      <c r="T227" s="133"/>
      <c r="U227" s="133"/>
      <c r="V227" s="35" t="s">
        <v>30</v>
      </c>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c r="DU227" s="28"/>
      <c r="DV227" s="28"/>
      <c r="DW227" s="28"/>
      <c r="DX227" s="28"/>
      <c r="DY227" s="28"/>
      <c r="DZ227" s="28"/>
      <c r="EA227" s="28"/>
      <c r="EB227" s="28"/>
      <c r="EC227" s="28"/>
      <c r="ED227" s="28"/>
      <c r="EE227" s="28"/>
      <c r="EF227" s="28"/>
      <c r="EG227" s="28"/>
      <c r="EH227" s="28"/>
      <c r="EI227" s="28"/>
      <c r="EJ227" s="28"/>
      <c r="EK227" s="28"/>
      <c r="EL227" s="28"/>
      <c r="EM227" s="28"/>
      <c r="EN227" s="28"/>
      <c r="EO227" s="28"/>
      <c r="EP227" s="28"/>
      <c r="EQ227" s="28"/>
      <c r="ER227" s="28"/>
      <c r="ES227" s="28"/>
      <c r="ET227" s="28"/>
      <c r="EU227" s="28"/>
      <c r="EV227" s="28"/>
      <c r="EW227" s="28"/>
      <c r="EX227" s="28"/>
      <c r="EY227" s="28"/>
      <c r="EZ227" s="28"/>
      <c r="FA227" s="28"/>
      <c r="FB227" s="28"/>
      <c r="FC227" s="28"/>
      <c r="FD227" s="28"/>
      <c r="FE227" s="28"/>
      <c r="FF227" s="28"/>
      <c r="FG227" s="28"/>
      <c r="FH227" s="28"/>
      <c r="FI227" s="28"/>
      <c r="FJ227" s="28"/>
      <c r="FK227" s="28"/>
      <c r="FL227" s="28"/>
      <c r="FM227" s="28"/>
      <c r="FN227" s="28"/>
      <c r="FO227" s="28"/>
      <c r="FP227" s="28"/>
      <c r="FQ227" s="28"/>
      <c r="FR227" s="28"/>
      <c r="FS227" s="28"/>
      <c r="FT227" s="28"/>
      <c r="FU227" s="28"/>
      <c r="FV227" s="28"/>
      <c r="FW227" s="28"/>
      <c r="FX227" s="28"/>
      <c r="FY227" s="28"/>
      <c r="FZ227" s="28"/>
      <c r="GA227" s="28"/>
      <c r="GB227" s="28"/>
      <c r="GC227" s="28"/>
      <c r="GD227" s="28"/>
      <c r="GE227" s="28"/>
      <c r="GF227" s="28"/>
      <c r="GG227" s="28"/>
      <c r="GH227" s="28"/>
      <c r="GI227" s="28"/>
      <c r="GJ227" s="28"/>
      <c r="GK227" s="28"/>
      <c r="GL227" s="28"/>
      <c r="GM227" s="28"/>
      <c r="GN227" s="28"/>
      <c r="GO227" s="28"/>
      <c r="GP227" s="28"/>
      <c r="GQ227" s="28"/>
      <c r="GR227" s="28"/>
      <c r="GS227" s="28"/>
      <c r="GT227" s="28"/>
      <c r="GU227" s="28"/>
      <c r="GV227" s="28"/>
      <c r="GW227" s="28"/>
      <c r="GX227" s="28"/>
      <c r="GY227" s="28"/>
      <c r="GZ227" s="28"/>
      <c r="HA227" s="28"/>
      <c r="HB227" s="28"/>
      <c r="HC227" s="28"/>
      <c r="HD227" s="28"/>
      <c r="HE227" s="28"/>
      <c r="HF227" s="28"/>
      <c r="HG227" s="28"/>
      <c r="HH227" s="28"/>
      <c r="HI227" s="28"/>
      <c r="HJ227" s="28"/>
      <c r="HK227" s="28"/>
      <c r="HL227" s="28"/>
      <c r="HM227" s="28"/>
      <c r="HN227" s="28"/>
      <c r="HO227" s="28"/>
      <c r="HP227" s="28"/>
      <c r="HQ227" s="28"/>
      <c r="HR227" s="28"/>
      <c r="HS227" s="28"/>
      <c r="HT227" s="28"/>
      <c r="HU227" s="28"/>
      <c r="HV227" s="28"/>
      <c r="HW227" s="28"/>
      <c r="HX227" s="28"/>
      <c r="HY227" s="28"/>
      <c r="HZ227" s="28"/>
      <c r="IA227" s="28"/>
      <c r="IB227" s="28"/>
      <c r="IC227" s="28"/>
      <c r="ID227" s="28"/>
      <c r="IE227" s="28"/>
      <c r="IF227" s="28"/>
      <c r="IG227" s="28"/>
      <c r="IH227" s="28"/>
      <c r="II227" s="28"/>
      <c r="IJ227" s="28"/>
      <c r="IK227" s="28"/>
      <c r="IL227" s="28"/>
      <c r="IM227" s="28"/>
      <c r="IN227" s="28"/>
      <c r="IO227" s="28"/>
      <c r="IP227" s="28"/>
    </row>
    <row r="228" spans="1:250" s="29" customFormat="1" ht="47.25" x14ac:dyDescent="0.2">
      <c r="A228" s="30"/>
      <c r="B228" s="40" t="s">
        <v>551</v>
      </c>
      <c r="C228" s="41" t="s">
        <v>433</v>
      </c>
      <c r="D228" s="41"/>
      <c r="E228" s="25"/>
      <c r="F228" s="41" t="s">
        <v>552</v>
      </c>
      <c r="G228" s="42">
        <v>7000</v>
      </c>
      <c r="H228" s="42"/>
      <c r="I228" s="42"/>
      <c r="J228" s="43">
        <v>7000</v>
      </c>
      <c r="K228" s="42"/>
      <c r="L228" s="42"/>
      <c r="M228" s="42"/>
      <c r="N228" s="43">
        <v>0</v>
      </c>
      <c r="O228" s="44">
        <v>3950</v>
      </c>
      <c r="P228" s="44">
        <v>3950</v>
      </c>
      <c r="Q228" s="44"/>
      <c r="R228" s="44"/>
      <c r="S228" s="44"/>
      <c r="T228" s="44"/>
      <c r="U228" s="44"/>
      <c r="V228" s="25" t="s">
        <v>30</v>
      </c>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c r="DR228" s="28"/>
      <c r="DS228" s="28"/>
      <c r="DT228" s="28"/>
      <c r="DU228" s="28"/>
      <c r="DV228" s="28"/>
      <c r="DW228" s="28"/>
      <c r="DX228" s="28"/>
      <c r="DY228" s="28"/>
      <c r="DZ228" s="28"/>
      <c r="EA228" s="28"/>
      <c r="EB228" s="28"/>
      <c r="EC228" s="28"/>
      <c r="ED228" s="28"/>
      <c r="EE228" s="28"/>
      <c r="EF228" s="28"/>
      <c r="EG228" s="28"/>
      <c r="EH228" s="28"/>
      <c r="EI228" s="28"/>
      <c r="EJ228" s="28"/>
      <c r="EK228" s="28"/>
      <c r="EL228" s="28"/>
      <c r="EM228" s="28"/>
      <c r="EN228" s="28"/>
      <c r="EO228" s="28"/>
      <c r="EP228" s="28"/>
      <c r="EQ228" s="28"/>
      <c r="ER228" s="28"/>
      <c r="ES228" s="28"/>
      <c r="ET228" s="28"/>
      <c r="EU228" s="28"/>
      <c r="EV228" s="28"/>
      <c r="EW228" s="28"/>
      <c r="EX228" s="28"/>
      <c r="EY228" s="28"/>
      <c r="EZ228" s="28"/>
      <c r="FA228" s="28"/>
      <c r="FB228" s="28"/>
      <c r="FC228" s="28"/>
      <c r="FD228" s="28"/>
      <c r="FE228" s="28"/>
      <c r="FF228" s="28"/>
      <c r="FG228" s="28"/>
      <c r="FH228" s="28"/>
      <c r="FI228" s="28"/>
      <c r="FJ228" s="28"/>
      <c r="FK228" s="28"/>
      <c r="FL228" s="28"/>
      <c r="FM228" s="28"/>
      <c r="FN228" s="28"/>
      <c r="FO228" s="28"/>
      <c r="FP228" s="28"/>
      <c r="FQ228" s="28"/>
      <c r="FR228" s="28"/>
      <c r="FS228" s="28"/>
      <c r="FT228" s="28"/>
      <c r="FU228" s="28"/>
      <c r="FV228" s="28"/>
      <c r="FW228" s="28"/>
      <c r="FX228" s="28"/>
      <c r="FY228" s="28"/>
      <c r="FZ228" s="28"/>
      <c r="GA228" s="28"/>
      <c r="GB228" s="28"/>
      <c r="GC228" s="28"/>
      <c r="GD228" s="28"/>
      <c r="GE228" s="28"/>
      <c r="GF228" s="28"/>
      <c r="GG228" s="28"/>
      <c r="GH228" s="28"/>
      <c r="GI228" s="28"/>
      <c r="GJ228" s="28"/>
      <c r="GK228" s="28"/>
      <c r="GL228" s="28"/>
      <c r="GM228" s="28"/>
      <c r="GN228" s="28"/>
      <c r="GO228" s="28"/>
      <c r="GP228" s="28"/>
      <c r="GQ228" s="28"/>
      <c r="GR228" s="28"/>
      <c r="GS228" s="28"/>
      <c r="GT228" s="28"/>
      <c r="GU228" s="28"/>
      <c r="GV228" s="28"/>
      <c r="GW228" s="28"/>
      <c r="GX228" s="28"/>
      <c r="GY228" s="28"/>
      <c r="GZ228" s="28"/>
      <c r="HA228" s="28"/>
      <c r="HB228" s="28"/>
      <c r="HC228" s="28"/>
      <c r="HD228" s="28"/>
      <c r="HE228" s="28"/>
      <c r="HF228" s="28"/>
      <c r="HG228" s="28"/>
      <c r="HH228" s="28"/>
      <c r="HI228" s="28"/>
      <c r="HJ228" s="28"/>
      <c r="HK228" s="28"/>
      <c r="HL228" s="28"/>
      <c r="HM228" s="28"/>
      <c r="HN228" s="28"/>
      <c r="HO228" s="28"/>
      <c r="HP228" s="28"/>
      <c r="HQ228" s="28"/>
      <c r="HR228" s="28"/>
      <c r="HS228" s="28"/>
      <c r="HT228" s="28"/>
      <c r="HU228" s="28"/>
      <c r="HV228" s="28"/>
      <c r="HW228" s="28"/>
      <c r="HX228" s="28"/>
      <c r="HY228" s="28"/>
      <c r="HZ228" s="28"/>
      <c r="IA228" s="28"/>
      <c r="IB228" s="28"/>
      <c r="IC228" s="28"/>
      <c r="ID228" s="28"/>
      <c r="IE228" s="28"/>
      <c r="IF228" s="28"/>
      <c r="IG228" s="28"/>
      <c r="IH228" s="28"/>
      <c r="II228" s="28"/>
      <c r="IJ228" s="28"/>
      <c r="IK228" s="28"/>
      <c r="IL228" s="28"/>
      <c r="IM228" s="28"/>
      <c r="IN228" s="28"/>
      <c r="IO228" s="28"/>
      <c r="IP228" s="28"/>
    </row>
    <row r="229" spans="1:250" s="102" customFormat="1" ht="63" x14ac:dyDescent="0.2">
      <c r="A229" s="45">
        <v>7</v>
      </c>
      <c r="B229" s="114" t="s">
        <v>435</v>
      </c>
      <c r="C229" s="49"/>
      <c r="D229" s="49"/>
      <c r="E229" s="50"/>
      <c r="F229" s="49"/>
      <c r="G229" s="48">
        <f>SUM(G230:G233)</f>
        <v>21450</v>
      </c>
      <c r="H229" s="48">
        <f t="shared" ref="H229:U229" si="71">SUM(H230:H233)</f>
        <v>0</v>
      </c>
      <c r="I229" s="48">
        <f t="shared" si="71"/>
        <v>0</v>
      </c>
      <c r="J229" s="48">
        <f t="shared" si="71"/>
        <v>21450</v>
      </c>
      <c r="K229" s="48">
        <f t="shared" si="71"/>
        <v>0</v>
      </c>
      <c r="L229" s="48">
        <f t="shared" si="71"/>
        <v>0</v>
      </c>
      <c r="M229" s="48">
        <f t="shared" si="71"/>
        <v>0</v>
      </c>
      <c r="N229" s="48">
        <f t="shared" si="71"/>
        <v>0</v>
      </c>
      <c r="O229" s="48">
        <f t="shared" si="71"/>
        <v>2650</v>
      </c>
      <c r="P229" s="48">
        <f t="shared" si="71"/>
        <v>1650</v>
      </c>
      <c r="Q229" s="48">
        <f t="shared" si="71"/>
        <v>0</v>
      </c>
      <c r="R229" s="48">
        <f t="shared" si="71"/>
        <v>1000</v>
      </c>
      <c r="S229" s="48"/>
      <c r="T229" s="48">
        <f t="shared" si="71"/>
        <v>0</v>
      </c>
      <c r="U229" s="48">
        <f t="shared" si="71"/>
        <v>0</v>
      </c>
      <c r="V229" s="50"/>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c r="BU229" s="57"/>
      <c r="BV229" s="57"/>
      <c r="BW229" s="57"/>
      <c r="BX229" s="57"/>
      <c r="BY229" s="57"/>
      <c r="BZ229" s="57"/>
      <c r="CA229" s="57"/>
      <c r="CB229" s="57"/>
      <c r="CC229" s="57"/>
      <c r="CD229" s="57"/>
      <c r="CE229" s="57"/>
      <c r="CF229" s="57"/>
      <c r="CG229" s="57"/>
      <c r="CH229" s="57"/>
      <c r="CI229" s="57"/>
      <c r="CJ229" s="57"/>
      <c r="CK229" s="57"/>
      <c r="CL229" s="57"/>
      <c r="CM229" s="57"/>
      <c r="CN229" s="57"/>
      <c r="CO229" s="57"/>
      <c r="CP229" s="57"/>
      <c r="CQ229" s="57"/>
      <c r="CR229" s="57"/>
      <c r="CS229" s="57"/>
      <c r="CT229" s="57"/>
      <c r="CU229" s="57"/>
      <c r="CV229" s="57"/>
      <c r="CW229" s="57"/>
      <c r="CX229" s="57"/>
      <c r="CY229" s="57"/>
      <c r="CZ229" s="57"/>
      <c r="DA229" s="57"/>
      <c r="DB229" s="57"/>
      <c r="DC229" s="57"/>
      <c r="DD229" s="57"/>
      <c r="DE229" s="57"/>
      <c r="DF229" s="57"/>
      <c r="DG229" s="57"/>
      <c r="DH229" s="57"/>
      <c r="DI229" s="57"/>
      <c r="DJ229" s="57"/>
      <c r="DK229" s="57"/>
      <c r="DL229" s="57"/>
      <c r="DM229" s="57"/>
      <c r="DN229" s="57"/>
      <c r="DO229" s="57"/>
      <c r="DP229" s="57"/>
      <c r="DQ229" s="57"/>
      <c r="DR229" s="57"/>
      <c r="DS229" s="57"/>
      <c r="DT229" s="57"/>
      <c r="DU229" s="57"/>
      <c r="DV229" s="57"/>
      <c r="DW229" s="57"/>
      <c r="DX229" s="57"/>
      <c r="DY229" s="57"/>
      <c r="DZ229" s="57"/>
      <c r="EA229" s="57"/>
      <c r="EB229" s="57"/>
      <c r="EC229" s="57"/>
      <c r="ED229" s="57"/>
      <c r="EE229" s="57"/>
      <c r="EF229" s="57"/>
      <c r="EG229" s="57"/>
      <c r="EH229" s="57"/>
      <c r="EI229" s="57"/>
      <c r="EJ229" s="57"/>
      <c r="EK229" s="57"/>
      <c r="EL229" s="57"/>
      <c r="EM229" s="57"/>
      <c r="EN229" s="57"/>
      <c r="EO229" s="57"/>
      <c r="EP229" s="57"/>
      <c r="EQ229" s="57"/>
      <c r="ER229" s="57"/>
      <c r="ES229" s="57"/>
      <c r="ET229" s="57"/>
      <c r="EU229" s="57"/>
      <c r="EV229" s="57"/>
      <c r="EW229" s="57"/>
      <c r="EX229" s="57"/>
      <c r="EY229" s="57"/>
      <c r="EZ229" s="57"/>
      <c r="FA229" s="57"/>
      <c r="FB229" s="57"/>
      <c r="FC229" s="57"/>
      <c r="FD229" s="57"/>
      <c r="FE229" s="57"/>
      <c r="FF229" s="57"/>
      <c r="FG229" s="57"/>
      <c r="FH229" s="57"/>
      <c r="FI229" s="57"/>
      <c r="FJ229" s="57"/>
      <c r="FK229" s="57"/>
      <c r="FL229" s="57"/>
      <c r="FM229" s="57"/>
      <c r="FN229" s="57"/>
      <c r="FO229" s="57"/>
      <c r="FP229" s="57"/>
      <c r="FQ229" s="57"/>
      <c r="FR229" s="57"/>
      <c r="FS229" s="57"/>
      <c r="FT229" s="57"/>
      <c r="FU229" s="57"/>
      <c r="FV229" s="57"/>
      <c r="FW229" s="57"/>
      <c r="FX229" s="57"/>
      <c r="FY229" s="57"/>
      <c r="FZ229" s="57"/>
      <c r="GA229" s="57"/>
      <c r="GB229" s="57"/>
      <c r="GC229" s="57"/>
      <c r="GD229" s="57"/>
      <c r="GE229" s="57"/>
      <c r="GF229" s="57"/>
      <c r="GG229" s="57"/>
      <c r="GH229" s="57"/>
      <c r="GI229" s="57"/>
      <c r="GJ229" s="57"/>
      <c r="GK229" s="57"/>
      <c r="GL229" s="57"/>
      <c r="GM229" s="57"/>
      <c r="GN229" s="57"/>
      <c r="GO229" s="57"/>
      <c r="GP229" s="57"/>
      <c r="GQ229" s="57"/>
      <c r="GR229" s="57"/>
      <c r="GS229" s="57"/>
      <c r="GT229" s="57"/>
      <c r="GU229" s="57"/>
      <c r="GV229" s="57"/>
      <c r="GW229" s="57"/>
      <c r="GX229" s="57"/>
      <c r="GY229" s="57"/>
      <c r="GZ229" s="57"/>
      <c r="HA229" s="57"/>
      <c r="HB229" s="57"/>
      <c r="HC229" s="57"/>
      <c r="HD229" s="57"/>
      <c r="HE229" s="57"/>
      <c r="HF229" s="57"/>
      <c r="HG229" s="57"/>
      <c r="HH229" s="57"/>
      <c r="HI229" s="57"/>
      <c r="HJ229" s="57"/>
      <c r="HK229" s="57"/>
      <c r="HL229" s="57"/>
      <c r="HM229" s="57"/>
      <c r="HN229" s="57"/>
      <c r="HO229" s="57"/>
      <c r="HP229" s="57"/>
      <c r="HQ229" s="57"/>
      <c r="HR229" s="57"/>
      <c r="HS229" s="57"/>
      <c r="HT229" s="57"/>
      <c r="HU229" s="57"/>
      <c r="HV229" s="57"/>
      <c r="HW229" s="57"/>
      <c r="HX229" s="57"/>
      <c r="HY229" s="57"/>
      <c r="HZ229" s="57"/>
      <c r="IA229" s="57"/>
      <c r="IB229" s="57"/>
      <c r="IC229" s="57"/>
      <c r="ID229" s="57"/>
      <c r="IE229" s="57"/>
      <c r="IF229" s="57"/>
      <c r="IG229" s="57"/>
      <c r="IH229" s="57"/>
      <c r="II229" s="57"/>
      <c r="IJ229" s="57"/>
      <c r="IK229" s="57"/>
      <c r="IL229" s="57"/>
      <c r="IM229" s="57"/>
      <c r="IN229" s="57"/>
      <c r="IO229" s="57"/>
      <c r="IP229" s="57"/>
    </row>
    <row r="230" spans="1:250" s="64" customFormat="1" ht="89.25" x14ac:dyDescent="0.2">
      <c r="A230" s="129"/>
      <c r="B230" s="130" t="s">
        <v>553</v>
      </c>
      <c r="C230" s="131" t="s">
        <v>409</v>
      </c>
      <c r="D230" s="34" t="s">
        <v>554</v>
      </c>
      <c r="E230" s="35"/>
      <c r="F230" s="34" t="s">
        <v>555</v>
      </c>
      <c r="G230" s="132">
        <v>5000</v>
      </c>
      <c r="H230" s="132"/>
      <c r="I230" s="133"/>
      <c r="J230" s="128">
        <v>5000</v>
      </c>
      <c r="K230" s="36"/>
      <c r="L230" s="36"/>
      <c r="M230" s="36"/>
      <c r="N230" s="36"/>
      <c r="O230" s="133">
        <v>1000</v>
      </c>
      <c r="P230" s="133">
        <v>500</v>
      </c>
      <c r="Q230" s="133"/>
      <c r="R230" s="133">
        <v>500</v>
      </c>
      <c r="S230" s="133"/>
      <c r="T230" s="133"/>
      <c r="U230" s="133"/>
      <c r="V230" s="35" t="s">
        <v>31</v>
      </c>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c r="DR230" s="28"/>
      <c r="DS230" s="28"/>
      <c r="DT230" s="28"/>
      <c r="DU230" s="28"/>
      <c r="DV230" s="28"/>
      <c r="DW230" s="28"/>
      <c r="DX230" s="28"/>
      <c r="DY230" s="28"/>
      <c r="DZ230" s="28"/>
      <c r="EA230" s="28"/>
      <c r="EB230" s="28"/>
      <c r="EC230" s="28"/>
      <c r="ED230" s="28"/>
      <c r="EE230" s="28"/>
      <c r="EF230" s="28"/>
      <c r="EG230" s="28"/>
      <c r="EH230" s="28"/>
      <c r="EI230" s="28"/>
      <c r="EJ230" s="28"/>
      <c r="EK230" s="28"/>
      <c r="EL230" s="28"/>
      <c r="EM230" s="28"/>
      <c r="EN230" s="28"/>
      <c r="EO230" s="28"/>
      <c r="EP230" s="28"/>
      <c r="EQ230" s="28"/>
      <c r="ER230" s="28"/>
      <c r="ES230" s="28"/>
      <c r="ET230" s="28"/>
      <c r="EU230" s="28"/>
      <c r="EV230" s="28"/>
      <c r="EW230" s="28"/>
      <c r="EX230" s="28"/>
      <c r="EY230" s="28"/>
      <c r="EZ230" s="28"/>
      <c r="FA230" s="28"/>
      <c r="FB230" s="28"/>
      <c r="FC230" s="28"/>
      <c r="FD230" s="28"/>
      <c r="FE230" s="28"/>
      <c r="FF230" s="28"/>
      <c r="FG230" s="28"/>
      <c r="FH230" s="28"/>
      <c r="FI230" s="28"/>
      <c r="FJ230" s="28"/>
      <c r="FK230" s="28"/>
      <c r="FL230" s="28"/>
      <c r="FM230" s="28"/>
      <c r="FN230" s="28"/>
      <c r="FO230" s="28"/>
      <c r="FP230" s="28"/>
      <c r="FQ230" s="28"/>
      <c r="FR230" s="28"/>
      <c r="FS230" s="28"/>
      <c r="FT230" s="28"/>
      <c r="FU230" s="28"/>
      <c r="FV230" s="28"/>
      <c r="FW230" s="28"/>
      <c r="FX230" s="28"/>
      <c r="FY230" s="28"/>
      <c r="FZ230" s="28"/>
      <c r="GA230" s="28"/>
      <c r="GB230" s="28"/>
      <c r="GC230" s="28"/>
      <c r="GD230" s="28"/>
      <c r="GE230" s="28"/>
      <c r="GF230" s="28"/>
      <c r="GG230" s="28"/>
      <c r="GH230" s="28"/>
      <c r="GI230" s="28"/>
      <c r="GJ230" s="28"/>
      <c r="GK230" s="28"/>
      <c r="GL230" s="28"/>
      <c r="GM230" s="28"/>
      <c r="GN230" s="28"/>
      <c r="GO230" s="28"/>
      <c r="GP230" s="28"/>
      <c r="GQ230" s="28"/>
      <c r="GR230" s="28"/>
      <c r="GS230" s="28"/>
      <c r="GT230" s="28"/>
      <c r="GU230" s="28"/>
      <c r="GV230" s="28"/>
      <c r="GW230" s="28"/>
      <c r="GX230" s="28"/>
      <c r="GY230" s="28"/>
      <c r="GZ230" s="28"/>
      <c r="HA230" s="28"/>
      <c r="HB230" s="28"/>
      <c r="HC230" s="28"/>
      <c r="HD230" s="28"/>
      <c r="HE230" s="28"/>
      <c r="HF230" s="28"/>
      <c r="HG230" s="28"/>
      <c r="HH230" s="28"/>
      <c r="HI230" s="28"/>
      <c r="HJ230" s="28"/>
      <c r="HK230" s="28"/>
      <c r="HL230" s="28"/>
      <c r="HM230" s="28"/>
      <c r="HN230" s="28"/>
      <c r="HO230" s="28"/>
      <c r="HP230" s="28"/>
      <c r="HQ230" s="28"/>
      <c r="HR230" s="28"/>
      <c r="HS230" s="28"/>
      <c r="HT230" s="28"/>
      <c r="HU230" s="28"/>
      <c r="HV230" s="28"/>
      <c r="HW230" s="28"/>
      <c r="HX230" s="28"/>
      <c r="HY230" s="28"/>
      <c r="HZ230" s="28"/>
      <c r="IA230" s="28"/>
      <c r="IB230" s="28"/>
      <c r="IC230" s="28"/>
      <c r="ID230" s="28"/>
      <c r="IE230" s="28"/>
      <c r="IF230" s="28"/>
      <c r="IG230" s="28"/>
      <c r="IH230" s="28"/>
      <c r="II230" s="28"/>
      <c r="IJ230" s="28"/>
      <c r="IK230" s="28"/>
      <c r="IL230" s="28"/>
      <c r="IM230" s="28"/>
      <c r="IN230" s="28"/>
      <c r="IO230" s="28"/>
      <c r="IP230" s="28"/>
    </row>
    <row r="231" spans="1:250" s="64" customFormat="1" ht="89.25" x14ac:dyDescent="0.2">
      <c r="A231" s="129"/>
      <c r="B231" s="130" t="s">
        <v>556</v>
      </c>
      <c r="C231" s="131" t="s">
        <v>409</v>
      </c>
      <c r="D231" s="34" t="s">
        <v>554</v>
      </c>
      <c r="E231" s="35"/>
      <c r="F231" s="34" t="s">
        <v>557</v>
      </c>
      <c r="G231" s="132">
        <v>4500</v>
      </c>
      <c r="H231" s="132"/>
      <c r="I231" s="133"/>
      <c r="J231" s="128">
        <v>4500</v>
      </c>
      <c r="K231" s="36"/>
      <c r="L231" s="36"/>
      <c r="M231" s="36"/>
      <c r="N231" s="36"/>
      <c r="O231" s="133">
        <v>1000</v>
      </c>
      <c r="P231" s="133">
        <v>500</v>
      </c>
      <c r="Q231" s="133"/>
      <c r="R231" s="133">
        <v>500</v>
      </c>
      <c r="S231" s="133"/>
      <c r="T231" s="133"/>
      <c r="U231" s="133"/>
      <c r="V231" s="35" t="s">
        <v>31</v>
      </c>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c r="DR231" s="28"/>
      <c r="DS231" s="28"/>
      <c r="DT231" s="28"/>
      <c r="DU231" s="28"/>
      <c r="DV231" s="28"/>
      <c r="DW231" s="28"/>
      <c r="DX231" s="28"/>
      <c r="DY231" s="28"/>
      <c r="DZ231" s="28"/>
      <c r="EA231" s="28"/>
      <c r="EB231" s="28"/>
      <c r="EC231" s="28"/>
      <c r="ED231" s="28"/>
      <c r="EE231" s="28"/>
      <c r="EF231" s="28"/>
      <c r="EG231" s="28"/>
      <c r="EH231" s="28"/>
      <c r="EI231" s="28"/>
      <c r="EJ231" s="28"/>
      <c r="EK231" s="28"/>
      <c r="EL231" s="28"/>
      <c r="EM231" s="28"/>
      <c r="EN231" s="28"/>
      <c r="EO231" s="28"/>
      <c r="EP231" s="28"/>
      <c r="EQ231" s="28"/>
      <c r="ER231" s="28"/>
      <c r="ES231" s="28"/>
      <c r="ET231" s="28"/>
      <c r="EU231" s="28"/>
      <c r="EV231" s="28"/>
      <c r="EW231" s="28"/>
      <c r="EX231" s="28"/>
      <c r="EY231" s="28"/>
      <c r="EZ231" s="28"/>
      <c r="FA231" s="28"/>
      <c r="FB231" s="28"/>
      <c r="FC231" s="28"/>
      <c r="FD231" s="28"/>
      <c r="FE231" s="28"/>
      <c r="FF231" s="28"/>
      <c r="FG231" s="28"/>
      <c r="FH231" s="28"/>
      <c r="FI231" s="28"/>
      <c r="FJ231" s="28"/>
      <c r="FK231" s="28"/>
      <c r="FL231" s="28"/>
      <c r="FM231" s="28"/>
      <c r="FN231" s="28"/>
      <c r="FO231" s="28"/>
      <c r="FP231" s="28"/>
      <c r="FQ231" s="28"/>
      <c r="FR231" s="28"/>
      <c r="FS231" s="28"/>
      <c r="FT231" s="28"/>
      <c r="FU231" s="28"/>
      <c r="FV231" s="28"/>
      <c r="FW231" s="28"/>
      <c r="FX231" s="28"/>
      <c r="FY231" s="28"/>
      <c r="FZ231" s="28"/>
      <c r="GA231" s="28"/>
      <c r="GB231" s="28"/>
      <c r="GC231" s="28"/>
      <c r="GD231" s="28"/>
      <c r="GE231" s="28"/>
      <c r="GF231" s="28"/>
      <c r="GG231" s="28"/>
      <c r="GH231" s="28"/>
      <c r="GI231" s="28"/>
      <c r="GJ231" s="28"/>
      <c r="GK231" s="28"/>
      <c r="GL231" s="28"/>
      <c r="GM231" s="28"/>
      <c r="GN231" s="28"/>
      <c r="GO231" s="28"/>
      <c r="GP231" s="28"/>
      <c r="GQ231" s="28"/>
      <c r="GR231" s="28"/>
      <c r="GS231" s="28"/>
      <c r="GT231" s="28"/>
      <c r="GU231" s="28"/>
      <c r="GV231" s="28"/>
      <c r="GW231" s="28"/>
      <c r="GX231" s="28"/>
      <c r="GY231" s="28"/>
      <c r="GZ231" s="28"/>
      <c r="HA231" s="28"/>
      <c r="HB231" s="28"/>
      <c r="HC231" s="28"/>
      <c r="HD231" s="28"/>
      <c r="HE231" s="28"/>
      <c r="HF231" s="28"/>
      <c r="HG231" s="28"/>
      <c r="HH231" s="28"/>
      <c r="HI231" s="28"/>
      <c r="HJ231" s="28"/>
      <c r="HK231" s="28"/>
      <c r="HL231" s="28"/>
      <c r="HM231" s="28"/>
      <c r="HN231" s="28"/>
      <c r="HO231" s="28"/>
      <c r="HP231" s="28"/>
      <c r="HQ231" s="28"/>
      <c r="HR231" s="28"/>
      <c r="HS231" s="28"/>
      <c r="HT231" s="28"/>
      <c r="HU231" s="28"/>
      <c r="HV231" s="28"/>
      <c r="HW231" s="28"/>
      <c r="HX231" s="28"/>
      <c r="HY231" s="28"/>
      <c r="HZ231" s="28"/>
      <c r="IA231" s="28"/>
      <c r="IB231" s="28"/>
      <c r="IC231" s="28"/>
      <c r="ID231" s="28"/>
      <c r="IE231" s="28"/>
      <c r="IF231" s="28"/>
      <c r="IG231" s="28"/>
      <c r="IH231" s="28"/>
      <c r="II231" s="28"/>
      <c r="IJ231" s="28"/>
      <c r="IK231" s="28"/>
      <c r="IL231" s="28"/>
      <c r="IM231" s="28"/>
      <c r="IN231" s="28"/>
      <c r="IO231" s="28"/>
      <c r="IP231" s="28"/>
    </row>
    <row r="232" spans="1:250" s="29" customFormat="1" ht="47.25" x14ac:dyDescent="0.2">
      <c r="A232" s="30"/>
      <c r="B232" s="40" t="s">
        <v>558</v>
      </c>
      <c r="C232" s="41" t="s">
        <v>409</v>
      </c>
      <c r="D232" s="41"/>
      <c r="E232" s="25"/>
      <c r="F232" s="91" t="s">
        <v>559</v>
      </c>
      <c r="G232" s="42">
        <v>7000</v>
      </c>
      <c r="H232" s="42"/>
      <c r="I232" s="42"/>
      <c r="J232" s="43">
        <v>7000</v>
      </c>
      <c r="K232" s="42"/>
      <c r="L232" s="42"/>
      <c r="M232" s="42"/>
      <c r="N232" s="43">
        <v>0</v>
      </c>
      <c r="O232" s="44">
        <v>150</v>
      </c>
      <c r="P232" s="44">
        <v>150</v>
      </c>
      <c r="Q232" s="44"/>
      <c r="R232" s="44"/>
      <c r="S232" s="44"/>
      <c r="T232" s="44"/>
      <c r="U232" s="44"/>
      <c r="V232" s="25" t="s">
        <v>31</v>
      </c>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c r="DU232" s="28"/>
      <c r="DV232" s="28"/>
      <c r="DW232" s="28"/>
      <c r="DX232" s="28"/>
      <c r="DY232" s="28"/>
      <c r="DZ232" s="28"/>
      <c r="EA232" s="28"/>
      <c r="EB232" s="28"/>
      <c r="EC232" s="28"/>
      <c r="ED232" s="28"/>
      <c r="EE232" s="28"/>
      <c r="EF232" s="28"/>
      <c r="EG232" s="28"/>
      <c r="EH232" s="28"/>
      <c r="EI232" s="28"/>
      <c r="EJ232" s="28"/>
      <c r="EK232" s="28"/>
      <c r="EL232" s="28"/>
      <c r="EM232" s="28"/>
      <c r="EN232" s="28"/>
      <c r="EO232" s="28"/>
      <c r="EP232" s="28"/>
      <c r="EQ232" s="28"/>
      <c r="ER232" s="28"/>
      <c r="ES232" s="28"/>
      <c r="ET232" s="28"/>
      <c r="EU232" s="28"/>
      <c r="EV232" s="28"/>
      <c r="EW232" s="28"/>
      <c r="EX232" s="28"/>
      <c r="EY232" s="28"/>
      <c r="EZ232" s="28"/>
      <c r="FA232" s="28"/>
      <c r="FB232" s="28"/>
      <c r="FC232" s="28"/>
      <c r="FD232" s="28"/>
      <c r="FE232" s="28"/>
      <c r="FF232" s="28"/>
      <c r="FG232" s="28"/>
      <c r="FH232" s="28"/>
      <c r="FI232" s="28"/>
      <c r="FJ232" s="28"/>
      <c r="FK232" s="28"/>
      <c r="FL232" s="28"/>
      <c r="FM232" s="28"/>
      <c r="FN232" s="28"/>
      <c r="FO232" s="28"/>
      <c r="FP232" s="28"/>
      <c r="FQ232" s="28"/>
      <c r="FR232" s="28"/>
      <c r="FS232" s="28"/>
      <c r="FT232" s="28"/>
      <c r="FU232" s="28"/>
      <c r="FV232" s="28"/>
      <c r="FW232" s="28"/>
      <c r="FX232" s="28"/>
      <c r="FY232" s="28"/>
      <c r="FZ232" s="28"/>
      <c r="GA232" s="28"/>
      <c r="GB232" s="28"/>
      <c r="GC232" s="28"/>
      <c r="GD232" s="28"/>
      <c r="GE232" s="28"/>
      <c r="GF232" s="28"/>
      <c r="GG232" s="28"/>
      <c r="GH232" s="28"/>
      <c r="GI232" s="28"/>
      <c r="GJ232" s="28"/>
      <c r="GK232" s="28"/>
      <c r="GL232" s="28"/>
      <c r="GM232" s="28"/>
      <c r="GN232" s="28"/>
      <c r="GO232" s="28"/>
      <c r="GP232" s="28"/>
      <c r="GQ232" s="28"/>
      <c r="GR232" s="28"/>
      <c r="GS232" s="28"/>
      <c r="GT232" s="28"/>
      <c r="GU232" s="28"/>
      <c r="GV232" s="28"/>
      <c r="GW232" s="28"/>
      <c r="GX232" s="28"/>
      <c r="GY232" s="28"/>
      <c r="GZ232" s="28"/>
      <c r="HA232" s="28"/>
      <c r="HB232" s="28"/>
      <c r="HC232" s="28"/>
      <c r="HD232" s="28"/>
      <c r="HE232" s="28"/>
      <c r="HF232" s="28"/>
      <c r="HG232" s="28"/>
      <c r="HH232" s="28"/>
      <c r="HI232" s="28"/>
      <c r="HJ232" s="28"/>
      <c r="HK232" s="28"/>
      <c r="HL232" s="28"/>
      <c r="HM232" s="28"/>
      <c r="HN232" s="28"/>
      <c r="HO232" s="28"/>
      <c r="HP232" s="28"/>
      <c r="HQ232" s="28"/>
      <c r="HR232" s="28"/>
      <c r="HS232" s="28"/>
      <c r="HT232" s="28"/>
      <c r="HU232" s="28"/>
      <c r="HV232" s="28"/>
      <c r="HW232" s="28"/>
      <c r="HX232" s="28"/>
      <c r="HY232" s="28"/>
      <c r="HZ232" s="28"/>
      <c r="IA232" s="28"/>
      <c r="IB232" s="28"/>
      <c r="IC232" s="28"/>
      <c r="ID232" s="28"/>
      <c r="IE232" s="28"/>
      <c r="IF232" s="28"/>
      <c r="IG232" s="28"/>
      <c r="IH232" s="28"/>
      <c r="II232" s="28"/>
      <c r="IJ232" s="28"/>
      <c r="IK232" s="28"/>
      <c r="IL232" s="28"/>
      <c r="IM232" s="28"/>
      <c r="IN232" s="28"/>
      <c r="IO232" s="28"/>
      <c r="IP232" s="28"/>
    </row>
    <row r="233" spans="1:250" s="29" customFormat="1" ht="47.25" x14ac:dyDescent="0.2">
      <c r="A233" s="30"/>
      <c r="B233" s="40" t="s">
        <v>560</v>
      </c>
      <c r="C233" s="41" t="s">
        <v>409</v>
      </c>
      <c r="D233" s="41"/>
      <c r="E233" s="25"/>
      <c r="F233" s="91" t="s">
        <v>561</v>
      </c>
      <c r="G233" s="42">
        <v>4950</v>
      </c>
      <c r="H233" s="42"/>
      <c r="I233" s="42"/>
      <c r="J233" s="43">
        <v>4950</v>
      </c>
      <c r="K233" s="42"/>
      <c r="L233" s="42"/>
      <c r="M233" s="42"/>
      <c r="N233" s="43">
        <v>0</v>
      </c>
      <c r="O233" s="44">
        <v>500</v>
      </c>
      <c r="P233" s="44">
        <v>500</v>
      </c>
      <c r="Q233" s="44"/>
      <c r="R233" s="44"/>
      <c r="S233" s="44"/>
      <c r="T233" s="44"/>
      <c r="U233" s="44"/>
      <c r="V233" s="25" t="s">
        <v>31</v>
      </c>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c r="DR233" s="28"/>
      <c r="DS233" s="28"/>
      <c r="DT233" s="28"/>
      <c r="DU233" s="28"/>
      <c r="DV233" s="28"/>
      <c r="DW233" s="28"/>
      <c r="DX233" s="28"/>
      <c r="DY233" s="28"/>
      <c r="DZ233" s="28"/>
      <c r="EA233" s="28"/>
      <c r="EB233" s="28"/>
      <c r="EC233" s="28"/>
      <c r="ED233" s="28"/>
      <c r="EE233" s="28"/>
      <c r="EF233" s="28"/>
      <c r="EG233" s="28"/>
      <c r="EH233" s="28"/>
      <c r="EI233" s="28"/>
      <c r="EJ233" s="28"/>
      <c r="EK233" s="28"/>
      <c r="EL233" s="28"/>
      <c r="EM233" s="28"/>
      <c r="EN233" s="28"/>
      <c r="EO233" s="28"/>
      <c r="EP233" s="28"/>
      <c r="EQ233" s="28"/>
      <c r="ER233" s="28"/>
      <c r="ES233" s="28"/>
      <c r="ET233" s="28"/>
      <c r="EU233" s="28"/>
      <c r="EV233" s="28"/>
      <c r="EW233" s="28"/>
      <c r="EX233" s="28"/>
      <c r="EY233" s="28"/>
      <c r="EZ233" s="28"/>
      <c r="FA233" s="28"/>
      <c r="FB233" s="28"/>
      <c r="FC233" s="28"/>
      <c r="FD233" s="28"/>
      <c r="FE233" s="28"/>
      <c r="FF233" s="28"/>
      <c r="FG233" s="28"/>
      <c r="FH233" s="28"/>
      <c r="FI233" s="28"/>
      <c r="FJ233" s="28"/>
      <c r="FK233" s="28"/>
      <c r="FL233" s="28"/>
      <c r="FM233" s="28"/>
      <c r="FN233" s="28"/>
      <c r="FO233" s="28"/>
      <c r="FP233" s="28"/>
      <c r="FQ233" s="28"/>
      <c r="FR233" s="28"/>
      <c r="FS233" s="28"/>
      <c r="FT233" s="28"/>
      <c r="FU233" s="28"/>
      <c r="FV233" s="28"/>
      <c r="FW233" s="28"/>
      <c r="FX233" s="28"/>
      <c r="FY233" s="28"/>
      <c r="FZ233" s="28"/>
      <c r="GA233" s="28"/>
      <c r="GB233" s="28"/>
      <c r="GC233" s="28"/>
      <c r="GD233" s="28"/>
      <c r="GE233" s="28"/>
      <c r="GF233" s="28"/>
      <c r="GG233" s="28"/>
      <c r="GH233" s="28"/>
      <c r="GI233" s="28"/>
      <c r="GJ233" s="28"/>
      <c r="GK233" s="28"/>
      <c r="GL233" s="28"/>
      <c r="GM233" s="28"/>
      <c r="GN233" s="28"/>
      <c r="GO233" s="28"/>
      <c r="GP233" s="28"/>
      <c r="GQ233" s="28"/>
      <c r="GR233" s="28"/>
      <c r="GS233" s="28"/>
      <c r="GT233" s="28"/>
      <c r="GU233" s="28"/>
      <c r="GV233" s="28"/>
      <c r="GW233" s="28"/>
      <c r="GX233" s="28"/>
      <c r="GY233" s="28"/>
      <c r="GZ233" s="28"/>
      <c r="HA233" s="28"/>
      <c r="HB233" s="28"/>
      <c r="HC233" s="28"/>
      <c r="HD233" s="28"/>
      <c r="HE233" s="28"/>
      <c r="HF233" s="28"/>
      <c r="HG233" s="28"/>
      <c r="HH233" s="28"/>
      <c r="HI233" s="28"/>
      <c r="HJ233" s="28"/>
      <c r="HK233" s="28"/>
      <c r="HL233" s="28"/>
      <c r="HM233" s="28"/>
      <c r="HN233" s="28"/>
      <c r="HO233" s="28"/>
      <c r="HP233" s="28"/>
      <c r="HQ233" s="28"/>
      <c r="HR233" s="28"/>
      <c r="HS233" s="28"/>
      <c r="HT233" s="28"/>
      <c r="HU233" s="28"/>
      <c r="HV233" s="28"/>
      <c r="HW233" s="28"/>
      <c r="HX233" s="28"/>
      <c r="HY233" s="28"/>
      <c r="HZ233" s="28"/>
      <c r="IA233" s="28"/>
      <c r="IB233" s="28"/>
      <c r="IC233" s="28"/>
      <c r="ID233" s="28"/>
      <c r="IE233" s="28"/>
      <c r="IF233" s="28"/>
      <c r="IG233" s="28"/>
      <c r="IH233" s="28"/>
      <c r="II233" s="28"/>
      <c r="IJ233" s="28"/>
      <c r="IK233" s="28"/>
      <c r="IL233" s="28"/>
      <c r="IM233" s="28"/>
      <c r="IN233" s="28"/>
      <c r="IO233" s="28"/>
      <c r="IP233" s="28"/>
    </row>
    <row r="234" spans="1:250" s="102" customFormat="1" ht="63" x14ac:dyDescent="0.2">
      <c r="A234" s="45">
        <v>8</v>
      </c>
      <c r="B234" s="114" t="s">
        <v>359</v>
      </c>
      <c r="C234" s="49"/>
      <c r="D234" s="49"/>
      <c r="E234" s="50"/>
      <c r="F234" s="49"/>
      <c r="G234" s="48">
        <f>SUM(G235:G236)</f>
        <v>10990</v>
      </c>
      <c r="H234" s="48">
        <f t="shared" ref="H234:U234" si="72">SUM(H235:H236)</f>
        <v>0</v>
      </c>
      <c r="I234" s="48">
        <f t="shared" si="72"/>
        <v>0</v>
      </c>
      <c r="J234" s="48">
        <f t="shared" si="72"/>
        <v>10990</v>
      </c>
      <c r="K234" s="48">
        <f t="shared" si="72"/>
        <v>0</v>
      </c>
      <c r="L234" s="48">
        <f t="shared" si="72"/>
        <v>0</v>
      </c>
      <c r="M234" s="48">
        <f t="shared" si="72"/>
        <v>0</v>
      </c>
      <c r="N234" s="48">
        <f t="shared" si="72"/>
        <v>0</v>
      </c>
      <c r="O234" s="48">
        <f t="shared" si="72"/>
        <v>3995</v>
      </c>
      <c r="P234" s="48">
        <f t="shared" si="72"/>
        <v>3995</v>
      </c>
      <c r="Q234" s="48">
        <f t="shared" si="72"/>
        <v>0</v>
      </c>
      <c r="R234" s="48">
        <f t="shared" si="72"/>
        <v>0</v>
      </c>
      <c r="S234" s="48"/>
      <c r="T234" s="48">
        <f t="shared" si="72"/>
        <v>0</v>
      </c>
      <c r="U234" s="48">
        <f t="shared" si="72"/>
        <v>0</v>
      </c>
      <c r="V234" s="50"/>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row>
    <row r="235" spans="1:250" s="64" customFormat="1" ht="51" x14ac:dyDescent="0.2">
      <c r="A235" s="125"/>
      <c r="B235" s="126" t="s">
        <v>562</v>
      </c>
      <c r="C235" s="127" t="s">
        <v>91</v>
      </c>
      <c r="D235" s="73" t="s">
        <v>563</v>
      </c>
      <c r="E235" s="37"/>
      <c r="F235" s="73" t="s">
        <v>564</v>
      </c>
      <c r="G235" s="128">
        <v>1000</v>
      </c>
      <c r="H235" s="128"/>
      <c r="I235" s="128"/>
      <c r="J235" s="128">
        <v>1000</v>
      </c>
      <c r="K235" s="36"/>
      <c r="L235" s="36"/>
      <c r="M235" s="36"/>
      <c r="N235" s="36"/>
      <c r="O235" s="128">
        <v>500</v>
      </c>
      <c r="P235" s="128">
        <v>500</v>
      </c>
      <c r="Q235" s="128"/>
      <c r="R235" s="128"/>
      <c r="S235" s="128"/>
      <c r="T235" s="128"/>
      <c r="U235" s="128"/>
      <c r="V235" s="35" t="s">
        <v>363</v>
      </c>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c r="DR235" s="28"/>
      <c r="DS235" s="28"/>
      <c r="DT235" s="28"/>
      <c r="DU235" s="28"/>
      <c r="DV235" s="28"/>
      <c r="DW235" s="28"/>
      <c r="DX235" s="28"/>
      <c r="DY235" s="28"/>
      <c r="DZ235" s="28"/>
      <c r="EA235" s="28"/>
      <c r="EB235" s="28"/>
      <c r="EC235" s="28"/>
      <c r="ED235" s="28"/>
      <c r="EE235" s="28"/>
      <c r="EF235" s="28"/>
      <c r="EG235" s="28"/>
      <c r="EH235" s="28"/>
      <c r="EI235" s="28"/>
      <c r="EJ235" s="28"/>
      <c r="EK235" s="28"/>
      <c r="EL235" s="28"/>
      <c r="EM235" s="28"/>
      <c r="EN235" s="28"/>
      <c r="EO235" s="28"/>
      <c r="EP235" s="28"/>
      <c r="EQ235" s="28"/>
      <c r="ER235" s="28"/>
      <c r="ES235" s="28"/>
      <c r="ET235" s="28"/>
      <c r="EU235" s="28"/>
      <c r="EV235" s="28"/>
      <c r="EW235" s="28"/>
      <c r="EX235" s="28"/>
      <c r="EY235" s="28"/>
      <c r="EZ235" s="28"/>
      <c r="FA235" s="28"/>
      <c r="FB235" s="28"/>
      <c r="FC235" s="28"/>
      <c r="FD235" s="28"/>
      <c r="FE235" s="28"/>
      <c r="FF235" s="28"/>
      <c r="FG235" s="28"/>
      <c r="FH235" s="28"/>
      <c r="FI235" s="28"/>
      <c r="FJ235" s="28"/>
      <c r="FK235" s="28"/>
      <c r="FL235" s="28"/>
      <c r="FM235" s="28"/>
      <c r="FN235" s="28"/>
      <c r="FO235" s="28"/>
      <c r="FP235" s="28"/>
      <c r="FQ235" s="28"/>
      <c r="FR235" s="28"/>
      <c r="FS235" s="28"/>
      <c r="FT235" s="28"/>
      <c r="FU235" s="28"/>
      <c r="FV235" s="28"/>
      <c r="FW235" s="28"/>
      <c r="FX235" s="28"/>
      <c r="FY235" s="28"/>
      <c r="FZ235" s="28"/>
      <c r="GA235" s="28"/>
      <c r="GB235" s="28"/>
      <c r="GC235" s="28"/>
      <c r="GD235" s="28"/>
      <c r="GE235" s="28"/>
      <c r="GF235" s="28"/>
      <c r="GG235" s="28"/>
      <c r="GH235" s="28"/>
      <c r="GI235" s="28"/>
      <c r="GJ235" s="28"/>
      <c r="GK235" s="28"/>
      <c r="GL235" s="28"/>
      <c r="GM235" s="28"/>
      <c r="GN235" s="28"/>
      <c r="GO235" s="28"/>
      <c r="GP235" s="28"/>
      <c r="GQ235" s="28"/>
      <c r="GR235" s="28"/>
      <c r="GS235" s="28"/>
      <c r="GT235" s="28"/>
      <c r="GU235" s="28"/>
      <c r="GV235" s="28"/>
      <c r="GW235" s="28"/>
      <c r="GX235" s="28"/>
      <c r="GY235" s="28"/>
      <c r="GZ235" s="28"/>
      <c r="HA235" s="28"/>
      <c r="HB235" s="28"/>
      <c r="HC235" s="28"/>
      <c r="HD235" s="28"/>
      <c r="HE235" s="28"/>
      <c r="HF235" s="28"/>
      <c r="HG235" s="28"/>
      <c r="HH235" s="28"/>
      <c r="HI235" s="28"/>
      <c r="HJ235" s="28"/>
      <c r="HK235" s="28"/>
      <c r="HL235" s="28"/>
      <c r="HM235" s="28"/>
      <c r="HN235" s="28"/>
      <c r="HO235" s="28"/>
      <c r="HP235" s="28"/>
      <c r="HQ235" s="28"/>
      <c r="HR235" s="28"/>
      <c r="HS235" s="28"/>
      <c r="HT235" s="28"/>
      <c r="HU235" s="28"/>
      <c r="HV235" s="28"/>
      <c r="HW235" s="28"/>
      <c r="HX235" s="28"/>
      <c r="HY235" s="28"/>
      <c r="HZ235" s="28"/>
      <c r="IA235" s="28"/>
      <c r="IB235" s="28"/>
      <c r="IC235" s="28"/>
      <c r="ID235" s="28"/>
      <c r="IE235" s="28"/>
      <c r="IF235" s="28"/>
      <c r="IG235" s="28"/>
      <c r="IH235" s="28"/>
      <c r="II235" s="28"/>
      <c r="IJ235" s="28"/>
      <c r="IK235" s="28"/>
      <c r="IL235" s="28"/>
      <c r="IM235" s="28"/>
      <c r="IN235" s="28"/>
      <c r="IO235" s="28"/>
      <c r="IP235" s="28"/>
    </row>
    <row r="236" spans="1:250" s="29" customFormat="1" ht="47.25" x14ac:dyDescent="0.2">
      <c r="A236" s="30"/>
      <c r="B236" s="40" t="s">
        <v>565</v>
      </c>
      <c r="C236" s="41" t="s">
        <v>91</v>
      </c>
      <c r="D236" s="41"/>
      <c r="E236" s="25"/>
      <c r="F236" s="41" t="s">
        <v>566</v>
      </c>
      <c r="G236" s="42">
        <v>9990</v>
      </c>
      <c r="H236" s="42"/>
      <c r="I236" s="42"/>
      <c r="J236" s="43">
        <v>9990</v>
      </c>
      <c r="K236" s="42"/>
      <c r="L236" s="42"/>
      <c r="M236" s="42"/>
      <c r="N236" s="43">
        <v>0</v>
      </c>
      <c r="O236" s="44">
        <v>3495</v>
      </c>
      <c r="P236" s="44">
        <v>3495</v>
      </c>
      <c r="Q236" s="44"/>
      <c r="R236" s="44"/>
      <c r="S236" s="44"/>
      <c r="T236" s="44"/>
      <c r="U236" s="44"/>
      <c r="V236" s="25" t="s">
        <v>363</v>
      </c>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c r="DU236" s="28"/>
      <c r="DV236" s="28"/>
      <c r="DW236" s="28"/>
      <c r="DX236" s="28"/>
      <c r="DY236" s="28"/>
      <c r="DZ236" s="28"/>
      <c r="EA236" s="28"/>
      <c r="EB236" s="28"/>
      <c r="EC236" s="28"/>
      <c r="ED236" s="28"/>
      <c r="EE236" s="28"/>
      <c r="EF236" s="28"/>
      <c r="EG236" s="28"/>
      <c r="EH236" s="28"/>
      <c r="EI236" s="28"/>
      <c r="EJ236" s="28"/>
      <c r="EK236" s="28"/>
      <c r="EL236" s="28"/>
      <c r="EM236" s="28"/>
      <c r="EN236" s="28"/>
      <c r="EO236" s="28"/>
      <c r="EP236" s="28"/>
      <c r="EQ236" s="28"/>
      <c r="ER236" s="28"/>
      <c r="ES236" s="28"/>
      <c r="ET236" s="28"/>
      <c r="EU236" s="28"/>
      <c r="EV236" s="28"/>
      <c r="EW236" s="28"/>
      <c r="EX236" s="28"/>
      <c r="EY236" s="28"/>
      <c r="EZ236" s="28"/>
      <c r="FA236" s="28"/>
      <c r="FB236" s="28"/>
      <c r="FC236" s="28"/>
      <c r="FD236" s="28"/>
      <c r="FE236" s="28"/>
      <c r="FF236" s="28"/>
      <c r="FG236" s="28"/>
      <c r="FH236" s="28"/>
      <c r="FI236" s="28"/>
      <c r="FJ236" s="28"/>
      <c r="FK236" s="28"/>
      <c r="FL236" s="28"/>
      <c r="FM236" s="28"/>
      <c r="FN236" s="28"/>
      <c r="FO236" s="28"/>
      <c r="FP236" s="28"/>
      <c r="FQ236" s="28"/>
      <c r="FR236" s="28"/>
      <c r="FS236" s="28"/>
      <c r="FT236" s="28"/>
      <c r="FU236" s="28"/>
      <c r="FV236" s="28"/>
      <c r="FW236" s="28"/>
      <c r="FX236" s="28"/>
      <c r="FY236" s="28"/>
      <c r="FZ236" s="28"/>
      <c r="GA236" s="28"/>
      <c r="GB236" s="28"/>
      <c r="GC236" s="28"/>
      <c r="GD236" s="28"/>
      <c r="GE236" s="28"/>
      <c r="GF236" s="28"/>
      <c r="GG236" s="28"/>
      <c r="GH236" s="28"/>
      <c r="GI236" s="28"/>
      <c r="GJ236" s="28"/>
      <c r="GK236" s="28"/>
      <c r="GL236" s="28"/>
      <c r="GM236" s="28"/>
      <c r="GN236" s="28"/>
      <c r="GO236" s="28"/>
      <c r="GP236" s="28"/>
      <c r="GQ236" s="28"/>
      <c r="GR236" s="28"/>
      <c r="GS236" s="28"/>
      <c r="GT236" s="28"/>
      <c r="GU236" s="28"/>
      <c r="GV236" s="28"/>
      <c r="GW236" s="28"/>
      <c r="GX236" s="28"/>
      <c r="GY236" s="28"/>
      <c r="GZ236" s="28"/>
      <c r="HA236" s="28"/>
      <c r="HB236" s="28"/>
      <c r="HC236" s="28"/>
      <c r="HD236" s="28"/>
      <c r="HE236" s="28"/>
      <c r="HF236" s="28"/>
      <c r="HG236" s="28"/>
      <c r="HH236" s="28"/>
      <c r="HI236" s="28"/>
      <c r="HJ236" s="28"/>
      <c r="HK236" s="28"/>
      <c r="HL236" s="28"/>
      <c r="HM236" s="28"/>
      <c r="HN236" s="28"/>
      <c r="HO236" s="28"/>
      <c r="HP236" s="28"/>
      <c r="HQ236" s="28"/>
      <c r="HR236" s="28"/>
      <c r="HS236" s="28"/>
      <c r="HT236" s="28"/>
      <c r="HU236" s="28"/>
      <c r="HV236" s="28"/>
      <c r="HW236" s="28"/>
      <c r="HX236" s="28"/>
      <c r="HY236" s="28"/>
      <c r="HZ236" s="28"/>
      <c r="IA236" s="28"/>
      <c r="IB236" s="28"/>
      <c r="IC236" s="28"/>
      <c r="ID236" s="28"/>
      <c r="IE236" s="28"/>
      <c r="IF236" s="28"/>
      <c r="IG236" s="28"/>
      <c r="IH236" s="28"/>
      <c r="II236" s="28"/>
      <c r="IJ236" s="28"/>
      <c r="IK236" s="28"/>
      <c r="IL236" s="28"/>
      <c r="IM236" s="28"/>
      <c r="IN236" s="28"/>
      <c r="IO236" s="28"/>
      <c r="IP236" s="28"/>
    </row>
    <row r="237" spans="1:250" s="102" customFormat="1" ht="63" x14ac:dyDescent="0.2">
      <c r="A237" s="45">
        <v>9</v>
      </c>
      <c r="B237" s="114" t="s">
        <v>443</v>
      </c>
      <c r="C237" s="49"/>
      <c r="D237" s="49"/>
      <c r="E237" s="50"/>
      <c r="F237" s="49"/>
      <c r="G237" s="48">
        <f>SUM(G238)</f>
        <v>2000</v>
      </c>
      <c r="H237" s="48">
        <f t="shared" ref="H237:U237" si="73">SUM(H238)</f>
        <v>0</v>
      </c>
      <c r="I237" s="48">
        <f t="shared" si="73"/>
        <v>0</v>
      </c>
      <c r="J237" s="48">
        <f t="shared" si="73"/>
        <v>2000</v>
      </c>
      <c r="K237" s="48">
        <f t="shared" si="73"/>
        <v>0</v>
      </c>
      <c r="L237" s="48">
        <f t="shared" si="73"/>
        <v>0</v>
      </c>
      <c r="M237" s="48">
        <f t="shared" si="73"/>
        <v>0</v>
      </c>
      <c r="N237" s="48">
        <f t="shared" si="73"/>
        <v>0</v>
      </c>
      <c r="O237" s="48">
        <f t="shared" si="73"/>
        <v>500</v>
      </c>
      <c r="P237" s="48">
        <f t="shared" si="73"/>
        <v>500</v>
      </c>
      <c r="Q237" s="48">
        <f t="shared" si="73"/>
        <v>0</v>
      </c>
      <c r="R237" s="48">
        <f t="shared" si="73"/>
        <v>0</v>
      </c>
      <c r="S237" s="48"/>
      <c r="T237" s="48">
        <f t="shared" si="73"/>
        <v>0</v>
      </c>
      <c r="U237" s="48">
        <f t="shared" si="73"/>
        <v>0</v>
      </c>
      <c r="V237" s="50"/>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row>
    <row r="238" spans="1:250" s="64" customFormat="1" ht="51" x14ac:dyDescent="0.2">
      <c r="A238" s="129"/>
      <c r="B238" s="135" t="s">
        <v>567</v>
      </c>
      <c r="C238" s="131" t="s">
        <v>405</v>
      </c>
      <c r="D238" s="73" t="s">
        <v>563</v>
      </c>
      <c r="E238" s="37"/>
      <c r="F238" s="73" t="s">
        <v>568</v>
      </c>
      <c r="G238" s="132">
        <v>2000</v>
      </c>
      <c r="H238" s="132"/>
      <c r="I238" s="133"/>
      <c r="J238" s="128">
        <v>2000</v>
      </c>
      <c r="K238" s="36"/>
      <c r="L238" s="36"/>
      <c r="M238" s="36"/>
      <c r="N238" s="36"/>
      <c r="O238" s="133">
        <v>500</v>
      </c>
      <c r="P238" s="133">
        <v>500</v>
      </c>
      <c r="Q238" s="133"/>
      <c r="R238" s="133"/>
      <c r="S238" s="133"/>
      <c r="T238" s="133"/>
      <c r="U238" s="133"/>
      <c r="V238" s="35" t="s">
        <v>32</v>
      </c>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c r="DR238" s="28"/>
      <c r="DS238" s="28"/>
      <c r="DT238" s="28"/>
      <c r="DU238" s="28"/>
      <c r="DV238" s="28"/>
      <c r="DW238" s="28"/>
      <c r="DX238" s="28"/>
      <c r="DY238" s="28"/>
      <c r="DZ238" s="28"/>
      <c r="EA238" s="28"/>
      <c r="EB238" s="28"/>
      <c r="EC238" s="28"/>
      <c r="ED238" s="28"/>
      <c r="EE238" s="28"/>
      <c r="EF238" s="28"/>
      <c r="EG238" s="28"/>
      <c r="EH238" s="28"/>
      <c r="EI238" s="28"/>
      <c r="EJ238" s="28"/>
      <c r="EK238" s="28"/>
      <c r="EL238" s="28"/>
      <c r="EM238" s="28"/>
      <c r="EN238" s="28"/>
      <c r="EO238" s="28"/>
      <c r="EP238" s="28"/>
      <c r="EQ238" s="28"/>
      <c r="ER238" s="28"/>
      <c r="ES238" s="28"/>
      <c r="ET238" s="28"/>
      <c r="EU238" s="28"/>
      <c r="EV238" s="28"/>
      <c r="EW238" s="28"/>
      <c r="EX238" s="28"/>
      <c r="EY238" s="28"/>
      <c r="EZ238" s="28"/>
      <c r="FA238" s="28"/>
      <c r="FB238" s="28"/>
      <c r="FC238" s="28"/>
      <c r="FD238" s="28"/>
      <c r="FE238" s="28"/>
      <c r="FF238" s="28"/>
      <c r="FG238" s="28"/>
      <c r="FH238" s="28"/>
      <c r="FI238" s="28"/>
      <c r="FJ238" s="28"/>
      <c r="FK238" s="28"/>
      <c r="FL238" s="28"/>
      <c r="FM238" s="28"/>
      <c r="FN238" s="28"/>
      <c r="FO238" s="28"/>
      <c r="FP238" s="28"/>
      <c r="FQ238" s="28"/>
      <c r="FR238" s="28"/>
      <c r="FS238" s="28"/>
      <c r="FT238" s="28"/>
      <c r="FU238" s="28"/>
      <c r="FV238" s="28"/>
      <c r="FW238" s="28"/>
      <c r="FX238" s="28"/>
      <c r="FY238" s="28"/>
      <c r="FZ238" s="28"/>
      <c r="GA238" s="28"/>
      <c r="GB238" s="28"/>
      <c r="GC238" s="28"/>
      <c r="GD238" s="28"/>
      <c r="GE238" s="28"/>
      <c r="GF238" s="28"/>
      <c r="GG238" s="28"/>
      <c r="GH238" s="28"/>
      <c r="GI238" s="28"/>
      <c r="GJ238" s="28"/>
      <c r="GK238" s="28"/>
      <c r="GL238" s="28"/>
      <c r="GM238" s="28"/>
      <c r="GN238" s="28"/>
      <c r="GO238" s="28"/>
      <c r="GP238" s="28"/>
      <c r="GQ238" s="28"/>
      <c r="GR238" s="28"/>
      <c r="GS238" s="28"/>
      <c r="GT238" s="28"/>
      <c r="GU238" s="28"/>
      <c r="GV238" s="28"/>
      <c r="GW238" s="28"/>
      <c r="GX238" s="28"/>
      <c r="GY238" s="28"/>
      <c r="GZ238" s="28"/>
      <c r="HA238" s="28"/>
      <c r="HB238" s="28"/>
      <c r="HC238" s="28"/>
      <c r="HD238" s="28"/>
      <c r="HE238" s="28"/>
      <c r="HF238" s="28"/>
      <c r="HG238" s="28"/>
      <c r="HH238" s="28"/>
      <c r="HI238" s="28"/>
      <c r="HJ238" s="28"/>
      <c r="HK238" s="28"/>
      <c r="HL238" s="28"/>
      <c r="HM238" s="28"/>
      <c r="HN238" s="28"/>
      <c r="HO238" s="28"/>
      <c r="HP238" s="28"/>
      <c r="HQ238" s="28"/>
      <c r="HR238" s="28"/>
      <c r="HS238" s="28"/>
      <c r="HT238" s="28"/>
      <c r="HU238" s="28"/>
      <c r="HV238" s="28"/>
      <c r="HW238" s="28"/>
      <c r="HX238" s="28"/>
      <c r="HY238" s="28"/>
      <c r="HZ238" s="28"/>
      <c r="IA238" s="28"/>
      <c r="IB238" s="28"/>
      <c r="IC238" s="28"/>
      <c r="ID238" s="28"/>
      <c r="IE238" s="28"/>
      <c r="IF238" s="28"/>
      <c r="IG238" s="28"/>
      <c r="IH238" s="28"/>
      <c r="II238" s="28"/>
      <c r="IJ238" s="28"/>
      <c r="IK238" s="28"/>
      <c r="IL238" s="28"/>
      <c r="IM238" s="28"/>
      <c r="IN238" s="28"/>
      <c r="IO238" s="28"/>
      <c r="IP238" s="28"/>
    </row>
    <row r="239" spans="1:250" s="64" customFormat="1" ht="47.25" x14ac:dyDescent="0.2">
      <c r="A239" s="45">
        <v>10</v>
      </c>
      <c r="B239" s="92" t="s">
        <v>569</v>
      </c>
      <c r="C239" s="46"/>
      <c r="D239" s="46"/>
      <c r="E239" s="47"/>
      <c r="F239" s="46"/>
      <c r="G239" s="48">
        <f>SUM(G240)</f>
        <v>29800</v>
      </c>
      <c r="H239" s="48">
        <f t="shared" ref="H239:U239" si="74">SUM(H240)</f>
        <v>0</v>
      </c>
      <c r="I239" s="48">
        <f t="shared" si="74"/>
        <v>0</v>
      </c>
      <c r="J239" s="48">
        <f t="shared" si="74"/>
        <v>29800</v>
      </c>
      <c r="K239" s="48">
        <f t="shared" si="74"/>
        <v>0</v>
      </c>
      <c r="L239" s="48">
        <f t="shared" si="74"/>
        <v>0</v>
      </c>
      <c r="M239" s="48">
        <f t="shared" si="74"/>
        <v>0</v>
      </c>
      <c r="N239" s="48">
        <f t="shared" si="74"/>
        <v>0</v>
      </c>
      <c r="O239" s="48">
        <f t="shared" si="74"/>
        <v>15000</v>
      </c>
      <c r="P239" s="48">
        <f t="shared" si="74"/>
        <v>10000</v>
      </c>
      <c r="Q239" s="48">
        <f t="shared" si="74"/>
        <v>0</v>
      </c>
      <c r="R239" s="48">
        <f t="shared" si="74"/>
        <v>5000</v>
      </c>
      <c r="S239" s="48"/>
      <c r="T239" s="48">
        <f t="shared" si="74"/>
        <v>0</v>
      </c>
      <c r="U239" s="48">
        <f t="shared" si="74"/>
        <v>0</v>
      </c>
      <c r="V239" s="47"/>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c r="DU239" s="28"/>
      <c r="DV239" s="28"/>
      <c r="DW239" s="28"/>
      <c r="DX239" s="28"/>
      <c r="DY239" s="28"/>
      <c r="DZ239" s="28"/>
      <c r="EA239" s="28"/>
      <c r="EB239" s="28"/>
      <c r="EC239" s="28"/>
      <c r="ED239" s="28"/>
      <c r="EE239" s="28"/>
      <c r="EF239" s="28"/>
      <c r="EG239" s="28"/>
      <c r="EH239" s="28"/>
      <c r="EI239" s="28"/>
      <c r="EJ239" s="28"/>
      <c r="EK239" s="28"/>
      <c r="EL239" s="28"/>
      <c r="EM239" s="28"/>
      <c r="EN239" s="28"/>
      <c r="EO239" s="28"/>
      <c r="EP239" s="28"/>
      <c r="EQ239" s="28"/>
      <c r="ER239" s="28"/>
      <c r="ES239" s="28"/>
      <c r="ET239" s="28"/>
      <c r="EU239" s="28"/>
      <c r="EV239" s="28"/>
      <c r="EW239" s="28"/>
      <c r="EX239" s="28"/>
      <c r="EY239" s="28"/>
      <c r="EZ239" s="28"/>
      <c r="FA239" s="28"/>
      <c r="FB239" s="28"/>
      <c r="FC239" s="28"/>
      <c r="FD239" s="28"/>
      <c r="FE239" s="28"/>
      <c r="FF239" s="28"/>
      <c r="FG239" s="28"/>
      <c r="FH239" s="28"/>
      <c r="FI239" s="28"/>
      <c r="FJ239" s="28"/>
      <c r="FK239" s="28"/>
      <c r="FL239" s="28"/>
      <c r="FM239" s="28"/>
      <c r="FN239" s="28"/>
      <c r="FO239" s="28"/>
      <c r="FP239" s="28"/>
      <c r="FQ239" s="28"/>
      <c r="FR239" s="28"/>
      <c r="FS239" s="28"/>
      <c r="FT239" s="28"/>
      <c r="FU239" s="28"/>
      <c r="FV239" s="28"/>
      <c r="FW239" s="28"/>
      <c r="FX239" s="28"/>
      <c r="FY239" s="28"/>
      <c r="FZ239" s="28"/>
      <c r="GA239" s="28"/>
      <c r="GB239" s="28"/>
      <c r="GC239" s="28"/>
      <c r="GD239" s="28"/>
      <c r="GE239" s="28"/>
      <c r="GF239" s="28"/>
      <c r="GG239" s="28"/>
      <c r="GH239" s="28"/>
      <c r="GI239" s="28"/>
      <c r="GJ239" s="28"/>
      <c r="GK239" s="28"/>
      <c r="GL239" s="28"/>
      <c r="GM239" s="28"/>
      <c r="GN239" s="28"/>
      <c r="GO239" s="28"/>
      <c r="GP239" s="28"/>
      <c r="GQ239" s="28"/>
      <c r="GR239" s="28"/>
      <c r="GS239" s="28"/>
      <c r="GT239" s="28"/>
      <c r="GU239" s="28"/>
      <c r="GV239" s="28"/>
      <c r="GW239" s="28"/>
      <c r="GX239" s="28"/>
      <c r="GY239" s="28"/>
      <c r="GZ239" s="28"/>
      <c r="HA239" s="28"/>
      <c r="HB239" s="28"/>
      <c r="HC239" s="28"/>
      <c r="HD239" s="28"/>
      <c r="HE239" s="28"/>
      <c r="HF239" s="28"/>
      <c r="HG239" s="28"/>
      <c r="HH239" s="28"/>
      <c r="HI239" s="28"/>
      <c r="HJ239" s="28"/>
      <c r="HK239" s="28"/>
      <c r="HL239" s="28"/>
      <c r="HM239" s="28"/>
      <c r="HN239" s="28"/>
      <c r="HO239" s="28"/>
      <c r="HP239" s="28"/>
      <c r="HQ239" s="28"/>
      <c r="HR239" s="28"/>
      <c r="HS239" s="28"/>
      <c r="HT239" s="28"/>
      <c r="HU239" s="28"/>
      <c r="HV239" s="28"/>
      <c r="HW239" s="28"/>
      <c r="HX239" s="28"/>
      <c r="HY239" s="28"/>
      <c r="HZ239" s="28"/>
      <c r="IA239" s="28"/>
      <c r="IB239" s="28"/>
      <c r="IC239" s="28"/>
      <c r="ID239" s="28"/>
      <c r="IE239" s="28"/>
      <c r="IF239" s="28"/>
      <c r="IG239" s="28"/>
      <c r="IH239" s="28"/>
      <c r="II239" s="28"/>
      <c r="IJ239" s="28"/>
      <c r="IK239" s="28"/>
      <c r="IL239" s="28"/>
      <c r="IM239" s="28"/>
      <c r="IN239" s="28"/>
      <c r="IO239" s="28"/>
      <c r="IP239" s="28"/>
    </row>
    <row r="240" spans="1:250" s="29" customFormat="1" ht="31.5" x14ac:dyDescent="0.2">
      <c r="A240" s="30"/>
      <c r="B240" s="40" t="s">
        <v>570</v>
      </c>
      <c r="C240" s="41" t="s">
        <v>91</v>
      </c>
      <c r="D240" s="41"/>
      <c r="E240" s="25"/>
      <c r="F240" s="41" t="s">
        <v>571</v>
      </c>
      <c r="G240" s="42">
        <v>29800</v>
      </c>
      <c r="H240" s="42"/>
      <c r="I240" s="42"/>
      <c r="J240" s="43">
        <v>29800</v>
      </c>
      <c r="K240" s="42"/>
      <c r="L240" s="42"/>
      <c r="M240" s="42"/>
      <c r="N240" s="43">
        <v>0</v>
      </c>
      <c r="O240" s="44">
        <v>15000</v>
      </c>
      <c r="P240" s="44">
        <v>10000</v>
      </c>
      <c r="Q240" s="44"/>
      <c r="R240" s="44">
        <v>5000</v>
      </c>
      <c r="S240" s="44"/>
      <c r="T240" s="44"/>
      <c r="U240" s="44"/>
      <c r="V240" s="25" t="s">
        <v>40</v>
      </c>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c r="DR240" s="28"/>
      <c r="DS240" s="28"/>
      <c r="DT240" s="28"/>
      <c r="DU240" s="28"/>
      <c r="DV240" s="28"/>
      <c r="DW240" s="28"/>
      <c r="DX240" s="28"/>
      <c r="DY240" s="28"/>
      <c r="DZ240" s="28"/>
      <c r="EA240" s="28"/>
      <c r="EB240" s="28"/>
      <c r="EC240" s="28"/>
      <c r="ED240" s="28"/>
      <c r="EE240" s="28"/>
      <c r="EF240" s="28"/>
      <c r="EG240" s="28"/>
      <c r="EH240" s="28"/>
      <c r="EI240" s="28"/>
      <c r="EJ240" s="28"/>
      <c r="EK240" s="28"/>
      <c r="EL240" s="28"/>
      <c r="EM240" s="28"/>
      <c r="EN240" s="28"/>
      <c r="EO240" s="28"/>
      <c r="EP240" s="28"/>
      <c r="EQ240" s="28"/>
      <c r="ER240" s="28"/>
      <c r="ES240" s="28"/>
      <c r="ET240" s="28"/>
      <c r="EU240" s="28"/>
      <c r="EV240" s="28"/>
      <c r="EW240" s="28"/>
      <c r="EX240" s="28"/>
      <c r="EY240" s="28"/>
      <c r="EZ240" s="28"/>
      <c r="FA240" s="28"/>
      <c r="FB240" s="28"/>
      <c r="FC240" s="28"/>
      <c r="FD240" s="28"/>
      <c r="FE240" s="28"/>
      <c r="FF240" s="28"/>
      <c r="FG240" s="28"/>
      <c r="FH240" s="28"/>
      <c r="FI240" s="28"/>
      <c r="FJ240" s="28"/>
      <c r="FK240" s="28"/>
      <c r="FL240" s="28"/>
      <c r="FM240" s="28"/>
      <c r="FN240" s="28"/>
      <c r="FO240" s="28"/>
      <c r="FP240" s="28"/>
      <c r="FQ240" s="28"/>
      <c r="FR240" s="28"/>
      <c r="FS240" s="28"/>
      <c r="FT240" s="28"/>
      <c r="FU240" s="28"/>
      <c r="FV240" s="28"/>
      <c r="FW240" s="28"/>
      <c r="FX240" s="28"/>
      <c r="FY240" s="28"/>
      <c r="FZ240" s="28"/>
      <c r="GA240" s="28"/>
      <c r="GB240" s="28"/>
      <c r="GC240" s="28"/>
      <c r="GD240" s="28"/>
      <c r="GE240" s="28"/>
      <c r="GF240" s="28"/>
      <c r="GG240" s="28"/>
      <c r="GH240" s="28"/>
      <c r="GI240" s="28"/>
      <c r="GJ240" s="28"/>
      <c r="GK240" s="28"/>
      <c r="GL240" s="28"/>
      <c r="GM240" s="28"/>
      <c r="GN240" s="28"/>
      <c r="GO240" s="28"/>
      <c r="GP240" s="28"/>
      <c r="GQ240" s="28"/>
      <c r="GR240" s="28"/>
      <c r="GS240" s="28"/>
      <c r="GT240" s="28"/>
      <c r="GU240" s="28"/>
      <c r="GV240" s="28"/>
      <c r="GW240" s="28"/>
      <c r="GX240" s="28"/>
      <c r="GY240" s="28"/>
      <c r="GZ240" s="28"/>
      <c r="HA240" s="28"/>
      <c r="HB240" s="28"/>
      <c r="HC240" s="28"/>
      <c r="HD240" s="28"/>
      <c r="HE240" s="28"/>
      <c r="HF240" s="28"/>
      <c r="HG240" s="28"/>
      <c r="HH240" s="28"/>
      <c r="HI240" s="28"/>
      <c r="HJ240" s="28"/>
      <c r="HK240" s="28"/>
      <c r="HL240" s="28"/>
      <c r="HM240" s="28"/>
      <c r="HN240" s="28"/>
      <c r="HO240" s="28"/>
      <c r="HP240" s="28"/>
      <c r="HQ240" s="28"/>
      <c r="HR240" s="28"/>
      <c r="HS240" s="28"/>
      <c r="HT240" s="28"/>
      <c r="HU240" s="28"/>
      <c r="HV240" s="28"/>
      <c r="HW240" s="28"/>
      <c r="HX240" s="28"/>
      <c r="HY240" s="28"/>
      <c r="HZ240" s="28"/>
      <c r="IA240" s="28"/>
      <c r="IB240" s="28"/>
      <c r="IC240" s="28"/>
      <c r="ID240" s="28"/>
      <c r="IE240" s="28"/>
      <c r="IF240" s="28"/>
      <c r="IG240" s="28"/>
      <c r="IH240" s="28"/>
      <c r="II240" s="28"/>
      <c r="IJ240" s="28"/>
      <c r="IK240" s="28"/>
      <c r="IL240" s="28"/>
      <c r="IM240" s="28"/>
      <c r="IN240" s="28"/>
      <c r="IO240" s="28"/>
      <c r="IP240" s="28"/>
    </row>
    <row r="241" spans="1:250" s="64" customFormat="1" ht="47.25" x14ac:dyDescent="0.2">
      <c r="A241" s="45">
        <v>11</v>
      </c>
      <c r="B241" s="92" t="s">
        <v>572</v>
      </c>
      <c r="C241" s="46"/>
      <c r="D241" s="46"/>
      <c r="E241" s="47"/>
      <c r="F241" s="46"/>
      <c r="G241" s="48">
        <f t="shared" ref="G241:N241" si="75">SUM(G242)</f>
        <v>2300</v>
      </c>
      <c r="H241" s="48">
        <f t="shared" si="75"/>
        <v>0</v>
      </c>
      <c r="I241" s="48">
        <f t="shared" si="75"/>
        <v>0</v>
      </c>
      <c r="J241" s="48">
        <f t="shared" si="75"/>
        <v>2300</v>
      </c>
      <c r="K241" s="48">
        <f t="shared" si="75"/>
        <v>0</v>
      </c>
      <c r="L241" s="48">
        <f t="shared" si="75"/>
        <v>0</v>
      </c>
      <c r="M241" s="48">
        <f t="shared" si="75"/>
        <v>0</v>
      </c>
      <c r="N241" s="48">
        <f t="shared" si="75"/>
        <v>0</v>
      </c>
      <c r="O241" s="48">
        <f>SUM(O242)</f>
        <v>1300</v>
      </c>
      <c r="P241" s="48">
        <f t="shared" ref="P241:U241" si="76">SUM(P242)</f>
        <v>1300</v>
      </c>
      <c r="Q241" s="48">
        <f t="shared" si="76"/>
        <v>0</v>
      </c>
      <c r="R241" s="48">
        <f t="shared" si="76"/>
        <v>0</v>
      </c>
      <c r="S241" s="48"/>
      <c r="T241" s="48">
        <f t="shared" si="76"/>
        <v>0</v>
      </c>
      <c r="U241" s="48">
        <f t="shared" si="76"/>
        <v>0</v>
      </c>
      <c r="V241" s="47"/>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c r="DU241" s="28"/>
      <c r="DV241" s="28"/>
      <c r="DW241" s="28"/>
      <c r="DX241" s="28"/>
      <c r="DY241" s="28"/>
      <c r="DZ241" s="28"/>
      <c r="EA241" s="28"/>
      <c r="EB241" s="28"/>
      <c r="EC241" s="28"/>
      <c r="ED241" s="28"/>
      <c r="EE241" s="28"/>
      <c r="EF241" s="28"/>
      <c r="EG241" s="28"/>
      <c r="EH241" s="28"/>
      <c r="EI241" s="28"/>
      <c r="EJ241" s="28"/>
      <c r="EK241" s="28"/>
      <c r="EL241" s="28"/>
      <c r="EM241" s="28"/>
      <c r="EN241" s="28"/>
      <c r="EO241" s="28"/>
      <c r="EP241" s="28"/>
      <c r="EQ241" s="28"/>
      <c r="ER241" s="28"/>
      <c r="ES241" s="28"/>
      <c r="ET241" s="28"/>
      <c r="EU241" s="28"/>
      <c r="EV241" s="28"/>
      <c r="EW241" s="28"/>
      <c r="EX241" s="28"/>
      <c r="EY241" s="28"/>
      <c r="EZ241" s="28"/>
      <c r="FA241" s="28"/>
      <c r="FB241" s="28"/>
      <c r="FC241" s="28"/>
      <c r="FD241" s="28"/>
      <c r="FE241" s="28"/>
      <c r="FF241" s="28"/>
      <c r="FG241" s="28"/>
      <c r="FH241" s="28"/>
      <c r="FI241" s="28"/>
      <c r="FJ241" s="28"/>
      <c r="FK241" s="28"/>
      <c r="FL241" s="28"/>
      <c r="FM241" s="28"/>
      <c r="FN241" s="28"/>
      <c r="FO241" s="28"/>
      <c r="FP241" s="28"/>
      <c r="FQ241" s="28"/>
      <c r="FR241" s="28"/>
      <c r="FS241" s="28"/>
      <c r="FT241" s="28"/>
      <c r="FU241" s="28"/>
      <c r="FV241" s="28"/>
      <c r="FW241" s="28"/>
      <c r="FX241" s="28"/>
      <c r="FY241" s="28"/>
      <c r="FZ241" s="28"/>
      <c r="GA241" s="28"/>
      <c r="GB241" s="28"/>
      <c r="GC241" s="28"/>
      <c r="GD241" s="28"/>
      <c r="GE241" s="28"/>
      <c r="GF241" s="28"/>
      <c r="GG241" s="28"/>
      <c r="GH241" s="28"/>
      <c r="GI241" s="28"/>
      <c r="GJ241" s="28"/>
      <c r="GK241" s="28"/>
      <c r="GL241" s="28"/>
      <c r="GM241" s="28"/>
      <c r="GN241" s="28"/>
      <c r="GO241" s="28"/>
      <c r="GP241" s="28"/>
      <c r="GQ241" s="28"/>
      <c r="GR241" s="28"/>
      <c r="GS241" s="28"/>
      <c r="GT241" s="28"/>
      <c r="GU241" s="28"/>
      <c r="GV241" s="28"/>
      <c r="GW241" s="28"/>
      <c r="GX241" s="28"/>
      <c r="GY241" s="28"/>
      <c r="GZ241" s="28"/>
      <c r="HA241" s="28"/>
      <c r="HB241" s="28"/>
      <c r="HC241" s="28"/>
      <c r="HD241" s="28"/>
      <c r="HE241" s="28"/>
      <c r="HF241" s="28"/>
      <c r="HG241" s="28"/>
      <c r="HH241" s="28"/>
      <c r="HI241" s="28"/>
      <c r="HJ241" s="28"/>
      <c r="HK241" s="28"/>
      <c r="HL241" s="28"/>
      <c r="HM241" s="28"/>
      <c r="HN241" s="28"/>
      <c r="HO241" s="28"/>
      <c r="HP241" s="28"/>
      <c r="HQ241" s="28"/>
      <c r="HR241" s="28"/>
      <c r="HS241" s="28"/>
      <c r="HT241" s="28"/>
      <c r="HU241" s="28"/>
      <c r="HV241" s="28"/>
      <c r="HW241" s="28"/>
      <c r="HX241" s="28"/>
      <c r="HY241" s="28"/>
      <c r="HZ241" s="28"/>
      <c r="IA241" s="28"/>
      <c r="IB241" s="28"/>
      <c r="IC241" s="28"/>
      <c r="ID241" s="28"/>
      <c r="IE241" s="28"/>
      <c r="IF241" s="28"/>
      <c r="IG241" s="28"/>
      <c r="IH241" s="28"/>
      <c r="II241" s="28"/>
      <c r="IJ241" s="28"/>
      <c r="IK241" s="28"/>
      <c r="IL241" s="28"/>
      <c r="IM241" s="28"/>
      <c r="IN241" s="28"/>
      <c r="IO241" s="28"/>
      <c r="IP241" s="28"/>
    </row>
    <row r="242" spans="1:250" s="29" customFormat="1" ht="31.5" x14ac:dyDescent="0.2">
      <c r="A242" s="30"/>
      <c r="B242" s="40" t="s">
        <v>573</v>
      </c>
      <c r="C242" s="41" t="s">
        <v>522</v>
      </c>
      <c r="D242" s="41"/>
      <c r="E242" s="25"/>
      <c r="F242" s="108" t="s">
        <v>574</v>
      </c>
      <c r="G242" s="42">
        <v>2300</v>
      </c>
      <c r="H242" s="42"/>
      <c r="I242" s="42"/>
      <c r="J242" s="43">
        <v>2300</v>
      </c>
      <c r="K242" s="42"/>
      <c r="L242" s="42"/>
      <c r="M242" s="42"/>
      <c r="N242" s="43">
        <v>0</v>
      </c>
      <c r="O242" s="44">
        <v>1300</v>
      </c>
      <c r="P242" s="44">
        <v>1300</v>
      </c>
      <c r="Q242" s="44"/>
      <c r="R242" s="44"/>
      <c r="S242" s="44"/>
      <c r="T242" s="44"/>
      <c r="U242" s="44"/>
      <c r="V242" s="25" t="s">
        <v>50</v>
      </c>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c r="DR242" s="28"/>
      <c r="DS242" s="28"/>
      <c r="DT242" s="28"/>
      <c r="DU242" s="28"/>
      <c r="DV242" s="28"/>
      <c r="DW242" s="28"/>
      <c r="DX242" s="28"/>
      <c r="DY242" s="28"/>
      <c r="DZ242" s="28"/>
      <c r="EA242" s="28"/>
      <c r="EB242" s="28"/>
      <c r="EC242" s="28"/>
      <c r="ED242" s="28"/>
      <c r="EE242" s="28"/>
      <c r="EF242" s="28"/>
      <c r="EG242" s="28"/>
      <c r="EH242" s="28"/>
      <c r="EI242" s="28"/>
      <c r="EJ242" s="28"/>
      <c r="EK242" s="28"/>
      <c r="EL242" s="28"/>
      <c r="EM242" s="28"/>
      <c r="EN242" s="28"/>
      <c r="EO242" s="28"/>
      <c r="EP242" s="28"/>
      <c r="EQ242" s="28"/>
      <c r="ER242" s="28"/>
      <c r="ES242" s="28"/>
      <c r="ET242" s="28"/>
      <c r="EU242" s="28"/>
      <c r="EV242" s="28"/>
      <c r="EW242" s="28"/>
      <c r="EX242" s="28"/>
      <c r="EY242" s="28"/>
      <c r="EZ242" s="28"/>
      <c r="FA242" s="28"/>
      <c r="FB242" s="28"/>
      <c r="FC242" s="28"/>
      <c r="FD242" s="28"/>
      <c r="FE242" s="28"/>
      <c r="FF242" s="28"/>
      <c r="FG242" s="28"/>
      <c r="FH242" s="28"/>
      <c r="FI242" s="28"/>
      <c r="FJ242" s="28"/>
      <c r="FK242" s="28"/>
      <c r="FL242" s="28"/>
      <c r="FM242" s="28"/>
      <c r="FN242" s="28"/>
      <c r="FO242" s="28"/>
      <c r="FP242" s="28"/>
      <c r="FQ242" s="28"/>
      <c r="FR242" s="28"/>
      <c r="FS242" s="28"/>
      <c r="FT242" s="28"/>
      <c r="FU242" s="28"/>
      <c r="FV242" s="28"/>
      <c r="FW242" s="28"/>
      <c r="FX242" s="28"/>
      <c r="FY242" s="28"/>
      <c r="FZ242" s="28"/>
      <c r="GA242" s="28"/>
      <c r="GB242" s="28"/>
      <c r="GC242" s="28"/>
      <c r="GD242" s="28"/>
      <c r="GE242" s="28"/>
      <c r="GF242" s="28"/>
      <c r="GG242" s="28"/>
      <c r="GH242" s="28"/>
      <c r="GI242" s="28"/>
      <c r="GJ242" s="28"/>
      <c r="GK242" s="28"/>
      <c r="GL242" s="28"/>
      <c r="GM242" s="28"/>
      <c r="GN242" s="28"/>
      <c r="GO242" s="28"/>
      <c r="GP242" s="28"/>
      <c r="GQ242" s="28"/>
      <c r="GR242" s="28"/>
      <c r="GS242" s="28"/>
      <c r="GT242" s="28"/>
      <c r="GU242" s="28"/>
      <c r="GV242" s="28"/>
      <c r="GW242" s="28"/>
      <c r="GX242" s="28"/>
      <c r="GY242" s="28"/>
      <c r="GZ242" s="28"/>
      <c r="HA242" s="28"/>
      <c r="HB242" s="28"/>
      <c r="HC242" s="28"/>
      <c r="HD242" s="28"/>
      <c r="HE242" s="28"/>
      <c r="HF242" s="28"/>
      <c r="HG242" s="28"/>
      <c r="HH242" s="28"/>
      <c r="HI242" s="28"/>
      <c r="HJ242" s="28"/>
      <c r="HK242" s="28"/>
      <c r="HL242" s="28"/>
      <c r="HM242" s="28"/>
      <c r="HN242" s="28"/>
      <c r="HO242" s="28"/>
      <c r="HP242" s="28"/>
      <c r="HQ242" s="28"/>
      <c r="HR242" s="28"/>
      <c r="HS242" s="28"/>
      <c r="HT242" s="28"/>
      <c r="HU242" s="28"/>
      <c r="HV242" s="28"/>
      <c r="HW242" s="28"/>
      <c r="HX242" s="28"/>
      <c r="HY242" s="28"/>
      <c r="HZ242" s="28"/>
      <c r="IA242" s="28"/>
      <c r="IB242" s="28"/>
      <c r="IC242" s="28"/>
      <c r="ID242" s="28"/>
      <c r="IE242" s="28"/>
      <c r="IF242" s="28"/>
      <c r="IG242" s="28"/>
      <c r="IH242" s="28"/>
      <c r="II242" s="28"/>
      <c r="IJ242" s="28"/>
      <c r="IK242" s="28"/>
      <c r="IL242" s="28"/>
      <c r="IM242" s="28"/>
      <c r="IN242" s="28"/>
      <c r="IO242" s="28"/>
      <c r="IP242" s="28"/>
    </row>
    <row r="243" spans="1:250" s="102" customFormat="1" ht="63" x14ac:dyDescent="0.2">
      <c r="A243" s="45">
        <v>12</v>
      </c>
      <c r="B243" s="92" t="s">
        <v>575</v>
      </c>
      <c r="C243" s="49"/>
      <c r="D243" s="49"/>
      <c r="E243" s="50"/>
      <c r="F243" s="49"/>
      <c r="G243" s="48">
        <f>SUM(G244:G245)</f>
        <v>30500</v>
      </c>
      <c r="H243" s="48">
        <f t="shared" ref="H243:U243" si="77">SUM(H244:H245)</f>
        <v>0</v>
      </c>
      <c r="I243" s="48">
        <f t="shared" si="77"/>
        <v>0</v>
      </c>
      <c r="J243" s="48">
        <f t="shared" si="77"/>
        <v>30500</v>
      </c>
      <c r="K243" s="48">
        <f t="shared" si="77"/>
        <v>0</v>
      </c>
      <c r="L243" s="48">
        <f t="shared" si="77"/>
        <v>7500</v>
      </c>
      <c r="M243" s="48">
        <f t="shared" si="77"/>
        <v>0</v>
      </c>
      <c r="N243" s="48">
        <f t="shared" si="77"/>
        <v>7500</v>
      </c>
      <c r="O243" s="48">
        <f t="shared" si="77"/>
        <v>13048</v>
      </c>
      <c r="P243" s="48">
        <f t="shared" si="77"/>
        <v>13048</v>
      </c>
      <c r="Q243" s="48">
        <f t="shared" si="77"/>
        <v>0</v>
      </c>
      <c r="R243" s="48">
        <f t="shared" si="77"/>
        <v>0</v>
      </c>
      <c r="S243" s="48"/>
      <c r="T243" s="48">
        <f t="shared" si="77"/>
        <v>0</v>
      </c>
      <c r="U243" s="48">
        <f t="shared" si="77"/>
        <v>0</v>
      </c>
      <c r="V243" s="50"/>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c r="BV243" s="57"/>
      <c r="BW243" s="57"/>
      <c r="BX243" s="57"/>
      <c r="BY243" s="57"/>
      <c r="BZ243" s="57"/>
      <c r="CA243" s="57"/>
      <c r="CB243" s="57"/>
      <c r="CC243" s="57"/>
      <c r="CD243" s="57"/>
      <c r="CE243" s="57"/>
      <c r="CF243" s="57"/>
      <c r="CG243" s="57"/>
      <c r="CH243" s="57"/>
      <c r="CI243" s="57"/>
      <c r="CJ243" s="57"/>
      <c r="CK243" s="57"/>
      <c r="CL243" s="57"/>
      <c r="CM243" s="57"/>
      <c r="CN243" s="57"/>
      <c r="CO243" s="57"/>
      <c r="CP243" s="57"/>
      <c r="CQ243" s="57"/>
      <c r="CR243" s="57"/>
      <c r="CS243" s="57"/>
      <c r="CT243" s="57"/>
      <c r="CU243" s="57"/>
      <c r="CV243" s="57"/>
      <c r="CW243" s="57"/>
      <c r="CX243" s="57"/>
      <c r="CY243" s="57"/>
      <c r="CZ243" s="57"/>
      <c r="DA243" s="57"/>
      <c r="DB243" s="57"/>
      <c r="DC243" s="57"/>
      <c r="DD243" s="57"/>
      <c r="DE243" s="57"/>
      <c r="DF243" s="57"/>
      <c r="DG243" s="57"/>
      <c r="DH243" s="57"/>
      <c r="DI243" s="57"/>
      <c r="DJ243" s="57"/>
      <c r="DK243" s="57"/>
      <c r="DL243" s="57"/>
      <c r="DM243" s="57"/>
      <c r="DN243" s="57"/>
      <c r="DO243" s="57"/>
      <c r="DP243" s="57"/>
      <c r="DQ243" s="57"/>
      <c r="DR243" s="57"/>
      <c r="DS243" s="57"/>
      <c r="DT243" s="57"/>
      <c r="DU243" s="57"/>
      <c r="DV243" s="57"/>
      <c r="DW243" s="57"/>
      <c r="DX243" s="57"/>
      <c r="DY243" s="57"/>
      <c r="DZ243" s="57"/>
      <c r="EA243" s="57"/>
      <c r="EB243" s="57"/>
      <c r="EC243" s="57"/>
      <c r="ED243" s="57"/>
      <c r="EE243" s="57"/>
      <c r="EF243" s="57"/>
      <c r="EG243" s="57"/>
      <c r="EH243" s="57"/>
      <c r="EI243" s="57"/>
      <c r="EJ243" s="57"/>
      <c r="EK243" s="57"/>
      <c r="EL243" s="57"/>
      <c r="EM243" s="57"/>
      <c r="EN243" s="57"/>
      <c r="EO243" s="57"/>
      <c r="EP243" s="57"/>
      <c r="EQ243" s="57"/>
      <c r="ER243" s="57"/>
      <c r="ES243" s="57"/>
      <c r="ET243" s="57"/>
      <c r="EU243" s="57"/>
      <c r="EV243" s="57"/>
      <c r="EW243" s="57"/>
      <c r="EX243" s="57"/>
      <c r="EY243" s="57"/>
      <c r="EZ243" s="57"/>
      <c r="FA243" s="57"/>
      <c r="FB243" s="57"/>
      <c r="FC243" s="57"/>
      <c r="FD243" s="57"/>
      <c r="FE243" s="57"/>
      <c r="FF243" s="57"/>
      <c r="FG243" s="57"/>
      <c r="FH243" s="57"/>
      <c r="FI243" s="57"/>
      <c r="FJ243" s="57"/>
      <c r="FK243" s="57"/>
      <c r="FL243" s="57"/>
      <c r="FM243" s="57"/>
      <c r="FN243" s="57"/>
      <c r="FO243" s="57"/>
      <c r="FP243" s="57"/>
      <c r="FQ243" s="57"/>
      <c r="FR243" s="57"/>
      <c r="FS243" s="57"/>
      <c r="FT243" s="57"/>
      <c r="FU243" s="57"/>
      <c r="FV243" s="57"/>
      <c r="FW243" s="57"/>
      <c r="FX243" s="57"/>
      <c r="FY243" s="57"/>
      <c r="FZ243" s="57"/>
      <c r="GA243" s="57"/>
      <c r="GB243" s="57"/>
      <c r="GC243" s="57"/>
      <c r="GD243" s="57"/>
      <c r="GE243" s="57"/>
      <c r="GF243" s="57"/>
      <c r="GG243" s="57"/>
      <c r="GH243" s="57"/>
      <c r="GI243" s="57"/>
      <c r="GJ243" s="57"/>
      <c r="GK243" s="57"/>
      <c r="GL243" s="57"/>
      <c r="GM243" s="57"/>
      <c r="GN243" s="57"/>
      <c r="GO243" s="57"/>
      <c r="GP243" s="57"/>
      <c r="GQ243" s="57"/>
      <c r="GR243" s="57"/>
      <c r="GS243" s="57"/>
      <c r="GT243" s="57"/>
      <c r="GU243" s="57"/>
      <c r="GV243" s="57"/>
      <c r="GW243" s="57"/>
      <c r="GX243" s="57"/>
      <c r="GY243" s="57"/>
      <c r="GZ243" s="57"/>
      <c r="HA243" s="57"/>
      <c r="HB243" s="57"/>
      <c r="HC243" s="57"/>
      <c r="HD243" s="57"/>
      <c r="HE243" s="57"/>
      <c r="HF243" s="57"/>
      <c r="HG243" s="57"/>
      <c r="HH243" s="57"/>
      <c r="HI243" s="57"/>
      <c r="HJ243" s="57"/>
      <c r="HK243" s="57"/>
      <c r="HL243" s="57"/>
      <c r="HM243" s="57"/>
      <c r="HN243" s="57"/>
      <c r="HO243" s="57"/>
      <c r="HP243" s="57"/>
      <c r="HQ243" s="57"/>
      <c r="HR243" s="57"/>
      <c r="HS243" s="57"/>
      <c r="HT243" s="57"/>
      <c r="HU243" s="57"/>
      <c r="HV243" s="57"/>
      <c r="HW243" s="57"/>
      <c r="HX243" s="57"/>
      <c r="HY243" s="57"/>
      <c r="HZ243" s="57"/>
      <c r="IA243" s="57"/>
      <c r="IB243" s="57"/>
      <c r="IC243" s="57"/>
      <c r="ID243" s="57"/>
      <c r="IE243" s="57"/>
      <c r="IF243" s="57"/>
      <c r="IG243" s="57"/>
      <c r="IH243" s="57"/>
      <c r="II243" s="57"/>
      <c r="IJ243" s="57"/>
      <c r="IK243" s="57"/>
      <c r="IL243" s="57"/>
      <c r="IM243" s="57"/>
      <c r="IN243" s="57"/>
      <c r="IO243" s="57"/>
      <c r="IP243" s="57"/>
    </row>
    <row r="244" spans="1:250" s="29" customFormat="1" ht="63.75" x14ac:dyDescent="0.2">
      <c r="A244" s="30"/>
      <c r="B244" s="40" t="s">
        <v>576</v>
      </c>
      <c r="C244" s="41" t="s">
        <v>91</v>
      </c>
      <c r="D244" s="41"/>
      <c r="E244" s="25"/>
      <c r="F244" s="41" t="s">
        <v>577</v>
      </c>
      <c r="G244" s="42">
        <v>22500</v>
      </c>
      <c r="H244" s="42"/>
      <c r="I244" s="42"/>
      <c r="J244" s="43">
        <v>22500</v>
      </c>
      <c r="K244" s="42"/>
      <c r="L244" s="42">
        <v>7500</v>
      </c>
      <c r="M244" s="42"/>
      <c r="N244" s="43">
        <v>7500</v>
      </c>
      <c r="O244" s="44">
        <v>6048</v>
      </c>
      <c r="P244" s="44">
        <v>6048</v>
      </c>
      <c r="Q244" s="44"/>
      <c r="R244" s="44"/>
      <c r="S244" s="44"/>
      <c r="T244" s="44"/>
      <c r="U244" s="44"/>
      <c r="V244" s="25" t="s">
        <v>51</v>
      </c>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c r="DU244" s="28"/>
      <c r="DV244" s="28"/>
      <c r="DW244" s="28"/>
      <c r="DX244" s="28"/>
      <c r="DY244" s="28"/>
      <c r="DZ244" s="28"/>
      <c r="EA244" s="28"/>
      <c r="EB244" s="28"/>
      <c r="EC244" s="28"/>
      <c r="ED244" s="28"/>
      <c r="EE244" s="28"/>
      <c r="EF244" s="28"/>
      <c r="EG244" s="28"/>
      <c r="EH244" s="28"/>
      <c r="EI244" s="28"/>
      <c r="EJ244" s="28"/>
      <c r="EK244" s="28"/>
      <c r="EL244" s="28"/>
      <c r="EM244" s="28"/>
      <c r="EN244" s="28"/>
      <c r="EO244" s="28"/>
      <c r="EP244" s="28"/>
      <c r="EQ244" s="28"/>
      <c r="ER244" s="28"/>
      <c r="ES244" s="28"/>
      <c r="ET244" s="28"/>
      <c r="EU244" s="28"/>
      <c r="EV244" s="28"/>
      <c r="EW244" s="28"/>
      <c r="EX244" s="28"/>
      <c r="EY244" s="28"/>
      <c r="EZ244" s="28"/>
      <c r="FA244" s="28"/>
      <c r="FB244" s="28"/>
      <c r="FC244" s="28"/>
      <c r="FD244" s="28"/>
      <c r="FE244" s="28"/>
      <c r="FF244" s="28"/>
      <c r="FG244" s="28"/>
      <c r="FH244" s="28"/>
      <c r="FI244" s="28"/>
      <c r="FJ244" s="28"/>
      <c r="FK244" s="28"/>
      <c r="FL244" s="28"/>
      <c r="FM244" s="28"/>
      <c r="FN244" s="28"/>
      <c r="FO244" s="28"/>
      <c r="FP244" s="28"/>
      <c r="FQ244" s="28"/>
      <c r="FR244" s="28"/>
      <c r="FS244" s="28"/>
      <c r="FT244" s="28"/>
      <c r="FU244" s="28"/>
      <c r="FV244" s="28"/>
      <c r="FW244" s="28"/>
      <c r="FX244" s="28"/>
      <c r="FY244" s="28"/>
      <c r="FZ244" s="28"/>
      <c r="GA244" s="28"/>
      <c r="GB244" s="28"/>
      <c r="GC244" s="28"/>
      <c r="GD244" s="28"/>
      <c r="GE244" s="28"/>
      <c r="GF244" s="28"/>
      <c r="GG244" s="28"/>
      <c r="GH244" s="28"/>
      <c r="GI244" s="28"/>
      <c r="GJ244" s="28"/>
      <c r="GK244" s="28"/>
      <c r="GL244" s="28"/>
      <c r="GM244" s="28"/>
      <c r="GN244" s="28"/>
      <c r="GO244" s="28"/>
      <c r="GP244" s="28"/>
      <c r="GQ244" s="28"/>
      <c r="GR244" s="28"/>
      <c r="GS244" s="28"/>
      <c r="GT244" s="28"/>
      <c r="GU244" s="28"/>
      <c r="GV244" s="28"/>
      <c r="GW244" s="28"/>
      <c r="GX244" s="28"/>
      <c r="GY244" s="28"/>
      <c r="GZ244" s="28"/>
      <c r="HA244" s="28"/>
      <c r="HB244" s="28"/>
      <c r="HC244" s="28"/>
      <c r="HD244" s="28"/>
      <c r="HE244" s="28"/>
      <c r="HF244" s="28"/>
      <c r="HG244" s="28"/>
      <c r="HH244" s="28"/>
      <c r="HI244" s="28"/>
      <c r="HJ244" s="28"/>
      <c r="HK244" s="28"/>
      <c r="HL244" s="28"/>
      <c r="HM244" s="28"/>
      <c r="HN244" s="28"/>
      <c r="HO244" s="28"/>
      <c r="HP244" s="28"/>
      <c r="HQ244" s="28"/>
      <c r="HR244" s="28"/>
      <c r="HS244" s="28"/>
      <c r="HT244" s="28"/>
      <c r="HU244" s="28"/>
      <c r="HV244" s="28"/>
      <c r="HW244" s="28"/>
      <c r="HX244" s="28"/>
      <c r="HY244" s="28"/>
      <c r="HZ244" s="28"/>
      <c r="IA244" s="28"/>
      <c r="IB244" s="28"/>
      <c r="IC244" s="28"/>
      <c r="ID244" s="28"/>
      <c r="IE244" s="28"/>
      <c r="IF244" s="28"/>
      <c r="IG244" s="28"/>
      <c r="IH244" s="28"/>
      <c r="II244" s="28"/>
      <c r="IJ244" s="28"/>
      <c r="IK244" s="28"/>
      <c r="IL244" s="28"/>
      <c r="IM244" s="28"/>
      <c r="IN244" s="28"/>
      <c r="IO244" s="28"/>
      <c r="IP244" s="28"/>
    </row>
    <row r="245" spans="1:250" s="29" customFormat="1" ht="47.25" x14ac:dyDescent="0.2">
      <c r="A245" s="30"/>
      <c r="B245" s="40" t="s">
        <v>578</v>
      </c>
      <c r="C245" s="41" t="s">
        <v>91</v>
      </c>
      <c r="D245" s="41"/>
      <c r="E245" s="25"/>
      <c r="F245" s="41" t="s">
        <v>579</v>
      </c>
      <c r="G245" s="42">
        <v>8000</v>
      </c>
      <c r="H245" s="42"/>
      <c r="I245" s="42"/>
      <c r="J245" s="43">
        <v>8000</v>
      </c>
      <c r="K245" s="42"/>
      <c r="L245" s="42"/>
      <c r="M245" s="42"/>
      <c r="N245" s="43">
        <v>0</v>
      </c>
      <c r="O245" s="44">
        <v>7000</v>
      </c>
      <c r="P245" s="42">
        <v>7000</v>
      </c>
      <c r="Q245" s="44"/>
      <c r="R245" s="42"/>
      <c r="S245" s="42"/>
      <c r="T245" s="44"/>
      <c r="U245" s="42"/>
      <c r="V245" s="25" t="s">
        <v>51</v>
      </c>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c r="DR245" s="28"/>
      <c r="DS245" s="28"/>
      <c r="DT245" s="28"/>
      <c r="DU245" s="28"/>
      <c r="DV245" s="28"/>
      <c r="DW245" s="28"/>
      <c r="DX245" s="28"/>
      <c r="DY245" s="28"/>
      <c r="DZ245" s="28"/>
      <c r="EA245" s="28"/>
      <c r="EB245" s="28"/>
      <c r="EC245" s="28"/>
      <c r="ED245" s="28"/>
      <c r="EE245" s="28"/>
      <c r="EF245" s="28"/>
      <c r="EG245" s="28"/>
      <c r="EH245" s="28"/>
      <c r="EI245" s="28"/>
      <c r="EJ245" s="28"/>
      <c r="EK245" s="28"/>
      <c r="EL245" s="28"/>
      <c r="EM245" s="28"/>
      <c r="EN245" s="28"/>
      <c r="EO245" s="28"/>
      <c r="EP245" s="28"/>
      <c r="EQ245" s="28"/>
      <c r="ER245" s="28"/>
      <c r="ES245" s="28"/>
      <c r="ET245" s="28"/>
      <c r="EU245" s="28"/>
      <c r="EV245" s="28"/>
      <c r="EW245" s="28"/>
      <c r="EX245" s="28"/>
      <c r="EY245" s="28"/>
      <c r="EZ245" s="28"/>
      <c r="FA245" s="28"/>
      <c r="FB245" s="28"/>
      <c r="FC245" s="28"/>
      <c r="FD245" s="28"/>
      <c r="FE245" s="28"/>
      <c r="FF245" s="28"/>
      <c r="FG245" s="28"/>
      <c r="FH245" s="28"/>
      <c r="FI245" s="28"/>
      <c r="FJ245" s="28"/>
      <c r="FK245" s="28"/>
      <c r="FL245" s="28"/>
      <c r="FM245" s="28"/>
      <c r="FN245" s="28"/>
      <c r="FO245" s="28"/>
      <c r="FP245" s="28"/>
      <c r="FQ245" s="28"/>
      <c r="FR245" s="28"/>
      <c r="FS245" s="28"/>
      <c r="FT245" s="28"/>
      <c r="FU245" s="28"/>
      <c r="FV245" s="28"/>
      <c r="FW245" s="28"/>
      <c r="FX245" s="28"/>
      <c r="FY245" s="28"/>
      <c r="FZ245" s="28"/>
      <c r="GA245" s="28"/>
      <c r="GB245" s="28"/>
      <c r="GC245" s="28"/>
      <c r="GD245" s="28"/>
      <c r="GE245" s="28"/>
      <c r="GF245" s="28"/>
      <c r="GG245" s="28"/>
      <c r="GH245" s="28"/>
      <c r="GI245" s="28"/>
      <c r="GJ245" s="28"/>
      <c r="GK245" s="28"/>
      <c r="GL245" s="28"/>
      <c r="GM245" s="28"/>
      <c r="GN245" s="28"/>
      <c r="GO245" s="28"/>
      <c r="GP245" s="28"/>
      <c r="GQ245" s="28"/>
      <c r="GR245" s="28"/>
      <c r="GS245" s="28"/>
      <c r="GT245" s="28"/>
      <c r="GU245" s="28"/>
      <c r="GV245" s="28"/>
      <c r="GW245" s="28"/>
      <c r="GX245" s="28"/>
      <c r="GY245" s="28"/>
      <c r="GZ245" s="28"/>
      <c r="HA245" s="28"/>
      <c r="HB245" s="28"/>
      <c r="HC245" s="28"/>
      <c r="HD245" s="28"/>
      <c r="HE245" s="28"/>
      <c r="HF245" s="28"/>
      <c r="HG245" s="28"/>
      <c r="HH245" s="28"/>
      <c r="HI245" s="28"/>
      <c r="HJ245" s="28"/>
      <c r="HK245" s="28"/>
      <c r="HL245" s="28"/>
      <c r="HM245" s="28"/>
      <c r="HN245" s="28"/>
      <c r="HO245" s="28"/>
      <c r="HP245" s="28"/>
      <c r="HQ245" s="28"/>
      <c r="HR245" s="28"/>
      <c r="HS245" s="28"/>
      <c r="HT245" s="28"/>
      <c r="HU245" s="28"/>
      <c r="HV245" s="28"/>
      <c r="HW245" s="28"/>
      <c r="HX245" s="28"/>
      <c r="HY245" s="28"/>
      <c r="HZ245" s="28"/>
      <c r="IA245" s="28"/>
      <c r="IB245" s="28"/>
      <c r="IC245" s="28"/>
      <c r="ID245" s="28"/>
      <c r="IE245" s="28"/>
      <c r="IF245" s="28"/>
      <c r="IG245" s="28"/>
      <c r="IH245" s="28"/>
      <c r="II245" s="28"/>
      <c r="IJ245" s="28"/>
      <c r="IK245" s="28"/>
      <c r="IL245" s="28"/>
      <c r="IM245" s="28"/>
      <c r="IN245" s="28"/>
      <c r="IO245" s="28"/>
      <c r="IP245" s="28"/>
    </row>
    <row r="246" spans="1:250" s="102" customFormat="1" ht="47.25" x14ac:dyDescent="0.2">
      <c r="A246" s="45">
        <v>13</v>
      </c>
      <c r="B246" s="92" t="s">
        <v>580</v>
      </c>
      <c r="C246" s="49"/>
      <c r="D246" s="49"/>
      <c r="E246" s="50"/>
      <c r="F246" s="49"/>
      <c r="G246" s="48">
        <f>SUM(G247)</f>
        <v>10000</v>
      </c>
      <c r="H246" s="48">
        <f t="shared" ref="H246:U246" si="78">SUM(H247)</f>
        <v>0</v>
      </c>
      <c r="I246" s="48">
        <f t="shared" si="78"/>
        <v>0</v>
      </c>
      <c r="J246" s="48">
        <f t="shared" si="78"/>
        <v>10000</v>
      </c>
      <c r="K246" s="48">
        <f t="shared" si="78"/>
        <v>0</v>
      </c>
      <c r="L246" s="48">
        <f t="shared" si="78"/>
        <v>0</v>
      </c>
      <c r="M246" s="48">
        <f t="shared" si="78"/>
        <v>0</v>
      </c>
      <c r="N246" s="48">
        <f t="shared" si="78"/>
        <v>0</v>
      </c>
      <c r="O246" s="48">
        <f t="shared" si="78"/>
        <v>5000</v>
      </c>
      <c r="P246" s="48">
        <f t="shared" si="78"/>
        <v>5000</v>
      </c>
      <c r="Q246" s="48">
        <f t="shared" si="78"/>
        <v>0</v>
      </c>
      <c r="R246" s="48">
        <f t="shared" si="78"/>
        <v>0</v>
      </c>
      <c r="S246" s="48"/>
      <c r="T246" s="48">
        <f t="shared" si="78"/>
        <v>0</v>
      </c>
      <c r="U246" s="48">
        <f t="shared" si="78"/>
        <v>0</v>
      </c>
      <c r="V246" s="50"/>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c r="BY246" s="57"/>
      <c r="BZ246" s="57"/>
      <c r="CA246" s="57"/>
      <c r="CB246" s="57"/>
      <c r="CC246" s="57"/>
      <c r="CD246" s="57"/>
      <c r="CE246" s="57"/>
      <c r="CF246" s="57"/>
      <c r="CG246" s="57"/>
      <c r="CH246" s="57"/>
      <c r="CI246" s="57"/>
      <c r="CJ246" s="57"/>
      <c r="CK246" s="57"/>
      <c r="CL246" s="57"/>
      <c r="CM246" s="57"/>
      <c r="CN246" s="57"/>
      <c r="CO246" s="57"/>
      <c r="CP246" s="57"/>
      <c r="CQ246" s="57"/>
      <c r="CR246" s="57"/>
      <c r="CS246" s="57"/>
      <c r="CT246" s="57"/>
      <c r="CU246" s="57"/>
      <c r="CV246" s="57"/>
      <c r="CW246" s="57"/>
      <c r="CX246" s="57"/>
      <c r="CY246" s="57"/>
      <c r="CZ246" s="57"/>
      <c r="DA246" s="57"/>
      <c r="DB246" s="57"/>
      <c r="DC246" s="57"/>
      <c r="DD246" s="57"/>
      <c r="DE246" s="57"/>
      <c r="DF246" s="57"/>
      <c r="DG246" s="57"/>
      <c r="DH246" s="57"/>
      <c r="DI246" s="57"/>
      <c r="DJ246" s="57"/>
      <c r="DK246" s="57"/>
      <c r="DL246" s="57"/>
      <c r="DM246" s="57"/>
      <c r="DN246" s="57"/>
      <c r="DO246" s="57"/>
      <c r="DP246" s="57"/>
      <c r="DQ246" s="57"/>
      <c r="DR246" s="57"/>
      <c r="DS246" s="57"/>
      <c r="DT246" s="57"/>
      <c r="DU246" s="57"/>
      <c r="DV246" s="57"/>
      <c r="DW246" s="57"/>
      <c r="DX246" s="57"/>
      <c r="DY246" s="57"/>
      <c r="DZ246" s="57"/>
      <c r="EA246" s="57"/>
      <c r="EB246" s="57"/>
      <c r="EC246" s="57"/>
      <c r="ED246" s="57"/>
      <c r="EE246" s="57"/>
      <c r="EF246" s="57"/>
      <c r="EG246" s="57"/>
      <c r="EH246" s="57"/>
      <c r="EI246" s="57"/>
      <c r="EJ246" s="57"/>
      <c r="EK246" s="57"/>
      <c r="EL246" s="57"/>
      <c r="EM246" s="57"/>
      <c r="EN246" s="57"/>
      <c r="EO246" s="57"/>
      <c r="EP246" s="57"/>
      <c r="EQ246" s="57"/>
      <c r="ER246" s="57"/>
      <c r="ES246" s="57"/>
      <c r="ET246" s="57"/>
      <c r="EU246" s="57"/>
      <c r="EV246" s="57"/>
      <c r="EW246" s="57"/>
      <c r="EX246" s="57"/>
      <c r="EY246" s="57"/>
      <c r="EZ246" s="57"/>
      <c r="FA246" s="57"/>
      <c r="FB246" s="57"/>
      <c r="FC246" s="57"/>
      <c r="FD246" s="57"/>
      <c r="FE246" s="57"/>
      <c r="FF246" s="57"/>
      <c r="FG246" s="57"/>
      <c r="FH246" s="57"/>
      <c r="FI246" s="57"/>
      <c r="FJ246" s="57"/>
      <c r="FK246" s="57"/>
      <c r="FL246" s="57"/>
      <c r="FM246" s="57"/>
      <c r="FN246" s="57"/>
      <c r="FO246" s="57"/>
      <c r="FP246" s="57"/>
      <c r="FQ246" s="57"/>
      <c r="FR246" s="57"/>
      <c r="FS246" s="57"/>
      <c r="FT246" s="57"/>
      <c r="FU246" s="57"/>
      <c r="FV246" s="57"/>
      <c r="FW246" s="57"/>
      <c r="FX246" s="57"/>
      <c r="FY246" s="57"/>
      <c r="FZ246" s="57"/>
      <c r="GA246" s="57"/>
      <c r="GB246" s="57"/>
      <c r="GC246" s="57"/>
      <c r="GD246" s="57"/>
      <c r="GE246" s="57"/>
      <c r="GF246" s="57"/>
      <c r="GG246" s="57"/>
      <c r="GH246" s="57"/>
      <c r="GI246" s="57"/>
      <c r="GJ246" s="57"/>
      <c r="GK246" s="57"/>
      <c r="GL246" s="57"/>
      <c r="GM246" s="57"/>
      <c r="GN246" s="57"/>
      <c r="GO246" s="57"/>
      <c r="GP246" s="57"/>
      <c r="GQ246" s="57"/>
      <c r="GR246" s="57"/>
      <c r="GS246" s="57"/>
      <c r="GT246" s="57"/>
      <c r="GU246" s="57"/>
      <c r="GV246" s="57"/>
      <c r="GW246" s="57"/>
      <c r="GX246" s="57"/>
      <c r="GY246" s="57"/>
      <c r="GZ246" s="57"/>
      <c r="HA246" s="57"/>
      <c r="HB246" s="57"/>
      <c r="HC246" s="57"/>
      <c r="HD246" s="57"/>
      <c r="HE246" s="57"/>
      <c r="HF246" s="57"/>
      <c r="HG246" s="57"/>
      <c r="HH246" s="57"/>
      <c r="HI246" s="57"/>
      <c r="HJ246" s="57"/>
      <c r="HK246" s="57"/>
      <c r="HL246" s="57"/>
      <c r="HM246" s="57"/>
      <c r="HN246" s="57"/>
      <c r="HO246" s="57"/>
      <c r="HP246" s="57"/>
      <c r="HQ246" s="57"/>
      <c r="HR246" s="57"/>
      <c r="HS246" s="57"/>
      <c r="HT246" s="57"/>
      <c r="HU246" s="57"/>
      <c r="HV246" s="57"/>
      <c r="HW246" s="57"/>
      <c r="HX246" s="57"/>
      <c r="HY246" s="57"/>
      <c r="HZ246" s="57"/>
      <c r="IA246" s="57"/>
      <c r="IB246" s="57"/>
      <c r="IC246" s="57"/>
      <c r="ID246" s="57"/>
      <c r="IE246" s="57"/>
      <c r="IF246" s="57"/>
      <c r="IG246" s="57"/>
      <c r="IH246" s="57"/>
      <c r="II246" s="57"/>
      <c r="IJ246" s="57"/>
      <c r="IK246" s="57"/>
      <c r="IL246" s="57"/>
      <c r="IM246" s="57"/>
      <c r="IN246" s="57"/>
      <c r="IO246" s="57"/>
      <c r="IP246" s="57"/>
    </row>
    <row r="247" spans="1:250" s="29" customFormat="1" ht="31.5" x14ac:dyDescent="0.2">
      <c r="A247" s="30"/>
      <c r="B247" s="40" t="s">
        <v>581</v>
      </c>
      <c r="C247" s="41" t="s">
        <v>91</v>
      </c>
      <c r="D247" s="41"/>
      <c r="E247" s="25"/>
      <c r="F247" s="41" t="s">
        <v>582</v>
      </c>
      <c r="G247" s="42">
        <v>10000</v>
      </c>
      <c r="H247" s="42"/>
      <c r="I247" s="42"/>
      <c r="J247" s="43">
        <v>10000</v>
      </c>
      <c r="K247" s="42"/>
      <c r="L247" s="42"/>
      <c r="M247" s="42"/>
      <c r="N247" s="43">
        <v>0</v>
      </c>
      <c r="O247" s="44">
        <v>5000</v>
      </c>
      <c r="P247" s="44">
        <v>5000</v>
      </c>
      <c r="Q247" s="44"/>
      <c r="R247" s="44"/>
      <c r="S247" s="44"/>
      <c r="T247" s="44"/>
      <c r="U247" s="44"/>
      <c r="V247" s="25" t="s">
        <v>52</v>
      </c>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c r="DR247" s="28"/>
      <c r="DS247" s="28"/>
      <c r="DT247" s="28"/>
      <c r="DU247" s="28"/>
      <c r="DV247" s="28"/>
      <c r="DW247" s="28"/>
      <c r="DX247" s="28"/>
      <c r="DY247" s="28"/>
      <c r="DZ247" s="28"/>
      <c r="EA247" s="28"/>
      <c r="EB247" s="28"/>
      <c r="EC247" s="28"/>
      <c r="ED247" s="28"/>
      <c r="EE247" s="28"/>
      <c r="EF247" s="28"/>
      <c r="EG247" s="28"/>
      <c r="EH247" s="28"/>
      <c r="EI247" s="28"/>
      <c r="EJ247" s="28"/>
      <c r="EK247" s="28"/>
      <c r="EL247" s="28"/>
      <c r="EM247" s="28"/>
      <c r="EN247" s="28"/>
      <c r="EO247" s="28"/>
      <c r="EP247" s="28"/>
      <c r="EQ247" s="28"/>
      <c r="ER247" s="28"/>
      <c r="ES247" s="28"/>
      <c r="ET247" s="28"/>
      <c r="EU247" s="28"/>
      <c r="EV247" s="28"/>
      <c r="EW247" s="28"/>
      <c r="EX247" s="28"/>
      <c r="EY247" s="28"/>
      <c r="EZ247" s="28"/>
      <c r="FA247" s="28"/>
      <c r="FB247" s="28"/>
      <c r="FC247" s="28"/>
      <c r="FD247" s="28"/>
      <c r="FE247" s="28"/>
      <c r="FF247" s="28"/>
      <c r="FG247" s="28"/>
      <c r="FH247" s="28"/>
      <c r="FI247" s="28"/>
      <c r="FJ247" s="28"/>
      <c r="FK247" s="28"/>
      <c r="FL247" s="28"/>
      <c r="FM247" s="28"/>
      <c r="FN247" s="28"/>
      <c r="FO247" s="28"/>
      <c r="FP247" s="28"/>
      <c r="FQ247" s="28"/>
      <c r="FR247" s="28"/>
      <c r="FS247" s="28"/>
      <c r="FT247" s="28"/>
      <c r="FU247" s="28"/>
      <c r="FV247" s="28"/>
      <c r="FW247" s="28"/>
      <c r="FX247" s="28"/>
      <c r="FY247" s="28"/>
      <c r="FZ247" s="28"/>
      <c r="GA247" s="28"/>
      <c r="GB247" s="28"/>
      <c r="GC247" s="28"/>
      <c r="GD247" s="28"/>
      <c r="GE247" s="28"/>
      <c r="GF247" s="28"/>
      <c r="GG247" s="28"/>
      <c r="GH247" s="28"/>
      <c r="GI247" s="28"/>
      <c r="GJ247" s="28"/>
      <c r="GK247" s="28"/>
      <c r="GL247" s="28"/>
      <c r="GM247" s="28"/>
      <c r="GN247" s="28"/>
      <c r="GO247" s="28"/>
      <c r="GP247" s="28"/>
      <c r="GQ247" s="28"/>
      <c r="GR247" s="28"/>
      <c r="GS247" s="28"/>
      <c r="GT247" s="28"/>
      <c r="GU247" s="28"/>
      <c r="GV247" s="28"/>
      <c r="GW247" s="28"/>
      <c r="GX247" s="28"/>
      <c r="GY247" s="28"/>
      <c r="GZ247" s="28"/>
      <c r="HA247" s="28"/>
      <c r="HB247" s="28"/>
      <c r="HC247" s="28"/>
      <c r="HD247" s="28"/>
      <c r="HE247" s="28"/>
      <c r="HF247" s="28"/>
      <c r="HG247" s="28"/>
      <c r="HH247" s="28"/>
      <c r="HI247" s="28"/>
      <c r="HJ247" s="28"/>
      <c r="HK247" s="28"/>
      <c r="HL247" s="28"/>
      <c r="HM247" s="28"/>
      <c r="HN247" s="28"/>
      <c r="HO247" s="28"/>
      <c r="HP247" s="28"/>
      <c r="HQ247" s="28"/>
      <c r="HR247" s="28"/>
      <c r="HS247" s="28"/>
      <c r="HT247" s="28"/>
      <c r="HU247" s="28"/>
      <c r="HV247" s="28"/>
      <c r="HW247" s="28"/>
      <c r="HX247" s="28"/>
      <c r="HY247" s="28"/>
      <c r="HZ247" s="28"/>
      <c r="IA247" s="28"/>
      <c r="IB247" s="28"/>
      <c r="IC247" s="28"/>
      <c r="ID247" s="28"/>
      <c r="IE247" s="28"/>
      <c r="IF247" s="28"/>
      <c r="IG247" s="28"/>
      <c r="IH247" s="28"/>
      <c r="II247" s="28"/>
      <c r="IJ247" s="28"/>
      <c r="IK247" s="28"/>
      <c r="IL247" s="28"/>
      <c r="IM247" s="28"/>
      <c r="IN247" s="28"/>
      <c r="IO247" s="28"/>
      <c r="IP247" s="28"/>
    </row>
    <row r="248" spans="1:250" s="29" customFormat="1" ht="31.5" x14ac:dyDescent="0.2">
      <c r="A248" s="30">
        <v>14</v>
      </c>
      <c r="B248" s="92" t="s">
        <v>36</v>
      </c>
      <c r="C248" s="41"/>
      <c r="D248" s="41"/>
      <c r="E248" s="25"/>
      <c r="F248" s="41"/>
      <c r="G248" s="100">
        <f>G249</f>
        <v>5000</v>
      </c>
      <c r="H248" s="100">
        <f t="shared" ref="H248:U248" si="79">H249</f>
        <v>0</v>
      </c>
      <c r="I248" s="100">
        <f t="shared" si="79"/>
        <v>0</v>
      </c>
      <c r="J248" s="100">
        <f t="shared" si="79"/>
        <v>5000</v>
      </c>
      <c r="K248" s="100">
        <f t="shared" si="79"/>
        <v>0</v>
      </c>
      <c r="L248" s="100">
        <f t="shared" si="79"/>
        <v>0</v>
      </c>
      <c r="M248" s="100">
        <f t="shared" si="79"/>
        <v>0</v>
      </c>
      <c r="N248" s="100">
        <f t="shared" si="79"/>
        <v>0</v>
      </c>
      <c r="O248" s="100">
        <f t="shared" si="79"/>
        <v>3500</v>
      </c>
      <c r="P248" s="100">
        <f t="shared" si="79"/>
        <v>3500</v>
      </c>
      <c r="Q248" s="100">
        <f t="shared" si="79"/>
        <v>0</v>
      </c>
      <c r="R248" s="100">
        <f t="shared" si="79"/>
        <v>0</v>
      </c>
      <c r="S248" s="100"/>
      <c r="T248" s="100">
        <f t="shared" si="79"/>
        <v>0</v>
      </c>
      <c r="U248" s="100">
        <f t="shared" si="79"/>
        <v>0</v>
      </c>
      <c r="V248" s="25"/>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c r="DR248" s="28"/>
      <c r="DS248" s="28"/>
      <c r="DT248" s="28"/>
      <c r="DU248" s="28"/>
      <c r="DV248" s="28"/>
      <c r="DW248" s="28"/>
      <c r="DX248" s="28"/>
      <c r="DY248" s="28"/>
      <c r="DZ248" s="28"/>
      <c r="EA248" s="28"/>
      <c r="EB248" s="28"/>
      <c r="EC248" s="28"/>
      <c r="ED248" s="28"/>
      <c r="EE248" s="28"/>
      <c r="EF248" s="28"/>
      <c r="EG248" s="28"/>
      <c r="EH248" s="28"/>
      <c r="EI248" s="28"/>
      <c r="EJ248" s="28"/>
      <c r="EK248" s="28"/>
      <c r="EL248" s="28"/>
      <c r="EM248" s="28"/>
      <c r="EN248" s="28"/>
      <c r="EO248" s="28"/>
      <c r="EP248" s="28"/>
      <c r="EQ248" s="28"/>
      <c r="ER248" s="28"/>
      <c r="ES248" s="28"/>
      <c r="ET248" s="28"/>
      <c r="EU248" s="28"/>
      <c r="EV248" s="28"/>
      <c r="EW248" s="28"/>
      <c r="EX248" s="28"/>
      <c r="EY248" s="28"/>
      <c r="EZ248" s="28"/>
      <c r="FA248" s="28"/>
      <c r="FB248" s="28"/>
      <c r="FC248" s="28"/>
      <c r="FD248" s="28"/>
      <c r="FE248" s="28"/>
      <c r="FF248" s="28"/>
      <c r="FG248" s="28"/>
      <c r="FH248" s="28"/>
      <c r="FI248" s="28"/>
      <c r="FJ248" s="28"/>
      <c r="FK248" s="28"/>
      <c r="FL248" s="28"/>
      <c r="FM248" s="28"/>
      <c r="FN248" s="28"/>
      <c r="FO248" s="28"/>
      <c r="FP248" s="28"/>
      <c r="FQ248" s="28"/>
      <c r="FR248" s="28"/>
      <c r="FS248" s="28"/>
      <c r="FT248" s="28"/>
      <c r="FU248" s="28"/>
      <c r="FV248" s="28"/>
      <c r="FW248" s="28"/>
      <c r="FX248" s="28"/>
      <c r="FY248" s="28"/>
      <c r="FZ248" s="28"/>
      <c r="GA248" s="28"/>
      <c r="GB248" s="28"/>
      <c r="GC248" s="28"/>
      <c r="GD248" s="28"/>
      <c r="GE248" s="28"/>
      <c r="GF248" s="28"/>
      <c r="GG248" s="28"/>
      <c r="GH248" s="28"/>
      <c r="GI248" s="28"/>
      <c r="GJ248" s="28"/>
      <c r="GK248" s="28"/>
      <c r="GL248" s="28"/>
      <c r="GM248" s="28"/>
      <c r="GN248" s="28"/>
      <c r="GO248" s="28"/>
      <c r="GP248" s="28"/>
      <c r="GQ248" s="28"/>
      <c r="GR248" s="28"/>
      <c r="GS248" s="28"/>
      <c r="GT248" s="28"/>
      <c r="GU248" s="28"/>
      <c r="GV248" s="28"/>
      <c r="GW248" s="28"/>
      <c r="GX248" s="28"/>
      <c r="GY248" s="28"/>
      <c r="GZ248" s="28"/>
      <c r="HA248" s="28"/>
      <c r="HB248" s="28"/>
      <c r="HC248" s="28"/>
      <c r="HD248" s="28"/>
      <c r="HE248" s="28"/>
      <c r="HF248" s="28"/>
      <c r="HG248" s="28"/>
      <c r="HH248" s="28"/>
      <c r="HI248" s="28"/>
      <c r="HJ248" s="28"/>
      <c r="HK248" s="28"/>
      <c r="HL248" s="28"/>
      <c r="HM248" s="28"/>
      <c r="HN248" s="28"/>
      <c r="HO248" s="28"/>
      <c r="HP248" s="28"/>
      <c r="HQ248" s="28"/>
      <c r="HR248" s="28"/>
      <c r="HS248" s="28"/>
      <c r="HT248" s="28"/>
      <c r="HU248" s="28"/>
      <c r="HV248" s="28"/>
      <c r="HW248" s="28"/>
      <c r="HX248" s="28"/>
      <c r="HY248" s="28"/>
      <c r="HZ248" s="28"/>
      <c r="IA248" s="28"/>
      <c r="IB248" s="28"/>
      <c r="IC248" s="28"/>
      <c r="ID248" s="28"/>
      <c r="IE248" s="28"/>
      <c r="IF248" s="28"/>
      <c r="IG248" s="28"/>
      <c r="IH248" s="28"/>
      <c r="II248" s="28"/>
      <c r="IJ248" s="28"/>
      <c r="IK248" s="28"/>
      <c r="IL248" s="28"/>
      <c r="IM248" s="28"/>
      <c r="IN248" s="28"/>
      <c r="IO248" s="28"/>
      <c r="IP248" s="28"/>
    </row>
    <row r="249" spans="1:250" s="29" customFormat="1" ht="31.5" x14ac:dyDescent="0.2">
      <c r="A249" s="30"/>
      <c r="B249" s="40" t="s">
        <v>583</v>
      </c>
      <c r="C249" s="41" t="s">
        <v>91</v>
      </c>
      <c r="D249" s="41"/>
      <c r="E249" s="25"/>
      <c r="F249" s="41" t="s">
        <v>584</v>
      </c>
      <c r="G249" s="42">
        <v>5000</v>
      </c>
      <c r="H249" s="42"/>
      <c r="I249" s="42"/>
      <c r="J249" s="43">
        <v>5000</v>
      </c>
      <c r="K249" s="42"/>
      <c r="L249" s="42"/>
      <c r="M249" s="42"/>
      <c r="N249" s="43">
        <v>0</v>
      </c>
      <c r="O249" s="44">
        <v>3500</v>
      </c>
      <c r="P249" s="44">
        <v>3500</v>
      </c>
      <c r="Q249" s="44"/>
      <c r="R249" s="44"/>
      <c r="S249" s="44"/>
      <c r="T249" s="44"/>
      <c r="U249" s="44"/>
      <c r="V249" s="25" t="s">
        <v>36</v>
      </c>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c r="DU249" s="28"/>
      <c r="DV249" s="28"/>
      <c r="DW249" s="28"/>
      <c r="DX249" s="28"/>
      <c r="DY249" s="28"/>
      <c r="DZ249" s="28"/>
      <c r="EA249" s="28"/>
      <c r="EB249" s="28"/>
      <c r="EC249" s="28"/>
      <c r="ED249" s="28"/>
      <c r="EE249" s="28"/>
      <c r="EF249" s="28"/>
      <c r="EG249" s="28"/>
      <c r="EH249" s="28"/>
      <c r="EI249" s="28"/>
      <c r="EJ249" s="28"/>
      <c r="EK249" s="28"/>
      <c r="EL249" s="28"/>
      <c r="EM249" s="28"/>
      <c r="EN249" s="28"/>
      <c r="EO249" s="28"/>
      <c r="EP249" s="28"/>
      <c r="EQ249" s="28"/>
      <c r="ER249" s="28"/>
      <c r="ES249" s="28"/>
      <c r="ET249" s="28"/>
      <c r="EU249" s="28"/>
      <c r="EV249" s="28"/>
      <c r="EW249" s="28"/>
      <c r="EX249" s="28"/>
      <c r="EY249" s="28"/>
      <c r="EZ249" s="28"/>
      <c r="FA249" s="28"/>
      <c r="FB249" s="28"/>
      <c r="FC249" s="28"/>
      <c r="FD249" s="28"/>
      <c r="FE249" s="28"/>
      <c r="FF249" s="28"/>
      <c r="FG249" s="28"/>
      <c r="FH249" s="28"/>
      <c r="FI249" s="28"/>
      <c r="FJ249" s="28"/>
      <c r="FK249" s="28"/>
      <c r="FL249" s="28"/>
      <c r="FM249" s="28"/>
      <c r="FN249" s="28"/>
      <c r="FO249" s="28"/>
      <c r="FP249" s="28"/>
      <c r="FQ249" s="28"/>
      <c r="FR249" s="28"/>
      <c r="FS249" s="28"/>
      <c r="FT249" s="28"/>
      <c r="FU249" s="28"/>
      <c r="FV249" s="28"/>
      <c r="FW249" s="28"/>
      <c r="FX249" s="28"/>
      <c r="FY249" s="28"/>
      <c r="FZ249" s="28"/>
      <c r="GA249" s="28"/>
      <c r="GB249" s="28"/>
      <c r="GC249" s="28"/>
      <c r="GD249" s="28"/>
      <c r="GE249" s="28"/>
      <c r="GF249" s="28"/>
      <c r="GG249" s="28"/>
      <c r="GH249" s="28"/>
      <c r="GI249" s="28"/>
      <c r="GJ249" s="28"/>
      <c r="GK249" s="28"/>
      <c r="GL249" s="28"/>
      <c r="GM249" s="28"/>
      <c r="GN249" s="28"/>
      <c r="GO249" s="28"/>
      <c r="GP249" s="28"/>
      <c r="GQ249" s="28"/>
      <c r="GR249" s="28"/>
      <c r="GS249" s="28"/>
      <c r="GT249" s="28"/>
      <c r="GU249" s="28"/>
      <c r="GV249" s="28"/>
      <c r="GW249" s="28"/>
      <c r="GX249" s="28"/>
      <c r="GY249" s="28"/>
      <c r="GZ249" s="28"/>
      <c r="HA249" s="28"/>
      <c r="HB249" s="28"/>
      <c r="HC249" s="28"/>
      <c r="HD249" s="28"/>
      <c r="HE249" s="28"/>
      <c r="HF249" s="28"/>
      <c r="HG249" s="28"/>
      <c r="HH249" s="28"/>
      <c r="HI249" s="28"/>
      <c r="HJ249" s="28"/>
      <c r="HK249" s="28"/>
      <c r="HL249" s="28"/>
      <c r="HM249" s="28"/>
      <c r="HN249" s="28"/>
      <c r="HO249" s="28"/>
      <c r="HP249" s="28"/>
      <c r="HQ249" s="28"/>
      <c r="HR249" s="28"/>
      <c r="HS249" s="28"/>
      <c r="HT249" s="28"/>
      <c r="HU249" s="28"/>
      <c r="HV249" s="28"/>
      <c r="HW249" s="28"/>
      <c r="HX249" s="28"/>
      <c r="HY249" s="28"/>
      <c r="HZ249" s="28"/>
      <c r="IA249" s="28"/>
      <c r="IB249" s="28"/>
      <c r="IC249" s="28"/>
      <c r="ID249" s="28"/>
      <c r="IE249" s="28"/>
      <c r="IF249" s="28"/>
      <c r="IG249" s="28"/>
      <c r="IH249" s="28"/>
      <c r="II249" s="28"/>
      <c r="IJ249" s="28"/>
      <c r="IK249" s="28"/>
      <c r="IL249" s="28"/>
      <c r="IM249" s="28"/>
      <c r="IN249" s="28"/>
      <c r="IO249" s="28"/>
      <c r="IP249" s="28"/>
    </row>
    <row r="250" spans="1:250" s="29" customFormat="1" ht="63" x14ac:dyDescent="0.2">
      <c r="A250" s="30" t="s">
        <v>585</v>
      </c>
      <c r="B250" s="83" t="s">
        <v>586</v>
      </c>
      <c r="C250" s="98"/>
      <c r="D250" s="98"/>
      <c r="E250" s="99"/>
      <c r="F250" s="98"/>
      <c r="G250" s="42"/>
      <c r="H250" s="42"/>
      <c r="I250" s="110"/>
      <c r="J250" s="43">
        <v>0</v>
      </c>
      <c r="K250" s="42"/>
      <c r="L250" s="42"/>
      <c r="M250" s="42"/>
      <c r="N250" s="43">
        <v>0</v>
      </c>
      <c r="O250" s="100">
        <v>49300</v>
      </c>
      <c r="P250" s="100">
        <v>32814</v>
      </c>
      <c r="Q250" s="100">
        <v>0</v>
      </c>
      <c r="R250" s="100">
        <v>16486</v>
      </c>
      <c r="S250" s="100"/>
      <c r="T250" s="100">
        <v>0</v>
      </c>
      <c r="U250" s="100">
        <v>0</v>
      </c>
      <c r="V250" s="4"/>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c r="DR250" s="28"/>
      <c r="DS250" s="28"/>
      <c r="DT250" s="28"/>
      <c r="DU250" s="28"/>
      <c r="DV250" s="28"/>
      <c r="DW250" s="28"/>
      <c r="DX250" s="28"/>
      <c r="DY250" s="28"/>
      <c r="DZ250" s="28"/>
      <c r="EA250" s="28"/>
      <c r="EB250" s="28"/>
      <c r="EC250" s="28"/>
      <c r="ED250" s="28"/>
      <c r="EE250" s="28"/>
      <c r="EF250" s="28"/>
      <c r="EG250" s="28"/>
      <c r="EH250" s="28"/>
      <c r="EI250" s="28"/>
      <c r="EJ250" s="28"/>
      <c r="EK250" s="28"/>
      <c r="EL250" s="28"/>
      <c r="EM250" s="28"/>
      <c r="EN250" s="28"/>
      <c r="EO250" s="28"/>
      <c r="EP250" s="28"/>
      <c r="EQ250" s="28"/>
      <c r="ER250" s="28"/>
      <c r="ES250" s="28"/>
      <c r="ET250" s="28"/>
      <c r="EU250" s="28"/>
      <c r="EV250" s="28"/>
      <c r="EW250" s="28"/>
      <c r="EX250" s="28"/>
      <c r="EY250" s="28"/>
      <c r="EZ250" s="28"/>
      <c r="FA250" s="28"/>
      <c r="FB250" s="28"/>
      <c r="FC250" s="28"/>
      <c r="FD250" s="28"/>
      <c r="FE250" s="28"/>
      <c r="FF250" s="28"/>
      <c r="FG250" s="28"/>
      <c r="FH250" s="28"/>
      <c r="FI250" s="28"/>
      <c r="FJ250" s="28"/>
      <c r="FK250" s="28"/>
      <c r="FL250" s="28"/>
      <c r="FM250" s="28"/>
      <c r="FN250" s="28"/>
      <c r="FO250" s="28"/>
      <c r="FP250" s="28"/>
      <c r="FQ250" s="28"/>
      <c r="FR250" s="28"/>
      <c r="FS250" s="28"/>
      <c r="FT250" s="28"/>
      <c r="FU250" s="28"/>
      <c r="FV250" s="28"/>
      <c r="FW250" s="28"/>
      <c r="FX250" s="28"/>
      <c r="FY250" s="28"/>
      <c r="FZ250" s="28"/>
      <c r="GA250" s="28"/>
      <c r="GB250" s="28"/>
      <c r="GC250" s="28"/>
      <c r="GD250" s="28"/>
      <c r="GE250" s="28"/>
      <c r="GF250" s="28"/>
      <c r="GG250" s="28"/>
      <c r="GH250" s="28"/>
      <c r="GI250" s="28"/>
      <c r="GJ250" s="28"/>
      <c r="GK250" s="28"/>
      <c r="GL250" s="28"/>
      <c r="GM250" s="28"/>
      <c r="GN250" s="28"/>
      <c r="GO250" s="28"/>
      <c r="GP250" s="28"/>
      <c r="GQ250" s="28"/>
      <c r="GR250" s="28"/>
      <c r="GS250" s="28"/>
      <c r="GT250" s="28"/>
      <c r="GU250" s="28"/>
      <c r="GV250" s="28"/>
      <c r="GW250" s="28"/>
      <c r="GX250" s="28"/>
      <c r="GY250" s="28"/>
      <c r="GZ250" s="28"/>
      <c r="HA250" s="28"/>
      <c r="HB250" s="28"/>
      <c r="HC250" s="28"/>
      <c r="HD250" s="28"/>
      <c r="HE250" s="28"/>
      <c r="HF250" s="28"/>
      <c r="HG250" s="28"/>
      <c r="HH250" s="28"/>
      <c r="HI250" s="28"/>
      <c r="HJ250" s="28"/>
      <c r="HK250" s="28"/>
      <c r="HL250" s="28"/>
      <c r="HM250" s="28"/>
      <c r="HN250" s="28"/>
      <c r="HO250" s="28"/>
      <c r="HP250" s="28"/>
      <c r="HQ250" s="28"/>
      <c r="HR250" s="28"/>
      <c r="HS250" s="28"/>
      <c r="HT250" s="28"/>
      <c r="HU250" s="28"/>
      <c r="HV250" s="28"/>
      <c r="HW250" s="28"/>
      <c r="HX250" s="28"/>
      <c r="HY250" s="28"/>
      <c r="HZ250" s="28"/>
      <c r="IA250" s="28"/>
      <c r="IB250" s="28"/>
      <c r="IC250" s="28"/>
      <c r="ID250" s="28"/>
      <c r="IE250" s="28"/>
      <c r="IF250" s="28"/>
      <c r="IG250" s="28"/>
      <c r="IH250" s="28"/>
      <c r="II250" s="28"/>
      <c r="IJ250" s="28"/>
      <c r="IK250" s="28"/>
      <c r="IL250" s="28"/>
      <c r="IM250" s="28"/>
      <c r="IN250" s="28"/>
      <c r="IO250" s="28"/>
      <c r="IP250" s="28"/>
    </row>
    <row r="251" spans="1:250" s="29" customFormat="1" ht="47.25" x14ac:dyDescent="0.2">
      <c r="A251" s="30" t="s">
        <v>587</v>
      </c>
      <c r="B251" s="136" t="s">
        <v>588</v>
      </c>
      <c r="C251" s="98"/>
      <c r="D251" s="98"/>
      <c r="E251" s="99"/>
      <c r="F251" s="137"/>
      <c r="G251" s="42"/>
      <c r="H251" s="42"/>
      <c r="I251" s="42"/>
      <c r="J251" s="43">
        <v>0</v>
      </c>
      <c r="K251" s="42"/>
      <c r="L251" s="42"/>
      <c r="M251" s="42"/>
      <c r="N251" s="43">
        <v>0</v>
      </c>
      <c r="O251" s="84">
        <v>30000</v>
      </c>
      <c r="P251" s="84"/>
      <c r="Q251" s="84"/>
      <c r="R251" s="84"/>
      <c r="S251" s="84"/>
      <c r="T251" s="84"/>
      <c r="U251" s="84">
        <v>30000</v>
      </c>
      <c r="V251" s="4"/>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c r="DR251" s="28"/>
      <c r="DS251" s="28"/>
      <c r="DT251" s="28"/>
      <c r="DU251" s="28"/>
      <c r="DV251" s="28"/>
      <c r="DW251" s="28"/>
      <c r="DX251" s="28"/>
      <c r="DY251" s="28"/>
      <c r="DZ251" s="28"/>
      <c r="EA251" s="28"/>
      <c r="EB251" s="28"/>
      <c r="EC251" s="28"/>
      <c r="ED251" s="28"/>
      <c r="EE251" s="28"/>
      <c r="EF251" s="28"/>
      <c r="EG251" s="28"/>
      <c r="EH251" s="28"/>
      <c r="EI251" s="28"/>
      <c r="EJ251" s="28"/>
      <c r="EK251" s="28"/>
      <c r="EL251" s="28"/>
      <c r="EM251" s="28"/>
      <c r="EN251" s="28"/>
      <c r="EO251" s="28"/>
      <c r="EP251" s="28"/>
      <c r="EQ251" s="28"/>
      <c r="ER251" s="28"/>
      <c r="ES251" s="28"/>
      <c r="ET251" s="28"/>
      <c r="EU251" s="28"/>
      <c r="EV251" s="28"/>
      <c r="EW251" s="28"/>
      <c r="EX251" s="28"/>
      <c r="EY251" s="28"/>
      <c r="EZ251" s="28"/>
      <c r="FA251" s="28"/>
      <c r="FB251" s="28"/>
      <c r="FC251" s="28"/>
      <c r="FD251" s="28"/>
      <c r="FE251" s="28"/>
      <c r="FF251" s="28"/>
      <c r="FG251" s="28"/>
      <c r="FH251" s="28"/>
      <c r="FI251" s="28"/>
      <c r="FJ251" s="28"/>
      <c r="FK251" s="28"/>
      <c r="FL251" s="28"/>
      <c r="FM251" s="28"/>
      <c r="FN251" s="28"/>
      <c r="FO251" s="28"/>
      <c r="FP251" s="28"/>
      <c r="FQ251" s="28"/>
      <c r="FR251" s="28"/>
      <c r="FS251" s="28"/>
      <c r="FT251" s="28"/>
      <c r="FU251" s="28"/>
      <c r="FV251" s="28"/>
      <c r="FW251" s="28"/>
      <c r="FX251" s="28"/>
      <c r="FY251" s="28"/>
      <c r="FZ251" s="28"/>
      <c r="GA251" s="28"/>
      <c r="GB251" s="28"/>
      <c r="GC251" s="28"/>
      <c r="GD251" s="28"/>
      <c r="GE251" s="28"/>
      <c r="GF251" s="28"/>
      <c r="GG251" s="28"/>
      <c r="GH251" s="28"/>
      <c r="GI251" s="28"/>
      <c r="GJ251" s="28"/>
      <c r="GK251" s="28"/>
      <c r="GL251" s="28"/>
      <c r="GM251" s="28"/>
      <c r="GN251" s="28"/>
      <c r="GO251" s="28"/>
      <c r="GP251" s="28"/>
      <c r="GQ251" s="28"/>
      <c r="GR251" s="28"/>
      <c r="GS251" s="28"/>
      <c r="GT251" s="28"/>
      <c r="GU251" s="28"/>
      <c r="GV251" s="28"/>
      <c r="GW251" s="28"/>
      <c r="GX251" s="28"/>
      <c r="GY251" s="28"/>
      <c r="GZ251" s="28"/>
      <c r="HA251" s="28"/>
      <c r="HB251" s="28"/>
      <c r="HC251" s="28"/>
      <c r="HD251" s="28"/>
      <c r="HE251" s="28"/>
      <c r="HF251" s="28"/>
      <c r="HG251" s="28"/>
      <c r="HH251" s="28"/>
      <c r="HI251" s="28"/>
      <c r="HJ251" s="28"/>
      <c r="HK251" s="28"/>
      <c r="HL251" s="28"/>
      <c r="HM251" s="28"/>
      <c r="HN251" s="28"/>
      <c r="HO251" s="28"/>
      <c r="HP251" s="28"/>
      <c r="HQ251" s="28"/>
      <c r="HR251" s="28"/>
      <c r="HS251" s="28"/>
      <c r="HT251" s="28"/>
      <c r="HU251" s="28"/>
      <c r="HV251" s="28"/>
      <c r="HW251" s="28"/>
      <c r="HX251" s="28"/>
      <c r="HY251" s="28"/>
      <c r="HZ251" s="28"/>
      <c r="IA251" s="28"/>
      <c r="IB251" s="28"/>
      <c r="IC251" s="28"/>
      <c r="ID251" s="28"/>
      <c r="IE251" s="28"/>
      <c r="IF251" s="28"/>
      <c r="IG251" s="28"/>
      <c r="IH251" s="28"/>
      <c r="II251" s="28"/>
      <c r="IJ251" s="28"/>
      <c r="IK251" s="28"/>
      <c r="IL251" s="28"/>
      <c r="IM251" s="28"/>
      <c r="IN251" s="28"/>
      <c r="IO251" s="28"/>
      <c r="IP251" s="28"/>
    </row>
    <row r="252" spans="1:250" s="29" customFormat="1" ht="31.5" x14ac:dyDescent="0.2">
      <c r="A252" s="30" t="s">
        <v>589</v>
      </c>
      <c r="B252" s="136" t="s">
        <v>590</v>
      </c>
      <c r="C252" s="98"/>
      <c r="D252" s="98"/>
      <c r="E252" s="99"/>
      <c r="F252" s="137"/>
      <c r="G252" s="42"/>
      <c r="H252" s="42"/>
      <c r="I252" s="42"/>
      <c r="J252" s="43">
        <v>0</v>
      </c>
      <c r="K252" s="42"/>
      <c r="L252" s="42"/>
      <c r="M252" s="42"/>
      <c r="N252" s="43">
        <v>0</v>
      </c>
      <c r="O252" s="84">
        <v>10000</v>
      </c>
      <c r="P252" s="84"/>
      <c r="Q252" s="84"/>
      <c r="R252" s="84"/>
      <c r="S252" s="84"/>
      <c r="T252" s="84"/>
      <c r="U252" s="84">
        <v>10000</v>
      </c>
      <c r="V252" s="4"/>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c r="DR252" s="28"/>
      <c r="DS252" s="28"/>
      <c r="DT252" s="28"/>
      <c r="DU252" s="28"/>
      <c r="DV252" s="28"/>
      <c r="DW252" s="28"/>
      <c r="DX252" s="28"/>
      <c r="DY252" s="28"/>
      <c r="DZ252" s="28"/>
      <c r="EA252" s="28"/>
      <c r="EB252" s="28"/>
      <c r="EC252" s="28"/>
      <c r="ED252" s="28"/>
      <c r="EE252" s="28"/>
      <c r="EF252" s="28"/>
      <c r="EG252" s="28"/>
      <c r="EH252" s="28"/>
      <c r="EI252" s="28"/>
      <c r="EJ252" s="28"/>
      <c r="EK252" s="28"/>
      <c r="EL252" s="28"/>
      <c r="EM252" s="28"/>
      <c r="EN252" s="28"/>
      <c r="EO252" s="28"/>
      <c r="EP252" s="28"/>
      <c r="EQ252" s="28"/>
      <c r="ER252" s="28"/>
      <c r="ES252" s="28"/>
      <c r="ET252" s="28"/>
      <c r="EU252" s="28"/>
      <c r="EV252" s="28"/>
      <c r="EW252" s="28"/>
      <c r="EX252" s="28"/>
      <c r="EY252" s="28"/>
      <c r="EZ252" s="28"/>
      <c r="FA252" s="28"/>
      <c r="FB252" s="28"/>
      <c r="FC252" s="28"/>
      <c r="FD252" s="28"/>
      <c r="FE252" s="28"/>
      <c r="FF252" s="28"/>
      <c r="FG252" s="28"/>
      <c r="FH252" s="28"/>
      <c r="FI252" s="28"/>
      <c r="FJ252" s="28"/>
      <c r="FK252" s="28"/>
      <c r="FL252" s="28"/>
      <c r="FM252" s="28"/>
      <c r="FN252" s="28"/>
      <c r="FO252" s="28"/>
      <c r="FP252" s="28"/>
      <c r="FQ252" s="28"/>
      <c r="FR252" s="28"/>
      <c r="FS252" s="28"/>
      <c r="FT252" s="28"/>
      <c r="FU252" s="28"/>
      <c r="FV252" s="28"/>
      <c r="FW252" s="28"/>
      <c r="FX252" s="28"/>
      <c r="FY252" s="28"/>
      <c r="FZ252" s="28"/>
      <c r="GA252" s="28"/>
      <c r="GB252" s="28"/>
      <c r="GC252" s="28"/>
      <c r="GD252" s="28"/>
      <c r="GE252" s="28"/>
      <c r="GF252" s="28"/>
      <c r="GG252" s="28"/>
      <c r="GH252" s="28"/>
      <c r="GI252" s="28"/>
      <c r="GJ252" s="28"/>
      <c r="GK252" s="28"/>
      <c r="GL252" s="28"/>
      <c r="GM252" s="28"/>
      <c r="GN252" s="28"/>
      <c r="GO252" s="28"/>
      <c r="GP252" s="28"/>
      <c r="GQ252" s="28"/>
      <c r="GR252" s="28"/>
      <c r="GS252" s="28"/>
      <c r="GT252" s="28"/>
      <c r="GU252" s="28"/>
      <c r="GV252" s="28"/>
      <c r="GW252" s="28"/>
      <c r="GX252" s="28"/>
      <c r="GY252" s="28"/>
      <c r="GZ252" s="28"/>
      <c r="HA252" s="28"/>
      <c r="HB252" s="28"/>
      <c r="HC252" s="28"/>
      <c r="HD252" s="28"/>
      <c r="HE252" s="28"/>
      <c r="HF252" s="28"/>
      <c r="HG252" s="28"/>
      <c r="HH252" s="28"/>
      <c r="HI252" s="28"/>
      <c r="HJ252" s="28"/>
      <c r="HK252" s="28"/>
      <c r="HL252" s="28"/>
      <c r="HM252" s="28"/>
      <c r="HN252" s="28"/>
      <c r="HO252" s="28"/>
      <c r="HP252" s="28"/>
      <c r="HQ252" s="28"/>
      <c r="HR252" s="28"/>
      <c r="HS252" s="28"/>
      <c r="HT252" s="28"/>
      <c r="HU252" s="28"/>
      <c r="HV252" s="28"/>
      <c r="HW252" s="28"/>
      <c r="HX252" s="28"/>
      <c r="HY252" s="28"/>
      <c r="HZ252" s="28"/>
      <c r="IA252" s="28"/>
      <c r="IB252" s="28"/>
      <c r="IC252" s="28"/>
      <c r="ID252" s="28"/>
      <c r="IE252" s="28"/>
      <c r="IF252" s="28"/>
      <c r="IG252" s="28"/>
      <c r="IH252" s="28"/>
      <c r="II252" s="28"/>
      <c r="IJ252" s="28"/>
      <c r="IK252" s="28"/>
      <c r="IL252" s="28"/>
      <c r="IM252" s="28"/>
      <c r="IN252" s="28"/>
      <c r="IO252" s="28"/>
      <c r="IP252" s="28"/>
    </row>
    <row r="253" spans="1:250" s="29" customFormat="1" ht="47.25" x14ac:dyDescent="0.2">
      <c r="A253" s="30" t="s">
        <v>591</v>
      </c>
      <c r="B253" s="136" t="s">
        <v>592</v>
      </c>
      <c r="C253" s="98"/>
      <c r="D253" s="98"/>
      <c r="E253" s="99"/>
      <c r="F253" s="137"/>
      <c r="G253" s="42"/>
      <c r="H253" s="42"/>
      <c r="I253" s="42"/>
      <c r="J253" s="43">
        <v>0</v>
      </c>
      <c r="K253" s="42"/>
      <c r="L253" s="42"/>
      <c r="M253" s="42"/>
      <c r="N253" s="43">
        <v>0</v>
      </c>
      <c r="O253" s="84">
        <v>10000</v>
      </c>
      <c r="P253" s="84"/>
      <c r="Q253" s="84"/>
      <c r="R253" s="84">
        <v>10000</v>
      </c>
      <c r="S253" s="84"/>
      <c r="T253" s="84"/>
      <c r="U253" s="84"/>
      <c r="V253" s="4"/>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c r="DR253" s="28"/>
      <c r="DS253" s="28"/>
      <c r="DT253" s="28"/>
      <c r="DU253" s="28"/>
      <c r="DV253" s="28"/>
      <c r="DW253" s="28"/>
      <c r="DX253" s="28"/>
      <c r="DY253" s="28"/>
      <c r="DZ253" s="28"/>
      <c r="EA253" s="28"/>
      <c r="EB253" s="28"/>
      <c r="EC253" s="28"/>
      <c r="ED253" s="28"/>
      <c r="EE253" s="28"/>
      <c r="EF253" s="28"/>
      <c r="EG253" s="28"/>
      <c r="EH253" s="28"/>
      <c r="EI253" s="28"/>
      <c r="EJ253" s="28"/>
      <c r="EK253" s="28"/>
      <c r="EL253" s="28"/>
      <c r="EM253" s="28"/>
      <c r="EN253" s="28"/>
      <c r="EO253" s="28"/>
      <c r="EP253" s="28"/>
      <c r="EQ253" s="28"/>
      <c r="ER253" s="28"/>
      <c r="ES253" s="28"/>
      <c r="ET253" s="28"/>
      <c r="EU253" s="28"/>
      <c r="EV253" s="28"/>
      <c r="EW253" s="28"/>
      <c r="EX253" s="28"/>
      <c r="EY253" s="28"/>
      <c r="EZ253" s="28"/>
      <c r="FA253" s="28"/>
      <c r="FB253" s="28"/>
      <c r="FC253" s="28"/>
      <c r="FD253" s="28"/>
      <c r="FE253" s="28"/>
      <c r="FF253" s="28"/>
      <c r="FG253" s="28"/>
      <c r="FH253" s="28"/>
      <c r="FI253" s="28"/>
      <c r="FJ253" s="28"/>
      <c r="FK253" s="28"/>
      <c r="FL253" s="28"/>
      <c r="FM253" s="28"/>
      <c r="FN253" s="28"/>
      <c r="FO253" s="28"/>
      <c r="FP253" s="28"/>
      <c r="FQ253" s="28"/>
      <c r="FR253" s="28"/>
      <c r="FS253" s="28"/>
      <c r="FT253" s="28"/>
      <c r="FU253" s="28"/>
      <c r="FV253" s="28"/>
      <c r="FW253" s="28"/>
      <c r="FX253" s="28"/>
      <c r="FY253" s="28"/>
      <c r="FZ253" s="28"/>
      <c r="GA253" s="28"/>
      <c r="GB253" s="28"/>
      <c r="GC253" s="28"/>
      <c r="GD253" s="28"/>
      <c r="GE253" s="28"/>
      <c r="GF253" s="28"/>
      <c r="GG253" s="28"/>
      <c r="GH253" s="28"/>
      <c r="GI253" s="28"/>
      <c r="GJ253" s="28"/>
      <c r="GK253" s="28"/>
      <c r="GL253" s="28"/>
      <c r="GM253" s="28"/>
      <c r="GN253" s="28"/>
      <c r="GO253" s="28"/>
      <c r="GP253" s="28"/>
      <c r="GQ253" s="28"/>
      <c r="GR253" s="28"/>
      <c r="GS253" s="28"/>
      <c r="GT253" s="28"/>
      <c r="GU253" s="28"/>
      <c r="GV253" s="28"/>
      <c r="GW253" s="28"/>
      <c r="GX253" s="28"/>
      <c r="GY253" s="28"/>
      <c r="GZ253" s="28"/>
      <c r="HA253" s="28"/>
      <c r="HB253" s="28"/>
      <c r="HC253" s="28"/>
      <c r="HD253" s="28"/>
      <c r="HE253" s="28"/>
      <c r="HF253" s="28"/>
      <c r="HG253" s="28"/>
      <c r="HH253" s="28"/>
      <c r="HI253" s="28"/>
      <c r="HJ253" s="28"/>
      <c r="HK253" s="28"/>
      <c r="HL253" s="28"/>
      <c r="HM253" s="28"/>
      <c r="HN253" s="28"/>
      <c r="HO253" s="28"/>
      <c r="HP253" s="28"/>
      <c r="HQ253" s="28"/>
      <c r="HR253" s="28"/>
      <c r="HS253" s="28"/>
      <c r="HT253" s="28"/>
      <c r="HU253" s="28"/>
      <c r="HV253" s="28"/>
      <c r="HW253" s="28"/>
      <c r="HX253" s="28"/>
      <c r="HY253" s="28"/>
      <c r="HZ253" s="28"/>
      <c r="IA253" s="28"/>
      <c r="IB253" s="28"/>
      <c r="IC253" s="28"/>
      <c r="ID253" s="28"/>
      <c r="IE253" s="28"/>
      <c r="IF253" s="28"/>
      <c r="IG253" s="28"/>
      <c r="IH253" s="28"/>
      <c r="II253" s="28"/>
      <c r="IJ253" s="28"/>
      <c r="IK253" s="28"/>
      <c r="IL253" s="28"/>
      <c r="IM253" s="28"/>
      <c r="IN253" s="28"/>
      <c r="IO253" s="28"/>
      <c r="IP253" s="28"/>
    </row>
    <row r="254" spans="1:250" s="29" customFormat="1" ht="31.5" x14ac:dyDescent="0.2">
      <c r="A254" s="30" t="s">
        <v>593</v>
      </c>
      <c r="B254" s="136" t="s">
        <v>594</v>
      </c>
      <c r="C254" s="98"/>
      <c r="D254" s="98"/>
      <c r="E254" s="99"/>
      <c r="F254" s="137"/>
      <c r="G254" s="42"/>
      <c r="H254" s="42"/>
      <c r="I254" s="42"/>
      <c r="J254" s="43">
        <v>0</v>
      </c>
      <c r="K254" s="42"/>
      <c r="L254" s="42"/>
      <c r="M254" s="42"/>
      <c r="N254" s="43">
        <v>0</v>
      </c>
      <c r="O254" s="84">
        <v>20000</v>
      </c>
      <c r="P254" s="84"/>
      <c r="Q254" s="84"/>
      <c r="R254" s="84">
        <v>5000</v>
      </c>
      <c r="S254" s="84"/>
      <c r="T254" s="84"/>
      <c r="U254" s="84">
        <v>15000</v>
      </c>
      <c r="V254" s="4"/>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c r="DR254" s="28"/>
      <c r="DS254" s="28"/>
      <c r="DT254" s="28"/>
      <c r="DU254" s="28"/>
      <c r="DV254" s="28"/>
      <c r="DW254" s="28"/>
      <c r="DX254" s="28"/>
      <c r="DY254" s="28"/>
      <c r="DZ254" s="28"/>
      <c r="EA254" s="28"/>
      <c r="EB254" s="28"/>
      <c r="EC254" s="28"/>
      <c r="ED254" s="28"/>
      <c r="EE254" s="28"/>
      <c r="EF254" s="28"/>
      <c r="EG254" s="28"/>
      <c r="EH254" s="28"/>
      <c r="EI254" s="28"/>
      <c r="EJ254" s="28"/>
      <c r="EK254" s="28"/>
      <c r="EL254" s="28"/>
      <c r="EM254" s="28"/>
      <c r="EN254" s="28"/>
      <c r="EO254" s="28"/>
      <c r="EP254" s="28"/>
      <c r="EQ254" s="28"/>
      <c r="ER254" s="28"/>
      <c r="ES254" s="28"/>
      <c r="ET254" s="28"/>
      <c r="EU254" s="28"/>
      <c r="EV254" s="28"/>
      <c r="EW254" s="28"/>
      <c r="EX254" s="28"/>
      <c r="EY254" s="28"/>
      <c r="EZ254" s="28"/>
      <c r="FA254" s="28"/>
      <c r="FB254" s="28"/>
      <c r="FC254" s="28"/>
      <c r="FD254" s="28"/>
      <c r="FE254" s="28"/>
      <c r="FF254" s="28"/>
      <c r="FG254" s="28"/>
      <c r="FH254" s="28"/>
      <c r="FI254" s="28"/>
      <c r="FJ254" s="28"/>
      <c r="FK254" s="28"/>
      <c r="FL254" s="28"/>
      <c r="FM254" s="28"/>
      <c r="FN254" s="28"/>
      <c r="FO254" s="28"/>
      <c r="FP254" s="28"/>
      <c r="FQ254" s="28"/>
      <c r="FR254" s="28"/>
      <c r="FS254" s="28"/>
      <c r="FT254" s="28"/>
      <c r="FU254" s="28"/>
      <c r="FV254" s="28"/>
      <c r="FW254" s="28"/>
      <c r="FX254" s="28"/>
      <c r="FY254" s="28"/>
      <c r="FZ254" s="28"/>
      <c r="GA254" s="28"/>
      <c r="GB254" s="28"/>
      <c r="GC254" s="28"/>
      <c r="GD254" s="28"/>
      <c r="GE254" s="28"/>
      <c r="GF254" s="28"/>
      <c r="GG254" s="28"/>
      <c r="GH254" s="28"/>
      <c r="GI254" s="28"/>
      <c r="GJ254" s="28"/>
      <c r="GK254" s="28"/>
      <c r="GL254" s="28"/>
      <c r="GM254" s="28"/>
      <c r="GN254" s="28"/>
      <c r="GO254" s="28"/>
      <c r="GP254" s="28"/>
      <c r="GQ254" s="28"/>
      <c r="GR254" s="28"/>
      <c r="GS254" s="28"/>
      <c r="GT254" s="28"/>
      <c r="GU254" s="28"/>
      <c r="GV254" s="28"/>
      <c r="GW254" s="28"/>
      <c r="GX254" s="28"/>
      <c r="GY254" s="28"/>
      <c r="GZ254" s="28"/>
      <c r="HA254" s="28"/>
      <c r="HB254" s="28"/>
      <c r="HC254" s="28"/>
      <c r="HD254" s="28"/>
      <c r="HE254" s="28"/>
      <c r="HF254" s="28"/>
      <c r="HG254" s="28"/>
      <c r="HH254" s="28"/>
      <c r="HI254" s="28"/>
      <c r="HJ254" s="28"/>
      <c r="HK254" s="28"/>
      <c r="HL254" s="28"/>
      <c r="HM254" s="28"/>
      <c r="HN254" s="28"/>
      <c r="HO254" s="28"/>
      <c r="HP254" s="28"/>
      <c r="HQ254" s="28"/>
      <c r="HR254" s="28"/>
      <c r="HS254" s="28"/>
      <c r="HT254" s="28"/>
      <c r="HU254" s="28"/>
      <c r="HV254" s="28"/>
      <c r="HW254" s="28"/>
      <c r="HX254" s="28"/>
      <c r="HY254" s="28"/>
      <c r="HZ254" s="28"/>
      <c r="IA254" s="28"/>
      <c r="IB254" s="28"/>
      <c r="IC254" s="28"/>
      <c r="ID254" s="28"/>
      <c r="IE254" s="28"/>
      <c r="IF254" s="28"/>
      <c r="IG254" s="28"/>
      <c r="IH254" s="28"/>
      <c r="II254" s="28"/>
      <c r="IJ254" s="28"/>
      <c r="IK254" s="28"/>
      <c r="IL254" s="28"/>
      <c r="IM254" s="28"/>
      <c r="IN254" s="28"/>
      <c r="IO254" s="28"/>
      <c r="IP254" s="28"/>
    </row>
    <row r="255" spans="1:250" s="29" customFormat="1" ht="31.5" x14ac:dyDescent="0.2">
      <c r="A255" s="30" t="s">
        <v>13</v>
      </c>
      <c r="B255" s="136" t="s">
        <v>595</v>
      </c>
      <c r="C255" s="98"/>
      <c r="D255" s="98"/>
      <c r="E255" s="99"/>
      <c r="F255" s="137"/>
      <c r="G255" s="42"/>
      <c r="H255" s="42"/>
      <c r="I255" s="42"/>
      <c r="J255" s="43"/>
      <c r="K255" s="42"/>
      <c r="L255" s="42"/>
      <c r="M255" s="42"/>
      <c r="N255" s="43"/>
      <c r="O255" s="84">
        <f>SUM(P255:U255)</f>
        <v>85100</v>
      </c>
      <c r="P255" s="84"/>
      <c r="Q255" s="84"/>
      <c r="R255" s="84"/>
      <c r="S255" s="84">
        <v>85100</v>
      </c>
      <c r="T255" s="84"/>
      <c r="U255" s="84"/>
      <c r="V255" s="4"/>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c r="DU255" s="28"/>
      <c r="DV255" s="28"/>
      <c r="DW255" s="28"/>
      <c r="DX255" s="28"/>
      <c r="DY255" s="28"/>
      <c r="DZ255" s="28"/>
      <c r="EA255" s="28"/>
      <c r="EB255" s="28"/>
      <c r="EC255" s="28"/>
      <c r="ED255" s="28"/>
      <c r="EE255" s="28"/>
      <c r="EF255" s="28"/>
      <c r="EG255" s="28"/>
      <c r="EH255" s="28"/>
      <c r="EI255" s="28"/>
      <c r="EJ255" s="28"/>
      <c r="EK255" s="28"/>
      <c r="EL255" s="28"/>
      <c r="EM255" s="28"/>
      <c r="EN255" s="28"/>
      <c r="EO255" s="28"/>
      <c r="EP255" s="28"/>
      <c r="EQ255" s="28"/>
      <c r="ER255" s="28"/>
      <c r="ES255" s="28"/>
      <c r="ET255" s="28"/>
      <c r="EU255" s="28"/>
      <c r="EV255" s="28"/>
      <c r="EW255" s="28"/>
      <c r="EX255" s="28"/>
      <c r="EY255" s="28"/>
      <c r="EZ255" s="28"/>
      <c r="FA255" s="28"/>
      <c r="FB255" s="28"/>
      <c r="FC255" s="28"/>
      <c r="FD255" s="28"/>
      <c r="FE255" s="28"/>
      <c r="FF255" s="28"/>
      <c r="FG255" s="28"/>
      <c r="FH255" s="28"/>
      <c r="FI255" s="28"/>
      <c r="FJ255" s="28"/>
      <c r="FK255" s="28"/>
      <c r="FL255" s="28"/>
      <c r="FM255" s="28"/>
      <c r="FN255" s="28"/>
      <c r="FO255" s="28"/>
      <c r="FP255" s="28"/>
      <c r="FQ255" s="28"/>
      <c r="FR255" s="28"/>
      <c r="FS255" s="28"/>
      <c r="FT255" s="28"/>
      <c r="FU255" s="28"/>
      <c r="FV255" s="28"/>
      <c r="FW255" s="28"/>
      <c r="FX255" s="28"/>
      <c r="FY255" s="28"/>
      <c r="FZ255" s="28"/>
      <c r="GA255" s="28"/>
      <c r="GB255" s="28"/>
      <c r="GC255" s="28"/>
      <c r="GD255" s="28"/>
      <c r="GE255" s="28"/>
      <c r="GF255" s="28"/>
      <c r="GG255" s="28"/>
      <c r="GH255" s="28"/>
      <c r="GI255" s="28"/>
      <c r="GJ255" s="28"/>
      <c r="GK255" s="28"/>
      <c r="GL255" s="28"/>
      <c r="GM255" s="28"/>
      <c r="GN255" s="28"/>
      <c r="GO255" s="28"/>
      <c r="GP255" s="28"/>
      <c r="GQ255" s="28"/>
      <c r="GR255" s="28"/>
      <c r="GS255" s="28"/>
      <c r="GT255" s="28"/>
      <c r="GU255" s="28"/>
      <c r="GV255" s="28"/>
      <c r="GW255" s="28"/>
      <c r="GX255" s="28"/>
      <c r="GY255" s="28"/>
      <c r="GZ255" s="28"/>
      <c r="HA255" s="28"/>
      <c r="HB255" s="28"/>
      <c r="HC255" s="28"/>
      <c r="HD255" s="28"/>
      <c r="HE255" s="28"/>
      <c r="HF255" s="28"/>
      <c r="HG255" s="28"/>
      <c r="HH255" s="28"/>
      <c r="HI255" s="28"/>
      <c r="HJ255" s="28"/>
      <c r="HK255" s="28"/>
      <c r="HL255" s="28"/>
      <c r="HM255" s="28"/>
      <c r="HN255" s="28"/>
      <c r="HO255" s="28"/>
      <c r="HP255" s="28"/>
      <c r="HQ255" s="28"/>
      <c r="HR255" s="28"/>
      <c r="HS255" s="28"/>
      <c r="HT255" s="28"/>
      <c r="HU255" s="28"/>
      <c r="HV255" s="28"/>
      <c r="HW255" s="28"/>
      <c r="HX255" s="28"/>
      <c r="HY255" s="28"/>
      <c r="HZ255" s="28"/>
      <c r="IA255" s="28"/>
      <c r="IB255" s="28"/>
      <c r="IC255" s="28"/>
      <c r="ID255" s="28"/>
      <c r="IE255" s="28"/>
      <c r="IF255" s="28"/>
      <c r="IG255" s="28"/>
      <c r="IH255" s="28"/>
      <c r="II255" s="28"/>
      <c r="IJ255" s="28"/>
      <c r="IK255" s="28"/>
      <c r="IL255" s="28"/>
      <c r="IM255" s="28"/>
      <c r="IN255" s="28"/>
      <c r="IO255" s="28"/>
      <c r="IP255" s="28"/>
    </row>
    <row r="256" spans="1:250" s="29" customFormat="1" ht="31.5" x14ac:dyDescent="0.2">
      <c r="A256" s="30" t="s">
        <v>14</v>
      </c>
      <c r="B256" s="136" t="s">
        <v>596</v>
      </c>
      <c r="C256" s="98"/>
      <c r="D256" s="98"/>
      <c r="E256" s="99"/>
      <c r="F256" s="137"/>
      <c r="G256" s="42"/>
      <c r="H256" s="42"/>
      <c r="I256" s="42"/>
      <c r="J256" s="43"/>
      <c r="K256" s="42"/>
      <c r="L256" s="42"/>
      <c r="M256" s="42"/>
      <c r="N256" s="43"/>
      <c r="O256" s="84">
        <f>SUM(P256:U256)</f>
        <v>14400</v>
      </c>
      <c r="P256" s="84">
        <v>14400</v>
      </c>
      <c r="Q256" s="84"/>
      <c r="R256" s="84"/>
      <c r="S256" s="84"/>
      <c r="T256" s="84"/>
      <c r="U256" s="84"/>
      <c r="V256" s="4"/>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c r="DU256" s="28"/>
      <c r="DV256" s="28"/>
      <c r="DW256" s="28"/>
      <c r="DX256" s="28"/>
      <c r="DY256" s="28"/>
      <c r="DZ256" s="28"/>
      <c r="EA256" s="28"/>
      <c r="EB256" s="28"/>
      <c r="EC256" s="28"/>
      <c r="ED256" s="28"/>
      <c r="EE256" s="28"/>
      <c r="EF256" s="28"/>
      <c r="EG256" s="28"/>
      <c r="EH256" s="28"/>
      <c r="EI256" s="28"/>
      <c r="EJ256" s="28"/>
      <c r="EK256" s="28"/>
      <c r="EL256" s="28"/>
      <c r="EM256" s="28"/>
      <c r="EN256" s="28"/>
      <c r="EO256" s="28"/>
      <c r="EP256" s="28"/>
      <c r="EQ256" s="28"/>
      <c r="ER256" s="28"/>
      <c r="ES256" s="28"/>
      <c r="ET256" s="28"/>
      <c r="EU256" s="28"/>
      <c r="EV256" s="28"/>
      <c r="EW256" s="28"/>
      <c r="EX256" s="28"/>
      <c r="EY256" s="28"/>
      <c r="EZ256" s="28"/>
      <c r="FA256" s="28"/>
      <c r="FB256" s="28"/>
      <c r="FC256" s="28"/>
      <c r="FD256" s="28"/>
      <c r="FE256" s="28"/>
      <c r="FF256" s="28"/>
      <c r="FG256" s="28"/>
      <c r="FH256" s="28"/>
      <c r="FI256" s="28"/>
      <c r="FJ256" s="28"/>
      <c r="FK256" s="28"/>
      <c r="FL256" s="28"/>
      <c r="FM256" s="28"/>
      <c r="FN256" s="28"/>
      <c r="FO256" s="28"/>
      <c r="FP256" s="28"/>
      <c r="FQ256" s="28"/>
      <c r="FR256" s="28"/>
      <c r="FS256" s="28"/>
      <c r="FT256" s="28"/>
      <c r="FU256" s="28"/>
      <c r="FV256" s="28"/>
      <c r="FW256" s="28"/>
      <c r="FX256" s="28"/>
      <c r="FY256" s="28"/>
      <c r="FZ256" s="28"/>
      <c r="GA256" s="28"/>
      <c r="GB256" s="28"/>
      <c r="GC256" s="28"/>
      <c r="GD256" s="28"/>
      <c r="GE256" s="28"/>
      <c r="GF256" s="28"/>
      <c r="GG256" s="28"/>
      <c r="GH256" s="28"/>
      <c r="GI256" s="28"/>
      <c r="GJ256" s="28"/>
      <c r="GK256" s="28"/>
      <c r="GL256" s="28"/>
      <c r="GM256" s="28"/>
      <c r="GN256" s="28"/>
      <c r="GO256" s="28"/>
      <c r="GP256" s="28"/>
      <c r="GQ256" s="28"/>
      <c r="GR256" s="28"/>
      <c r="GS256" s="28"/>
      <c r="GT256" s="28"/>
      <c r="GU256" s="28"/>
      <c r="GV256" s="28"/>
      <c r="GW256" s="28"/>
      <c r="GX256" s="28"/>
      <c r="GY256" s="28"/>
      <c r="GZ256" s="28"/>
      <c r="HA256" s="28"/>
      <c r="HB256" s="28"/>
      <c r="HC256" s="28"/>
      <c r="HD256" s="28"/>
      <c r="HE256" s="28"/>
      <c r="HF256" s="28"/>
      <c r="HG256" s="28"/>
      <c r="HH256" s="28"/>
      <c r="HI256" s="28"/>
      <c r="HJ256" s="28"/>
      <c r="HK256" s="28"/>
      <c r="HL256" s="28"/>
      <c r="HM256" s="28"/>
      <c r="HN256" s="28"/>
      <c r="HO256" s="28"/>
      <c r="HP256" s="28"/>
      <c r="HQ256" s="28"/>
      <c r="HR256" s="28"/>
      <c r="HS256" s="28"/>
      <c r="HT256" s="28"/>
      <c r="HU256" s="28"/>
      <c r="HV256" s="28"/>
      <c r="HW256" s="28"/>
      <c r="HX256" s="28"/>
      <c r="HY256" s="28"/>
      <c r="HZ256" s="28"/>
      <c r="IA256" s="28"/>
      <c r="IB256" s="28"/>
      <c r="IC256" s="28"/>
      <c r="ID256" s="28"/>
      <c r="IE256" s="28"/>
      <c r="IF256" s="28"/>
      <c r="IG256" s="28"/>
      <c r="IH256" s="28"/>
      <c r="II256" s="28"/>
      <c r="IJ256" s="28"/>
      <c r="IK256" s="28"/>
      <c r="IL256" s="28"/>
      <c r="IM256" s="28"/>
      <c r="IN256" s="28"/>
      <c r="IO256" s="28"/>
      <c r="IP256" s="28"/>
    </row>
    <row r="257" spans="1:250" s="29" customFormat="1" x14ac:dyDescent="0.2">
      <c r="A257" s="30" t="s">
        <v>9</v>
      </c>
      <c r="B257" s="136" t="s">
        <v>597</v>
      </c>
      <c r="C257" s="98"/>
      <c r="D257" s="98"/>
      <c r="E257" s="99"/>
      <c r="F257" s="137"/>
      <c r="G257" s="42"/>
      <c r="H257" s="42"/>
      <c r="I257" s="42"/>
      <c r="J257" s="43"/>
      <c r="K257" s="42"/>
      <c r="L257" s="42"/>
      <c r="M257" s="42"/>
      <c r="N257" s="43"/>
      <c r="O257" s="84">
        <f>SUM(P257:U257)</f>
        <v>150000</v>
      </c>
      <c r="P257" s="84"/>
      <c r="Q257" s="84"/>
      <c r="R257" s="84">
        <v>150000</v>
      </c>
      <c r="S257" s="84"/>
      <c r="T257" s="84"/>
      <c r="U257" s="84"/>
      <c r="V257" s="4"/>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c r="DR257" s="28"/>
      <c r="DS257" s="28"/>
      <c r="DT257" s="28"/>
      <c r="DU257" s="28"/>
      <c r="DV257" s="28"/>
      <c r="DW257" s="28"/>
      <c r="DX257" s="28"/>
      <c r="DY257" s="28"/>
      <c r="DZ257" s="28"/>
      <c r="EA257" s="28"/>
      <c r="EB257" s="28"/>
      <c r="EC257" s="28"/>
      <c r="ED257" s="28"/>
      <c r="EE257" s="28"/>
      <c r="EF257" s="28"/>
      <c r="EG257" s="28"/>
      <c r="EH257" s="28"/>
      <c r="EI257" s="28"/>
      <c r="EJ257" s="28"/>
      <c r="EK257" s="28"/>
      <c r="EL257" s="28"/>
      <c r="EM257" s="28"/>
      <c r="EN257" s="28"/>
      <c r="EO257" s="28"/>
      <c r="EP257" s="28"/>
      <c r="EQ257" s="28"/>
      <c r="ER257" s="28"/>
      <c r="ES257" s="28"/>
      <c r="ET257" s="28"/>
      <c r="EU257" s="28"/>
      <c r="EV257" s="28"/>
      <c r="EW257" s="28"/>
      <c r="EX257" s="28"/>
      <c r="EY257" s="28"/>
      <c r="EZ257" s="28"/>
      <c r="FA257" s="28"/>
      <c r="FB257" s="28"/>
      <c r="FC257" s="28"/>
      <c r="FD257" s="28"/>
      <c r="FE257" s="28"/>
      <c r="FF257" s="28"/>
      <c r="FG257" s="28"/>
      <c r="FH257" s="28"/>
      <c r="FI257" s="28"/>
      <c r="FJ257" s="28"/>
      <c r="FK257" s="28"/>
      <c r="FL257" s="28"/>
      <c r="FM257" s="28"/>
      <c r="FN257" s="28"/>
      <c r="FO257" s="28"/>
      <c r="FP257" s="28"/>
      <c r="FQ257" s="28"/>
      <c r="FR257" s="28"/>
      <c r="FS257" s="28"/>
      <c r="FT257" s="28"/>
      <c r="FU257" s="28"/>
      <c r="FV257" s="28"/>
      <c r="FW257" s="28"/>
      <c r="FX257" s="28"/>
      <c r="FY257" s="28"/>
      <c r="FZ257" s="28"/>
      <c r="GA257" s="28"/>
      <c r="GB257" s="28"/>
      <c r="GC257" s="28"/>
      <c r="GD257" s="28"/>
      <c r="GE257" s="28"/>
      <c r="GF257" s="28"/>
      <c r="GG257" s="28"/>
      <c r="GH257" s="28"/>
      <c r="GI257" s="28"/>
      <c r="GJ257" s="28"/>
      <c r="GK257" s="28"/>
      <c r="GL257" s="28"/>
      <c r="GM257" s="28"/>
      <c r="GN257" s="28"/>
      <c r="GO257" s="28"/>
      <c r="GP257" s="28"/>
      <c r="GQ257" s="28"/>
      <c r="GR257" s="28"/>
      <c r="GS257" s="28"/>
      <c r="GT257" s="28"/>
      <c r="GU257" s="28"/>
      <c r="GV257" s="28"/>
      <c r="GW257" s="28"/>
      <c r="GX257" s="28"/>
      <c r="GY257" s="28"/>
      <c r="GZ257" s="28"/>
      <c r="HA257" s="28"/>
      <c r="HB257" s="28"/>
      <c r="HC257" s="28"/>
      <c r="HD257" s="28"/>
      <c r="HE257" s="28"/>
      <c r="HF257" s="28"/>
      <c r="HG257" s="28"/>
      <c r="HH257" s="28"/>
      <c r="HI257" s="28"/>
      <c r="HJ257" s="28"/>
      <c r="HK257" s="28"/>
      <c r="HL257" s="28"/>
      <c r="HM257" s="28"/>
      <c r="HN257" s="28"/>
      <c r="HO257" s="28"/>
      <c r="HP257" s="28"/>
      <c r="HQ257" s="28"/>
      <c r="HR257" s="28"/>
      <c r="HS257" s="28"/>
      <c r="HT257" s="28"/>
      <c r="HU257" s="28"/>
      <c r="HV257" s="28"/>
      <c r="HW257" s="28"/>
      <c r="HX257" s="28"/>
      <c r="HY257" s="28"/>
      <c r="HZ257" s="28"/>
      <c r="IA257" s="28"/>
      <c r="IB257" s="28"/>
      <c r="IC257" s="28"/>
      <c r="ID257" s="28"/>
      <c r="IE257" s="28"/>
      <c r="IF257" s="28"/>
      <c r="IG257" s="28"/>
      <c r="IH257" s="28"/>
      <c r="II257" s="28"/>
      <c r="IJ257" s="28"/>
      <c r="IK257" s="28"/>
      <c r="IL257" s="28"/>
      <c r="IM257" s="28"/>
      <c r="IN257" s="28"/>
      <c r="IO257" s="28"/>
      <c r="IP257" s="28"/>
    </row>
    <row r="258" spans="1:250" s="148" customFormat="1" x14ac:dyDescent="0.25">
      <c r="A258" s="138"/>
      <c r="B258" s="139"/>
      <c r="C258" s="140"/>
      <c r="D258" s="140"/>
      <c r="E258" s="141"/>
      <c r="F258" s="142"/>
      <c r="G258" s="143"/>
      <c r="H258" s="143"/>
      <c r="I258" s="143"/>
      <c r="J258" s="144"/>
      <c r="K258" s="143"/>
      <c r="L258" s="143"/>
      <c r="M258" s="143"/>
      <c r="N258" s="144"/>
      <c r="O258" s="145"/>
      <c r="P258" s="145"/>
      <c r="Q258" s="145"/>
      <c r="R258" s="145"/>
      <c r="S258" s="145"/>
      <c r="T258" s="145"/>
      <c r="U258" s="145"/>
      <c r="V258" s="146"/>
      <c r="W258" s="147"/>
      <c r="X258" s="147"/>
      <c r="Y258" s="147"/>
      <c r="Z258" s="147"/>
      <c r="AA258" s="147"/>
      <c r="AB258" s="147"/>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c r="BA258" s="147"/>
      <c r="BB258" s="147"/>
      <c r="BC258" s="147"/>
      <c r="BD258" s="147"/>
      <c r="BE258" s="147"/>
      <c r="BF258" s="147"/>
      <c r="BG258" s="147"/>
      <c r="BH258" s="147"/>
      <c r="BI258" s="147"/>
      <c r="BJ258" s="147"/>
      <c r="BK258" s="147"/>
      <c r="BL258" s="147"/>
      <c r="BM258" s="147"/>
      <c r="BN258" s="147"/>
      <c r="BO258" s="147"/>
      <c r="BP258" s="147"/>
      <c r="BQ258" s="147"/>
      <c r="BR258" s="147"/>
      <c r="BS258" s="147"/>
      <c r="BT258" s="147"/>
      <c r="BU258" s="147"/>
      <c r="BV258" s="147"/>
      <c r="BW258" s="147"/>
      <c r="BX258" s="147"/>
      <c r="BY258" s="147"/>
      <c r="BZ258" s="147"/>
      <c r="CA258" s="147"/>
      <c r="CB258" s="147"/>
      <c r="CC258" s="147"/>
      <c r="CD258" s="147"/>
      <c r="CE258" s="147"/>
      <c r="CF258" s="147"/>
      <c r="CG258" s="147"/>
      <c r="CH258" s="147"/>
      <c r="CI258" s="147"/>
      <c r="CJ258" s="147"/>
      <c r="CK258" s="147"/>
      <c r="CL258" s="147"/>
      <c r="CM258" s="147"/>
      <c r="CN258" s="147"/>
      <c r="CO258" s="147"/>
      <c r="CP258" s="147"/>
      <c r="CQ258" s="147"/>
      <c r="CR258" s="147"/>
      <c r="CS258" s="147"/>
      <c r="CT258" s="147"/>
      <c r="CU258" s="147"/>
      <c r="CV258" s="147"/>
      <c r="CW258" s="147"/>
      <c r="CX258" s="147"/>
      <c r="CY258" s="147"/>
      <c r="CZ258" s="147"/>
      <c r="DA258" s="147"/>
      <c r="DB258" s="147"/>
      <c r="DC258" s="147"/>
      <c r="DD258" s="147"/>
      <c r="DE258" s="147"/>
      <c r="DF258" s="147"/>
      <c r="DG258" s="147"/>
      <c r="DH258" s="147"/>
      <c r="DI258" s="147"/>
      <c r="DJ258" s="147"/>
      <c r="DK258" s="147"/>
      <c r="DL258" s="147"/>
      <c r="DM258" s="147"/>
      <c r="DN258" s="147"/>
      <c r="DO258" s="147"/>
      <c r="DP258" s="147"/>
      <c r="DQ258" s="147"/>
      <c r="DR258" s="147"/>
      <c r="DS258" s="147"/>
      <c r="DT258" s="147"/>
      <c r="DU258" s="147"/>
      <c r="DV258" s="147"/>
      <c r="DW258" s="147"/>
      <c r="DX258" s="147"/>
      <c r="DY258" s="147"/>
      <c r="DZ258" s="147"/>
      <c r="EA258" s="147"/>
      <c r="EB258" s="147"/>
      <c r="EC258" s="147"/>
      <c r="ED258" s="147"/>
      <c r="EE258" s="147"/>
      <c r="EF258" s="147"/>
      <c r="EG258" s="147"/>
      <c r="EH258" s="147"/>
      <c r="EI258" s="147"/>
      <c r="EJ258" s="147"/>
      <c r="EK258" s="147"/>
      <c r="EL258" s="147"/>
      <c r="EM258" s="147"/>
      <c r="EN258" s="147"/>
      <c r="EO258" s="147"/>
      <c r="EP258" s="147"/>
      <c r="EQ258" s="147"/>
      <c r="ER258" s="147"/>
      <c r="ES258" s="147"/>
      <c r="ET258" s="147"/>
      <c r="EU258" s="147"/>
      <c r="EV258" s="147"/>
      <c r="EW258" s="147"/>
      <c r="EX258" s="147"/>
      <c r="EY258" s="147"/>
      <c r="EZ258" s="147"/>
      <c r="FA258" s="147"/>
      <c r="FB258" s="147"/>
      <c r="FC258" s="147"/>
      <c r="FD258" s="147"/>
      <c r="FE258" s="147"/>
      <c r="FF258" s="147"/>
      <c r="FG258" s="147"/>
      <c r="FH258" s="147"/>
      <c r="FI258" s="147"/>
      <c r="FJ258" s="147"/>
      <c r="FK258" s="147"/>
      <c r="FL258" s="147"/>
      <c r="FM258" s="147"/>
      <c r="FN258" s="147"/>
      <c r="FO258" s="147"/>
      <c r="FP258" s="147"/>
      <c r="FQ258" s="147"/>
      <c r="FR258" s="147"/>
      <c r="FS258" s="147"/>
      <c r="FT258" s="147"/>
      <c r="FU258" s="147"/>
      <c r="FV258" s="147"/>
      <c r="FW258" s="147"/>
      <c r="FX258" s="147"/>
      <c r="FY258" s="147"/>
      <c r="FZ258" s="147"/>
      <c r="GA258" s="147"/>
      <c r="GB258" s="147"/>
      <c r="GC258" s="147"/>
      <c r="GD258" s="147"/>
      <c r="GE258" s="147"/>
      <c r="GF258" s="147"/>
      <c r="GG258" s="147"/>
      <c r="GH258" s="147"/>
      <c r="GI258" s="147"/>
      <c r="GJ258" s="147"/>
      <c r="GK258" s="147"/>
      <c r="GL258" s="147"/>
      <c r="GM258" s="147"/>
      <c r="GN258" s="147"/>
      <c r="GO258" s="147"/>
      <c r="GP258" s="147"/>
      <c r="GQ258" s="147"/>
      <c r="GR258" s="147"/>
      <c r="GS258" s="147"/>
      <c r="GT258" s="147"/>
      <c r="GU258" s="147"/>
      <c r="GV258" s="147"/>
      <c r="GW258" s="147"/>
      <c r="GX258" s="147"/>
      <c r="GY258" s="147"/>
      <c r="GZ258" s="147"/>
      <c r="HA258" s="147"/>
      <c r="HB258" s="147"/>
      <c r="HC258" s="147"/>
      <c r="HD258" s="147"/>
      <c r="HE258" s="147"/>
      <c r="HF258" s="147"/>
      <c r="HG258" s="147"/>
      <c r="HH258" s="147"/>
      <c r="HI258" s="147"/>
      <c r="HJ258" s="147"/>
      <c r="HK258" s="147"/>
      <c r="HL258" s="147"/>
      <c r="HM258" s="147"/>
      <c r="HN258" s="147"/>
      <c r="HO258" s="147"/>
      <c r="HP258" s="147"/>
      <c r="HQ258" s="147"/>
      <c r="HR258" s="147"/>
      <c r="HS258" s="147"/>
      <c r="HT258" s="147"/>
      <c r="HU258" s="147"/>
      <c r="HV258" s="147"/>
      <c r="HW258" s="147"/>
      <c r="HX258" s="147"/>
      <c r="HY258" s="147"/>
      <c r="HZ258" s="147"/>
      <c r="IA258" s="147"/>
      <c r="IB258" s="147"/>
      <c r="IC258" s="147"/>
      <c r="ID258" s="147"/>
      <c r="IE258" s="147"/>
      <c r="IF258" s="147"/>
      <c r="IG258" s="147"/>
      <c r="IH258" s="147"/>
      <c r="II258" s="147"/>
      <c r="IJ258" s="147"/>
      <c r="IK258" s="147"/>
      <c r="IL258" s="147"/>
      <c r="IM258" s="147"/>
      <c r="IN258" s="147"/>
      <c r="IO258" s="147"/>
      <c r="IP258" s="147"/>
    </row>
    <row r="259" spans="1:250" s="8" customFormat="1" x14ac:dyDescent="0.2">
      <c r="A259" s="149" t="s">
        <v>598</v>
      </c>
      <c r="B259" s="14"/>
      <c r="C259" s="5"/>
      <c r="D259" s="5"/>
      <c r="E259" s="5"/>
      <c r="F259" s="5"/>
      <c r="G259" s="6"/>
      <c r="H259" s="6"/>
      <c r="I259" s="6"/>
      <c r="J259" s="6"/>
      <c r="K259" s="6"/>
      <c r="L259" s="6"/>
      <c r="M259" s="6"/>
      <c r="N259" s="6"/>
      <c r="O259" s="7"/>
      <c r="P259" s="7"/>
      <c r="Q259" s="7"/>
      <c r="R259" s="7"/>
      <c r="S259" s="7"/>
      <c r="T259" s="7"/>
      <c r="U259" s="7"/>
      <c r="V259" s="6"/>
    </row>
    <row r="260" spans="1:250" s="8" customFormat="1" x14ac:dyDescent="0.2">
      <c r="A260" s="13"/>
      <c r="B260" s="160" t="s">
        <v>599</v>
      </c>
      <c r="C260" s="160"/>
      <c r="D260" s="160"/>
      <c r="E260" s="160"/>
      <c r="F260" s="160"/>
      <c r="G260" s="160"/>
      <c r="H260" s="160"/>
      <c r="I260" s="160"/>
      <c r="J260" s="160"/>
      <c r="K260" s="160"/>
      <c r="L260" s="160"/>
      <c r="M260" s="160"/>
      <c r="N260" s="160"/>
      <c r="O260" s="160"/>
      <c r="P260" s="160"/>
      <c r="Q260" s="160"/>
      <c r="R260" s="7"/>
      <c r="S260" s="7"/>
      <c r="T260" s="7"/>
      <c r="U260" s="7"/>
      <c r="V260" s="6"/>
    </row>
    <row r="261" spans="1:250" s="8" customFormat="1" x14ac:dyDescent="0.2">
      <c r="A261" s="13"/>
      <c r="B261" s="160" t="s">
        <v>600</v>
      </c>
      <c r="C261" s="160"/>
      <c r="D261" s="160"/>
      <c r="E261" s="160"/>
      <c r="F261" s="160"/>
      <c r="G261" s="160"/>
      <c r="H261" s="160"/>
      <c r="I261" s="160"/>
      <c r="J261" s="160"/>
      <c r="K261" s="160"/>
      <c r="L261" s="160"/>
      <c r="M261" s="160"/>
      <c r="N261" s="160"/>
      <c r="O261" s="160"/>
      <c r="P261" s="160"/>
      <c r="Q261" s="160"/>
      <c r="R261" s="7"/>
      <c r="S261" s="7"/>
      <c r="T261" s="7"/>
      <c r="U261" s="7"/>
      <c r="V261" s="6"/>
    </row>
    <row r="262" spans="1:250" s="8" customFormat="1" x14ac:dyDescent="0.2">
      <c r="A262" s="13"/>
      <c r="B262" s="14"/>
      <c r="C262" s="5"/>
      <c r="D262" s="5"/>
      <c r="E262" s="5"/>
      <c r="F262" s="5"/>
      <c r="G262" s="6"/>
      <c r="H262" s="6"/>
      <c r="I262" s="6"/>
      <c r="J262" s="6"/>
      <c r="K262" s="6"/>
      <c r="L262" s="6"/>
      <c r="M262" s="6"/>
      <c r="N262" s="6"/>
      <c r="O262" s="7"/>
      <c r="P262" s="7"/>
      <c r="Q262" s="7"/>
      <c r="R262" s="7"/>
      <c r="S262" s="7"/>
      <c r="T262" s="7"/>
      <c r="U262" s="7"/>
      <c r="V262" s="6"/>
    </row>
    <row r="263" spans="1:250" s="8" customFormat="1" x14ac:dyDescent="0.2">
      <c r="A263" s="13"/>
      <c r="B263" s="14"/>
      <c r="C263" s="5"/>
      <c r="D263" s="5"/>
      <c r="E263" s="5"/>
      <c r="F263" s="5"/>
      <c r="G263" s="6"/>
      <c r="H263" s="6"/>
      <c r="I263" s="6"/>
      <c r="J263" s="6"/>
      <c r="K263" s="6"/>
      <c r="L263" s="6"/>
      <c r="M263" s="6"/>
      <c r="N263" s="6"/>
      <c r="O263" s="7"/>
      <c r="P263" s="7"/>
      <c r="Q263" s="7"/>
      <c r="R263" s="7"/>
      <c r="S263" s="7"/>
      <c r="T263" s="7"/>
      <c r="U263" s="7"/>
      <c r="V263" s="6"/>
    </row>
    <row r="264" spans="1:250" s="8" customFormat="1" x14ac:dyDescent="0.2">
      <c r="A264" s="13"/>
      <c r="B264" s="14"/>
      <c r="C264" s="5"/>
      <c r="D264" s="5"/>
      <c r="E264" s="5"/>
      <c r="F264" s="5"/>
      <c r="G264" s="6"/>
      <c r="H264" s="6"/>
      <c r="I264" s="6"/>
      <c r="J264" s="6"/>
      <c r="K264" s="6"/>
      <c r="L264" s="6"/>
      <c r="M264" s="6"/>
      <c r="N264" s="6"/>
      <c r="O264" s="7"/>
      <c r="P264" s="7"/>
      <c r="Q264" s="7"/>
      <c r="R264" s="7"/>
      <c r="S264" s="7"/>
      <c r="T264" s="7"/>
      <c r="U264" s="7"/>
      <c r="V264" s="6"/>
    </row>
    <row r="265" spans="1:250" s="8" customFormat="1" x14ac:dyDescent="0.2">
      <c r="A265" s="13"/>
      <c r="B265" s="14"/>
      <c r="C265" s="5"/>
      <c r="D265" s="5"/>
      <c r="E265" s="5"/>
      <c r="F265" s="5"/>
      <c r="G265" s="6"/>
      <c r="H265" s="6"/>
      <c r="I265" s="6"/>
      <c r="J265" s="6"/>
      <c r="K265" s="6"/>
      <c r="L265" s="6"/>
      <c r="M265" s="6"/>
      <c r="N265" s="6"/>
      <c r="O265" s="7"/>
      <c r="P265" s="7"/>
      <c r="Q265" s="7"/>
      <c r="R265" s="7"/>
      <c r="S265" s="7"/>
      <c r="T265" s="7"/>
      <c r="U265" s="7"/>
      <c r="V265" s="6"/>
    </row>
    <row r="266" spans="1:250" s="8" customFormat="1" x14ac:dyDescent="0.2">
      <c r="A266" s="13"/>
      <c r="B266" s="14"/>
      <c r="C266" s="5"/>
      <c r="D266" s="5"/>
      <c r="E266" s="5"/>
      <c r="F266" s="5"/>
      <c r="G266" s="6"/>
      <c r="H266" s="6"/>
      <c r="I266" s="6"/>
      <c r="J266" s="6"/>
      <c r="K266" s="6"/>
      <c r="L266" s="6"/>
      <c r="M266" s="6"/>
      <c r="N266" s="6"/>
      <c r="O266" s="7"/>
      <c r="P266" s="7"/>
      <c r="Q266" s="7"/>
      <c r="R266" s="7"/>
      <c r="S266" s="7"/>
      <c r="T266" s="7"/>
      <c r="U266" s="7"/>
      <c r="V266" s="6"/>
    </row>
    <row r="267" spans="1:250" s="8" customFormat="1" x14ac:dyDescent="0.2">
      <c r="A267" s="13"/>
      <c r="B267" s="14"/>
      <c r="C267" s="5"/>
      <c r="D267" s="5"/>
      <c r="E267" s="5"/>
      <c r="F267" s="5"/>
      <c r="G267" s="6"/>
      <c r="H267" s="6"/>
      <c r="I267" s="6"/>
      <c r="J267" s="6"/>
      <c r="K267" s="6"/>
      <c r="L267" s="6"/>
      <c r="M267" s="6"/>
      <c r="N267" s="6"/>
      <c r="O267" s="7"/>
      <c r="P267" s="7"/>
      <c r="Q267" s="7"/>
      <c r="R267" s="7"/>
      <c r="S267" s="7"/>
      <c r="T267" s="7"/>
      <c r="U267" s="7"/>
      <c r="V267" s="6"/>
    </row>
    <row r="268" spans="1:250" s="8" customFormat="1" x14ac:dyDescent="0.2">
      <c r="A268" s="13"/>
      <c r="B268" s="14"/>
      <c r="C268" s="5"/>
      <c r="D268" s="5"/>
      <c r="E268" s="5"/>
      <c r="F268" s="5"/>
      <c r="G268" s="6"/>
      <c r="H268" s="6"/>
      <c r="I268" s="6"/>
      <c r="J268" s="6"/>
      <c r="K268" s="6"/>
      <c r="L268" s="6"/>
      <c r="M268" s="6"/>
      <c r="N268" s="6"/>
      <c r="O268" s="7"/>
      <c r="P268" s="7"/>
      <c r="Q268" s="7"/>
      <c r="R268" s="7"/>
      <c r="S268" s="7"/>
      <c r="T268" s="7"/>
      <c r="U268" s="7"/>
      <c r="V268" s="6"/>
    </row>
    <row r="269" spans="1:250" s="8" customFormat="1" x14ac:dyDescent="0.2">
      <c r="A269" s="13"/>
      <c r="B269" s="14"/>
      <c r="C269" s="5"/>
      <c r="D269" s="5"/>
      <c r="E269" s="5"/>
      <c r="F269" s="5"/>
      <c r="G269" s="6"/>
      <c r="H269" s="6"/>
      <c r="I269" s="6"/>
      <c r="J269" s="6"/>
      <c r="K269" s="6"/>
      <c r="L269" s="6"/>
      <c r="M269" s="6"/>
      <c r="N269" s="6"/>
      <c r="O269" s="7"/>
      <c r="P269" s="7"/>
      <c r="Q269" s="7"/>
      <c r="R269" s="7"/>
      <c r="S269" s="7"/>
      <c r="T269" s="7"/>
      <c r="U269" s="7"/>
      <c r="V269" s="6"/>
    </row>
    <row r="270" spans="1:250" s="8" customFormat="1" x14ac:dyDescent="0.2">
      <c r="A270" s="13"/>
      <c r="B270" s="14"/>
      <c r="C270" s="5"/>
      <c r="D270" s="5"/>
      <c r="E270" s="5"/>
      <c r="F270" s="5"/>
      <c r="G270" s="6"/>
      <c r="H270" s="6"/>
      <c r="I270" s="6"/>
      <c r="J270" s="6"/>
      <c r="K270" s="6"/>
      <c r="L270" s="6"/>
      <c r="M270" s="6"/>
      <c r="N270" s="6"/>
      <c r="O270" s="7"/>
      <c r="P270" s="7"/>
      <c r="Q270" s="7"/>
      <c r="R270" s="7"/>
      <c r="S270" s="7"/>
      <c r="T270" s="7"/>
      <c r="U270" s="7"/>
      <c r="V270" s="6"/>
    </row>
    <row r="271" spans="1:250" s="8" customFormat="1" x14ac:dyDescent="0.2">
      <c r="A271" s="13"/>
      <c r="B271" s="14"/>
      <c r="C271" s="5"/>
      <c r="D271" s="5"/>
      <c r="E271" s="5"/>
      <c r="F271" s="5"/>
      <c r="G271" s="6"/>
      <c r="H271" s="6"/>
      <c r="I271" s="6"/>
      <c r="J271" s="6"/>
      <c r="K271" s="6"/>
      <c r="L271" s="6"/>
      <c r="M271" s="6"/>
      <c r="N271" s="6"/>
      <c r="O271" s="7"/>
      <c r="P271" s="7"/>
      <c r="Q271" s="7"/>
      <c r="R271" s="7"/>
      <c r="S271" s="7"/>
      <c r="T271" s="7"/>
      <c r="U271" s="7"/>
      <c r="V271" s="6"/>
    </row>
    <row r="272" spans="1:250" s="8" customFormat="1" x14ac:dyDescent="0.2">
      <c r="A272" s="13"/>
      <c r="B272" s="14"/>
      <c r="C272" s="5"/>
      <c r="D272" s="5"/>
      <c r="E272" s="5"/>
      <c r="F272" s="5"/>
      <c r="G272" s="6"/>
      <c r="H272" s="6"/>
      <c r="I272" s="6"/>
      <c r="J272" s="6"/>
      <c r="K272" s="6"/>
      <c r="L272" s="6"/>
      <c r="M272" s="6"/>
      <c r="N272" s="6"/>
      <c r="O272" s="7"/>
      <c r="P272" s="7"/>
      <c r="Q272" s="7"/>
      <c r="R272" s="7"/>
      <c r="S272" s="7"/>
      <c r="T272" s="7"/>
      <c r="U272" s="7"/>
      <c r="V272" s="6"/>
    </row>
    <row r="273" spans="1:22" s="8" customFormat="1" x14ac:dyDescent="0.2">
      <c r="A273" s="13"/>
      <c r="B273" s="14"/>
      <c r="C273" s="5"/>
      <c r="D273" s="5"/>
      <c r="E273" s="5"/>
      <c r="F273" s="5"/>
      <c r="G273" s="6"/>
      <c r="H273" s="6"/>
      <c r="I273" s="6"/>
      <c r="J273" s="6"/>
      <c r="K273" s="6"/>
      <c r="L273" s="6"/>
      <c r="M273" s="6"/>
      <c r="N273" s="6"/>
      <c r="O273" s="7"/>
      <c r="P273" s="7"/>
      <c r="Q273" s="7"/>
      <c r="R273" s="7"/>
      <c r="S273" s="7"/>
      <c r="T273" s="7"/>
      <c r="U273" s="7"/>
      <c r="V273" s="6"/>
    </row>
    <row r="274" spans="1:22" s="8" customFormat="1" x14ac:dyDescent="0.2">
      <c r="A274" s="13"/>
      <c r="B274" s="14"/>
      <c r="C274" s="5"/>
      <c r="D274" s="5"/>
      <c r="E274" s="5"/>
      <c r="F274" s="5"/>
      <c r="G274" s="6"/>
      <c r="H274" s="6"/>
      <c r="I274" s="6"/>
      <c r="J274" s="6"/>
      <c r="K274" s="6"/>
      <c r="L274" s="6"/>
      <c r="M274" s="6"/>
      <c r="N274" s="6"/>
      <c r="O274" s="7"/>
      <c r="P274" s="7"/>
      <c r="Q274" s="7"/>
      <c r="R274" s="7"/>
      <c r="S274" s="7"/>
      <c r="T274" s="7"/>
      <c r="U274" s="7"/>
      <c r="V274" s="6"/>
    </row>
    <row r="275" spans="1:22" s="8" customFormat="1" x14ac:dyDescent="0.2">
      <c r="A275" s="13"/>
      <c r="B275" s="14"/>
      <c r="C275" s="5"/>
      <c r="D275" s="5"/>
      <c r="E275" s="5"/>
      <c r="F275" s="5"/>
      <c r="G275" s="6"/>
      <c r="H275" s="6"/>
      <c r="I275" s="6"/>
      <c r="J275" s="6"/>
      <c r="K275" s="6"/>
      <c r="L275" s="6"/>
      <c r="M275" s="6"/>
      <c r="N275" s="6"/>
      <c r="O275" s="7"/>
      <c r="P275" s="7"/>
      <c r="Q275" s="7"/>
      <c r="R275" s="7"/>
      <c r="S275" s="7"/>
      <c r="T275" s="7"/>
      <c r="U275" s="7"/>
      <c r="V275" s="6"/>
    </row>
    <row r="276" spans="1:22" s="8" customFormat="1" x14ac:dyDescent="0.2">
      <c r="A276" s="13"/>
      <c r="B276" s="14"/>
      <c r="C276" s="5"/>
      <c r="D276" s="5"/>
      <c r="E276" s="5"/>
      <c r="F276" s="5"/>
      <c r="G276" s="6"/>
      <c r="H276" s="6"/>
      <c r="I276" s="6"/>
      <c r="J276" s="6"/>
      <c r="K276" s="6"/>
      <c r="L276" s="6"/>
      <c r="M276" s="6"/>
      <c r="N276" s="6"/>
      <c r="O276" s="7"/>
      <c r="P276" s="7"/>
      <c r="Q276" s="7"/>
      <c r="R276" s="7"/>
      <c r="S276" s="7"/>
      <c r="T276" s="7"/>
      <c r="U276" s="7"/>
      <c r="V276" s="6"/>
    </row>
    <row r="277" spans="1:22" s="8" customFormat="1" x14ac:dyDescent="0.2">
      <c r="A277" s="13"/>
      <c r="B277" s="14"/>
      <c r="C277" s="5"/>
      <c r="D277" s="5"/>
      <c r="E277" s="5"/>
      <c r="F277" s="5"/>
      <c r="G277" s="6"/>
      <c r="H277" s="6"/>
      <c r="I277" s="6"/>
      <c r="J277" s="6"/>
      <c r="K277" s="6"/>
      <c r="L277" s="6"/>
      <c r="M277" s="6"/>
      <c r="N277" s="6"/>
      <c r="O277" s="7"/>
      <c r="P277" s="7"/>
      <c r="Q277" s="7"/>
      <c r="R277" s="7"/>
      <c r="S277" s="7"/>
      <c r="T277" s="7"/>
      <c r="U277" s="7"/>
      <c r="V277" s="6"/>
    </row>
    <row r="278" spans="1:22" s="8" customFormat="1" x14ac:dyDescent="0.2">
      <c r="A278" s="13"/>
      <c r="B278" s="14"/>
      <c r="C278" s="5"/>
      <c r="D278" s="5"/>
      <c r="E278" s="5"/>
      <c r="F278" s="5"/>
      <c r="G278" s="6"/>
      <c r="H278" s="6"/>
      <c r="I278" s="6"/>
      <c r="J278" s="6"/>
      <c r="K278" s="6"/>
      <c r="L278" s="6"/>
      <c r="M278" s="6"/>
      <c r="N278" s="6"/>
      <c r="O278" s="7"/>
      <c r="P278" s="7"/>
      <c r="Q278" s="7"/>
      <c r="R278" s="7"/>
      <c r="S278" s="7"/>
      <c r="T278" s="7"/>
      <c r="U278" s="7"/>
      <c r="V278" s="6"/>
    </row>
    <row r="279" spans="1:22" s="8" customFormat="1" x14ac:dyDescent="0.2">
      <c r="A279" s="13"/>
      <c r="B279" s="14"/>
      <c r="C279" s="5"/>
      <c r="D279" s="5"/>
      <c r="E279" s="5"/>
      <c r="F279" s="5"/>
      <c r="G279" s="6"/>
      <c r="H279" s="6"/>
      <c r="I279" s="6"/>
      <c r="J279" s="6"/>
      <c r="K279" s="6"/>
      <c r="L279" s="6"/>
      <c r="M279" s="6"/>
      <c r="N279" s="6"/>
      <c r="O279" s="7"/>
      <c r="P279" s="7"/>
      <c r="Q279" s="7"/>
      <c r="R279" s="7"/>
      <c r="S279" s="7"/>
      <c r="T279" s="7"/>
      <c r="U279" s="7"/>
      <c r="V279" s="6"/>
    </row>
    <row r="280" spans="1:22" s="8" customFormat="1" x14ac:dyDescent="0.2">
      <c r="A280" s="13"/>
      <c r="B280" s="14"/>
      <c r="C280" s="5"/>
      <c r="D280" s="5"/>
      <c r="E280" s="5"/>
      <c r="F280" s="5"/>
      <c r="G280" s="6"/>
      <c r="H280" s="6"/>
      <c r="I280" s="6"/>
      <c r="J280" s="6"/>
      <c r="K280" s="6"/>
      <c r="L280" s="6"/>
      <c r="M280" s="6"/>
      <c r="N280" s="6"/>
      <c r="O280" s="7"/>
      <c r="P280" s="7"/>
      <c r="Q280" s="7"/>
      <c r="R280" s="7"/>
      <c r="S280" s="7"/>
      <c r="T280" s="7"/>
      <c r="U280" s="7"/>
      <c r="V280" s="6"/>
    </row>
    <row r="281" spans="1:22" s="8" customFormat="1" x14ac:dyDescent="0.2">
      <c r="A281" s="13"/>
      <c r="B281" s="14"/>
      <c r="C281" s="5"/>
      <c r="D281" s="5"/>
      <c r="E281" s="5"/>
      <c r="F281" s="5"/>
      <c r="G281" s="6"/>
      <c r="H281" s="6"/>
      <c r="I281" s="6"/>
      <c r="J281" s="6"/>
      <c r="K281" s="6"/>
      <c r="L281" s="6"/>
      <c r="M281" s="6"/>
      <c r="N281" s="6"/>
      <c r="O281" s="7"/>
      <c r="P281" s="7"/>
      <c r="Q281" s="7"/>
      <c r="R281" s="7"/>
      <c r="S281" s="7"/>
      <c r="T281" s="7"/>
      <c r="U281" s="7"/>
      <c r="V281" s="6"/>
    </row>
    <row r="282" spans="1:22" s="8" customFormat="1" x14ac:dyDescent="0.2">
      <c r="A282" s="13"/>
      <c r="B282" s="14"/>
      <c r="C282" s="5"/>
      <c r="D282" s="5"/>
      <c r="E282" s="5"/>
      <c r="F282" s="5"/>
      <c r="G282" s="6"/>
      <c r="H282" s="6"/>
      <c r="I282" s="6"/>
      <c r="J282" s="6"/>
      <c r="K282" s="6"/>
      <c r="L282" s="6"/>
      <c r="M282" s="6"/>
      <c r="N282" s="6"/>
      <c r="O282" s="7"/>
      <c r="P282" s="7"/>
      <c r="Q282" s="7"/>
      <c r="R282" s="7"/>
      <c r="S282" s="7"/>
      <c r="T282" s="7"/>
      <c r="U282" s="7"/>
      <c r="V282" s="6"/>
    </row>
    <row r="283" spans="1:22" s="8" customFormat="1" x14ac:dyDescent="0.2">
      <c r="A283" s="13"/>
      <c r="B283" s="14"/>
      <c r="C283" s="5"/>
      <c r="D283" s="5"/>
      <c r="E283" s="5"/>
      <c r="F283" s="5"/>
      <c r="G283" s="6"/>
      <c r="H283" s="6"/>
      <c r="I283" s="6"/>
      <c r="J283" s="6"/>
      <c r="K283" s="6"/>
      <c r="L283" s="6"/>
      <c r="M283" s="6"/>
      <c r="N283" s="6"/>
      <c r="O283" s="7"/>
      <c r="P283" s="7"/>
      <c r="Q283" s="7"/>
      <c r="R283" s="7"/>
      <c r="S283" s="7"/>
      <c r="T283" s="7"/>
      <c r="U283" s="7"/>
      <c r="V283" s="6"/>
    </row>
    <row r="284" spans="1:22" s="8" customFormat="1" x14ac:dyDescent="0.2">
      <c r="A284" s="13"/>
      <c r="B284" s="14"/>
      <c r="C284" s="5"/>
      <c r="D284" s="5"/>
      <c r="E284" s="5"/>
      <c r="F284" s="5"/>
      <c r="G284" s="6"/>
      <c r="H284" s="6"/>
      <c r="I284" s="6"/>
      <c r="J284" s="6"/>
      <c r="K284" s="6"/>
      <c r="L284" s="6"/>
      <c r="M284" s="6"/>
      <c r="N284" s="6"/>
      <c r="O284" s="7"/>
      <c r="P284" s="7"/>
      <c r="Q284" s="7"/>
      <c r="R284" s="7"/>
      <c r="S284" s="7"/>
      <c r="T284" s="7"/>
      <c r="U284" s="7"/>
      <c r="V284" s="6"/>
    </row>
    <row r="285" spans="1:22" s="8" customFormat="1" x14ac:dyDescent="0.2">
      <c r="A285" s="13"/>
      <c r="B285" s="14"/>
      <c r="C285" s="5"/>
      <c r="D285" s="5"/>
      <c r="E285" s="5"/>
      <c r="F285" s="5"/>
      <c r="G285" s="6"/>
      <c r="H285" s="6"/>
      <c r="I285" s="6"/>
      <c r="J285" s="6"/>
      <c r="K285" s="6"/>
      <c r="L285" s="6"/>
      <c r="M285" s="6"/>
      <c r="N285" s="6"/>
      <c r="O285" s="7"/>
      <c r="P285" s="7"/>
      <c r="Q285" s="7"/>
      <c r="R285" s="7"/>
      <c r="S285" s="7"/>
      <c r="T285" s="7"/>
      <c r="U285" s="7"/>
      <c r="V285" s="6"/>
    </row>
    <row r="286" spans="1:22" s="8" customFormat="1" x14ac:dyDescent="0.2">
      <c r="A286" s="13"/>
      <c r="B286" s="14"/>
      <c r="C286" s="5"/>
      <c r="D286" s="5"/>
      <c r="E286" s="5"/>
      <c r="F286" s="5"/>
      <c r="G286" s="6"/>
      <c r="H286" s="6"/>
      <c r="I286" s="6"/>
      <c r="J286" s="6"/>
      <c r="K286" s="6"/>
      <c r="L286" s="6"/>
      <c r="M286" s="6"/>
      <c r="N286" s="6"/>
      <c r="O286" s="7"/>
      <c r="P286" s="7"/>
      <c r="Q286" s="7"/>
      <c r="R286" s="7"/>
      <c r="S286" s="7"/>
      <c r="T286" s="7"/>
      <c r="U286" s="7"/>
      <c r="V286" s="6"/>
    </row>
    <row r="287" spans="1:22" s="8" customFormat="1" x14ac:dyDescent="0.2">
      <c r="A287" s="13"/>
      <c r="B287" s="14"/>
      <c r="C287" s="5"/>
      <c r="D287" s="5"/>
      <c r="E287" s="5"/>
      <c r="F287" s="5"/>
      <c r="G287" s="6"/>
      <c r="H287" s="6"/>
      <c r="I287" s="6"/>
      <c r="J287" s="6"/>
      <c r="K287" s="6"/>
      <c r="L287" s="6"/>
      <c r="M287" s="6"/>
      <c r="N287" s="6"/>
      <c r="O287" s="7"/>
      <c r="P287" s="7"/>
      <c r="Q287" s="7"/>
      <c r="R287" s="7"/>
      <c r="S287" s="7"/>
      <c r="T287" s="7"/>
      <c r="U287" s="7"/>
      <c r="V287" s="6"/>
    </row>
    <row r="288" spans="1:22" s="8" customFormat="1" x14ac:dyDescent="0.2">
      <c r="A288" s="13"/>
      <c r="B288" s="14"/>
      <c r="C288" s="5"/>
      <c r="D288" s="5"/>
      <c r="E288" s="5"/>
      <c r="F288" s="5"/>
      <c r="G288" s="6"/>
      <c r="H288" s="6"/>
      <c r="I288" s="6"/>
      <c r="J288" s="6"/>
      <c r="K288" s="6"/>
      <c r="L288" s="6"/>
      <c r="M288" s="6"/>
      <c r="N288" s="6"/>
      <c r="O288" s="7"/>
      <c r="P288" s="7"/>
      <c r="Q288" s="7"/>
      <c r="R288" s="7"/>
      <c r="S288" s="7"/>
      <c r="T288" s="7"/>
      <c r="U288" s="7"/>
      <c r="V288" s="6"/>
    </row>
    <row r="289" spans="1:22" s="8" customFormat="1" x14ac:dyDescent="0.2">
      <c r="A289" s="13"/>
      <c r="B289" s="14"/>
      <c r="C289" s="5"/>
      <c r="D289" s="5"/>
      <c r="E289" s="5"/>
      <c r="F289" s="5"/>
      <c r="G289" s="6"/>
      <c r="H289" s="6"/>
      <c r="I289" s="6"/>
      <c r="J289" s="6"/>
      <c r="K289" s="6"/>
      <c r="L289" s="6"/>
      <c r="M289" s="6"/>
      <c r="N289" s="6"/>
      <c r="O289" s="7"/>
      <c r="P289" s="7"/>
      <c r="Q289" s="7"/>
      <c r="R289" s="7"/>
      <c r="S289" s="7"/>
      <c r="T289" s="7"/>
      <c r="U289" s="7"/>
      <c r="V289" s="6"/>
    </row>
    <row r="290" spans="1:22" s="8" customFormat="1" x14ac:dyDescent="0.2">
      <c r="A290" s="13"/>
      <c r="B290" s="14"/>
      <c r="C290" s="5"/>
      <c r="D290" s="5"/>
      <c r="E290" s="5"/>
      <c r="F290" s="5"/>
      <c r="G290" s="6"/>
      <c r="H290" s="6"/>
      <c r="I290" s="6"/>
      <c r="J290" s="6"/>
      <c r="K290" s="6"/>
      <c r="L290" s="6"/>
      <c r="M290" s="6"/>
      <c r="N290" s="6"/>
      <c r="O290" s="7"/>
      <c r="P290" s="7"/>
      <c r="Q290" s="7"/>
      <c r="R290" s="7"/>
      <c r="S290" s="7"/>
      <c r="T290" s="7"/>
      <c r="U290" s="7"/>
      <c r="V290" s="6"/>
    </row>
    <row r="291" spans="1:22" s="8" customFormat="1" x14ac:dyDescent="0.2">
      <c r="A291" s="13"/>
      <c r="B291" s="14"/>
      <c r="C291" s="5"/>
      <c r="D291" s="5"/>
      <c r="E291" s="5"/>
      <c r="F291" s="5"/>
      <c r="G291" s="6"/>
      <c r="H291" s="6"/>
      <c r="I291" s="6"/>
      <c r="J291" s="6"/>
      <c r="K291" s="6"/>
      <c r="L291" s="6"/>
      <c r="M291" s="6"/>
      <c r="N291" s="6"/>
      <c r="O291" s="7"/>
      <c r="P291" s="7"/>
      <c r="Q291" s="7"/>
      <c r="R291" s="7"/>
      <c r="S291" s="7"/>
      <c r="T291" s="7"/>
      <c r="U291" s="7"/>
      <c r="V291" s="6"/>
    </row>
    <row r="292" spans="1:22" s="8" customFormat="1" x14ac:dyDescent="0.2">
      <c r="A292" s="13"/>
      <c r="B292" s="14"/>
      <c r="C292" s="5"/>
      <c r="D292" s="5"/>
      <c r="E292" s="5"/>
      <c r="F292" s="5"/>
      <c r="G292" s="6"/>
      <c r="H292" s="6"/>
      <c r="I292" s="6"/>
      <c r="J292" s="6"/>
      <c r="K292" s="6"/>
      <c r="L292" s="6"/>
      <c r="M292" s="6"/>
      <c r="N292" s="6"/>
      <c r="O292" s="7"/>
      <c r="P292" s="7"/>
      <c r="Q292" s="7"/>
      <c r="R292" s="7"/>
      <c r="S292" s="7"/>
      <c r="T292" s="7"/>
      <c r="U292" s="7"/>
      <c r="V292" s="6"/>
    </row>
    <row r="293" spans="1:22" s="8" customFormat="1" x14ac:dyDescent="0.2">
      <c r="A293" s="13"/>
      <c r="B293" s="14"/>
      <c r="C293" s="5"/>
      <c r="D293" s="5"/>
      <c r="E293" s="5"/>
      <c r="F293" s="5"/>
      <c r="G293" s="6"/>
      <c r="H293" s="6"/>
      <c r="I293" s="6"/>
      <c r="J293" s="6"/>
      <c r="K293" s="6"/>
      <c r="L293" s="6"/>
      <c r="M293" s="6"/>
      <c r="N293" s="6"/>
      <c r="O293" s="7"/>
      <c r="P293" s="7"/>
      <c r="Q293" s="7"/>
      <c r="R293" s="7"/>
      <c r="S293" s="7"/>
      <c r="T293" s="7"/>
      <c r="U293" s="7"/>
      <c r="V293" s="6"/>
    </row>
    <row r="294" spans="1:22" s="8" customFormat="1" x14ac:dyDescent="0.2">
      <c r="A294" s="13"/>
      <c r="B294" s="14"/>
      <c r="C294" s="5"/>
      <c r="D294" s="5"/>
      <c r="E294" s="5"/>
      <c r="F294" s="5"/>
      <c r="G294" s="6"/>
      <c r="H294" s="6"/>
      <c r="I294" s="6"/>
      <c r="J294" s="6"/>
      <c r="K294" s="6"/>
      <c r="L294" s="6"/>
      <c r="M294" s="6"/>
      <c r="N294" s="6"/>
      <c r="O294" s="7"/>
      <c r="P294" s="7"/>
      <c r="Q294" s="7"/>
      <c r="R294" s="7"/>
      <c r="S294" s="7"/>
      <c r="T294" s="7"/>
      <c r="U294" s="7"/>
      <c r="V294" s="6"/>
    </row>
    <row r="295" spans="1:22" s="8" customFormat="1" x14ac:dyDescent="0.2">
      <c r="A295" s="13"/>
      <c r="B295" s="14"/>
      <c r="C295" s="5"/>
      <c r="D295" s="5"/>
      <c r="E295" s="5"/>
      <c r="F295" s="5"/>
      <c r="G295" s="6"/>
      <c r="H295" s="6"/>
      <c r="I295" s="6"/>
      <c r="J295" s="6"/>
      <c r="K295" s="6"/>
      <c r="L295" s="6"/>
      <c r="M295" s="6"/>
      <c r="N295" s="6"/>
      <c r="O295" s="7"/>
      <c r="P295" s="7"/>
      <c r="Q295" s="7"/>
      <c r="R295" s="7"/>
      <c r="S295" s="7"/>
      <c r="T295" s="7"/>
      <c r="U295" s="7"/>
      <c r="V295" s="6"/>
    </row>
    <row r="296" spans="1:22" s="8" customFormat="1" x14ac:dyDescent="0.2">
      <c r="A296" s="13"/>
      <c r="B296" s="14"/>
      <c r="C296" s="5"/>
      <c r="D296" s="5"/>
      <c r="E296" s="5"/>
      <c r="F296" s="5"/>
      <c r="G296" s="6"/>
      <c r="H296" s="6"/>
      <c r="I296" s="6"/>
      <c r="J296" s="6"/>
      <c r="K296" s="6"/>
      <c r="L296" s="6"/>
      <c r="M296" s="6"/>
      <c r="N296" s="6"/>
      <c r="O296" s="7"/>
      <c r="P296" s="7"/>
      <c r="Q296" s="7"/>
      <c r="R296" s="7"/>
      <c r="S296" s="7"/>
      <c r="T296" s="7"/>
      <c r="U296" s="7"/>
      <c r="V296" s="6"/>
    </row>
    <row r="297" spans="1:22" s="8" customFormat="1" x14ac:dyDescent="0.2">
      <c r="A297" s="13"/>
      <c r="B297" s="14"/>
      <c r="C297" s="5"/>
      <c r="D297" s="5"/>
      <c r="E297" s="5"/>
      <c r="F297" s="5"/>
      <c r="G297" s="6"/>
      <c r="H297" s="6"/>
      <c r="I297" s="6"/>
      <c r="J297" s="6"/>
      <c r="K297" s="6"/>
      <c r="L297" s="6"/>
      <c r="M297" s="6"/>
      <c r="N297" s="6"/>
      <c r="O297" s="7"/>
      <c r="P297" s="7"/>
      <c r="Q297" s="7"/>
      <c r="R297" s="7"/>
      <c r="S297" s="7"/>
      <c r="T297" s="7"/>
      <c r="U297" s="7"/>
      <c r="V297" s="6"/>
    </row>
    <row r="298" spans="1:22" s="8" customFormat="1" x14ac:dyDescent="0.2">
      <c r="A298" s="13"/>
      <c r="B298" s="14"/>
      <c r="C298" s="5"/>
      <c r="D298" s="5"/>
      <c r="E298" s="5"/>
      <c r="F298" s="5"/>
      <c r="G298" s="6"/>
      <c r="H298" s="6"/>
      <c r="I298" s="6"/>
      <c r="J298" s="6"/>
      <c r="K298" s="6"/>
      <c r="L298" s="6"/>
      <c r="M298" s="6"/>
      <c r="N298" s="6"/>
      <c r="O298" s="7"/>
      <c r="P298" s="7"/>
      <c r="Q298" s="7"/>
      <c r="R298" s="7"/>
      <c r="S298" s="7"/>
      <c r="T298" s="7"/>
      <c r="U298" s="7"/>
      <c r="V298" s="6"/>
    </row>
    <row r="299" spans="1:22" s="8" customFormat="1" x14ac:dyDescent="0.2">
      <c r="A299" s="13"/>
      <c r="B299" s="14"/>
      <c r="C299" s="5"/>
      <c r="D299" s="5"/>
      <c r="E299" s="5"/>
      <c r="F299" s="5"/>
      <c r="G299" s="6"/>
      <c r="H299" s="6"/>
      <c r="I299" s="6"/>
      <c r="J299" s="6"/>
      <c r="K299" s="6"/>
      <c r="L299" s="6"/>
      <c r="M299" s="6"/>
      <c r="N299" s="6"/>
      <c r="O299" s="7"/>
      <c r="P299" s="7"/>
      <c r="Q299" s="7"/>
      <c r="R299" s="7"/>
      <c r="S299" s="7"/>
      <c r="T299" s="7"/>
      <c r="U299" s="7"/>
      <c r="V299" s="6"/>
    </row>
    <row r="300" spans="1:22" s="8" customFormat="1" x14ac:dyDescent="0.2">
      <c r="A300" s="13"/>
      <c r="B300" s="14"/>
      <c r="C300" s="5"/>
      <c r="D300" s="5"/>
      <c r="E300" s="5"/>
      <c r="F300" s="5"/>
      <c r="G300" s="6"/>
      <c r="H300" s="6"/>
      <c r="I300" s="6"/>
      <c r="J300" s="6"/>
      <c r="K300" s="6"/>
      <c r="L300" s="6"/>
      <c r="M300" s="6"/>
      <c r="N300" s="6"/>
      <c r="O300" s="7"/>
      <c r="P300" s="7"/>
      <c r="Q300" s="7"/>
      <c r="R300" s="7"/>
      <c r="S300" s="7"/>
      <c r="T300" s="7"/>
      <c r="U300" s="7"/>
      <c r="V300" s="6"/>
    </row>
    <row r="301" spans="1:22" s="8" customFormat="1" x14ac:dyDescent="0.2">
      <c r="A301" s="13"/>
      <c r="B301" s="14"/>
      <c r="C301" s="5"/>
      <c r="D301" s="5"/>
      <c r="E301" s="5"/>
      <c r="F301" s="5"/>
      <c r="G301" s="6"/>
      <c r="H301" s="6"/>
      <c r="I301" s="6"/>
      <c r="J301" s="6"/>
      <c r="K301" s="6"/>
      <c r="L301" s="6"/>
      <c r="M301" s="6"/>
      <c r="N301" s="6"/>
      <c r="O301" s="7"/>
      <c r="P301" s="7"/>
      <c r="Q301" s="7"/>
      <c r="R301" s="7"/>
      <c r="S301" s="7"/>
      <c r="T301" s="7"/>
      <c r="U301" s="7"/>
      <c r="V301" s="6"/>
    </row>
    <row r="302" spans="1:22" s="8" customFormat="1" x14ac:dyDescent="0.2">
      <c r="A302" s="13"/>
      <c r="B302" s="14"/>
      <c r="C302" s="5"/>
      <c r="D302" s="5"/>
      <c r="E302" s="5"/>
      <c r="F302" s="5"/>
      <c r="G302" s="6"/>
      <c r="H302" s="6"/>
      <c r="I302" s="6"/>
      <c r="J302" s="6"/>
      <c r="K302" s="6"/>
      <c r="L302" s="6"/>
      <c r="M302" s="6"/>
      <c r="N302" s="6"/>
      <c r="O302" s="7"/>
      <c r="P302" s="7"/>
      <c r="Q302" s="7"/>
      <c r="R302" s="7"/>
      <c r="S302" s="7"/>
      <c r="T302" s="7"/>
      <c r="U302" s="7"/>
      <c r="V302" s="6"/>
    </row>
    <row r="303" spans="1:22" s="8" customFormat="1" x14ac:dyDescent="0.2">
      <c r="A303" s="13"/>
      <c r="B303" s="14"/>
      <c r="C303" s="5"/>
      <c r="D303" s="5"/>
      <c r="E303" s="5"/>
      <c r="F303" s="5"/>
      <c r="G303" s="6"/>
      <c r="H303" s="6"/>
      <c r="I303" s="6"/>
      <c r="J303" s="6"/>
      <c r="K303" s="6"/>
      <c r="L303" s="6"/>
      <c r="M303" s="6"/>
      <c r="N303" s="6"/>
      <c r="O303" s="7"/>
      <c r="P303" s="7"/>
      <c r="Q303" s="7"/>
      <c r="R303" s="7"/>
      <c r="S303" s="7"/>
      <c r="T303" s="7"/>
      <c r="U303" s="7"/>
      <c r="V303" s="6"/>
    </row>
    <row r="304" spans="1:22" s="8" customFormat="1" x14ac:dyDescent="0.2">
      <c r="A304" s="13"/>
      <c r="B304" s="14"/>
      <c r="C304" s="5"/>
      <c r="D304" s="5"/>
      <c r="E304" s="5"/>
      <c r="F304" s="5"/>
      <c r="G304" s="6"/>
      <c r="H304" s="6"/>
      <c r="I304" s="6"/>
      <c r="J304" s="6"/>
      <c r="K304" s="6"/>
      <c r="L304" s="6"/>
      <c r="M304" s="6"/>
      <c r="N304" s="6"/>
      <c r="O304" s="7"/>
      <c r="P304" s="7"/>
      <c r="Q304" s="7"/>
      <c r="R304" s="7"/>
      <c r="S304" s="7"/>
      <c r="T304" s="7"/>
      <c r="U304" s="7"/>
      <c r="V304" s="6"/>
    </row>
    <row r="305" spans="1:22" s="8" customFormat="1" x14ac:dyDescent="0.2">
      <c r="A305" s="13"/>
      <c r="B305" s="14"/>
      <c r="C305" s="5"/>
      <c r="D305" s="5"/>
      <c r="E305" s="5"/>
      <c r="F305" s="5"/>
      <c r="G305" s="6"/>
      <c r="H305" s="6"/>
      <c r="I305" s="6"/>
      <c r="J305" s="6"/>
      <c r="K305" s="6"/>
      <c r="L305" s="6"/>
      <c r="M305" s="6"/>
      <c r="N305" s="6"/>
      <c r="O305" s="7"/>
      <c r="P305" s="7"/>
      <c r="Q305" s="7"/>
      <c r="R305" s="7"/>
      <c r="S305" s="7"/>
      <c r="T305" s="7"/>
      <c r="U305" s="7"/>
      <c r="V305" s="6"/>
    </row>
    <row r="306" spans="1:22" s="8" customFormat="1" x14ac:dyDescent="0.2">
      <c r="A306" s="13"/>
      <c r="B306" s="14"/>
      <c r="C306" s="5"/>
      <c r="D306" s="5"/>
      <c r="E306" s="5"/>
      <c r="F306" s="5"/>
      <c r="G306" s="6"/>
      <c r="H306" s="6"/>
      <c r="I306" s="6"/>
      <c r="J306" s="6"/>
      <c r="K306" s="6"/>
      <c r="L306" s="6"/>
      <c r="M306" s="6"/>
      <c r="N306" s="6"/>
      <c r="O306" s="7"/>
      <c r="P306" s="7"/>
      <c r="Q306" s="7"/>
      <c r="R306" s="7"/>
      <c r="S306" s="7"/>
      <c r="T306" s="7"/>
      <c r="U306" s="7"/>
      <c r="V306" s="6"/>
    </row>
    <row r="307" spans="1:22" s="8" customFormat="1" x14ac:dyDescent="0.2">
      <c r="A307" s="13"/>
      <c r="B307" s="14"/>
      <c r="C307" s="5"/>
      <c r="D307" s="5"/>
      <c r="E307" s="5"/>
      <c r="F307" s="5"/>
      <c r="G307" s="6"/>
      <c r="H307" s="6"/>
      <c r="I307" s="6"/>
      <c r="J307" s="6"/>
      <c r="K307" s="6"/>
      <c r="L307" s="6"/>
      <c r="M307" s="6"/>
      <c r="N307" s="6"/>
      <c r="O307" s="7"/>
      <c r="P307" s="7"/>
      <c r="Q307" s="7"/>
      <c r="R307" s="7"/>
      <c r="S307" s="7"/>
      <c r="T307" s="7"/>
      <c r="U307" s="7"/>
      <c r="V307" s="6"/>
    </row>
    <row r="308" spans="1:22" s="8" customFormat="1" x14ac:dyDescent="0.2">
      <c r="A308" s="13"/>
      <c r="B308" s="14"/>
      <c r="C308" s="5"/>
      <c r="D308" s="5"/>
      <c r="E308" s="5"/>
      <c r="F308" s="5"/>
      <c r="G308" s="6"/>
      <c r="H308" s="6"/>
      <c r="I308" s="6"/>
      <c r="J308" s="6"/>
      <c r="K308" s="6"/>
      <c r="L308" s="6"/>
      <c r="M308" s="6"/>
      <c r="N308" s="6"/>
      <c r="O308" s="7"/>
      <c r="P308" s="7"/>
      <c r="Q308" s="7"/>
      <c r="R308" s="7"/>
      <c r="S308" s="7"/>
      <c r="T308" s="7"/>
      <c r="U308" s="7"/>
      <c r="V308" s="6"/>
    </row>
    <row r="309" spans="1:22" s="8" customFormat="1" x14ac:dyDescent="0.2">
      <c r="A309" s="13"/>
      <c r="B309" s="14"/>
      <c r="C309" s="5"/>
      <c r="D309" s="5"/>
      <c r="E309" s="5"/>
      <c r="F309" s="5"/>
      <c r="G309" s="6"/>
      <c r="H309" s="6"/>
      <c r="I309" s="6"/>
      <c r="J309" s="6"/>
      <c r="K309" s="6"/>
      <c r="L309" s="6"/>
      <c r="M309" s="6"/>
      <c r="N309" s="6"/>
      <c r="O309" s="7"/>
      <c r="P309" s="7"/>
      <c r="Q309" s="7"/>
      <c r="R309" s="7"/>
      <c r="S309" s="7"/>
      <c r="T309" s="7"/>
      <c r="U309" s="7"/>
      <c r="V309" s="6"/>
    </row>
    <row r="310" spans="1:22" s="8" customFormat="1" x14ac:dyDescent="0.2">
      <c r="A310" s="13"/>
      <c r="B310" s="14"/>
      <c r="C310" s="5"/>
      <c r="D310" s="5"/>
      <c r="E310" s="5"/>
      <c r="F310" s="5"/>
      <c r="G310" s="6"/>
      <c r="H310" s="6"/>
      <c r="I310" s="6"/>
      <c r="J310" s="6"/>
      <c r="K310" s="6"/>
      <c r="L310" s="6"/>
      <c r="M310" s="6"/>
      <c r="N310" s="6"/>
      <c r="O310" s="7"/>
      <c r="P310" s="7"/>
      <c r="Q310" s="7"/>
      <c r="R310" s="7"/>
      <c r="S310" s="7"/>
      <c r="T310" s="7"/>
      <c r="U310" s="7"/>
      <c r="V310" s="6"/>
    </row>
    <row r="311" spans="1:22" s="8" customFormat="1" x14ac:dyDescent="0.2">
      <c r="A311" s="13"/>
      <c r="B311" s="14"/>
      <c r="C311" s="5"/>
      <c r="D311" s="5"/>
      <c r="E311" s="5"/>
      <c r="F311" s="5"/>
      <c r="G311" s="6"/>
      <c r="H311" s="6"/>
      <c r="I311" s="6"/>
      <c r="J311" s="6"/>
      <c r="K311" s="6"/>
      <c r="L311" s="6"/>
      <c r="M311" s="6"/>
      <c r="N311" s="6"/>
      <c r="O311" s="7"/>
      <c r="P311" s="7"/>
      <c r="Q311" s="7"/>
      <c r="R311" s="7"/>
      <c r="S311" s="7"/>
      <c r="T311" s="7"/>
      <c r="U311" s="7"/>
      <c r="V311" s="6"/>
    </row>
    <row r="312" spans="1:22" s="8" customFormat="1" x14ac:dyDescent="0.2">
      <c r="A312" s="13"/>
      <c r="B312" s="14"/>
      <c r="C312" s="5"/>
      <c r="D312" s="5"/>
      <c r="E312" s="5"/>
      <c r="F312" s="5"/>
      <c r="G312" s="6"/>
      <c r="H312" s="6"/>
      <c r="I312" s="6"/>
      <c r="J312" s="6"/>
      <c r="K312" s="6"/>
      <c r="L312" s="6"/>
      <c r="M312" s="6"/>
      <c r="N312" s="6"/>
      <c r="O312" s="7"/>
      <c r="P312" s="7"/>
      <c r="Q312" s="7"/>
      <c r="R312" s="7"/>
      <c r="S312" s="7"/>
      <c r="T312" s="7"/>
      <c r="U312" s="7"/>
      <c r="V312" s="6"/>
    </row>
    <row r="313" spans="1:22" s="8" customFormat="1" x14ac:dyDescent="0.2">
      <c r="A313" s="13"/>
      <c r="B313" s="14"/>
      <c r="C313" s="5"/>
      <c r="D313" s="5"/>
      <c r="E313" s="5"/>
      <c r="F313" s="5"/>
      <c r="G313" s="6"/>
      <c r="H313" s="6"/>
      <c r="I313" s="6"/>
      <c r="J313" s="6"/>
      <c r="K313" s="6"/>
      <c r="L313" s="6"/>
      <c r="M313" s="6"/>
      <c r="N313" s="6"/>
      <c r="O313" s="7"/>
      <c r="P313" s="7"/>
      <c r="Q313" s="7"/>
      <c r="R313" s="7"/>
      <c r="S313" s="7"/>
      <c r="T313" s="7"/>
      <c r="U313" s="7"/>
      <c r="V313" s="6"/>
    </row>
    <row r="314" spans="1:22" s="8" customFormat="1" x14ac:dyDescent="0.2">
      <c r="A314" s="13"/>
      <c r="B314" s="14"/>
      <c r="C314" s="5"/>
      <c r="D314" s="5"/>
      <c r="E314" s="5"/>
      <c r="F314" s="5"/>
      <c r="G314" s="6"/>
      <c r="H314" s="6"/>
      <c r="I314" s="6"/>
      <c r="J314" s="6"/>
      <c r="K314" s="6"/>
      <c r="L314" s="6"/>
      <c r="M314" s="6"/>
      <c r="N314" s="6"/>
      <c r="O314" s="7"/>
      <c r="P314" s="7"/>
      <c r="Q314" s="7"/>
      <c r="R314" s="7"/>
      <c r="S314" s="7"/>
      <c r="T314" s="7"/>
      <c r="U314" s="7"/>
      <c r="V314" s="6"/>
    </row>
    <row r="315" spans="1:22" s="8" customFormat="1" x14ac:dyDescent="0.2">
      <c r="A315" s="13"/>
      <c r="B315" s="14"/>
      <c r="C315" s="5"/>
      <c r="D315" s="5"/>
      <c r="E315" s="5"/>
      <c r="F315" s="5"/>
      <c r="G315" s="6"/>
      <c r="H315" s="6"/>
      <c r="I315" s="6"/>
      <c r="J315" s="6"/>
      <c r="K315" s="6"/>
      <c r="L315" s="6"/>
      <c r="M315" s="6"/>
      <c r="N315" s="6"/>
      <c r="O315" s="7"/>
      <c r="P315" s="7"/>
      <c r="Q315" s="7"/>
      <c r="R315" s="7"/>
      <c r="S315" s="7"/>
      <c r="T315" s="7"/>
      <c r="U315" s="7"/>
      <c r="V315" s="6"/>
    </row>
    <row r="316" spans="1:22" s="8" customFormat="1" x14ac:dyDescent="0.2">
      <c r="A316" s="13"/>
      <c r="B316" s="14"/>
      <c r="C316" s="5"/>
      <c r="D316" s="5"/>
      <c r="E316" s="5"/>
      <c r="F316" s="5"/>
      <c r="G316" s="6"/>
      <c r="H316" s="6"/>
      <c r="I316" s="6"/>
      <c r="J316" s="6"/>
      <c r="K316" s="6"/>
      <c r="L316" s="6"/>
      <c r="M316" s="6"/>
      <c r="N316" s="6"/>
      <c r="O316" s="7"/>
      <c r="P316" s="7"/>
      <c r="Q316" s="7"/>
      <c r="R316" s="7"/>
      <c r="S316" s="7"/>
      <c r="T316" s="7"/>
      <c r="U316" s="7"/>
      <c r="V316" s="6"/>
    </row>
    <row r="317" spans="1:22" s="8" customFormat="1" x14ac:dyDescent="0.2">
      <c r="A317" s="13"/>
      <c r="B317" s="14"/>
      <c r="C317" s="5"/>
      <c r="D317" s="5"/>
      <c r="E317" s="5"/>
      <c r="F317" s="5"/>
      <c r="G317" s="6"/>
      <c r="H317" s="6"/>
      <c r="I317" s="6"/>
      <c r="J317" s="6"/>
      <c r="K317" s="6"/>
      <c r="L317" s="6"/>
      <c r="M317" s="6"/>
      <c r="N317" s="6"/>
      <c r="O317" s="7"/>
      <c r="P317" s="7"/>
      <c r="Q317" s="7"/>
      <c r="R317" s="7"/>
      <c r="S317" s="7"/>
      <c r="T317" s="7"/>
      <c r="U317" s="7"/>
      <c r="V317" s="6"/>
    </row>
    <row r="318" spans="1:22" s="8" customFormat="1" x14ac:dyDescent="0.2">
      <c r="A318" s="13"/>
      <c r="B318" s="14"/>
      <c r="C318" s="5"/>
      <c r="D318" s="5"/>
      <c r="E318" s="5"/>
      <c r="F318" s="5"/>
      <c r="G318" s="6"/>
      <c r="H318" s="6"/>
      <c r="I318" s="6"/>
      <c r="J318" s="6"/>
      <c r="K318" s="6"/>
      <c r="L318" s="6"/>
      <c r="M318" s="6"/>
      <c r="N318" s="6"/>
      <c r="O318" s="7"/>
      <c r="P318" s="7"/>
      <c r="Q318" s="7"/>
      <c r="R318" s="7"/>
      <c r="S318" s="7"/>
      <c r="T318" s="7"/>
      <c r="U318" s="7"/>
      <c r="V318" s="6"/>
    </row>
    <row r="319" spans="1:22" s="8" customFormat="1" x14ac:dyDescent="0.2">
      <c r="A319" s="13"/>
      <c r="B319" s="14"/>
      <c r="C319" s="5"/>
      <c r="D319" s="5"/>
      <c r="E319" s="5"/>
      <c r="F319" s="5"/>
      <c r="G319" s="6"/>
      <c r="H319" s="6"/>
      <c r="I319" s="6"/>
      <c r="J319" s="6"/>
      <c r="K319" s="6"/>
      <c r="L319" s="6"/>
      <c r="M319" s="6"/>
      <c r="N319" s="6"/>
      <c r="O319" s="7"/>
      <c r="P319" s="7"/>
      <c r="Q319" s="7"/>
      <c r="R319" s="7"/>
      <c r="S319" s="7"/>
      <c r="T319" s="7"/>
      <c r="U319" s="7"/>
      <c r="V319" s="6"/>
    </row>
  </sheetData>
  <mergeCells count="35">
    <mergeCell ref="B260:Q260"/>
    <mergeCell ref="B261:Q261"/>
    <mergeCell ref="M9:N9"/>
    <mergeCell ref="O9:O12"/>
    <mergeCell ref="P9:U9"/>
    <mergeCell ref="G10:G12"/>
    <mergeCell ref="H10:K10"/>
    <mergeCell ref="M10:M12"/>
    <mergeCell ref="N10:N12"/>
    <mergeCell ref="P10:P12"/>
    <mergeCell ref="Q10:Q12"/>
    <mergeCell ref="R10:R12"/>
    <mergeCell ref="S10:S12"/>
    <mergeCell ref="T10:T12"/>
    <mergeCell ref="U10:U12"/>
    <mergeCell ref="A1:C1"/>
    <mergeCell ref="R1:V1"/>
    <mergeCell ref="A3:V3"/>
    <mergeCell ref="A4:V4"/>
    <mergeCell ref="A8:A12"/>
    <mergeCell ref="B8:B12"/>
    <mergeCell ref="C8:C12"/>
    <mergeCell ref="D8:D12"/>
    <mergeCell ref="E8:E12"/>
    <mergeCell ref="F8:K8"/>
    <mergeCell ref="L8:N8"/>
    <mergeCell ref="O8:U8"/>
    <mergeCell ref="V8:V12"/>
    <mergeCell ref="K11:K12"/>
    <mergeCell ref="F9:F12"/>
    <mergeCell ref="G9:K9"/>
    <mergeCell ref="L9:L12"/>
    <mergeCell ref="H11:H12"/>
    <mergeCell ref="I11:I12"/>
    <mergeCell ref="J11:J12"/>
  </mergeCells>
  <phoneticPr fontId="13" type="noConversion"/>
  <printOptions horizontalCentered="1"/>
  <pageMargins left="0.98425196850393704" right="0.59055118110236227" top="0.78740157480314965" bottom="0.78740157480314965" header="0.78740157480314965" footer="0.59055118110236227"/>
  <pageSetup paperSize="9" scale="48" orientation="landscape" r:id="rId1"/>
  <headerFoot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E49899-71D9-4870-8F66-AF8B5FD8AA33}">
  <ds:schemaRefs>
    <ds:schemaRef ds:uri="http://schemas.microsoft.com/sharepoint/v3/contenttype/forms"/>
  </ds:schemaRefs>
</ds:datastoreItem>
</file>

<file path=customXml/itemProps2.xml><?xml version="1.0" encoding="utf-8"?>
<ds:datastoreItem xmlns:ds="http://schemas.openxmlformats.org/officeDocument/2006/customXml" ds:itemID="{8D2E7028-015B-48A8-99F3-89E1D2A07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6DC4E48-0AD0-40EB-BEA4-EC25D301C9F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TRINH</cp:lastModifiedBy>
  <cp:lastPrinted>2019-12-11T13:34:15Z</cp:lastPrinted>
  <dcterms:created xsi:type="dcterms:W3CDTF">2011-09-11T06:55:33Z</dcterms:created>
  <dcterms:modified xsi:type="dcterms:W3CDTF">2019-12-11T14:02:39Z</dcterms:modified>
</cp:coreProperties>
</file>