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Bieu 10" sheetId="1" r:id="rId1"/>
    <sheet name="Bieu 11" sheetId="2" r:id="rId2"/>
    <sheet name="Bieu 12" sheetId="3" r:id="rId3"/>
    <sheet name="Bieu 13" sheetId="4" r:id="rId4"/>
    <sheet name="Bieu 14" sheetId="5" r:id="rId5"/>
    <sheet name="Bieu 15" sheetId="6" r:id="rId6"/>
    <sheet name="Bieu 16" sheetId="7" r:id="rId7"/>
    <sheet name="Bieu 17" sheetId="8" r:id="rId8"/>
    <sheet name="Bieu 18" sheetId="9" r:id="rId9"/>
    <sheet name="Bieu 19" sheetId="10" r:id="rId10"/>
    <sheet name="Bieu 20" sheetId="11" r:id="rId11"/>
  </sheets>
  <definedNames>
    <definedName name="_xlnm._FilterDatabase" localSheetId="6" hidden="1">'Bieu 16'!$A$6:$H$20</definedName>
    <definedName name="_xlnm.Print_Titles" localSheetId="2">'Bieu 12'!$6:$7</definedName>
    <definedName name="_xlnm.Print_Titles" localSheetId="5">'Bieu 15'!$8:$10</definedName>
    <definedName name="_xlnm.Print_Titles" localSheetId="6">'Bieu 16'!$7:$8</definedName>
    <definedName name="_xlnm.Print_Titles" localSheetId="10">'Bieu 20'!$8:$9</definedName>
  </definedNames>
  <calcPr calcId="125725"/>
</workbook>
</file>

<file path=xl/calcChain.xml><?xml version="1.0" encoding="utf-8"?>
<calcChain xmlns="http://schemas.openxmlformats.org/spreadsheetml/2006/main">
  <c r="H37" i="6"/>
  <c r="H36"/>
  <c r="H34"/>
  <c r="H33"/>
  <c r="H31"/>
  <c r="H30"/>
  <c r="H27"/>
  <c r="H26"/>
  <c r="H24"/>
  <c r="H23"/>
  <c r="H15"/>
  <c r="H14"/>
  <c r="A21" i="5"/>
  <c r="A22" s="1"/>
  <c r="A23" s="1"/>
  <c r="A24" s="1"/>
  <c r="A25" s="1"/>
  <c r="A26" s="1"/>
  <c r="A20"/>
  <c r="A19"/>
  <c r="A18"/>
  <c r="A17"/>
  <c r="C9"/>
  <c r="H43" i="6"/>
  <c r="H42"/>
  <c r="H41"/>
  <c r="H40"/>
  <c r="H39"/>
  <c r="H38"/>
  <c r="C38"/>
  <c r="F35"/>
  <c r="C35"/>
  <c r="C29"/>
  <c r="H28"/>
  <c r="C28"/>
  <c r="C25"/>
  <c r="C22"/>
  <c r="H21"/>
  <c r="H20"/>
  <c r="C20"/>
  <c r="H19"/>
  <c r="C19"/>
  <c r="H18"/>
  <c r="H17"/>
  <c r="H16"/>
  <c r="C13"/>
  <c r="H12"/>
  <c r="E12" i="9"/>
  <c r="E13"/>
  <c r="E14"/>
  <c r="E15"/>
  <c r="E16"/>
  <c r="E17"/>
  <c r="E18"/>
  <c r="E11"/>
  <c r="E10"/>
  <c r="E19" s="1"/>
  <c r="F19"/>
  <c r="G19"/>
  <c r="D19"/>
  <c r="C19"/>
  <c r="C11" i="5"/>
  <c r="C10" s="1"/>
  <c r="C9" i="4"/>
  <c r="C8" s="1"/>
  <c r="C46" i="3"/>
  <c r="C47"/>
  <c r="C27"/>
  <c r="C21"/>
  <c r="C16"/>
  <c r="C11"/>
  <c r="C10" s="1"/>
  <c r="C9" s="1"/>
  <c r="C8" s="1"/>
  <c r="C31" i="2"/>
  <c r="C28"/>
  <c r="C22"/>
  <c r="C20" s="1"/>
  <c r="C15"/>
  <c r="C12"/>
  <c r="C11" s="1"/>
  <c r="C25" i="1"/>
  <c r="C20"/>
  <c r="C17"/>
  <c r="C16" s="1"/>
  <c r="C8"/>
  <c r="C27" i="2" l="1"/>
</calcChain>
</file>

<file path=xl/sharedStrings.xml><?xml version="1.0" encoding="utf-8"?>
<sst xmlns="http://schemas.openxmlformats.org/spreadsheetml/2006/main" count="491" uniqueCount="359">
  <si>
    <t xml:space="preserve">                                                                                                                Mẫu số 10/CKTC-NSĐP</t>
  </si>
  <si>
    <t>ĐVT: triệu đồng</t>
  </si>
  <si>
    <t>Số</t>
  </si>
  <si>
    <t>Chỉ tiêu</t>
  </si>
  <si>
    <t>TT</t>
  </si>
  <si>
    <t>A</t>
  </si>
  <si>
    <t>TỔNG THU NSNN TRÊN ĐỊA BÀN:</t>
  </si>
  <si>
    <t>Thu nội địa (không kể thu từ dầu thô)</t>
  </si>
  <si>
    <t>Thu từ thuế xuất khẩu, nhập khẩu</t>
  </si>
  <si>
    <t>B</t>
  </si>
  <si>
    <t>THU NGÂN SÁCH ĐỊA PHƯƠNG</t>
  </si>
  <si>
    <t>Thu ngân sách địa phương hưởng theo phân cấp</t>
  </si>
  <si>
    <t>- Các khoản thu NSĐP hưởng 100%</t>
  </si>
  <si>
    <t>- Các khoản thu phân chia NSĐP hưởng theo tỷ lệ phần trăm (%)</t>
  </si>
  <si>
    <t>Bổ sung từ ngân sách Trung ương</t>
  </si>
  <si>
    <t xml:space="preserve"> - Bổ sung cân đối </t>
  </si>
  <si>
    <t xml:space="preserve"> - Bổ sung có mục tiêu </t>
  </si>
  <si>
    <t>C</t>
  </si>
  <si>
    <t>CHI NGÂN SÁCH ĐỊA PHƯƠNG:</t>
  </si>
  <si>
    <t>Chi đầu tư phát triển</t>
  </si>
  <si>
    <t>Chi thường xuyên</t>
  </si>
  <si>
    <t>Chi bổ sung quỹ dự trữ tài chính</t>
  </si>
  <si>
    <t>Dự phòng</t>
  </si>
  <si>
    <t>Chi từ nguồn thu được để lại quản lý qua NSNN</t>
  </si>
  <si>
    <t xml:space="preserve">                                                                                                                Mẫu số 11/CKTC-NSĐP</t>
  </si>
  <si>
    <t>CÂN ĐỐI DỰ TOÁN NGÂN SÁCH CẤP THÀNH PHỐ VÀ</t>
  </si>
  <si>
    <t>Số TT</t>
  </si>
  <si>
    <t>NGÂN SÁCH CẤP THÀNH PHỐ</t>
  </si>
  <si>
    <t>I</t>
  </si>
  <si>
    <t>Nguồn thu ngân sách cấp thành phố</t>
  </si>
  <si>
    <t>Thu ngân sách cấp thành phố hưởng theo phân cấp</t>
  </si>
  <si>
    <t xml:space="preserve"> - Các khoản thu NS cấp TP hưởng 100%</t>
  </si>
  <si>
    <t xml:space="preserve"> - Các khoản thu phân chia NS cấp TP hưởng theo tỷ lệ phần trăm (%)</t>
  </si>
  <si>
    <t>Thu bổ sung từ ngân sách Trung ương</t>
  </si>
  <si>
    <t>II</t>
  </si>
  <si>
    <t>Chi ngân sách cấp thành phố:</t>
  </si>
  <si>
    <t>Bổ sung cho ngân sách quận, huyện</t>
  </si>
  <si>
    <t>NGÂN SÁCH QUẬN, HUYỆN THUỘC THÀNH PHỐ</t>
  </si>
  <si>
    <t>(BAO GỒM NGÂN SÁCH CẤP HUYỆN &amp; NS XÃ)</t>
  </si>
  <si>
    <t xml:space="preserve">Nguồn thu ngân sách quận, huyện </t>
  </si>
  <si>
    <t>Thu ngân sách hưởng theo phân cấp</t>
  </si>
  <si>
    <t xml:space="preserve"> - Các khoản thu NS huyện hưởng 100%</t>
  </si>
  <si>
    <t xml:space="preserve"> - Các khoản thu phân chia NS huyện hưởng theo tỷ lệ phần trăm (%)</t>
  </si>
  <si>
    <t xml:space="preserve">Thu bổ sung từ ngân sách cấp thành phố </t>
  </si>
  <si>
    <t>Thu các khoản được để lại quản lý chi qua NSNN</t>
  </si>
  <si>
    <t>Chi ngân sách quận, huyện:</t>
  </si>
  <si>
    <t xml:space="preserve">               Mẫu số 12/CKTC-NSĐP</t>
  </si>
  <si>
    <t xml:space="preserve"> ĐVT: triệu đồng</t>
  </si>
  <si>
    <t>TỔNG THU NGÂN SÁCH NHÀ NƯỚC TRÊN ĐỊA BÀN (A+B+C+D)</t>
  </si>
  <si>
    <t xml:space="preserve">      - Thuế giá trị gia tăng</t>
  </si>
  <si>
    <t xml:space="preserve">      - Thuế thu nhập doanh nghiệp</t>
  </si>
  <si>
    <t xml:space="preserve">      - Thuế TTĐB hàng hóa, dịch vụ trong nước</t>
  </si>
  <si>
    <t xml:space="preserve">      - Thuế tài nguyên</t>
  </si>
  <si>
    <t xml:space="preserve">      - Tiền thuê mặt đất, mặt nước</t>
  </si>
  <si>
    <t xml:space="preserve">       - Thuế giá trị gia tăng</t>
  </si>
  <si>
    <t xml:space="preserve">       - Thuế thu nhập doanh nghiệp</t>
  </si>
  <si>
    <t xml:space="preserve">       - Thuế TTĐB hàng hóa, dịch vụ trong nước</t>
  </si>
  <si>
    <t xml:space="preserve">       - Thuế tài nguyên</t>
  </si>
  <si>
    <t xml:space="preserve">     - Các khoản thu hưởng 100%                                                 </t>
  </si>
  <si>
    <t xml:space="preserve">     - Thu phân chia theo tỷ lệ phần trăm (%) NSĐP được hưởng</t>
  </si>
  <si>
    <t>Mẫu số 13/CKTC-NSĐP</t>
  </si>
  <si>
    <t>TỔNG CHI NGÂN SÁCH ĐỊA PHƯƠNG</t>
  </si>
  <si>
    <t>Chi cân đối NSĐP và chi từ nguồn bổ sung có mục tiêu từ ngân sách Trung ương</t>
  </si>
  <si>
    <t>Trong đó</t>
  </si>
  <si>
    <t>Chi giáo dục, đào tạo và dạy nghề</t>
  </si>
  <si>
    <t>Chi khoa học công nghệ</t>
  </si>
  <si>
    <t>III</t>
  </si>
  <si>
    <t>Chi bổ sung quỹ dự trữ</t>
  </si>
  <si>
    <t>IV</t>
  </si>
  <si>
    <t>Dự phòng ngân sách</t>
  </si>
  <si>
    <t>V</t>
  </si>
  <si>
    <t>VI</t>
  </si>
  <si>
    <t xml:space="preserve">                                                                                                                    Mẫu số 14/CKTC-NSĐP</t>
  </si>
  <si>
    <t>Chi XDCB từ nguồn cân đối NS địa phương TW giao</t>
  </si>
  <si>
    <t>Chi XDCB từ nguồn TW bổ sung có mục tiêu</t>
  </si>
  <si>
    <t>Sự nghiệp kinh tế</t>
  </si>
  <si>
    <t>Sự nghiệp giáo dục</t>
  </si>
  <si>
    <t>Sự nghiệp đào tạo và dạy nghề</t>
  </si>
  <si>
    <t xml:space="preserve">Sự nghiệp y tế </t>
  </si>
  <si>
    <t>Chi đảm bảo xã hội</t>
  </si>
  <si>
    <t>Chi quản lý hành chính</t>
  </si>
  <si>
    <t xml:space="preserve"> Mẫu số 15/CKTC-NSĐP</t>
  </si>
  <si>
    <t>DỰ TOÁN CHI NGÂN SÁCH CẤP THÀNH PHỐ</t>
  </si>
  <si>
    <t>STT</t>
  </si>
  <si>
    <t>ĐƠN VỊ</t>
  </si>
  <si>
    <t>Trong đó:</t>
  </si>
  <si>
    <t>Cộng</t>
  </si>
  <si>
    <t>Gồm</t>
  </si>
  <si>
    <t>Tổng số</t>
  </si>
  <si>
    <t>Vốn trong nước</t>
  </si>
  <si>
    <t>Vốn ngoài nước</t>
  </si>
  <si>
    <t>Giáo dục, đào tạo</t>
  </si>
  <si>
    <t>Khoa học, công nghệ</t>
  </si>
  <si>
    <t>QLNN</t>
  </si>
  <si>
    <t>SN</t>
  </si>
  <si>
    <t>Mẫu số 16/CKTC-NSĐP</t>
  </si>
  <si>
    <t xml:space="preserve">DANH MỤC CÔNG TRÌNH </t>
  </si>
  <si>
    <t>ĐỊA ĐIỂM XÂY DỰNG</t>
  </si>
  <si>
    <t>THỜI GIAN 
KC-HT</t>
  </si>
  <si>
    <t>TỔNG DỰ TOÁN HOẶC DỰ TOÁN ĐƯỢC DUYỆT</t>
  </si>
  <si>
    <t>Mẫu số 17/CKTC-NSĐP</t>
  </si>
  <si>
    <t xml:space="preserve">DỰ TOÁN CHI NGÂN SÁCH CHO CÁC DỰ ÁN, CHƯƠNG TRÌNH </t>
  </si>
  <si>
    <t>MỤC TIÊU QUỐC GIA VÀ CÁC NHIỆM VỤ KHÁC</t>
  </si>
  <si>
    <t xml:space="preserve">                  ĐVT: triệu đồng</t>
  </si>
  <si>
    <t>Chia ra:</t>
  </si>
  <si>
    <t>Vốn đầu tư</t>
  </si>
  <si>
    <t>Vốn sự nghiệp</t>
  </si>
  <si>
    <t>Tổng số:</t>
  </si>
  <si>
    <t>Mẫu số 18/CKTC-NSĐP</t>
  </si>
  <si>
    <t>DỰ TOÁN THU, CHI NGÂN SÁCH CỦA CÁC QUẬN, HUYỆN</t>
  </si>
  <si>
    <t xml:space="preserve">                                        ĐVT: triệu đồng</t>
  </si>
  <si>
    <t>Đơn vị</t>
  </si>
  <si>
    <t>Tổng thu NSNN trên địa bàn quận, huyện</t>
  </si>
  <si>
    <t>Tổng chi cân đối ngân sách quận, huyện</t>
  </si>
  <si>
    <t>Bổ sung từ ngân sách cấp thành phố cho ngân sách quận, huyện</t>
  </si>
  <si>
    <t>Bổ sung cân đối</t>
  </si>
  <si>
    <t>Bổ sung có mục tiêu</t>
  </si>
  <si>
    <t>Quận Ninh Kiều</t>
  </si>
  <si>
    <t>Quận Bình Thủy</t>
  </si>
  <si>
    <t>Quận Cái Răng</t>
  </si>
  <si>
    <t>Quận Ô Môn</t>
  </si>
  <si>
    <t>Quận Thốt Nốt</t>
  </si>
  <si>
    <t>Huyện Phong Điền</t>
  </si>
  <si>
    <t>Huyện Cờ Đỏ</t>
  </si>
  <si>
    <t>Huyện Thới Lai</t>
  </si>
  <si>
    <t>Huyện Vĩnh Thạnh</t>
  </si>
  <si>
    <t>Tổng cộng</t>
  </si>
  <si>
    <t xml:space="preserve">               Mẫu số 19/CKTC-NSĐP</t>
  </si>
  <si>
    <t>TỶ LỆ PHẦN TRĂM (%) PHÂN CHIA CÁC KHOẢN THU CHO NGÂN SÁCH</t>
  </si>
  <si>
    <t>Chi tiết theo các khoản thu (theo phân cấp của thành phố)</t>
  </si>
  <si>
    <t>Thu từ khu vực kinh tế ngoài quốc doanh</t>
  </si>
  <si>
    <t>Thuế GTGT</t>
  </si>
  <si>
    <t>Thuế thu nhập DN</t>
  </si>
  <si>
    <t>Thuế TTĐB</t>
  </si>
  <si>
    <t>Thuế tài nguyên</t>
  </si>
  <si>
    <t>Thuế sử dụng đất nông nghiệp</t>
  </si>
  <si>
    <t>Thuế thu nhập cá nhân</t>
  </si>
  <si>
    <t>Lệ phí trước bạ</t>
  </si>
  <si>
    <t>Phí, lệ phí</t>
  </si>
  <si>
    <t>Thu khác ngân sách</t>
  </si>
  <si>
    <t>UBND THÀNH PHỐ CẦN THƠ</t>
  </si>
  <si>
    <t>TỔNG THU CÁC KHOẢN CÂN ĐỐI NSNN</t>
  </si>
  <si>
    <t>Thu từ doanh nghiệp nhà nước Trung ương</t>
  </si>
  <si>
    <t>Thu từ doanh nghiệp nhà nước địa phương</t>
  </si>
  <si>
    <t>Thu từ doanh nghiệp có vốn đầu tư nước ngoài</t>
  </si>
  <si>
    <t>Thu từ khu vực CTN, dịch vụ ngoài quốc doanh</t>
  </si>
  <si>
    <t>Thuế sử dụng đất phi nông nghiệp</t>
  </si>
  <si>
    <t>Thuế bảo vệ môi trường</t>
  </si>
  <si>
    <t>Thu phí và lệ phí</t>
  </si>
  <si>
    <t>Tiền sử dụng đất (không tính các khoản ghi thu - ghi chi)</t>
  </si>
  <si>
    <t>Thu tiền bán nhà, thuê nhà ở thuộc sở hữu nhà nước</t>
  </si>
  <si>
    <t>Thu bổ sung có mục tiêu từ ngân sách Trung ương</t>
  </si>
  <si>
    <t>Các khoản thu được để lại quản lý chi qua NSNN</t>
  </si>
  <si>
    <t xml:space="preserve">Các khoản thu cân đối NSĐP                                 </t>
  </si>
  <si>
    <t>ĐVT: %</t>
  </si>
  <si>
    <t>CÂN ĐỐI DỰ TOÁN NGÂN SÁCH ĐỊA PHƯƠNG NĂM 2017</t>
  </si>
  <si>
    <t>Dự toán 2017</t>
  </si>
  <si>
    <t>Thu từ dầu thô</t>
  </si>
  <si>
    <t>Thu viện trợ không hoàn lại</t>
  </si>
  <si>
    <t>Thu vay để bù đắp bội chi theo hạn mức được duyệt</t>
  </si>
  <si>
    <t>Các khoản thu được để lại chi quản lý qua NSNN</t>
  </si>
  <si>
    <t xml:space="preserve">        Trong đó: - Chi trả nợ gốc và lãi vay</t>
  </si>
  <si>
    <t xml:space="preserve">                          - Bội chi ngân sách cho đầu tư</t>
  </si>
  <si>
    <t>NGÂN SÁCH CỦA QUẬN, HUYỆN THUỘC THÀNH PHỐ NĂM 2017</t>
  </si>
  <si>
    <t>Chi thuộc nhiệm vụ của NS cấp TP theo phân cấp (không kể số bổ sung cho ngân sách cấp dưới)</t>
  </si>
  <si>
    <t>DỰ TOÁN THU NGÂN SÁCH NHÀ NƯỚC NĂM 2017</t>
  </si>
  <si>
    <t>TỔNG THU NGÂN SÁCH ĐỊA PHƯƠNG ĐƯỢC HƯỞNG  (A+B+C+D)</t>
  </si>
  <si>
    <t xml:space="preserve"> Thu từ sản xuất kinh doanh trong nước</t>
  </si>
  <si>
    <t xml:space="preserve"> I.</t>
  </si>
  <si>
    <t xml:space="preserve"> Thuế thu nhập cá nhân </t>
  </si>
  <si>
    <t xml:space="preserve"> Thu tiền cho thuê mặt đất, mặt nước</t>
  </si>
  <si>
    <t xml:space="preserve"> Thu khác NS:</t>
  </si>
  <si>
    <t xml:space="preserve"> Thu xổ số kiến thiết:</t>
  </si>
  <si>
    <t xml:space="preserve"> Thuế XK, thuế NK, thuế TTĐB, thuế VAT hàng nhập khẩu </t>
  </si>
  <si>
    <t>II.</t>
  </si>
  <si>
    <t xml:space="preserve">B. </t>
  </si>
  <si>
    <t xml:space="preserve"> Thu vay để bù đắp bội chi theo hạn mức được duyệt</t>
  </si>
  <si>
    <t>C.</t>
  </si>
  <si>
    <t xml:space="preserve">D. </t>
  </si>
  <si>
    <t xml:space="preserve">A. </t>
  </si>
  <si>
    <t>D.</t>
  </si>
  <si>
    <t>DỰ TOÁN CHI NGÂN SÁCH ĐỊA PHƯƠNG NĂM 2017</t>
  </si>
  <si>
    <t>TỔNG CHI NGÂN SÁCH CẤP THÀNH PHỐ (A+B)</t>
  </si>
  <si>
    <t>Sự nghiệp hoạt động môi trường</t>
  </si>
  <si>
    <t>Sự nghiệp khoa học công nghệ</t>
  </si>
  <si>
    <t>Sự nghiệp văn hoá thông tin</t>
  </si>
  <si>
    <t>Sự nghiệp phát thanh truyền hình</t>
  </si>
  <si>
    <t>Sự nghiệp thể dục thể thao</t>
  </si>
  <si>
    <t>DỰ TOÁN CHI XDCB CỦA NGÂN SÁCH CẤP THÀNH PHỐ NĂM 2017</t>
  </si>
  <si>
    <t>CHO TỪNG CƠ QUAN, ĐƠN VỊ THUỘC CẤP THÀNH PHỐ NĂM 2017</t>
  </si>
  <si>
    <t>Dự toán năm 2017</t>
  </si>
  <si>
    <t>CHI CHƯƠNG TRÌNH MỤC TIÊU QUỐC GIA</t>
  </si>
  <si>
    <t>VII</t>
  </si>
  <si>
    <t>VIII</t>
  </si>
  <si>
    <t>IX</t>
  </si>
  <si>
    <t>CHI MỘT SỐ MỤC TIÊU, NHIỆM VỤ KHÁC</t>
  </si>
  <si>
    <t>DO ĐỊA PHƯƠNG THỰC HIỆN NĂM 2017</t>
  </si>
  <si>
    <t>Vốn ODA</t>
  </si>
  <si>
    <t>THUỘC THÀNH PHỐ CẦN THƠ NĂM 2017</t>
  </si>
  <si>
    <t>TỪNG QUẬN, HUYỆN THUỘC THÀNH PHỐ CẦN THƠ NĂM 2017</t>
  </si>
  <si>
    <t>Lệ phí môn bài</t>
  </si>
  <si>
    <t xml:space="preserve">   ỦY BAN NHÂN DÂN</t>
  </si>
  <si>
    <t xml:space="preserve">               Mẫu số 20/CKTC-NSĐP</t>
  </si>
  <si>
    <t>THÀNH PHỐ CẦN THƠ</t>
  </si>
  <si>
    <t>TỪNG XÃ, PHƯỜNG, THỊ TRẤN NĂM 2017</t>
  </si>
  <si>
    <t>Thuế giá trị gia tăng</t>
  </si>
  <si>
    <t>Thuế thu nhập doanh nghiệp</t>
  </si>
  <si>
    <t>Thuế tiêu thụ đặc biệt</t>
  </si>
  <si>
    <t>Phường Cái Khế</t>
  </si>
  <si>
    <t>Phường An Nghiệp</t>
  </si>
  <si>
    <t>Phường An Cư</t>
  </si>
  <si>
    <t>Phường An Lạc</t>
  </si>
  <si>
    <t>Phường Xuân Khánh</t>
  </si>
  <si>
    <t>Phường Hưng Lợi</t>
  </si>
  <si>
    <t>Phường An Hòa</t>
  </si>
  <si>
    <t>Phường Thới Bình</t>
  </si>
  <si>
    <t>Phường An Hội</t>
  </si>
  <si>
    <t>Phường An Phú</t>
  </si>
  <si>
    <t>Phường An Bình</t>
  </si>
  <si>
    <t>Phường An Khánh</t>
  </si>
  <si>
    <t>Phường Tân An</t>
  </si>
  <si>
    <t>Phường Bình Thủy</t>
  </si>
  <si>
    <t>Phường An Thới</t>
  </si>
  <si>
    <t>Phường Bùi Hữu Nghĩa</t>
  </si>
  <si>
    <t>Phường Long Hòa</t>
  </si>
  <si>
    <t>Phường Long Tuyền</t>
  </si>
  <si>
    <t>Phường Trà An</t>
  </si>
  <si>
    <t>Phường Trà Nóc</t>
  </si>
  <si>
    <t>Phường Thới An Đông</t>
  </si>
  <si>
    <t>Phường Lê Bình</t>
  </si>
  <si>
    <t>Phường Ba Láng</t>
  </si>
  <si>
    <t>Phường Hưng Thạnh</t>
  </si>
  <si>
    <t>Phường Thường Thạnh</t>
  </si>
  <si>
    <t>Phường Hưng Phú</t>
  </si>
  <si>
    <t>Phường Phú Thứ</t>
  </si>
  <si>
    <t>Phường Tân Phú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</si>
  <si>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</si>
  <si>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</si>
  <si>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</si>
  <si>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</si>
  <si>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</si>
  <si>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Thới Hòa</t>
  </si>
  <si>
    <t>Phường Long Hưng</t>
  </si>
  <si>
    <t>Phường Thốt Nốt</t>
  </si>
  <si>
    <t>Phường Thới Thuận</t>
  </si>
  <si>
    <t>Phường Tân Lộc</t>
  </si>
  <si>
    <t>Phường Trung Nhứt</t>
  </si>
  <si>
    <t>Phường Trung Kiên</t>
  </si>
  <si>
    <t>Phường Thuận Hưng</t>
  </si>
  <si>
    <t>Phường Thạnh Hòa</t>
  </si>
  <si>
    <t>Phường Tân Hưng</t>
  </si>
  <si>
    <t>Phường Thuận An</t>
  </si>
  <si>
    <t>Xã Nhơn Nghĩa</t>
  </si>
  <si>
    <t>Xã Nhơn Ái</t>
  </si>
  <si>
    <t>Xã Trường Long</t>
  </si>
  <si>
    <t>Xã Giai Xuân</t>
  </si>
  <si>
    <t>Thị trấn Phong Điền</t>
  </si>
  <si>
    <t>Xã Mỹ Khánh</t>
  </si>
  <si>
    <t>Xã Tân Thới</t>
  </si>
  <si>
    <t>Xã Đông Hiệp</t>
  </si>
  <si>
    <t>Xã Đông Thắng</t>
  </si>
  <si>
    <t>Xã Thới Đông</t>
  </si>
  <si>
    <t>Xã Thới Xuân</t>
  </si>
  <si>
    <t>Xã Thới Hưng</t>
  </si>
  <si>
    <t>Xã Trung Hưng</t>
  </si>
  <si>
    <t>Xã Thạnh Phú</t>
  </si>
  <si>
    <t>Xã Trung Thạnh</t>
  </si>
  <si>
    <t>Xã Trung An</t>
  </si>
  <si>
    <t>Thị trấn Cờ Đỏ</t>
  </si>
  <si>
    <t>Thị trấn Thới Lai</t>
  </si>
  <si>
    <t>Xã Thới Thạnh</t>
  </si>
  <si>
    <t>Xã Tân Thạnh</t>
  </si>
  <si>
    <t>Xã Định Môn</t>
  </si>
  <si>
    <t>Xã Trường Thành</t>
  </si>
  <si>
    <t>Xã Trường Xuân</t>
  </si>
  <si>
    <t>Xã Trường Xuân A</t>
  </si>
  <si>
    <t>Xã Trường Xuân B</t>
  </si>
  <si>
    <t>Xã Trường Thắng</t>
  </si>
  <si>
    <t>Xã Thới Tân</t>
  </si>
  <si>
    <t>Xã Đông Bình</t>
  </si>
  <si>
    <t>Xã Đông Thuận</t>
  </si>
  <si>
    <t>Xã Xuân Thắng</t>
  </si>
  <si>
    <t>Thị trấn Thạnh An</t>
  </si>
  <si>
    <t>Thị trấn Vĩnh Thạnh</t>
  </si>
  <si>
    <t>Xã Vĩnh Trinh</t>
  </si>
  <si>
    <t>Xã Vĩnh Bình</t>
  </si>
  <si>
    <t>Xã Thạnh Mỹ</t>
  </si>
  <si>
    <t>Xã Thạnh Lộc</t>
  </si>
  <si>
    <t>Xã Thạnh Quới</t>
  </si>
  <si>
    <t>Xã Thạnh Tiến</t>
  </si>
  <si>
    <t>Xã Thạnh An</t>
  </si>
  <si>
    <t>Xã Thạnh Thắng</t>
  </si>
  <si>
    <t>Xã Thạnh Lợi</t>
  </si>
  <si>
    <t>ỦY BAN NHÂN DÂN</t>
  </si>
  <si>
    <t xml:space="preserve">                                    ĐVT: triệu đồng</t>
  </si>
  <si>
    <t>Dự toán chi năm 2017</t>
  </si>
  <si>
    <t>Ghi chú</t>
  </si>
  <si>
    <t>Trong đó: ĐT XDCB</t>
  </si>
  <si>
    <t>VP Đoàn ĐBQH và HĐND TP</t>
  </si>
  <si>
    <t>VP Ủy ban nhân dân thành phố</t>
  </si>
  <si>
    <t>Sở Kế hoạch &amp; Đầu tư</t>
  </si>
  <si>
    <t xml:space="preserve">Sở Tài chính </t>
  </si>
  <si>
    <t>Sở Ngoại vụ</t>
  </si>
  <si>
    <t>Sở Công Thương</t>
  </si>
  <si>
    <t>Sở Xây dựng</t>
  </si>
  <si>
    <t>Sở Tư pháp</t>
  </si>
  <si>
    <t>Sở Thông tin &amp; Truyền thông</t>
  </si>
  <si>
    <t>Sở Giao thông Vận tải</t>
  </si>
  <si>
    <t>Sở Nội vụ</t>
  </si>
  <si>
    <t>Sở Tài nguyên &amp; Môi trường</t>
  </si>
  <si>
    <t xml:space="preserve">Sở KHCN </t>
  </si>
  <si>
    <t>Sở Giáo dục &amp; Đào tạo</t>
  </si>
  <si>
    <t>Sở Nông nghiệp và PTNT</t>
  </si>
  <si>
    <t>Thành đoàn</t>
  </si>
  <si>
    <t>Hội Phụ nữ</t>
  </si>
  <si>
    <t>Hội Nông dân</t>
  </si>
  <si>
    <t>UB Mặt trận Tổ quốc</t>
  </si>
  <si>
    <t>Hội Cựu chiến binh</t>
  </si>
  <si>
    <t>Một số cơ quan, đơn vị</t>
  </si>
  <si>
    <t>GIÁ TRỊ KHỐI LƯỢNG THỰC HIỆN TỪ KHỞI CÔNG ĐẾN 31/12/2016</t>
  </si>
  <si>
    <t>GIÁ TRỊ THANH TOÁN TỪ KHỞI CÔNG ĐẾN 31/12/2016</t>
  </si>
  <si>
    <t>Phong Điền</t>
  </si>
  <si>
    <t>Kè chống sạt lỡ sông Ô Môn</t>
  </si>
  <si>
    <t>Ô Môn</t>
  </si>
  <si>
    <t>2010-2020</t>
  </si>
  <si>
    <t>Ninh Kiều</t>
  </si>
  <si>
    <t>Thới Lai</t>
  </si>
  <si>
    <t>2011-2017</t>
  </si>
  <si>
    <t>Đường nối thị xã Vị Thanh, tỉnh HG với TPCT (đoạn thuộc TPCT)- gđ1</t>
  </si>
  <si>
    <t>Cái Răng - Phong Điền</t>
  </si>
  <si>
    <t>2007-2019</t>
  </si>
  <si>
    <t>12 cầu trên Đường tỉnh 921 (đoạn Thốt Nốt dến cầu Ngã Tư)</t>
  </si>
  <si>
    <t>TN-VT</t>
  </si>
  <si>
    <t>2009-2010</t>
  </si>
  <si>
    <t>Đường ôtô vào trung tâm xã Tân Thạnh</t>
  </si>
  <si>
    <t>2014-2016</t>
  </si>
  <si>
    <t>Trung tâm ứng dụng tiến bộ khoa học và công nghệ thành phố Cần Thơ</t>
  </si>
  <si>
    <t>2016-2020</t>
  </si>
  <si>
    <t>Xây dựng cầu Rạch Nhum và cầu Rạch Tra thuộc Đường tỉnh 922, TP. Cần Thơ</t>
  </si>
  <si>
    <t>ÔM-TL</t>
  </si>
  <si>
    <t>Trang thiết bị bệnh viện Đa khoa thành phố</t>
  </si>
  <si>
    <t>2014-2015</t>
  </si>
  <si>
    <t>Bệnh viện tâm thần Cần Thơ</t>
  </si>
  <si>
    <t>2010-2017</t>
  </si>
  <si>
    <t>Bệnh viện Nhi đồng thành phố Cần Thơ (500 giường)</t>
  </si>
  <si>
    <t xml:space="preserve">Trung tâm kiểm nghiệm thuốc, mỹ phẩm, thực phẩm </t>
  </si>
  <si>
    <t>Trường THPT Phan Văn Trị</t>
  </si>
  <si>
    <t>2014-2018</t>
  </si>
  <si>
    <t>Một số công trình dự án</t>
  </si>
  <si>
    <t>DỰ TOÁN CHI NGÂN SÁCH CẤP THÀNH PHỐ THEO TỪNG LĨNH VỰC NĂM 2017</t>
  </si>
  <si>
    <t xml:space="preserve">Dự toán 2017 </t>
  </si>
  <si>
    <t>Các khoản thu được để lại chi và quản lý qua NSNN</t>
  </si>
  <si>
    <t>+ Văn phòng</t>
  </si>
  <si>
    <t>+ Các đơn vị sự nghiệp</t>
  </si>
  <si>
    <t>+ QLNN</t>
  </si>
  <si>
    <t>+ Sự nghiệp CNTT</t>
  </si>
  <si>
    <t>+ Sự nghiệp</t>
  </si>
  <si>
    <t>+ Sự nghiệp Giáo dục</t>
  </si>
  <si>
    <t>DỰ TOÁN 2017</t>
  </si>
</sst>
</file>

<file path=xl/styles.xml><?xml version="1.0" encoding="utf-8"?>
<styleSheet xmlns="http://schemas.openxmlformats.org/spreadsheetml/2006/main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\ @"/>
    <numFmt numFmtId="169" formatCode="0_);\(0\)"/>
  </numFmts>
  <fonts count="4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name val="Times New Roman"/>
      <family val="1"/>
    </font>
    <font>
      <sz val="12"/>
      <name val="Times New Roman"/>
      <family val="1"/>
    </font>
    <font>
      <sz val="12"/>
      <name val=".VnTime"/>
      <family val="2"/>
    </font>
    <font>
      <b/>
      <sz val="14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.VnTimeH"/>
      <family val="2"/>
    </font>
    <font>
      <sz val="13"/>
      <color theme="1"/>
      <name val="Times New Roman"/>
      <family val="1"/>
    </font>
    <font>
      <sz val="14"/>
      <name val=".VnTime"/>
      <family val="2"/>
    </font>
    <font>
      <sz val="11"/>
      <name val="Times New Roman"/>
      <family val="1"/>
    </font>
    <font>
      <sz val="10"/>
      <name val="Arial"/>
      <family val="2"/>
    </font>
    <font>
      <sz val="12"/>
      <name val="VNI-Times"/>
    </font>
    <font>
      <sz val="10"/>
      <name val="VNI-Times"/>
    </font>
    <font>
      <b/>
      <sz val="14"/>
      <name val=".VnTime"/>
      <family val="2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sz val="14"/>
      <color theme="1"/>
      <name val=".VnTime"/>
      <family val="2"/>
    </font>
    <font>
      <sz val="11"/>
      <color theme="1"/>
      <name val="Times New Roman"/>
      <family val="1"/>
    </font>
    <font>
      <i/>
      <sz val="13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7"/>
      <name val="Times New Roman"/>
      <family val="1"/>
    </font>
    <font>
      <i/>
      <sz val="14"/>
      <name val="Times New Roman"/>
      <family val="1"/>
    </font>
    <font>
      <b/>
      <i/>
      <sz val="12"/>
      <name val="Times New Roman"/>
      <family val="1"/>
    </font>
    <font>
      <i/>
      <sz val="12"/>
      <name val="Arial"/>
      <family val="2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1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4" fillId="0" borderId="0" applyFont="0" applyFill="0" applyBorder="0" applyAlignment="0" applyProtection="0"/>
    <xf numFmtId="166" fontId="15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7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7" fillId="0" borderId="0" xfId="0" applyFont="1"/>
    <xf numFmtId="0" fontId="5" fillId="0" borderId="0" xfId="0" applyFont="1"/>
    <xf numFmtId="0" fontId="3" fillId="0" borderId="0" xfId="0" applyFont="1" applyAlignment="1">
      <alignment horizontal="centerContinuous"/>
    </xf>
    <xf numFmtId="3" fontId="5" fillId="0" borderId="0" xfId="0" applyNumberFormat="1" applyFont="1"/>
    <xf numFmtId="3" fontId="17" fillId="0" borderId="0" xfId="0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center"/>
    </xf>
    <xf numFmtId="0" fontId="17" fillId="0" borderId="0" xfId="0" applyFont="1"/>
    <xf numFmtId="0" fontId="7" fillId="0" borderId="14" xfId="0" applyFont="1" applyBorder="1"/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2" xfId="0" applyFont="1" applyBorder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0" applyFont="1"/>
    <xf numFmtId="0" fontId="0" fillId="0" borderId="0" xfId="0" applyFont="1"/>
    <xf numFmtId="0" fontId="22" fillId="0" borderId="0" xfId="0" applyFont="1" applyAlignment="1">
      <alignment horizontal="centerContinuous"/>
    </xf>
    <xf numFmtId="0" fontId="23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27" fillId="0" borderId="0" xfId="0" applyFont="1"/>
    <xf numFmtId="0" fontId="18" fillId="0" borderId="0" xfId="0" applyFont="1" applyAlignment="1"/>
    <xf numFmtId="167" fontId="11" fillId="0" borderId="0" xfId="1" applyNumberFormat="1" applyFont="1" applyAlignment="1">
      <alignment horizontal="right"/>
    </xf>
    <xf numFmtId="167" fontId="23" fillId="0" borderId="0" xfId="1" applyNumberFormat="1" applyFont="1"/>
    <xf numFmtId="167" fontId="25" fillId="0" borderId="0" xfId="1" applyNumberFormat="1" applyFont="1" applyAlignment="1">
      <alignment horizontal="right"/>
    </xf>
    <xf numFmtId="0" fontId="22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right"/>
    </xf>
    <xf numFmtId="0" fontId="29" fillId="0" borderId="0" xfId="0" applyFont="1"/>
    <xf numFmtId="0" fontId="19" fillId="0" borderId="6" xfId="0" applyFont="1" applyBorder="1"/>
    <xf numFmtId="0" fontId="19" fillId="0" borderId="4" xfId="0" applyFont="1" applyBorder="1"/>
    <xf numFmtId="0" fontId="19" fillId="0" borderId="5" xfId="0" applyFont="1" applyBorder="1"/>
    <xf numFmtId="167" fontId="19" fillId="0" borderId="4" xfId="1" applyNumberFormat="1" applyFont="1" applyBorder="1"/>
    <xf numFmtId="167" fontId="19" fillId="0" borderId="5" xfId="1" applyNumberFormat="1" applyFont="1" applyBorder="1"/>
    <xf numFmtId="0" fontId="22" fillId="0" borderId="0" xfId="0" applyFont="1" applyAlignment="1">
      <alignment horizontal="center"/>
    </xf>
    <xf numFmtId="0" fontId="19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4" fillId="0" borderId="4" xfId="0" applyFont="1" applyBorder="1"/>
    <xf numFmtId="167" fontId="24" fillId="0" borderId="4" xfId="1" applyNumberFormat="1" applyFont="1" applyBorder="1"/>
    <xf numFmtId="0" fontId="31" fillId="0" borderId="0" xfId="0" applyFont="1"/>
    <xf numFmtId="0" fontId="19" fillId="0" borderId="4" xfId="0" applyFont="1" applyBorder="1" applyAlignment="1">
      <alignment wrapText="1"/>
    </xf>
    <xf numFmtId="0" fontId="28" fillId="0" borderId="0" xfId="0" applyFont="1"/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4" fillId="0" borderId="18" xfId="0" applyFont="1" applyBorder="1" applyAlignment="1">
      <alignment horizontal="center" vertical="center"/>
    </xf>
    <xf numFmtId="0" fontId="24" fillId="0" borderId="18" xfId="0" applyFont="1" applyBorder="1"/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/>
    <xf numFmtId="167" fontId="3" fillId="0" borderId="0" xfId="1" applyNumberFormat="1" applyFont="1" applyAlignment="1">
      <alignment horizontal="right"/>
    </xf>
    <xf numFmtId="167" fontId="3" fillId="0" borderId="0" xfId="1" applyNumberFormat="1" applyFont="1"/>
    <xf numFmtId="167" fontId="7" fillId="0" borderId="0" xfId="1" applyNumberFormat="1" applyFont="1" applyAlignment="1">
      <alignment horizontal="centerContinuous"/>
    </xf>
    <xf numFmtId="167" fontId="29" fillId="0" borderId="0" xfId="1" applyNumberFormat="1" applyFont="1" applyAlignment="1">
      <alignment horizontal="right"/>
    </xf>
    <xf numFmtId="167" fontId="24" fillId="0" borderId="18" xfId="1" applyNumberFormat="1" applyFont="1" applyBorder="1"/>
    <xf numFmtId="167" fontId="24" fillId="0" borderId="5" xfId="1" applyNumberFormat="1" applyFont="1" applyBorder="1"/>
    <xf numFmtId="167" fontId="0" fillId="0" borderId="0" xfId="1" applyNumberFormat="1" applyFont="1"/>
    <xf numFmtId="0" fontId="19" fillId="0" borderId="20" xfId="0" applyFont="1" applyBorder="1" applyAlignment="1"/>
    <xf numFmtId="0" fontId="0" fillId="0" borderId="0" xfId="0" applyFont="1" applyAlignment="1">
      <alignment vertical="center"/>
    </xf>
    <xf numFmtId="0" fontId="24" fillId="0" borderId="20" xfId="0" applyFont="1" applyBorder="1" applyAlignment="1">
      <alignment wrapText="1"/>
    </xf>
    <xf numFmtId="0" fontId="24" fillId="0" borderId="20" xfId="0" applyFont="1" applyBorder="1" applyAlignment="1"/>
    <xf numFmtId="0" fontId="27" fillId="0" borderId="0" xfId="0" applyFont="1" applyAlignment="1">
      <alignment horizontal="center" vertical="center"/>
    </xf>
    <xf numFmtId="0" fontId="24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wrapText="1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/>
    <xf numFmtId="167" fontId="19" fillId="0" borderId="0" xfId="1" applyNumberFormat="1" applyFont="1" applyAlignment="1">
      <alignment horizontal="right"/>
    </xf>
    <xf numFmtId="167" fontId="21" fillId="0" borderId="0" xfId="1" applyNumberFormat="1" applyFont="1" applyAlignment="1">
      <alignment horizontal="center"/>
    </xf>
    <xf numFmtId="167" fontId="26" fillId="0" borderId="0" xfId="1" applyNumberFormat="1" applyFont="1" applyAlignment="1">
      <alignment horizontal="right"/>
    </xf>
    <xf numFmtId="167" fontId="24" fillId="0" borderId="21" xfId="1" applyNumberFormat="1" applyFont="1" applyBorder="1" applyAlignment="1"/>
    <xf numFmtId="167" fontId="19" fillId="0" borderId="21" xfId="1" applyNumberFormat="1" applyFont="1" applyBorder="1" applyAlignment="1"/>
    <xf numFmtId="167" fontId="24" fillId="0" borderId="24" xfId="1" applyNumberFormat="1" applyFont="1" applyBorder="1" applyAlignme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/>
    <xf numFmtId="0" fontId="28" fillId="0" borderId="0" xfId="0" applyFont="1" applyAlignment="1">
      <alignment horizontal="center" vertical="center"/>
    </xf>
    <xf numFmtId="0" fontId="32" fillId="0" borderId="0" xfId="0" applyFont="1" applyAlignment="1">
      <alignment wrapText="1"/>
    </xf>
    <xf numFmtId="0" fontId="32" fillId="0" borderId="0" xfId="0" applyFont="1"/>
    <xf numFmtId="0" fontId="28" fillId="0" borderId="0" xfId="0" applyFont="1" applyAlignment="1"/>
    <xf numFmtId="167" fontId="28" fillId="0" borderId="0" xfId="1" applyNumberFormat="1" applyFont="1" applyAlignment="1"/>
    <xf numFmtId="0" fontId="21" fillId="0" borderId="0" xfId="0" applyFont="1" applyAlignment="1">
      <alignment horizontal="center" vertical="center"/>
    </xf>
    <xf numFmtId="0" fontId="25" fillId="0" borderId="4" xfId="0" applyFont="1" applyBorder="1"/>
    <xf numFmtId="0" fontId="24" fillId="0" borderId="4" xfId="0" applyFont="1" applyBorder="1" applyAlignment="1">
      <alignment wrapText="1"/>
    </xf>
    <xf numFmtId="167" fontId="26" fillId="0" borderId="0" xfId="1" applyNumberFormat="1" applyFont="1"/>
    <xf numFmtId="0" fontId="31" fillId="0" borderId="0" xfId="0" applyFont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/>
    </xf>
    <xf numFmtId="3" fontId="9" fillId="0" borderId="10" xfId="0" applyNumberFormat="1" applyFont="1" applyBorder="1" applyAlignment="1">
      <alignment vertical="center"/>
    </xf>
    <xf numFmtId="0" fontId="9" fillId="0" borderId="10" xfId="2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vertical="center"/>
    </xf>
    <xf numFmtId="0" fontId="3" fillId="0" borderId="18" xfId="2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vertical="center"/>
    </xf>
    <xf numFmtId="0" fontId="3" fillId="0" borderId="4" xfId="2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vertical="center"/>
    </xf>
    <xf numFmtId="0" fontId="3" fillId="0" borderId="5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8" fillId="0" borderId="0" xfId="0" applyFont="1" applyFill="1" applyAlignment="1">
      <alignment horizontal="right"/>
    </xf>
    <xf numFmtId="49" fontId="32" fillId="0" borderId="7" xfId="0" applyNumberFormat="1" applyFont="1" applyFill="1" applyBorder="1" applyAlignment="1" applyProtection="1">
      <alignment horizontal="centerContinuous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169" fontId="34" fillId="0" borderId="0" xfId="0" applyNumberFormat="1" applyFont="1" applyFill="1" applyBorder="1" applyAlignment="1">
      <alignment vertical="center" wrapText="1"/>
    </xf>
    <xf numFmtId="169" fontId="35" fillId="0" borderId="0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 wrapText="1"/>
    </xf>
    <xf numFmtId="169" fontId="6" fillId="0" borderId="12" xfId="0" applyNumberFormat="1" applyFont="1" applyFill="1" applyBorder="1" applyAlignment="1">
      <alignment vertical="center" wrapText="1"/>
    </xf>
    <xf numFmtId="169" fontId="6" fillId="0" borderId="12" xfId="0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167" fontId="9" fillId="0" borderId="0" xfId="0" applyNumberFormat="1" applyFont="1" applyFill="1" applyBorder="1" applyAlignment="1">
      <alignment horizontal="center" vertical="center"/>
    </xf>
    <xf numFmtId="167" fontId="9" fillId="0" borderId="0" xfId="0" applyNumberFormat="1" applyFont="1" applyFill="1" applyBorder="1" applyAlignment="1">
      <alignment horizontal="center" vertical="center" wrapText="1"/>
    </xf>
    <xf numFmtId="169" fontId="9" fillId="0" borderId="10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37" fontId="9" fillId="0" borderId="0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vertical="center"/>
    </xf>
    <xf numFmtId="165" fontId="13" fillId="0" borderId="4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4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3" fontId="7" fillId="0" borderId="0" xfId="0" applyNumberFormat="1" applyFont="1" applyAlignment="1">
      <alignment horizontal="right"/>
    </xf>
    <xf numFmtId="3" fontId="37" fillId="0" borderId="0" xfId="0" applyNumberFormat="1" applyFont="1"/>
    <xf numFmtId="0" fontId="38" fillId="0" borderId="0" xfId="0" applyFont="1" applyAlignment="1">
      <alignment horizontal="center" vertical="center"/>
    </xf>
    <xf numFmtId="167" fontId="21" fillId="0" borderId="3" xfId="1" applyNumberFormat="1" applyFont="1" applyBorder="1" applyAlignment="1">
      <alignment horizontal="center" vertical="center" wrapText="1"/>
    </xf>
    <xf numFmtId="167" fontId="22" fillId="0" borderId="18" xfId="1" applyNumberFormat="1" applyFont="1" applyBorder="1" applyAlignment="1"/>
    <xf numFmtId="167" fontId="22" fillId="0" borderId="18" xfId="1" applyNumberFormat="1" applyFont="1" applyBorder="1"/>
    <xf numFmtId="0" fontId="37" fillId="0" borderId="0" xfId="0" applyFont="1"/>
    <xf numFmtId="167" fontId="22" fillId="0" borderId="4" xfId="1" applyNumberFormat="1" applyFont="1" applyBorder="1" applyAlignment="1"/>
    <xf numFmtId="167" fontId="22" fillId="0" borderId="4" xfId="1" applyNumberFormat="1" applyFont="1" applyBorder="1"/>
    <xf numFmtId="167" fontId="22" fillId="0" borderId="5" xfId="1" applyNumberFormat="1" applyFont="1" applyBorder="1" applyAlignment="1"/>
    <xf numFmtId="167" fontId="22" fillId="0" borderId="5" xfId="1" applyNumberFormat="1" applyFont="1" applyBorder="1"/>
    <xf numFmtId="167" fontId="21" fillId="0" borderId="3" xfId="1" applyNumberFormat="1" applyFont="1" applyBorder="1"/>
    <xf numFmtId="0" fontId="38" fillId="0" borderId="0" xfId="0" applyFont="1"/>
    <xf numFmtId="49" fontId="32" fillId="0" borderId="0" xfId="0" applyNumberFormat="1" applyFont="1" applyFill="1"/>
    <xf numFmtId="0" fontId="32" fillId="0" borderId="0" xfId="0" applyFont="1" applyFill="1"/>
    <xf numFmtId="0" fontId="28" fillId="0" borderId="0" xfId="0" applyFont="1" applyFill="1"/>
    <xf numFmtId="167" fontId="28" fillId="0" borderId="0" xfId="1" applyNumberFormat="1" applyFont="1" applyFill="1"/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49" fontId="28" fillId="0" borderId="0" xfId="0" applyNumberFormat="1" applyFont="1" applyFill="1"/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Continuous"/>
    </xf>
    <xf numFmtId="0" fontId="32" fillId="0" borderId="0" xfId="0" applyFont="1" applyFill="1" applyAlignment="1">
      <alignment horizontal="centerContinuous" vertical="center"/>
    </xf>
    <xf numFmtId="0" fontId="32" fillId="0" borderId="0" xfId="0" applyFont="1" applyFill="1" applyAlignment="1">
      <alignment horizontal="centerContinuous"/>
    </xf>
    <xf numFmtId="0" fontId="32" fillId="0" borderId="8" xfId="0" applyFont="1" applyFill="1" applyBorder="1" applyAlignment="1">
      <alignment horizontal="centerContinuous" vertical="center" wrapText="1"/>
    </xf>
    <xf numFmtId="0" fontId="32" fillId="0" borderId="9" xfId="0" applyFont="1" applyFill="1" applyBorder="1" applyAlignment="1">
      <alignment horizontal="centerContinuous" vertical="center" wrapText="1"/>
    </xf>
    <xf numFmtId="49" fontId="32" fillId="0" borderId="8" xfId="0" applyNumberFormat="1" applyFont="1" applyFill="1" applyBorder="1" applyAlignment="1" applyProtection="1">
      <alignment horizontal="centerContinuous" vertical="center"/>
    </xf>
    <xf numFmtId="49" fontId="32" fillId="0" borderId="10" xfId="0" applyNumberFormat="1" applyFont="1" applyFill="1" applyBorder="1" applyAlignment="1" applyProtection="1">
      <alignment horizontal="centerContinuous" vertical="center"/>
    </xf>
    <xf numFmtId="0" fontId="32" fillId="0" borderId="8" xfId="0" applyFont="1" applyFill="1" applyBorder="1" applyAlignment="1" applyProtection="1">
      <alignment horizontal="centerContinuous" vertical="center"/>
    </xf>
    <xf numFmtId="0" fontId="32" fillId="0" borderId="11" xfId="0" applyFont="1" applyFill="1" applyBorder="1" applyAlignment="1" applyProtection="1">
      <alignment horizontal="centerContinuous" vertical="center"/>
    </xf>
    <xf numFmtId="49" fontId="32" fillId="0" borderId="15" xfId="0" applyNumberFormat="1" applyFont="1" applyFill="1" applyBorder="1" applyAlignment="1" applyProtection="1">
      <alignment horizontal="center" vertical="center" wrapText="1"/>
    </xf>
    <xf numFmtId="0" fontId="32" fillId="0" borderId="3" xfId="0" applyFont="1" applyFill="1" applyBorder="1" applyAlignment="1" applyProtection="1">
      <alignment horizontal="center" vertical="center" wrapText="1"/>
    </xf>
    <xf numFmtId="167" fontId="32" fillId="0" borderId="3" xfId="1" applyNumberFormat="1" applyFont="1" applyFill="1" applyBorder="1" applyAlignment="1" applyProtection="1">
      <alignment horizontal="center" vertical="center" wrapText="1"/>
    </xf>
    <xf numFmtId="0" fontId="28" fillId="0" borderId="18" xfId="0" applyFont="1" applyFill="1" applyBorder="1" applyAlignment="1" applyProtection="1">
      <alignment horizontal="center" vertical="center"/>
    </xf>
    <xf numFmtId="0" fontId="32" fillId="0" borderId="18" xfId="0" applyFont="1" applyFill="1" applyBorder="1" applyAlignment="1" applyProtection="1">
      <alignment horizontal="center" vertical="center"/>
    </xf>
    <xf numFmtId="167" fontId="28" fillId="0" borderId="18" xfId="1" applyNumberFormat="1" applyFont="1" applyFill="1" applyBorder="1" applyAlignment="1">
      <alignment vertical="center"/>
    </xf>
    <xf numFmtId="0" fontId="28" fillId="0" borderId="18" xfId="0" applyFont="1" applyFill="1" applyBorder="1" applyAlignment="1">
      <alignment horizontal="left" vertical="center"/>
    </xf>
    <xf numFmtId="0" fontId="28" fillId="0" borderId="4" xfId="0" applyFont="1" applyFill="1" applyBorder="1" applyAlignment="1" applyProtection="1">
      <alignment horizontal="center" vertical="center"/>
    </xf>
    <xf numFmtId="168" fontId="28" fillId="0" borderId="4" xfId="0" applyNumberFormat="1" applyFont="1" applyFill="1" applyBorder="1" applyAlignment="1" applyProtection="1">
      <alignment horizontal="left" vertical="center"/>
    </xf>
    <xf numFmtId="167" fontId="28" fillId="0" borderId="4" xfId="1" applyNumberFormat="1" applyFont="1" applyFill="1" applyBorder="1" applyAlignment="1">
      <alignment vertical="center"/>
    </xf>
    <xf numFmtId="37" fontId="28" fillId="0" borderId="4" xfId="0" applyNumberFormat="1" applyFont="1" applyFill="1" applyBorder="1" applyAlignment="1">
      <alignment vertical="center"/>
    </xf>
    <xf numFmtId="0" fontId="28" fillId="0" borderId="4" xfId="0" applyFont="1" applyFill="1" applyBorder="1" applyAlignment="1">
      <alignment horizontal="left" vertical="center"/>
    </xf>
    <xf numFmtId="168" fontId="28" fillId="0" borderId="4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 applyProtection="1">
      <alignment horizontal="center" vertical="center"/>
    </xf>
    <xf numFmtId="168" fontId="28" fillId="0" borderId="5" xfId="0" applyNumberFormat="1" applyFont="1" applyFill="1" applyBorder="1" applyAlignment="1" applyProtection="1">
      <alignment horizontal="left" vertical="center"/>
    </xf>
    <xf numFmtId="167" fontId="28" fillId="0" borderId="5" xfId="1" applyNumberFormat="1" applyFont="1" applyFill="1" applyBorder="1" applyAlignment="1">
      <alignment vertical="center"/>
    </xf>
    <xf numFmtId="37" fontId="28" fillId="0" borderId="5" xfId="0" applyNumberFormat="1" applyFont="1" applyFill="1" applyBorder="1" applyAlignment="1">
      <alignment vertical="center"/>
    </xf>
    <xf numFmtId="0" fontId="28" fillId="0" borderId="5" xfId="0" applyFont="1" applyFill="1" applyBorder="1" applyAlignment="1">
      <alignment horizontal="left" vertical="center"/>
    </xf>
    <xf numFmtId="0" fontId="28" fillId="0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7" fontId="19" fillId="0" borderId="1" xfId="1" applyNumberFormat="1" applyFont="1" applyBorder="1" applyAlignment="1">
      <alignment horizontal="center" vertical="center"/>
    </xf>
    <xf numFmtId="167" fontId="19" fillId="0" borderId="3" xfId="1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67" fontId="19" fillId="0" borderId="29" xfId="1" applyNumberFormat="1" applyFont="1" applyBorder="1" applyAlignment="1">
      <alignment horizontal="center" vertical="center"/>
    </xf>
    <xf numFmtId="167" fontId="19" fillId="0" borderId="33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32" fillId="0" borderId="0" xfId="0" applyFont="1" applyFill="1" applyAlignment="1">
      <alignment horizontal="center"/>
    </xf>
    <xf numFmtId="0" fontId="32" fillId="0" borderId="1" xfId="0" applyFont="1" applyFill="1" applyBorder="1" applyAlignment="1" applyProtection="1">
      <alignment horizontal="center" vertical="center"/>
    </xf>
    <xf numFmtId="0" fontId="32" fillId="0" borderId="2" xfId="0" applyFont="1" applyFill="1" applyBorder="1" applyAlignment="1" applyProtection="1">
      <alignment horizontal="center" vertical="center"/>
    </xf>
    <xf numFmtId="0" fontId="32" fillId="0" borderId="3" xfId="0" applyFont="1" applyFill="1" applyBorder="1" applyAlignment="1" applyProtection="1">
      <alignment horizontal="center" vertical="center"/>
    </xf>
    <xf numFmtId="0" fontId="32" fillId="0" borderId="6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49" fontId="32" fillId="0" borderId="8" xfId="0" applyNumberFormat="1" applyFont="1" applyFill="1" applyBorder="1" applyAlignment="1" applyProtection="1">
      <alignment horizontal="center" vertical="center"/>
    </xf>
    <xf numFmtId="49" fontId="32" fillId="0" borderId="9" xfId="0" applyNumberFormat="1" applyFont="1" applyFill="1" applyBorder="1" applyAlignment="1" applyProtection="1">
      <alignment horizontal="center" vertical="center"/>
    </xf>
    <xf numFmtId="49" fontId="32" fillId="0" borderId="1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69" fontId="9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167" fontId="9" fillId="0" borderId="10" xfId="0" applyNumberFormat="1" applyFont="1" applyFill="1" applyBorder="1" applyAlignment="1">
      <alignment horizontal="center" vertical="center" wrapText="1"/>
    </xf>
    <xf numFmtId="37" fontId="9" fillId="0" borderId="10" xfId="0" applyNumberFormat="1" applyFont="1" applyFill="1" applyBorder="1" applyAlignment="1">
      <alignment horizontal="center" vertical="center" wrapText="1"/>
    </xf>
    <xf numFmtId="169" fontId="9" fillId="0" borderId="10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/>
    </xf>
    <xf numFmtId="3" fontId="34" fillId="0" borderId="0" xfId="0" applyNumberFormat="1" applyFont="1" applyBorder="1" applyAlignment="1">
      <alignment horizontal="right"/>
    </xf>
    <xf numFmtId="167" fontId="21" fillId="0" borderId="1" xfId="1" applyNumberFormat="1" applyFont="1" applyBorder="1" applyAlignment="1">
      <alignment horizontal="center" vertical="center" wrapText="1"/>
    </xf>
    <xf numFmtId="167" fontId="21" fillId="0" borderId="2" xfId="1" applyNumberFormat="1" applyFont="1" applyBorder="1" applyAlignment="1">
      <alignment horizontal="center" vertical="center" wrapText="1"/>
    </xf>
    <xf numFmtId="167" fontId="21" fillId="0" borderId="3" xfId="1" applyNumberFormat="1" applyFont="1" applyBorder="1" applyAlignment="1">
      <alignment horizontal="center" vertical="center" wrapText="1"/>
    </xf>
    <xf numFmtId="167" fontId="21" fillId="0" borderId="7" xfId="1" applyNumberFormat="1" applyFont="1" applyBorder="1" applyAlignment="1">
      <alignment horizontal="center" vertical="center" wrapText="1"/>
    </xf>
    <xf numFmtId="167" fontId="21" fillId="0" borderId="13" xfId="1" applyNumberFormat="1" applyFont="1" applyBorder="1" applyAlignment="1">
      <alignment horizontal="center" vertical="center" wrapText="1"/>
    </xf>
    <xf numFmtId="167" fontId="21" fillId="0" borderId="14" xfId="1" applyNumberFormat="1" applyFont="1" applyBorder="1" applyAlignment="1">
      <alignment horizontal="center" vertical="center" wrapText="1"/>
    </xf>
    <xf numFmtId="167" fontId="21" fillId="0" borderId="15" xfId="1" applyNumberFormat="1" applyFont="1" applyBorder="1" applyAlignment="1">
      <alignment horizontal="center" vertical="center" wrapText="1"/>
    </xf>
    <xf numFmtId="167" fontId="21" fillId="0" borderId="12" xfId="1" applyNumberFormat="1" applyFont="1" applyBorder="1" applyAlignment="1">
      <alignment horizontal="center" vertical="center" wrapText="1"/>
    </xf>
    <xf numFmtId="167" fontId="21" fillId="0" borderId="16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7" fontId="19" fillId="0" borderId="4" xfId="1" applyNumberFormat="1" applyFont="1" applyBorder="1" applyAlignment="1">
      <alignment vertical="center"/>
    </xf>
    <xf numFmtId="167" fontId="24" fillId="0" borderId="30" xfId="1" applyNumberFormat="1" applyFont="1" applyBorder="1" applyAlignment="1">
      <alignment vertical="center" wrapText="1"/>
    </xf>
    <xf numFmtId="167" fontId="24" fillId="0" borderId="21" xfId="1" applyNumberFormat="1" applyFont="1" applyBorder="1" applyAlignment="1">
      <alignment vertical="center" wrapText="1"/>
    </xf>
    <xf numFmtId="167" fontId="24" fillId="0" borderId="4" xfId="1" applyNumberFormat="1" applyFont="1" applyBorder="1" applyAlignment="1">
      <alignment vertical="center"/>
    </xf>
    <xf numFmtId="169" fontId="5" fillId="0" borderId="0" xfId="0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10" xfId="6"/>
    <cellStyle name="Comma 2" xfId="5"/>
    <cellStyle name="Comma 2 13" xfId="4"/>
    <cellStyle name="Comma 3" xfId="2"/>
    <cellStyle name="Normal" xfId="0" builtinId="0"/>
    <cellStyle name="Style 1" xfId="3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tyles.xml" Type="http://schemas.openxmlformats.org/officeDocument/2006/relationships/style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theme/theme1.xml" Type="http://schemas.openxmlformats.org/officeDocument/2006/relationships/theme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worksheets/sheet11.xml" Type="http://schemas.openxmlformats.org/officeDocument/2006/relationships/worksheet" Id="rId11"></Relationship><Relationship Target="worksheets/sheet5.xml" Type="http://schemas.openxmlformats.org/officeDocument/2006/relationships/worksheet" Id="rId5"></Relationship><Relationship Target="calcChain.xml" Type="http://schemas.openxmlformats.org/officeDocument/2006/relationships/calcChain" Id="rId1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sharedStrings.xml" Type="http://schemas.openxmlformats.org/officeDocument/2006/relationships/sharedStrings" Id="rId14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19050</xdr:rowOff>
    </xdr:from>
    <xdr:to>
      <xdr:col>1</xdr:col>
      <xdr:colOff>1314450</xdr:colOff>
      <xdr:row>2</xdr:row>
      <xdr:rowOff>19050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647700" y="533400"/>
          <a:ext cx="101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513790</xdr:colOff>
      <xdr:row>2</xdr:row>
      <xdr:rowOff>20731</xdr:rowOff>
    </xdr:from>
    <xdr:to>
      <xdr:col>1</xdr:col>
      <xdr:colOff>1437715</xdr:colOff>
      <xdr:row>2</xdr:row>
      <xdr:rowOff>20731</xdr:rowOff>
    </xdr:to>
    <xdr:cxnSp macro="">
      <xdr:nvCxnSpPr>
        <xdr:cNvPr id="2" name="Straight Connector 1"/>
        <xdr:cNvCxnSpPr/>
      </xdr:nvCxnSpPr>
      <xdr:spPr>
        <a:xfrm>
          <a:off x="1123390" y="420781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</xdr:col>
      <xdr:colOff>1038225</xdr:colOff>
      <xdr:row>2</xdr:row>
      <xdr:rowOff>9525</xdr:rowOff>
    </xdr:to>
    <xdr:cxnSp macro="">
      <xdr:nvCxnSpPr>
        <xdr:cNvPr id="2" name="Straight Connector 1"/>
        <xdr:cNvCxnSpPr/>
      </xdr:nvCxnSpPr>
      <xdr:spPr>
        <a:xfrm>
          <a:off x="390525" y="504825"/>
          <a:ext cx="1038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ColWidth="9.125" defaultRowHeight="14.25"/>
  <cols>
    <col min="1" max="1" width="6.125" style="56" customWidth="1"/>
    <col min="2" max="2" width="58.625" style="29" customWidth="1"/>
    <col min="3" max="3" width="19.375" style="29" customWidth="1"/>
    <col min="4" max="16384" width="9.125" style="29"/>
  </cols>
  <sheetData>
    <row r="1" spans="1:3" s="28" customFormat="1" ht="16.5">
      <c r="A1" s="32" t="s">
        <v>140</v>
      </c>
      <c r="B1" s="26"/>
      <c r="C1" s="27" t="s">
        <v>0</v>
      </c>
    </row>
    <row r="2" spans="1:3" s="28" customFormat="1" ht="16.5">
      <c r="A2" s="41"/>
      <c r="B2" s="26"/>
      <c r="C2" s="26"/>
    </row>
    <row r="3" spans="1:3" ht="18.75">
      <c r="A3" s="229" t="s">
        <v>155</v>
      </c>
      <c r="B3" s="229"/>
      <c r="C3" s="229"/>
    </row>
    <row r="4" spans="1:3" ht="18.75">
      <c r="A4" s="40"/>
      <c r="B4" s="39"/>
      <c r="C4" s="39"/>
    </row>
    <row r="5" spans="1:3" ht="18.75">
      <c r="A5" s="54"/>
      <c r="B5" s="30"/>
      <c r="C5" s="31" t="s">
        <v>1</v>
      </c>
    </row>
    <row r="6" spans="1:3" ht="15.75" customHeight="1">
      <c r="A6" s="230" t="s">
        <v>83</v>
      </c>
      <c r="B6" s="230" t="s">
        <v>3</v>
      </c>
      <c r="C6" s="232" t="s">
        <v>350</v>
      </c>
    </row>
    <row r="7" spans="1:3">
      <c r="A7" s="231"/>
      <c r="B7" s="231"/>
      <c r="C7" s="233"/>
    </row>
    <row r="8" spans="1:3" s="59" customFormat="1" ht="15.75">
      <c r="A8" s="42" t="s">
        <v>5</v>
      </c>
      <c r="B8" s="57" t="s">
        <v>6</v>
      </c>
      <c r="C8" s="58">
        <f>SUM(C9:C15)</f>
        <v>12826290</v>
      </c>
    </row>
    <row r="9" spans="1:3" ht="15.75">
      <c r="A9" s="43">
        <v>1</v>
      </c>
      <c r="B9" s="50" t="s">
        <v>7</v>
      </c>
      <c r="C9" s="52">
        <v>9870000</v>
      </c>
    </row>
    <row r="10" spans="1:3" ht="15.75">
      <c r="A10" s="43">
        <v>2</v>
      </c>
      <c r="B10" s="50" t="s">
        <v>157</v>
      </c>
      <c r="C10" s="52">
        <v>0</v>
      </c>
    </row>
    <row r="11" spans="1:3" ht="15.75">
      <c r="A11" s="43">
        <v>3</v>
      </c>
      <c r="B11" s="50" t="s">
        <v>8</v>
      </c>
      <c r="C11" s="52">
        <v>1335000</v>
      </c>
    </row>
    <row r="12" spans="1:3" ht="15.75">
      <c r="A12" s="43">
        <v>4</v>
      </c>
      <c r="B12" s="50" t="s">
        <v>158</v>
      </c>
      <c r="C12" s="52">
        <v>0</v>
      </c>
    </row>
    <row r="13" spans="1:3" ht="15.75">
      <c r="A13" s="43">
        <v>5</v>
      </c>
      <c r="B13" s="50" t="s">
        <v>151</v>
      </c>
      <c r="C13" s="52">
        <v>1090102</v>
      </c>
    </row>
    <row r="14" spans="1:3" ht="15.75">
      <c r="A14" s="43">
        <v>6</v>
      </c>
      <c r="B14" s="50" t="s">
        <v>159</v>
      </c>
      <c r="C14" s="52">
        <v>348700</v>
      </c>
    </row>
    <row r="15" spans="1:3" ht="15.75">
      <c r="A15" s="43">
        <v>7</v>
      </c>
      <c r="B15" s="50" t="s">
        <v>160</v>
      </c>
      <c r="C15" s="52">
        <v>182488</v>
      </c>
    </row>
    <row r="16" spans="1:3" s="59" customFormat="1" ht="15.75">
      <c r="A16" s="42" t="s">
        <v>9</v>
      </c>
      <c r="B16" s="57" t="s">
        <v>10</v>
      </c>
      <c r="C16" s="58">
        <f>C17+C20+C23+C24</f>
        <v>10238385</v>
      </c>
    </row>
    <row r="17" spans="1:3" ht="15.75">
      <c r="A17" s="43">
        <v>1</v>
      </c>
      <c r="B17" s="50" t="s">
        <v>11</v>
      </c>
      <c r="C17" s="52">
        <f>C18+C19</f>
        <v>8617095</v>
      </c>
    </row>
    <row r="18" spans="1:3" ht="15.75">
      <c r="A18" s="43"/>
      <c r="B18" s="50" t="s">
        <v>12</v>
      </c>
      <c r="C18" s="52">
        <v>2047000</v>
      </c>
    </row>
    <row r="19" spans="1:3" ht="15.75">
      <c r="A19" s="43"/>
      <c r="B19" s="60" t="s">
        <v>13</v>
      </c>
      <c r="C19" s="52">
        <v>6570095</v>
      </c>
    </row>
    <row r="20" spans="1:3" ht="15.75">
      <c r="A20" s="43">
        <v>2</v>
      </c>
      <c r="B20" s="50" t="s">
        <v>14</v>
      </c>
      <c r="C20" s="52">
        <f>C21+C22</f>
        <v>1090102</v>
      </c>
    </row>
    <row r="21" spans="1:3" ht="15.75">
      <c r="A21" s="43"/>
      <c r="B21" s="50" t="s">
        <v>15</v>
      </c>
      <c r="C21" s="52">
        <v>0</v>
      </c>
    </row>
    <row r="22" spans="1:3" ht="15.75">
      <c r="A22" s="43"/>
      <c r="B22" s="50" t="s">
        <v>16</v>
      </c>
      <c r="C22" s="52">
        <v>1090102</v>
      </c>
    </row>
    <row r="23" spans="1:3" ht="15.75">
      <c r="A23" s="43">
        <v>3</v>
      </c>
      <c r="B23" s="50" t="s">
        <v>159</v>
      </c>
      <c r="C23" s="52">
        <v>348700</v>
      </c>
    </row>
    <row r="24" spans="1:3" ht="15.75">
      <c r="A24" s="43">
        <v>4</v>
      </c>
      <c r="B24" s="50" t="s">
        <v>152</v>
      </c>
      <c r="C24" s="52">
        <v>182488</v>
      </c>
    </row>
    <row r="25" spans="1:3" s="59" customFormat="1" ht="15.75">
      <c r="A25" s="42" t="s">
        <v>17</v>
      </c>
      <c r="B25" s="57" t="s">
        <v>18</v>
      </c>
      <c r="C25" s="58">
        <f>C26+C29+C30+C31+C32</f>
        <v>10238385.199999999</v>
      </c>
    </row>
    <row r="26" spans="1:3" ht="15.75">
      <c r="A26" s="43">
        <v>1</v>
      </c>
      <c r="B26" s="50" t="s">
        <v>19</v>
      </c>
      <c r="C26" s="52">
        <v>4153602</v>
      </c>
    </row>
    <row r="27" spans="1:3" ht="15.75">
      <c r="A27" s="43"/>
      <c r="B27" s="50" t="s">
        <v>161</v>
      </c>
      <c r="C27" s="52">
        <v>275000</v>
      </c>
    </row>
    <row r="28" spans="1:3" ht="15.75">
      <c r="A28" s="43"/>
      <c r="B28" s="50" t="s">
        <v>162</v>
      </c>
      <c r="C28" s="52">
        <v>348700</v>
      </c>
    </row>
    <row r="29" spans="1:3" ht="15.75">
      <c r="A29" s="43">
        <v>2</v>
      </c>
      <c r="B29" s="50" t="s">
        <v>20</v>
      </c>
      <c r="C29" s="52">
        <v>5728575.2000000002</v>
      </c>
    </row>
    <row r="30" spans="1:3" ht="15.75">
      <c r="A30" s="43">
        <v>3</v>
      </c>
      <c r="B30" s="50" t="s">
        <v>21</v>
      </c>
      <c r="C30" s="52">
        <v>1380</v>
      </c>
    </row>
    <row r="31" spans="1:3" ht="15.75">
      <c r="A31" s="43">
        <v>4</v>
      </c>
      <c r="B31" s="50" t="s">
        <v>22</v>
      </c>
      <c r="C31" s="52">
        <v>172340</v>
      </c>
    </row>
    <row r="32" spans="1:3" ht="15.75">
      <c r="A32" s="55">
        <v>5</v>
      </c>
      <c r="B32" s="51" t="s">
        <v>23</v>
      </c>
      <c r="C32" s="53">
        <v>182488</v>
      </c>
    </row>
  </sheetData>
  <mergeCells count="4">
    <mergeCell ref="A3:C3"/>
    <mergeCell ref="B6:B7"/>
    <mergeCell ref="C6:C7"/>
    <mergeCell ref="A6:A7"/>
  </mergeCells>
  <pageMargins left="0.76" right="0.2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"/>
  <sheetViews>
    <sheetView workbookViewId="0"/>
  </sheetViews>
  <sheetFormatPr defaultRowHeight="14.25"/>
  <cols>
    <col min="1" max="1" width="6" style="178" customWidth="1"/>
    <col min="2" max="2" width="29.625" customWidth="1"/>
    <col min="3" max="3" width="8.375" customWidth="1"/>
    <col min="4" max="4" width="8.875" customWidth="1"/>
    <col min="5" max="5" width="7.625" customWidth="1"/>
    <col min="6" max="6" width="8.375" customWidth="1"/>
    <col min="7" max="7" width="8.75" customWidth="1"/>
    <col min="8" max="9" width="8.375" customWidth="1"/>
    <col min="10" max="11" width="8" customWidth="1"/>
    <col min="12" max="12" width="7.625" customWidth="1"/>
  </cols>
  <sheetData>
    <row r="1" spans="1:13" s="11" customFormat="1" ht="18.75">
      <c r="A1" s="32" t="s">
        <v>140</v>
      </c>
      <c r="B1" s="12"/>
      <c r="C1" s="12"/>
      <c r="D1" s="12"/>
      <c r="E1" s="12"/>
      <c r="F1" s="12"/>
      <c r="G1" s="12"/>
      <c r="H1" s="9"/>
      <c r="I1" s="9"/>
      <c r="J1" s="12"/>
      <c r="K1" s="12"/>
      <c r="L1" s="12"/>
      <c r="M1" s="10" t="s">
        <v>127</v>
      </c>
    </row>
    <row r="2" spans="1:13" s="11" customFormat="1" ht="18.75">
      <c r="A2" s="176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s="11" customFormat="1" ht="18.75">
      <c r="A3" s="17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s="19" customFormat="1" ht="18.75">
      <c r="A4" s="234" t="s">
        <v>128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</row>
    <row r="5" spans="1:13" s="19" customFormat="1" ht="18.75">
      <c r="A5" s="234" t="s">
        <v>199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</row>
    <row r="6" spans="1:13" s="19" customFormat="1" ht="18.75">
      <c r="A6" s="129"/>
      <c r="B6" s="13"/>
      <c r="C6" s="13"/>
      <c r="D6" s="13"/>
      <c r="E6" s="13"/>
      <c r="F6" s="13"/>
      <c r="G6" s="13"/>
      <c r="H6" s="13"/>
      <c r="I6" s="13"/>
      <c r="J6" s="48"/>
      <c r="K6" s="48"/>
      <c r="L6" s="13"/>
      <c r="M6" s="48" t="s">
        <v>154</v>
      </c>
    </row>
    <row r="7" spans="1:13" s="11" customFormat="1" ht="18.75">
      <c r="A7" s="6"/>
      <c r="B7" s="20"/>
      <c r="C7" s="280" t="s">
        <v>129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</row>
    <row r="8" spans="1:13" s="11" customFormat="1" ht="36" customHeight="1">
      <c r="A8" s="7" t="s">
        <v>2</v>
      </c>
      <c r="B8" s="21"/>
      <c r="C8" s="283" t="s">
        <v>130</v>
      </c>
      <c r="D8" s="284"/>
      <c r="E8" s="284"/>
      <c r="F8" s="285"/>
      <c r="G8" s="277" t="s">
        <v>136</v>
      </c>
      <c r="H8" s="277" t="s">
        <v>135</v>
      </c>
      <c r="I8" s="277" t="s">
        <v>146</v>
      </c>
      <c r="J8" s="277" t="s">
        <v>137</v>
      </c>
      <c r="K8" s="277" t="s">
        <v>200</v>
      </c>
      <c r="L8" s="277" t="s">
        <v>138</v>
      </c>
      <c r="M8" s="277" t="s">
        <v>139</v>
      </c>
    </row>
    <row r="9" spans="1:13" s="11" customFormat="1" ht="18.75" customHeight="1">
      <c r="A9" s="7" t="s">
        <v>4</v>
      </c>
      <c r="B9" s="22" t="s">
        <v>111</v>
      </c>
      <c r="C9" s="277" t="s">
        <v>131</v>
      </c>
      <c r="D9" s="277" t="s">
        <v>132</v>
      </c>
      <c r="E9" s="277" t="s">
        <v>133</v>
      </c>
      <c r="F9" s="277" t="s">
        <v>134</v>
      </c>
      <c r="G9" s="278"/>
      <c r="H9" s="278"/>
      <c r="I9" s="278"/>
      <c r="J9" s="278"/>
      <c r="K9" s="278"/>
      <c r="L9" s="278"/>
      <c r="M9" s="278"/>
    </row>
    <row r="10" spans="1:13" s="11" customFormat="1" ht="18.75">
      <c r="A10" s="7"/>
      <c r="B10" s="22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</row>
    <row r="11" spans="1:13" s="11" customFormat="1" ht="18.75">
      <c r="A11" s="7"/>
      <c r="B11" s="21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</row>
    <row r="12" spans="1:13" s="11" customFormat="1" ht="19.5" customHeight="1">
      <c r="A12" s="23"/>
      <c r="B12" s="24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</row>
    <row r="13" spans="1:13" ht="15.75">
      <c r="A13" s="177">
        <v>1</v>
      </c>
      <c r="B13" s="49" t="s">
        <v>117</v>
      </c>
      <c r="C13" s="49">
        <v>32</v>
      </c>
      <c r="D13" s="49">
        <v>50</v>
      </c>
      <c r="E13" s="49">
        <v>50</v>
      </c>
      <c r="F13" s="49">
        <v>100</v>
      </c>
      <c r="G13" s="49">
        <v>85</v>
      </c>
      <c r="H13" s="49">
        <v>100</v>
      </c>
      <c r="I13" s="49">
        <v>100</v>
      </c>
      <c r="J13" s="49">
        <v>100</v>
      </c>
      <c r="K13" s="49">
        <v>100</v>
      </c>
      <c r="L13" s="49">
        <v>100</v>
      </c>
      <c r="M13" s="49">
        <v>100</v>
      </c>
    </row>
    <row r="14" spans="1:13" ht="15.75">
      <c r="A14" s="43">
        <v>2</v>
      </c>
      <c r="B14" s="50" t="s">
        <v>118</v>
      </c>
      <c r="C14" s="50">
        <v>87</v>
      </c>
      <c r="D14" s="50">
        <v>87</v>
      </c>
      <c r="E14" s="50">
        <v>87</v>
      </c>
      <c r="F14" s="50">
        <v>100</v>
      </c>
      <c r="G14" s="50">
        <v>87</v>
      </c>
      <c r="H14" s="50">
        <v>100</v>
      </c>
      <c r="I14" s="50">
        <v>100</v>
      </c>
      <c r="J14" s="50">
        <v>100</v>
      </c>
      <c r="K14" s="50">
        <v>100</v>
      </c>
      <c r="L14" s="50">
        <v>100</v>
      </c>
      <c r="M14" s="50">
        <v>100</v>
      </c>
    </row>
    <row r="15" spans="1:13" ht="15.75">
      <c r="A15" s="43">
        <v>3</v>
      </c>
      <c r="B15" s="50" t="s">
        <v>119</v>
      </c>
      <c r="C15" s="50">
        <v>87</v>
      </c>
      <c r="D15" s="50">
        <v>87</v>
      </c>
      <c r="E15" s="50">
        <v>87</v>
      </c>
      <c r="F15" s="50">
        <v>100</v>
      </c>
      <c r="G15" s="50">
        <v>87</v>
      </c>
      <c r="H15" s="50">
        <v>100</v>
      </c>
      <c r="I15" s="50">
        <v>100</v>
      </c>
      <c r="J15" s="50">
        <v>100</v>
      </c>
      <c r="K15" s="50">
        <v>100</v>
      </c>
      <c r="L15" s="50">
        <v>100</v>
      </c>
      <c r="M15" s="50">
        <v>100</v>
      </c>
    </row>
    <row r="16" spans="1:13" ht="15.75">
      <c r="A16" s="43">
        <v>4</v>
      </c>
      <c r="B16" s="50" t="s">
        <v>120</v>
      </c>
      <c r="C16" s="50">
        <v>87</v>
      </c>
      <c r="D16" s="50">
        <v>87</v>
      </c>
      <c r="E16" s="50">
        <v>87</v>
      </c>
      <c r="F16" s="50">
        <v>100</v>
      </c>
      <c r="G16" s="50">
        <v>87</v>
      </c>
      <c r="H16" s="50">
        <v>100</v>
      </c>
      <c r="I16" s="50">
        <v>100</v>
      </c>
      <c r="J16" s="50">
        <v>100</v>
      </c>
      <c r="K16" s="50">
        <v>100</v>
      </c>
      <c r="L16" s="50">
        <v>100</v>
      </c>
      <c r="M16" s="50">
        <v>100</v>
      </c>
    </row>
    <row r="17" spans="1:13" ht="15.75">
      <c r="A17" s="43">
        <v>5</v>
      </c>
      <c r="B17" s="50" t="s">
        <v>121</v>
      </c>
      <c r="C17" s="50">
        <v>87</v>
      </c>
      <c r="D17" s="50">
        <v>87</v>
      </c>
      <c r="E17" s="50">
        <v>87</v>
      </c>
      <c r="F17" s="50">
        <v>100</v>
      </c>
      <c r="G17" s="50">
        <v>87</v>
      </c>
      <c r="H17" s="50">
        <v>100</v>
      </c>
      <c r="I17" s="50">
        <v>100</v>
      </c>
      <c r="J17" s="50">
        <v>100</v>
      </c>
      <c r="K17" s="50">
        <v>100</v>
      </c>
      <c r="L17" s="50">
        <v>100</v>
      </c>
      <c r="M17" s="50">
        <v>100</v>
      </c>
    </row>
    <row r="18" spans="1:13" ht="15.75">
      <c r="A18" s="43">
        <v>6</v>
      </c>
      <c r="B18" s="50" t="s">
        <v>122</v>
      </c>
      <c r="C18" s="50">
        <v>87</v>
      </c>
      <c r="D18" s="50">
        <v>87</v>
      </c>
      <c r="E18" s="50">
        <v>87</v>
      </c>
      <c r="F18" s="50">
        <v>100</v>
      </c>
      <c r="G18" s="50">
        <v>87</v>
      </c>
      <c r="H18" s="50">
        <v>100</v>
      </c>
      <c r="I18" s="50">
        <v>100</v>
      </c>
      <c r="J18" s="50">
        <v>100</v>
      </c>
      <c r="K18" s="50">
        <v>100</v>
      </c>
      <c r="L18" s="50">
        <v>100</v>
      </c>
      <c r="M18" s="50">
        <v>100</v>
      </c>
    </row>
    <row r="19" spans="1:13" ht="15.75">
      <c r="A19" s="43">
        <v>7</v>
      </c>
      <c r="B19" s="50" t="s">
        <v>123</v>
      </c>
      <c r="C19" s="50">
        <v>87</v>
      </c>
      <c r="D19" s="50">
        <v>87</v>
      </c>
      <c r="E19" s="50">
        <v>87</v>
      </c>
      <c r="F19" s="50">
        <v>100</v>
      </c>
      <c r="G19" s="50">
        <v>87</v>
      </c>
      <c r="H19" s="50">
        <v>100</v>
      </c>
      <c r="I19" s="50">
        <v>100</v>
      </c>
      <c r="J19" s="50">
        <v>100</v>
      </c>
      <c r="K19" s="50">
        <v>100</v>
      </c>
      <c r="L19" s="50">
        <v>100</v>
      </c>
      <c r="M19" s="50">
        <v>100</v>
      </c>
    </row>
    <row r="20" spans="1:13" ht="15.75">
      <c r="A20" s="43">
        <v>8</v>
      </c>
      <c r="B20" s="50" t="s">
        <v>124</v>
      </c>
      <c r="C20" s="50">
        <v>87</v>
      </c>
      <c r="D20" s="50">
        <v>87</v>
      </c>
      <c r="E20" s="50">
        <v>87</v>
      </c>
      <c r="F20" s="50">
        <v>100</v>
      </c>
      <c r="G20" s="50">
        <v>87</v>
      </c>
      <c r="H20" s="50">
        <v>100</v>
      </c>
      <c r="I20" s="50">
        <v>100</v>
      </c>
      <c r="J20" s="50">
        <v>100</v>
      </c>
      <c r="K20" s="50">
        <v>100</v>
      </c>
      <c r="L20" s="50">
        <v>100</v>
      </c>
      <c r="M20" s="50">
        <v>100</v>
      </c>
    </row>
    <row r="21" spans="1:13" ht="15.75">
      <c r="A21" s="55">
        <v>9</v>
      </c>
      <c r="B21" s="51" t="s">
        <v>125</v>
      </c>
      <c r="C21" s="51">
        <v>87</v>
      </c>
      <c r="D21" s="51">
        <v>87</v>
      </c>
      <c r="E21" s="51">
        <v>87</v>
      </c>
      <c r="F21" s="51">
        <v>100</v>
      </c>
      <c r="G21" s="51">
        <v>87</v>
      </c>
      <c r="H21" s="51">
        <v>100</v>
      </c>
      <c r="I21" s="51">
        <v>100</v>
      </c>
      <c r="J21" s="51">
        <v>100</v>
      </c>
      <c r="K21" s="51">
        <v>100</v>
      </c>
      <c r="L21" s="51">
        <v>100</v>
      </c>
      <c r="M21" s="51">
        <v>100</v>
      </c>
    </row>
  </sheetData>
  <mergeCells count="15">
    <mergeCell ref="K8:K12"/>
    <mergeCell ref="M8:M12"/>
    <mergeCell ref="A4:M4"/>
    <mergeCell ref="A5:M5"/>
    <mergeCell ref="C7:M7"/>
    <mergeCell ref="C8:F8"/>
    <mergeCell ref="C9:C12"/>
    <mergeCell ref="D9:D12"/>
    <mergeCell ref="E9:E12"/>
    <mergeCell ref="F9:F12"/>
    <mergeCell ref="G8:G12"/>
    <mergeCell ref="H8:H12"/>
    <mergeCell ref="I8:I12"/>
    <mergeCell ref="J8:J12"/>
    <mergeCell ref="L8:L12"/>
  </mergeCells>
  <printOptions horizontalCentered="1"/>
  <pageMargins left="0.17" right="0.17" top="0.64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A5" sqref="A5:J5"/>
    </sheetView>
  </sheetViews>
  <sheetFormatPr defaultColWidth="9.125" defaultRowHeight="18"/>
  <cols>
    <col min="1" max="1" width="7.125" style="11" customWidth="1"/>
    <col min="2" max="2" width="21.875" style="11" customWidth="1"/>
    <col min="3" max="16384" width="9.125" style="11"/>
  </cols>
  <sheetData>
    <row r="1" spans="1:10" ht="18.75">
      <c r="A1" s="1" t="s">
        <v>201</v>
      </c>
      <c r="B1" s="12"/>
      <c r="C1" s="12"/>
      <c r="D1" s="9"/>
      <c r="E1" s="12"/>
      <c r="F1" s="9"/>
      <c r="G1" s="12"/>
      <c r="H1" s="12"/>
      <c r="I1" s="12"/>
      <c r="J1" s="10" t="s">
        <v>202</v>
      </c>
    </row>
    <row r="2" spans="1:10" ht="18.75">
      <c r="A2" s="1" t="s">
        <v>203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8.75">
      <c r="A3" s="1"/>
      <c r="B3" s="12"/>
      <c r="C3" s="12"/>
      <c r="D3" s="12"/>
      <c r="E3" s="12"/>
      <c r="F3" s="12"/>
      <c r="G3" s="12"/>
      <c r="H3" s="12"/>
      <c r="I3" s="12"/>
      <c r="J3" s="12"/>
    </row>
    <row r="4" spans="1:10" s="19" customFormat="1" ht="18.75">
      <c r="A4" s="234" t="s">
        <v>128</v>
      </c>
      <c r="B4" s="234"/>
      <c r="C4" s="234"/>
      <c r="D4" s="234"/>
      <c r="E4" s="234"/>
      <c r="F4" s="234"/>
      <c r="G4" s="234"/>
      <c r="H4" s="234"/>
      <c r="I4" s="234"/>
      <c r="J4" s="234"/>
    </row>
    <row r="5" spans="1:10" s="19" customFormat="1" ht="18.75">
      <c r="A5" s="234" t="s">
        <v>204</v>
      </c>
      <c r="B5" s="234"/>
      <c r="C5" s="234"/>
      <c r="D5" s="234"/>
      <c r="E5" s="234"/>
      <c r="F5" s="234"/>
      <c r="G5" s="234"/>
      <c r="H5" s="234"/>
      <c r="I5" s="234"/>
      <c r="J5" s="234"/>
    </row>
    <row r="6" spans="1:10" s="19" customFormat="1" ht="18.7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s="19" customFormat="1" ht="18.75">
      <c r="A7" s="13"/>
      <c r="B7" s="13"/>
      <c r="C7" s="13"/>
      <c r="D7" s="13"/>
      <c r="E7" s="13"/>
      <c r="F7" s="13"/>
      <c r="G7" s="9"/>
      <c r="H7" s="9"/>
      <c r="J7" s="10" t="s">
        <v>154</v>
      </c>
    </row>
    <row r="8" spans="1:10">
      <c r="A8" s="286" t="s">
        <v>26</v>
      </c>
      <c r="B8" s="287" t="s">
        <v>111</v>
      </c>
      <c r="C8" s="287" t="s">
        <v>129</v>
      </c>
      <c r="D8" s="287"/>
      <c r="E8" s="287"/>
      <c r="F8" s="287"/>
      <c r="G8" s="287"/>
      <c r="H8" s="287"/>
      <c r="I8" s="287"/>
      <c r="J8" s="287"/>
    </row>
    <row r="9" spans="1:10" ht="66">
      <c r="A9" s="286"/>
      <c r="B9" s="287"/>
      <c r="C9" s="116" t="s">
        <v>205</v>
      </c>
      <c r="D9" s="116" t="s">
        <v>206</v>
      </c>
      <c r="E9" s="116" t="s">
        <v>207</v>
      </c>
      <c r="F9" s="116" t="s">
        <v>136</v>
      </c>
      <c r="G9" s="116" t="s">
        <v>135</v>
      </c>
      <c r="H9" s="116" t="s">
        <v>146</v>
      </c>
      <c r="I9" s="116" t="s">
        <v>137</v>
      </c>
      <c r="J9" s="116" t="s">
        <v>200</v>
      </c>
    </row>
    <row r="10" spans="1:10">
      <c r="A10" s="117" t="s">
        <v>28</v>
      </c>
      <c r="B10" s="118" t="s">
        <v>117</v>
      </c>
      <c r="C10" s="119"/>
      <c r="D10" s="119"/>
      <c r="E10" s="119"/>
      <c r="F10" s="119"/>
      <c r="G10" s="119"/>
      <c r="H10" s="119"/>
      <c r="I10" s="119"/>
      <c r="J10" s="119"/>
    </row>
    <row r="11" spans="1:10">
      <c r="A11" s="120">
        <v>1</v>
      </c>
      <c r="B11" s="121" t="s">
        <v>208</v>
      </c>
      <c r="C11" s="122">
        <v>5</v>
      </c>
      <c r="D11" s="122">
        <v>5</v>
      </c>
      <c r="E11" s="122">
        <v>5</v>
      </c>
      <c r="F11" s="122">
        <v>20</v>
      </c>
      <c r="G11" s="122">
        <v>0</v>
      </c>
      <c r="H11" s="122">
        <v>5</v>
      </c>
      <c r="I11" s="122">
        <v>0</v>
      </c>
      <c r="J11" s="122">
        <v>100</v>
      </c>
    </row>
    <row r="12" spans="1:10">
      <c r="A12" s="123">
        <v>2</v>
      </c>
      <c r="B12" s="124" t="s">
        <v>209</v>
      </c>
      <c r="C12" s="125">
        <v>10</v>
      </c>
      <c r="D12" s="125">
        <v>10</v>
      </c>
      <c r="E12" s="125">
        <v>10</v>
      </c>
      <c r="F12" s="125">
        <v>40</v>
      </c>
      <c r="G12" s="125">
        <v>0</v>
      </c>
      <c r="H12" s="125">
        <v>5</v>
      </c>
      <c r="I12" s="125">
        <v>0</v>
      </c>
      <c r="J12" s="125">
        <v>100</v>
      </c>
    </row>
    <row r="13" spans="1:10">
      <c r="A13" s="123">
        <v>3</v>
      </c>
      <c r="B13" s="124" t="s">
        <v>210</v>
      </c>
      <c r="C13" s="125">
        <v>10</v>
      </c>
      <c r="D13" s="125">
        <v>10</v>
      </c>
      <c r="E13" s="125">
        <v>10</v>
      </c>
      <c r="F13" s="125">
        <v>40</v>
      </c>
      <c r="G13" s="125">
        <v>0</v>
      </c>
      <c r="H13" s="125">
        <v>5</v>
      </c>
      <c r="I13" s="125">
        <v>0</v>
      </c>
      <c r="J13" s="125">
        <v>100</v>
      </c>
    </row>
    <row r="14" spans="1:10">
      <c r="A14" s="123">
        <v>4</v>
      </c>
      <c r="B14" s="124" t="s">
        <v>211</v>
      </c>
      <c r="C14" s="125">
        <v>10</v>
      </c>
      <c r="D14" s="125">
        <v>10</v>
      </c>
      <c r="E14" s="125">
        <v>10</v>
      </c>
      <c r="F14" s="125">
        <v>30</v>
      </c>
      <c r="G14" s="125">
        <v>0</v>
      </c>
      <c r="H14" s="125">
        <v>5</v>
      </c>
      <c r="I14" s="125">
        <v>0</v>
      </c>
      <c r="J14" s="125">
        <v>100</v>
      </c>
    </row>
    <row r="15" spans="1:10">
      <c r="A15" s="123">
        <v>5</v>
      </c>
      <c r="B15" s="124" t="s">
        <v>212</v>
      </c>
      <c r="C15" s="125">
        <v>10</v>
      </c>
      <c r="D15" s="125">
        <v>10</v>
      </c>
      <c r="E15" s="125">
        <v>10</v>
      </c>
      <c r="F15" s="125">
        <v>20</v>
      </c>
      <c r="G15" s="125">
        <v>0</v>
      </c>
      <c r="H15" s="125">
        <v>5</v>
      </c>
      <c r="I15" s="125">
        <v>0</v>
      </c>
      <c r="J15" s="125">
        <v>100</v>
      </c>
    </row>
    <row r="16" spans="1:10">
      <c r="A16" s="123">
        <v>6</v>
      </c>
      <c r="B16" s="124" t="s">
        <v>213</v>
      </c>
      <c r="C16" s="125">
        <v>5</v>
      </c>
      <c r="D16" s="125">
        <v>5</v>
      </c>
      <c r="E16" s="125">
        <v>5</v>
      </c>
      <c r="F16" s="125">
        <v>20</v>
      </c>
      <c r="G16" s="125">
        <v>0</v>
      </c>
      <c r="H16" s="125">
        <v>5</v>
      </c>
      <c r="I16" s="125">
        <v>0</v>
      </c>
      <c r="J16" s="125">
        <v>100</v>
      </c>
    </row>
    <row r="17" spans="1:10">
      <c r="A17" s="123">
        <v>7</v>
      </c>
      <c r="B17" s="124" t="s">
        <v>214</v>
      </c>
      <c r="C17" s="125">
        <v>10</v>
      </c>
      <c r="D17" s="125">
        <v>10</v>
      </c>
      <c r="E17" s="125">
        <v>10</v>
      </c>
      <c r="F17" s="125">
        <v>30</v>
      </c>
      <c r="G17" s="125">
        <v>0</v>
      </c>
      <c r="H17" s="125">
        <v>5</v>
      </c>
      <c r="I17" s="125">
        <v>0</v>
      </c>
      <c r="J17" s="125">
        <v>100</v>
      </c>
    </row>
    <row r="18" spans="1:10">
      <c r="A18" s="123">
        <v>8</v>
      </c>
      <c r="B18" s="124" t="s">
        <v>215</v>
      </c>
      <c r="C18" s="125">
        <v>10</v>
      </c>
      <c r="D18" s="125">
        <v>10</v>
      </c>
      <c r="E18" s="125">
        <v>10</v>
      </c>
      <c r="F18" s="125">
        <v>40</v>
      </c>
      <c r="G18" s="125">
        <v>0</v>
      </c>
      <c r="H18" s="125">
        <v>5</v>
      </c>
      <c r="I18" s="125">
        <v>0</v>
      </c>
      <c r="J18" s="125">
        <v>100</v>
      </c>
    </row>
    <row r="19" spans="1:10">
      <c r="A19" s="123">
        <v>9</v>
      </c>
      <c r="B19" s="124" t="s">
        <v>216</v>
      </c>
      <c r="C19" s="125">
        <v>10</v>
      </c>
      <c r="D19" s="125">
        <v>10</v>
      </c>
      <c r="E19" s="125">
        <v>10</v>
      </c>
      <c r="F19" s="125">
        <v>85</v>
      </c>
      <c r="G19" s="125">
        <v>0</v>
      </c>
      <c r="H19" s="125">
        <v>5</v>
      </c>
      <c r="I19" s="125">
        <v>0</v>
      </c>
      <c r="J19" s="125">
        <v>100</v>
      </c>
    </row>
    <row r="20" spans="1:10">
      <c r="A20" s="123">
        <v>10</v>
      </c>
      <c r="B20" s="124" t="s">
        <v>217</v>
      </c>
      <c r="C20" s="125">
        <v>10</v>
      </c>
      <c r="D20" s="125">
        <v>10</v>
      </c>
      <c r="E20" s="125">
        <v>10</v>
      </c>
      <c r="F20" s="125">
        <v>30</v>
      </c>
      <c r="G20" s="125">
        <v>0</v>
      </c>
      <c r="H20" s="125">
        <v>5</v>
      </c>
      <c r="I20" s="125">
        <v>0</v>
      </c>
      <c r="J20" s="125">
        <v>100</v>
      </c>
    </row>
    <row r="21" spans="1:10">
      <c r="A21" s="123">
        <v>11</v>
      </c>
      <c r="B21" s="124" t="s">
        <v>218</v>
      </c>
      <c r="C21" s="125">
        <v>10</v>
      </c>
      <c r="D21" s="125">
        <v>10</v>
      </c>
      <c r="E21" s="125">
        <v>10</v>
      </c>
      <c r="F21" s="125">
        <v>85</v>
      </c>
      <c r="G21" s="125">
        <v>0</v>
      </c>
      <c r="H21" s="125">
        <v>5</v>
      </c>
      <c r="I21" s="125">
        <v>0</v>
      </c>
      <c r="J21" s="125">
        <v>100</v>
      </c>
    </row>
    <row r="22" spans="1:10">
      <c r="A22" s="123">
        <v>12</v>
      </c>
      <c r="B22" s="124" t="s">
        <v>219</v>
      </c>
      <c r="C22" s="125">
        <v>10</v>
      </c>
      <c r="D22" s="125">
        <v>10</v>
      </c>
      <c r="E22" s="125">
        <v>10</v>
      </c>
      <c r="F22" s="125">
        <v>40</v>
      </c>
      <c r="G22" s="125">
        <v>0</v>
      </c>
      <c r="H22" s="125">
        <v>5</v>
      </c>
      <c r="I22" s="125">
        <v>0</v>
      </c>
      <c r="J22" s="125">
        <v>100</v>
      </c>
    </row>
    <row r="23" spans="1:10">
      <c r="A23" s="123">
        <v>13</v>
      </c>
      <c r="B23" s="124" t="s">
        <v>220</v>
      </c>
      <c r="C23" s="125">
        <v>5</v>
      </c>
      <c r="D23" s="125">
        <v>5</v>
      </c>
      <c r="E23" s="125">
        <v>5</v>
      </c>
      <c r="F23" s="125">
        <v>20</v>
      </c>
      <c r="G23" s="125">
        <v>0</v>
      </c>
      <c r="H23" s="125">
        <v>5</v>
      </c>
      <c r="I23" s="125">
        <v>0</v>
      </c>
      <c r="J23" s="125">
        <v>100</v>
      </c>
    </row>
    <row r="24" spans="1:10">
      <c r="A24" s="117" t="s">
        <v>34</v>
      </c>
      <c r="B24" s="118" t="s">
        <v>118</v>
      </c>
      <c r="C24" s="119"/>
      <c r="D24" s="119"/>
      <c r="E24" s="119"/>
      <c r="F24" s="119"/>
      <c r="G24" s="119"/>
      <c r="H24" s="119"/>
      <c r="I24" s="119"/>
      <c r="J24" s="119"/>
    </row>
    <row r="25" spans="1:10">
      <c r="A25" s="123">
        <v>1</v>
      </c>
      <c r="B25" s="124" t="s">
        <v>221</v>
      </c>
      <c r="C25" s="125">
        <v>25</v>
      </c>
      <c r="D25" s="125">
        <v>0</v>
      </c>
      <c r="E25" s="125">
        <v>20</v>
      </c>
      <c r="F25" s="125">
        <v>85</v>
      </c>
      <c r="G25" s="125">
        <v>0</v>
      </c>
      <c r="H25" s="125">
        <v>10</v>
      </c>
      <c r="I25" s="125">
        <v>0</v>
      </c>
      <c r="J25" s="125">
        <v>100</v>
      </c>
    </row>
    <row r="26" spans="1:10">
      <c r="A26" s="123">
        <v>2</v>
      </c>
      <c r="B26" s="124" t="s">
        <v>222</v>
      </c>
      <c r="C26" s="125">
        <v>20</v>
      </c>
      <c r="D26" s="125">
        <v>0</v>
      </c>
      <c r="E26" s="125">
        <v>10</v>
      </c>
      <c r="F26" s="125">
        <v>85</v>
      </c>
      <c r="G26" s="125">
        <v>0</v>
      </c>
      <c r="H26" s="125">
        <v>10</v>
      </c>
      <c r="I26" s="125">
        <v>0</v>
      </c>
      <c r="J26" s="125">
        <v>100</v>
      </c>
    </row>
    <row r="27" spans="1:10">
      <c r="A27" s="123">
        <v>3</v>
      </c>
      <c r="B27" s="124" t="s">
        <v>223</v>
      </c>
      <c r="C27" s="125">
        <v>30</v>
      </c>
      <c r="D27" s="125">
        <v>0</v>
      </c>
      <c r="E27" s="125">
        <v>10</v>
      </c>
      <c r="F27" s="125">
        <v>85</v>
      </c>
      <c r="G27" s="125">
        <v>0</v>
      </c>
      <c r="H27" s="125">
        <v>10</v>
      </c>
      <c r="I27" s="125">
        <v>0</v>
      </c>
      <c r="J27" s="125">
        <v>100</v>
      </c>
    </row>
    <row r="28" spans="1:10">
      <c r="A28" s="123">
        <v>4</v>
      </c>
      <c r="B28" s="124" t="s">
        <v>224</v>
      </c>
      <c r="C28" s="125">
        <v>85</v>
      </c>
      <c r="D28" s="125">
        <v>0</v>
      </c>
      <c r="E28" s="125">
        <v>85</v>
      </c>
      <c r="F28" s="125">
        <v>20</v>
      </c>
      <c r="G28" s="125">
        <v>0</v>
      </c>
      <c r="H28" s="125">
        <v>100</v>
      </c>
      <c r="I28" s="125">
        <v>0</v>
      </c>
      <c r="J28" s="125">
        <v>100</v>
      </c>
    </row>
    <row r="29" spans="1:10">
      <c r="A29" s="123">
        <v>5</v>
      </c>
      <c r="B29" s="124" t="s">
        <v>225</v>
      </c>
      <c r="C29" s="125">
        <v>85</v>
      </c>
      <c r="D29" s="125">
        <v>0</v>
      </c>
      <c r="E29" s="125">
        <v>0</v>
      </c>
      <c r="F29" s="125">
        <v>20</v>
      </c>
      <c r="G29" s="125">
        <v>0</v>
      </c>
      <c r="H29" s="125">
        <v>100</v>
      </c>
      <c r="I29" s="125">
        <v>0</v>
      </c>
      <c r="J29" s="125">
        <v>100</v>
      </c>
    </row>
    <row r="30" spans="1:10">
      <c r="A30" s="123">
        <v>6</v>
      </c>
      <c r="B30" s="124" t="s">
        <v>226</v>
      </c>
      <c r="C30" s="125">
        <v>85</v>
      </c>
      <c r="D30" s="125">
        <v>0</v>
      </c>
      <c r="E30" s="125">
        <v>85</v>
      </c>
      <c r="F30" s="125">
        <v>85</v>
      </c>
      <c r="G30" s="125">
        <v>0</v>
      </c>
      <c r="H30" s="125">
        <v>10</v>
      </c>
      <c r="I30" s="125">
        <v>0</v>
      </c>
      <c r="J30" s="125">
        <v>100</v>
      </c>
    </row>
    <row r="31" spans="1:10">
      <c r="A31" s="123">
        <v>7</v>
      </c>
      <c r="B31" s="124" t="s">
        <v>227</v>
      </c>
      <c r="C31" s="125">
        <v>20</v>
      </c>
      <c r="D31" s="125">
        <v>0</v>
      </c>
      <c r="E31" s="125">
        <v>10</v>
      </c>
      <c r="F31" s="125">
        <v>85</v>
      </c>
      <c r="G31" s="125">
        <v>0</v>
      </c>
      <c r="H31" s="125">
        <v>90</v>
      </c>
      <c r="I31" s="125">
        <v>0</v>
      </c>
      <c r="J31" s="125">
        <v>100</v>
      </c>
    </row>
    <row r="32" spans="1:10">
      <c r="A32" s="123">
        <v>8</v>
      </c>
      <c r="B32" s="124" t="s">
        <v>228</v>
      </c>
      <c r="C32" s="125">
        <v>85</v>
      </c>
      <c r="D32" s="125">
        <v>0</v>
      </c>
      <c r="E32" s="125">
        <v>0</v>
      </c>
      <c r="F32" s="125">
        <v>20</v>
      </c>
      <c r="G32" s="125">
        <v>0</v>
      </c>
      <c r="H32" s="125">
        <v>100</v>
      </c>
      <c r="I32" s="125">
        <v>0</v>
      </c>
      <c r="J32" s="125">
        <v>100</v>
      </c>
    </row>
    <row r="33" spans="1:10">
      <c r="A33" s="117" t="s">
        <v>66</v>
      </c>
      <c r="B33" s="118" t="s">
        <v>119</v>
      </c>
      <c r="C33" s="119"/>
      <c r="D33" s="119"/>
      <c r="E33" s="119"/>
      <c r="F33" s="119"/>
      <c r="G33" s="119"/>
      <c r="H33" s="119"/>
      <c r="I33" s="119"/>
      <c r="J33" s="119"/>
    </row>
    <row r="34" spans="1:10">
      <c r="A34" s="123">
        <v>1</v>
      </c>
      <c r="B34" s="124" t="s">
        <v>229</v>
      </c>
      <c r="C34" s="125">
        <v>5</v>
      </c>
      <c r="D34" s="125">
        <v>5</v>
      </c>
      <c r="E34" s="125">
        <v>0</v>
      </c>
      <c r="F34" s="125">
        <v>8</v>
      </c>
      <c r="G34" s="125">
        <v>0</v>
      </c>
      <c r="H34" s="125">
        <v>60</v>
      </c>
      <c r="I34" s="125">
        <v>0</v>
      </c>
      <c r="J34" s="125">
        <v>100</v>
      </c>
    </row>
    <row r="35" spans="1:10">
      <c r="A35" s="123">
        <v>2</v>
      </c>
      <c r="B35" s="124" t="s">
        <v>230</v>
      </c>
      <c r="C35" s="125">
        <v>40</v>
      </c>
      <c r="D35" s="125">
        <v>40</v>
      </c>
      <c r="E35" s="125">
        <v>0</v>
      </c>
      <c r="F35" s="125">
        <v>40</v>
      </c>
      <c r="G35" s="125">
        <v>0</v>
      </c>
      <c r="H35" s="125">
        <v>70</v>
      </c>
      <c r="I35" s="125">
        <v>0</v>
      </c>
      <c r="J35" s="125">
        <v>100</v>
      </c>
    </row>
    <row r="36" spans="1:10">
      <c r="A36" s="123">
        <v>3</v>
      </c>
      <c r="B36" s="124" t="s">
        <v>231</v>
      </c>
      <c r="C36" s="125">
        <v>40</v>
      </c>
      <c r="D36" s="125">
        <v>40</v>
      </c>
      <c r="E36" s="125">
        <v>0</v>
      </c>
      <c r="F36" s="125">
        <v>40</v>
      </c>
      <c r="G36" s="125">
        <v>0</v>
      </c>
      <c r="H36" s="125">
        <v>40</v>
      </c>
      <c r="I36" s="125">
        <v>0</v>
      </c>
      <c r="J36" s="125">
        <v>100</v>
      </c>
    </row>
    <row r="37" spans="1:10">
      <c r="A37" s="123">
        <v>4</v>
      </c>
      <c r="B37" s="124" t="s">
        <v>232</v>
      </c>
      <c r="C37" s="125">
        <v>35</v>
      </c>
      <c r="D37" s="125">
        <v>35</v>
      </c>
      <c r="E37" s="125">
        <v>0</v>
      </c>
      <c r="F37" s="125">
        <v>40</v>
      </c>
      <c r="G37" s="125">
        <v>0</v>
      </c>
      <c r="H37" s="125">
        <v>70</v>
      </c>
      <c r="I37" s="125">
        <v>0</v>
      </c>
      <c r="J37" s="125">
        <v>100</v>
      </c>
    </row>
    <row r="38" spans="1:10">
      <c r="A38" s="123">
        <v>5</v>
      </c>
      <c r="B38" s="124" t="s">
        <v>233</v>
      </c>
      <c r="C38" s="125">
        <v>35</v>
      </c>
      <c r="D38" s="125">
        <v>35</v>
      </c>
      <c r="E38" s="125">
        <v>0</v>
      </c>
      <c r="F38" s="125">
        <v>40</v>
      </c>
      <c r="G38" s="125">
        <v>0</v>
      </c>
      <c r="H38" s="125">
        <v>40</v>
      </c>
      <c r="I38" s="125">
        <v>0</v>
      </c>
      <c r="J38" s="125">
        <v>100</v>
      </c>
    </row>
    <row r="39" spans="1:10">
      <c r="A39" s="123">
        <v>6</v>
      </c>
      <c r="B39" s="124" t="s">
        <v>234</v>
      </c>
      <c r="C39" s="125">
        <v>35</v>
      </c>
      <c r="D39" s="125">
        <v>35</v>
      </c>
      <c r="E39" s="125">
        <v>0</v>
      </c>
      <c r="F39" s="125">
        <v>35</v>
      </c>
      <c r="G39" s="125">
        <v>0</v>
      </c>
      <c r="H39" s="125">
        <v>35</v>
      </c>
      <c r="I39" s="125">
        <v>0</v>
      </c>
      <c r="J39" s="125">
        <v>100</v>
      </c>
    </row>
    <row r="40" spans="1:10">
      <c r="A40" s="123">
        <v>7</v>
      </c>
      <c r="B40" s="124" t="s">
        <v>235</v>
      </c>
      <c r="C40" s="125">
        <v>40</v>
      </c>
      <c r="D40" s="125">
        <v>40</v>
      </c>
      <c r="E40" s="125">
        <v>0</v>
      </c>
      <c r="F40" s="125">
        <v>40</v>
      </c>
      <c r="G40" s="125">
        <v>0</v>
      </c>
      <c r="H40" s="125">
        <v>70</v>
      </c>
      <c r="I40" s="125">
        <v>0</v>
      </c>
      <c r="J40" s="125">
        <v>100</v>
      </c>
    </row>
    <row r="41" spans="1:10">
      <c r="A41" s="117" t="s">
        <v>68</v>
      </c>
      <c r="B41" s="118" t="s">
        <v>120</v>
      </c>
      <c r="C41" s="119"/>
      <c r="D41" s="119"/>
      <c r="E41" s="119"/>
      <c r="F41" s="119"/>
      <c r="G41" s="119"/>
      <c r="H41" s="119"/>
      <c r="I41" s="119"/>
      <c r="J41" s="119"/>
    </row>
    <row r="42" spans="1:10">
      <c r="A42" s="123">
        <v>1</v>
      </c>
      <c r="B42" s="124" t="s">
        <v>236</v>
      </c>
      <c r="C42" s="125">
        <v>1</v>
      </c>
      <c r="D42" s="125">
        <v>1</v>
      </c>
      <c r="E42" s="125">
        <v>1</v>
      </c>
      <c r="F42" s="125">
        <v>0</v>
      </c>
      <c r="G42" s="125">
        <v>0</v>
      </c>
      <c r="H42" s="125">
        <v>25</v>
      </c>
      <c r="I42" s="125">
        <v>0</v>
      </c>
      <c r="J42" s="125">
        <v>100</v>
      </c>
    </row>
    <row r="43" spans="1:10">
      <c r="A43" s="123">
        <v>2</v>
      </c>
      <c r="B43" s="124" t="s">
        <v>237</v>
      </c>
      <c r="C43" s="125">
        <v>5</v>
      </c>
      <c r="D43" s="125">
        <v>5</v>
      </c>
      <c r="E43" s="125">
        <v>5</v>
      </c>
      <c r="F43" s="125">
        <v>0</v>
      </c>
      <c r="G43" s="125">
        <v>0</v>
      </c>
      <c r="H43" s="125">
        <v>65</v>
      </c>
      <c r="I43" s="125">
        <v>0</v>
      </c>
      <c r="J43" s="125">
        <v>100</v>
      </c>
    </row>
    <row r="44" spans="1:10">
      <c r="A44" s="123">
        <v>3</v>
      </c>
      <c r="B44" s="124" t="s">
        <v>238</v>
      </c>
      <c r="C44" s="125">
        <v>5</v>
      </c>
      <c r="D44" s="125">
        <v>5</v>
      </c>
      <c r="E44" s="125">
        <v>5</v>
      </c>
      <c r="F44" s="125">
        <v>0</v>
      </c>
      <c r="G44" s="125">
        <v>0</v>
      </c>
      <c r="H44" s="125">
        <v>65</v>
      </c>
      <c r="I44" s="125">
        <v>0</v>
      </c>
      <c r="J44" s="125">
        <v>100</v>
      </c>
    </row>
    <row r="45" spans="1:10">
      <c r="A45" s="123">
        <v>4</v>
      </c>
      <c r="B45" s="124" t="s">
        <v>239</v>
      </c>
      <c r="C45" s="125">
        <v>5</v>
      </c>
      <c r="D45" s="125">
        <v>5</v>
      </c>
      <c r="E45" s="125">
        <v>5</v>
      </c>
      <c r="F45" s="125">
        <v>0</v>
      </c>
      <c r="G45" s="125">
        <v>0</v>
      </c>
      <c r="H45" s="125">
        <v>65</v>
      </c>
      <c r="I45" s="125">
        <v>0</v>
      </c>
      <c r="J45" s="125">
        <v>100</v>
      </c>
    </row>
    <row r="46" spans="1:10">
      <c r="A46" s="123">
        <v>5</v>
      </c>
      <c r="B46" s="124" t="s">
        <v>240</v>
      </c>
      <c r="C46" s="125">
        <v>50</v>
      </c>
      <c r="D46" s="125">
        <v>50</v>
      </c>
      <c r="E46" s="125">
        <v>50</v>
      </c>
      <c r="F46" s="125">
        <v>0</v>
      </c>
      <c r="G46" s="125">
        <v>0</v>
      </c>
      <c r="H46" s="125">
        <v>65</v>
      </c>
      <c r="I46" s="125">
        <v>0</v>
      </c>
      <c r="J46" s="125">
        <v>100</v>
      </c>
    </row>
    <row r="47" spans="1:10">
      <c r="A47" s="123">
        <v>6</v>
      </c>
      <c r="B47" s="124" t="s">
        <v>241</v>
      </c>
      <c r="C47" s="125">
        <v>50</v>
      </c>
      <c r="D47" s="125">
        <v>50</v>
      </c>
      <c r="E47" s="125">
        <v>50</v>
      </c>
      <c r="F47" s="125">
        <v>0</v>
      </c>
      <c r="G47" s="125">
        <v>0</v>
      </c>
      <c r="H47" s="125">
        <v>65</v>
      </c>
      <c r="I47" s="125">
        <v>0</v>
      </c>
      <c r="J47" s="125">
        <v>100</v>
      </c>
    </row>
    <row r="48" spans="1:10">
      <c r="A48" s="123">
        <v>7</v>
      </c>
      <c r="B48" s="124" t="s">
        <v>242</v>
      </c>
      <c r="C48" s="125">
        <v>50</v>
      </c>
      <c r="D48" s="125">
        <v>50</v>
      </c>
      <c r="E48" s="125">
        <v>50</v>
      </c>
      <c r="F48" s="125">
        <v>0</v>
      </c>
      <c r="G48" s="125">
        <v>0</v>
      </c>
      <c r="H48" s="125">
        <v>65</v>
      </c>
      <c r="I48" s="125">
        <v>0</v>
      </c>
      <c r="J48" s="125">
        <v>100</v>
      </c>
    </row>
    <row r="49" spans="1:10">
      <c r="A49" s="117" t="s">
        <v>70</v>
      </c>
      <c r="B49" s="118" t="s">
        <v>121</v>
      </c>
      <c r="C49" s="119"/>
      <c r="D49" s="119"/>
      <c r="E49" s="119"/>
      <c r="F49" s="119"/>
      <c r="G49" s="119"/>
      <c r="H49" s="119"/>
      <c r="I49" s="119"/>
      <c r="J49" s="119"/>
    </row>
    <row r="50" spans="1:10">
      <c r="A50" s="123">
        <v>1</v>
      </c>
      <c r="B50" s="124" t="s">
        <v>243</v>
      </c>
      <c r="C50" s="125">
        <v>12</v>
      </c>
      <c r="D50" s="125">
        <v>0</v>
      </c>
      <c r="E50" s="125">
        <v>0</v>
      </c>
      <c r="F50" s="125">
        <v>0</v>
      </c>
      <c r="G50" s="125">
        <v>0</v>
      </c>
      <c r="H50" s="125">
        <v>100</v>
      </c>
      <c r="I50" s="125">
        <v>0</v>
      </c>
      <c r="J50" s="125">
        <v>12</v>
      </c>
    </row>
    <row r="51" spans="1:10">
      <c r="A51" s="123">
        <v>2</v>
      </c>
      <c r="B51" s="124" t="s">
        <v>244</v>
      </c>
      <c r="C51" s="125">
        <v>50</v>
      </c>
      <c r="D51" s="125">
        <v>0</v>
      </c>
      <c r="E51" s="125">
        <v>0</v>
      </c>
      <c r="F51" s="125">
        <v>0</v>
      </c>
      <c r="G51" s="125">
        <v>0</v>
      </c>
      <c r="H51" s="125">
        <v>100</v>
      </c>
      <c r="I51" s="125">
        <v>0</v>
      </c>
      <c r="J51" s="125">
        <v>50</v>
      </c>
    </row>
    <row r="52" spans="1:10">
      <c r="A52" s="123">
        <v>3</v>
      </c>
      <c r="B52" s="124" t="s">
        <v>245</v>
      </c>
      <c r="C52" s="125">
        <v>85</v>
      </c>
      <c r="D52" s="125">
        <v>0</v>
      </c>
      <c r="E52" s="125">
        <v>0</v>
      </c>
      <c r="F52" s="125">
        <v>0</v>
      </c>
      <c r="G52" s="125">
        <v>0</v>
      </c>
      <c r="H52" s="125">
        <v>100</v>
      </c>
      <c r="I52" s="125">
        <v>0</v>
      </c>
      <c r="J52" s="125">
        <v>90</v>
      </c>
    </row>
    <row r="53" spans="1:10">
      <c r="A53" s="123">
        <v>4</v>
      </c>
      <c r="B53" s="124" t="s">
        <v>246</v>
      </c>
      <c r="C53" s="125">
        <v>85</v>
      </c>
      <c r="D53" s="125">
        <v>0</v>
      </c>
      <c r="E53" s="125">
        <v>0</v>
      </c>
      <c r="F53" s="125">
        <v>0</v>
      </c>
      <c r="G53" s="125">
        <v>0</v>
      </c>
      <c r="H53" s="125">
        <v>100</v>
      </c>
      <c r="I53" s="125">
        <v>0</v>
      </c>
      <c r="J53" s="125">
        <v>90</v>
      </c>
    </row>
    <row r="54" spans="1:10">
      <c r="A54" s="123">
        <v>5</v>
      </c>
      <c r="B54" s="124" t="s">
        <v>247</v>
      </c>
      <c r="C54" s="125">
        <v>85</v>
      </c>
      <c r="D54" s="125">
        <v>0</v>
      </c>
      <c r="E54" s="125">
        <v>0</v>
      </c>
      <c r="F54" s="125">
        <v>0</v>
      </c>
      <c r="G54" s="125">
        <v>0</v>
      </c>
      <c r="H54" s="125">
        <v>100</v>
      </c>
      <c r="I54" s="125">
        <v>0</v>
      </c>
      <c r="J54" s="125">
        <v>90</v>
      </c>
    </row>
    <row r="55" spans="1:10">
      <c r="A55" s="123">
        <v>6</v>
      </c>
      <c r="B55" s="124" t="s">
        <v>248</v>
      </c>
      <c r="C55" s="125">
        <v>85</v>
      </c>
      <c r="D55" s="125">
        <v>0</v>
      </c>
      <c r="E55" s="125">
        <v>0</v>
      </c>
      <c r="F55" s="125">
        <v>0</v>
      </c>
      <c r="G55" s="125">
        <v>0</v>
      </c>
      <c r="H55" s="125">
        <v>100</v>
      </c>
      <c r="I55" s="125">
        <v>0</v>
      </c>
      <c r="J55" s="125">
        <v>90</v>
      </c>
    </row>
    <row r="56" spans="1:10">
      <c r="A56" s="123">
        <v>7</v>
      </c>
      <c r="B56" s="124" t="s">
        <v>249</v>
      </c>
      <c r="C56" s="125">
        <v>85</v>
      </c>
      <c r="D56" s="125">
        <v>0</v>
      </c>
      <c r="E56" s="125">
        <v>0</v>
      </c>
      <c r="F56" s="125">
        <v>0</v>
      </c>
      <c r="G56" s="125">
        <v>0</v>
      </c>
      <c r="H56" s="125">
        <v>100</v>
      </c>
      <c r="I56" s="125">
        <v>0</v>
      </c>
      <c r="J56" s="125">
        <v>90</v>
      </c>
    </row>
    <row r="57" spans="1:10">
      <c r="A57" s="123">
        <v>8</v>
      </c>
      <c r="B57" s="124" t="s">
        <v>250</v>
      </c>
      <c r="C57" s="125">
        <v>85</v>
      </c>
      <c r="D57" s="125">
        <v>0</v>
      </c>
      <c r="E57" s="125">
        <v>0</v>
      </c>
      <c r="F57" s="125">
        <v>0</v>
      </c>
      <c r="G57" s="125">
        <v>0</v>
      </c>
      <c r="H57" s="125">
        <v>100</v>
      </c>
      <c r="I57" s="125">
        <v>0</v>
      </c>
      <c r="J57" s="125">
        <v>90</v>
      </c>
    </row>
    <row r="58" spans="1:10">
      <c r="A58" s="123">
        <v>9</v>
      </c>
      <c r="B58" s="124" t="s">
        <v>251</v>
      </c>
      <c r="C58" s="125">
        <v>85</v>
      </c>
      <c r="D58" s="125">
        <v>0</v>
      </c>
      <c r="E58" s="125">
        <v>0</v>
      </c>
      <c r="F58" s="125">
        <v>0</v>
      </c>
      <c r="G58" s="125">
        <v>0</v>
      </c>
      <c r="H58" s="125">
        <v>100</v>
      </c>
      <c r="I58" s="125">
        <v>0</v>
      </c>
      <c r="J58" s="125">
        <v>90</v>
      </c>
    </row>
    <row r="59" spans="1:10">
      <c r="A59" s="117" t="s">
        <v>71</v>
      </c>
      <c r="B59" s="118" t="s">
        <v>122</v>
      </c>
      <c r="C59" s="119"/>
      <c r="D59" s="119"/>
      <c r="E59" s="119"/>
      <c r="F59" s="119"/>
      <c r="G59" s="119"/>
      <c r="H59" s="119"/>
      <c r="I59" s="119"/>
      <c r="J59" s="119"/>
    </row>
    <row r="60" spans="1:10">
      <c r="A60" s="123">
        <v>1</v>
      </c>
      <c r="B60" s="124" t="s">
        <v>252</v>
      </c>
      <c r="C60" s="125">
        <v>60</v>
      </c>
      <c r="D60" s="125">
        <v>60</v>
      </c>
      <c r="E60" s="125">
        <v>60</v>
      </c>
      <c r="F60" s="125">
        <v>60</v>
      </c>
      <c r="G60" s="125">
        <v>0</v>
      </c>
      <c r="H60" s="125">
        <v>60</v>
      </c>
      <c r="I60" s="125">
        <v>0</v>
      </c>
      <c r="J60" s="125">
        <v>100</v>
      </c>
    </row>
    <row r="61" spans="1:10">
      <c r="A61" s="123">
        <v>2</v>
      </c>
      <c r="B61" s="124" t="s">
        <v>253</v>
      </c>
      <c r="C61" s="125">
        <v>60</v>
      </c>
      <c r="D61" s="125">
        <v>60</v>
      </c>
      <c r="E61" s="125">
        <v>60</v>
      </c>
      <c r="F61" s="125">
        <v>60</v>
      </c>
      <c r="G61" s="125">
        <v>0</v>
      </c>
      <c r="H61" s="125">
        <v>60</v>
      </c>
      <c r="I61" s="125">
        <v>0</v>
      </c>
      <c r="J61" s="125">
        <v>100</v>
      </c>
    </row>
    <row r="62" spans="1:10">
      <c r="A62" s="123">
        <v>3</v>
      </c>
      <c r="B62" s="124" t="s">
        <v>254</v>
      </c>
      <c r="C62" s="125">
        <v>60</v>
      </c>
      <c r="D62" s="125">
        <v>60</v>
      </c>
      <c r="E62" s="125">
        <v>60</v>
      </c>
      <c r="F62" s="125">
        <v>60</v>
      </c>
      <c r="G62" s="125">
        <v>0</v>
      </c>
      <c r="H62" s="125">
        <v>60</v>
      </c>
      <c r="I62" s="125">
        <v>0</v>
      </c>
      <c r="J62" s="125">
        <v>100</v>
      </c>
    </row>
    <row r="63" spans="1:10">
      <c r="A63" s="123">
        <v>4</v>
      </c>
      <c r="B63" s="124" t="s">
        <v>255</v>
      </c>
      <c r="C63" s="125">
        <v>60</v>
      </c>
      <c r="D63" s="125">
        <v>60</v>
      </c>
      <c r="E63" s="125">
        <v>60</v>
      </c>
      <c r="F63" s="125">
        <v>60</v>
      </c>
      <c r="G63" s="125">
        <v>0</v>
      </c>
      <c r="H63" s="125">
        <v>60</v>
      </c>
      <c r="I63" s="125">
        <v>0</v>
      </c>
      <c r="J63" s="125">
        <v>100</v>
      </c>
    </row>
    <row r="64" spans="1:10">
      <c r="A64" s="123">
        <v>5</v>
      </c>
      <c r="B64" s="124" t="s">
        <v>256</v>
      </c>
      <c r="C64" s="125">
        <v>30</v>
      </c>
      <c r="D64" s="125">
        <v>30</v>
      </c>
      <c r="E64" s="125">
        <v>30</v>
      </c>
      <c r="F64" s="125">
        <v>45</v>
      </c>
      <c r="G64" s="125">
        <v>0</v>
      </c>
      <c r="H64" s="125">
        <v>60</v>
      </c>
      <c r="I64" s="125">
        <v>0</v>
      </c>
      <c r="J64" s="125">
        <v>100</v>
      </c>
    </row>
    <row r="65" spans="1:10">
      <c r="A65" s="123">
        <v>6</v>
      </c>
      <c r="B65" s="124" t="s">
        <v>257</v>
      </c>
      <c r="C65" s="125">
        <v>60</v>
      </c>
      <c r="D65" s="125">
        <v>60</v>
      </c>
      <c r="E65" s="125">
        <v>60</v>
      </c>
      <c r="F65" s="125">
        <v>60</v>
      </c>
      <c r="G65" s="125">
        <v>0</v>
      </c>
      <c r="H65" s="125">
        <v>60</v>
      </c>
      <c r="I65" s="125">
        <v>0</v>
      </c>
      <c r="J65" s="125">
        <v>100</v>
      </c>
    </row>
    <row r="66" spans="1:10">
      <c r="A66" s="123">
        <v>7</v>
      </c>
      <c r="B66" s="124" t="s">
        <v>258</v>
      </c>
      <c r="C66" s="125">
        <v>60</v>
      </c>
      <c r="D66" s="125">
        <v>60</v>
      </c>
      <c r="E66" s="125">
        <v>60</v>
      </c>
      <c r="F66" s="125">
        <v>60</v>
      </c>
      <c r="G66" s="125">
        <v>0</v>
      </c>
      <c r="H66" s="125">
        <v>60</v>
      </c>
      <c r="I66" s="125">
        <v>0</v>
      </c>
      <c r="J66" s="125">
        <v>100</v>
      </c>
    </row>
    <row r="67" spans="1:10">
      <c r="A67" s="117" t="s">
        <v>192</v>
      </c>
      <c r="B67" s="118" t="s">
        <v>123</v>
      </c>
      <c r="C67" s="119"/>
      <c r="D67" s="119"/>
      <c r="E67" s="119"/>
      <c r="F67" s="119"/>
      <c r="G67" s="119"/>
      <c r="H67" s="119"/>
      <c r="I67" s="119"/>
      <c r="J67" s="119"/>
    </row>
    <row r="68" spans="1:10">
      <c r="A68" s="123">
        <v>1</v>
      </c>
      <c r="B68" s="124" t="s">
        <v>259</v>
      </c>
      <c r="C68" s="125">
        <v>80</v>
      </c>
      <c r="D68" s="125">
        <v>0</v>
      </c>
      <c r="E68" s="125">
        <v>0</v>
      </c>
      <c r="F68" s="125">
        <v>0</v>
      </c>
      <c r="G68" s="125">
        <v>0</v>
      </c>
      <c r="H68" s="125">
        <v>100</v>
      </c>
      <c r="I68" s="125">
        <v>0</v>
      </c>
      <c r="J68" s="125">
        <v>100</v>
      </c>
    </row>
    <row r="69" spans="1:10">
      <c r="A69" s="123">
        <v>2</v>
      </c>
      <c r="B69" s="124" t="s">
        <v>260</v>
      </c>
      <c r="C69" s="125">
        <v>80</v>
      </c>
      <c r="D69" s="125">
        <v>0</v>
      </c>
      <c r="E69" s="125">
        <v>0</v>
      </c>
      <c r="F69" s="125">
        <v>0</v>
      </c>
      <c r="G69" s="125">
        <v>0</v>
      </c>
      <c r="H69" s="125">
        <v>100</v>
      </c>
      <c r="I69" s="125">
        <v>0</v>
      </c>
      <c r="J69" s="125">
        <v>100</v>
      </c>
    </row>
    <row r="70" spans="1:10">
      <c r="A70" s="123">
        <v>3</v>
      </c>
      <c r="B70" s="124" t="s">
        <v>261</v>
      </c>
      <c r="C70" s="125">
        <v>80</v>
      </c>
      <c r="D70" s="125">
        <v>0</v>
      </c>
      <c r="E70" s="125">
        <v>0</v>
      </c>
      <c r="F70" s="125">
        <v>0</v>
      </c>
      <c r="G70" s="125">
        <v>0</v>
      </c>
      <c r="H70" s="125">
        <v>100</v>
      </c>
      <c r="I70" s="125">
        <v>0</v>
      </c>
      <c r="J70" s="125">
        <v>100</v>
      </c>
    </row>
    <row r="71" spans="1:10">
      <c r="A71" s="123">
        <v>4</v>
      </c>
      <c r="B71" s="124" t="s">
        <v>262</v>
      </c>
      <c r="C71" s="125">
        <v>80</v>
      </c>
      <c r="D71" s="125">
        <v>0</v>
      </c>
      <c r="E71" s="125">
        <v>0</v>
      </c>
      <c r="F71" s="125">
        <v>0</v>
      </c>
      <c r="G71" s="125">
        <v>0</v>
      </c>
      <c r="H71" s="125">
        <v>100</v>
      </c>
      <c r="I71" s="125">
        <v>0</v>
      </c>
      <c r="J71" s="125">
        <v>100</v>
      </c>
    </row>
    <row r="72" spans="1:10">
      <c r="A72" s="123">
        <v>5</v>
      </c>
      <c r="B72" s="124" t="s">
        <v>263</v>
      </c>
      <c r="C72" s="125">
        <v>80</v>
      </c>
      <c r="D72" s="125">
        <v>0</v>
      </c>
      <c r="E72" s="125">
        <v>0</v>
      </c>
      <c r="F72" s="125">
        <v>0</v>
      </c>
      <c r="G72" s="125">
        <v>0</v>
      </c>
      <c r="H72" s="125">
        <v>100</v>
      </c>
      <c r="I72" s="125">
        <v>0</v>
      </c>
      <c r="J72" s="125">
        <v>100</v>
      </c>
    </row>
    <row r="73" spans="1:10">
      <c r="A73" s="123">
        <v>6</v>
      </c>
      <c r="B73" s="124" t="s">
        <v>264</v>
      </c>
      <c r="C73" s="125">
        <v>80</v>
      </c>
      <c r="D73" s="125">
        <v>0</v>
      </c>
      <c r="E73" s="125">
        <v>0</v>
      </c>
      <c r="F73" s="125">
        <v>0</v>
      </c>
      <c r="G73" s="125">
        <v>0</v>
      </c>
      <c r="H73" s="125">
        <v>100</v>
      </c>
      <c r="I73" s="125">
        <v>0</v>
      </c>
      <c r="J73" s="125">
        <v>100</v>
      </c>
    </row>
    <row r="74" spans="1:10">
      <c r="A74" s="123">
        <v>7</v>
      </c>
      <c r="B74" s="124" t="s">
        <v>265</v>
      </c>
      <c r="C74" s="125">
        <v>80</v>
      </c>
      <c r="D74" s="125">
        <v>0</v>
      </c>
      <c r="E74" s="125">
        <v>0</v>
      </c>
      <c r="F74" s="125">
        <v>0</v>
      </c>
      <c r="G74" s="125">
        <v>0</v>
      </c>
      <c r="H74" s="125">
        <v>100</v>
      </c>
      <c r="I74" s="125">
        <v>0</v>
      </c>
      <c r="J74" s="125">
        <v>100</v>
      </c>
    </row>
    <row r="75" spans="1:10">
      <c r="A75" s="123">
        <v>8</v>
      </c>
      <c r="B75" s="124" t="s">
        <v>266</v>
      </c>
      <c r="C75" s="125">
        <v>80</v>
      </c>
      <c r="D75" s="125">
        <v>0</v>
      </c>
      <c r="E75" s="125">
        <v>0</v>
      </c>
      <c r="F75" s="125">
        <v>0</v>
      </c>
      <c r="G75" s="125">
        <v>0</v>
      </c>
      <c r="H75" s="125">
        <v>100</v>
      </c>
      <c r="I75" s="125">
        <v>0</v>
      </c>
      <c r="J75" s="125">
        <v>100</v>
      </c>
    </row>
    <row r="76" spans="1:10">
      <c r="A76" s="123">
        <v>9</v>
      </c>
      <c r="B76" s="124" t="s">
        <v>267</v>
      </c>
      <c r="C76" s="125">
        <v>80</v>
      </c>
      <c r="D76" s="125">
        <v>0</v>
      </c>
      <c r="E76" s="125">
        <v>0</v>
      </c>
      <c r="F76" s="125">
        <v>0</v>
      </c>
      <c r="G76" s="125">
        <v>0</v>
      </c>
      <c r="H76" s="125">
        <v>100</v>
      </c>
      <c r="I76" s="125">
        <v>0</v>
      </c>
      <c r="J76" s="125">
        <v>100</v>
      </c>
    </row>
    <row r="77" spans="1:10">
      <c r="A77" s="123">
        <v>10</v>
      </c>
      <c r="B77" s="124" t="s">
        <v>268</v>
      </c>
      <c r="C77" s="125">
        <v>80</v>
      </c>
      <c r="D77" s="125">
        <v>0</v>
      </c>
      <c r="E77" s="125">
        <v>0</v>
      </c>
      <c r="F77" s="125">
        <v>0</v>
      </c>
      <c r="G77" s="125">
        <v>0</v>
      </c>
      <c r="H77" s="125">
        <v>100</v>
      </c>
      <c r="I77" s="125">
        <v>0</v>
      </c>
      <c r="J77" s="125">
        <v>100</v>
      </c>
    </row>
    <row r="78" spans="1:10">
      <c r="A78" s="117" t="s">
        <v>193</v>
      </c>
      <c r="B78" s="118" t="s">
        <v>124</v>
      </c>
      <c r="C78" s="119"/>
      <c r="D78" s="119"/>
      <c r="E78" s="119"/>
      <c r="F78" s="119"/>
      <c r="G78" s="119"/>
      <c r="H78" s="119"/>
      <c r="I78" s="119"/>
      <c r="J78" s="119"/>
    </row>
    <row r="79" spans="1:10">
      <c r="A79" s="123">
        <v>1</v>
      </c>
      <c r="B79" s="124" t="s">
        <v>269</v>
      </c>
      <c r="C79" s="125">
        <v>60</v>
      </c>
      <c r="D79" s="125">
        <v>0</v>
      </c>
      <c r="E79" s="125">
        <v>0</v>
      </c>
      <c r="F79" s="125">
        <v>0</v>
      </c>
      <c r="G79" s="125">
        <v>0</v>
      </c>
      <c r="H79" s="125">
        <v>100</v>
      </c>
      <c r="I79" s="125">
        <v>0</v>
      </c>
      <c r="J79" s="125">
        <v>100</v>
      </c>
    </row>
    <row r="80" spans="1:10">
      <c r="A80" s="123">
        <v>2</v>
      </c>
      <c r="B80" s="124" t="s">
        <v>270</v>
      </c>
      <c r="C80" s="125">
        <v>60</v>
      </c>
      <c r="D80" s="125">
        <v>0</v>
      </c>
      <c r="E80" s="125">
        <v>0</v>
      </c>
      <c r="F80" s="125">
        <v>0</v>
      </c>
      <c r="G80" s="125">
        <v>0</v>
      </c>
      <c r="H80" s="125">
        <v>100</v>
      </c>
      <c r="I80" s="125">
        <v>0</v>
      </c>
      <c r="J80" s="125">
        <v>100</v>
      </c>
    </row>
    <row r="81" spans="1:10">
      <c r="A81" s="123">
        <v>3</v>
      </c>
      <c r="B81" s="124" t="s">
        <v>271</v>
      </c>
      <c r="C81" s="125">
        <v>60</v>
      </c>
      <c r="D81" s="125">
        <v>0</v>
      </c>
      <c r="E81" s="125">
        <v>0</v>
      </c>
      <c r="F81" s="125">
        <v>0</v>
      </c>
      <c r="G81" s="125">
        <v>0</v>
      </c>
      <c r="H81" s="125">
        <v>100</v>
      </c>
      <c r="I81" s="125">
        <v>0</v>
      </c>
      <c r="J81" s="125">
        <v>100</v>
      </c>
    </row>
    <row r="82" spans="1:10">
      <c r="A82" s="123">
        <v>4</v>
      </c>
      <c r="B82" s="124" t="s">
        <v>272</v>
      </c>
      <c r="C82" s="125">
        <v>60</v>
      </c>
      <c r="D82" s="125">
        <v>0</v>
      </c>
      <c r="E82" s="125">
        <v>0</v>
      </c>
      <c r="F82" s="125">
        <v>0</v>
      </c>
      <c r="G82" s="125">
        <v>0</v>
      </c>
      <c r="H82" s="125">
        <v>100</v>
      </c>
      <c r="I82" s="125">
        <v>0</v>
      </c>
      <c r="J82" s="125">
        <v>100</v>
      </c>
    </row>
    <row r="83" spans="1:10">
      <c r="A83" s="123">
        <v>5</v>
      </c>
      <c r="B83" s="124" t="s">
        <v>273</v>
      </c>
      <c r="C83" s="125">
        <v>60</v>
      </c>
      <c r="D83" s="125">
        <v>0</v>
      </c>
      <c r="E83" s="125">
        <v>0</v>
      </c>
      <c r="F83" s="125">
        <v>0</v>
      </c>
      <c r="G83" s="125">
        <v>0</v>
      </c>
      <c r="H83" s="125">
        <v>100</v>
      </c>
      <c r="I83" s="125">
        <v>0</v>
      </c>
      <c r="J83" s="125">
        <v>100</v>
      </c>
    </row>
    <row r="84" spans="1:10">
      <c r="A84" s="123">
        <v>6</v>
      </c>
      <c r="B84" s="124" t="s">
        <v>274</v>
      </c>
      <c r="C84" s="125">
        <v>60</v>
      </c>
      <c r="D84" s="125">
        <v>0</v>
      </c>
      <c r="E84" s="125">
        <v>0</v>
      </c>
      <c r="F84" s="125">
        <v>0</v>
      </c>
      <c r="G84" s="125">
        <v>0</v>
      </c>
      <c r="H84" s="125">
        <v>100</v>
      </c>
      <c r="I84" s="125">
        <v>0</v>
      </c>
      <c r="J84" s="125">
        <v>100</v>
      </c>
    </row>
    <row r="85" spans="1:10">
      <c r="A85" s="123">
        <v>7</v>
      </c>
      <c r="B85" s="124" t="s">
        <v>275</v>
      </c>
      <c r="C85" s="125">
        <v>60</v>
      </c>
      <c r="D85" s="125">
        <v>0</v>
      </c>
      <c r="E85" s="125">
        <v>0</v>
      </c>
      <c r="F85" s="125">
        <v>0</v>
      </c>
      <c r="G85" s="125">
        <v>0</v>
      </c>
      <c r="H85" s="125">
        <v>100</v>
      </c>
      <c r="I85" s="125">
        <v>0</v>
      </c>
      <c r="J85" s="125">
        <v>100</v>
      </c>
    </row>
    <row r="86" spans="1:10">
      <c r="A86" s="123">
        <v>8</v>
      </c>
      <c r="B86" s="124" t="s">
        <v>276</v>
      </c>
      <c r="C86" s="125">
        <v>60</v>
      </c>
      <c r="D86" s="125">
        <v>0</v>
      </c>
      <c r="E86" s="125">
        <v>0</v>
      </c>
      <c r="F86" s="125">
        <v>0</v>
      </c>
      <c r="G86" s="125">
        <v>0</v>
      </c>
      <c r="H86" s="125">
        <v>100</v>
      </c>
      <c r="I86" s="125">
        <v>0</v>
      </c>
      <c r="J86" s="125">
        <v>100</v>
      </c>
    </row>
    <row r="87" spans="1:10">
      <c r="A87" s="123">
        <v>9</v>
      </c>
      <c r="B87" s="124" t="s">
        <v>277</v>
      </c>
      <c r="C87" s="125">
        <v>60</v>
      </c>
      <c r="D87" s="125">
        <v>0</v>
      </c>
      <c r="E87" s="125">
        <v>0</v>
      </c>
      <c r="F87" s="125">
        <v>0</v>
      </c>
      <c r="G87" s="125">
        <v>0</v>
      </c>
      <c r="H87" s="125">
        <v>100</v>
      </c>
      <c r="I87" s="125">
        <v>0</v>
      </c>
      <c r="J87" s="125">
        <v>100</v>
      </c>
    </row>
    <row r="88" spans="1:10">
      <c r="A88" s="123">
        <v>10</v>
      </c>
      <c r="B88" s="124" t="s">
        <v>278</v>
      </c>
      <c r="C88" s="125">
        <v>60</v>
      </c>
      <c r="D88" s="125">
        <v>0</v>
      </c>
      <c r="E88" s="125">
        <v>0</v>
      </c>
      <c r="F88" s="125">
        <v>0</v>
      </c>
      <c r="G88" s="125">
        <v>0</v>
      </c>
      <c r="H88" s="125">
        <v>100</v>
      </c>
      <c r="I88" s="125">
        <v>0</v>
      </c>
      <c r="J88" s="125">
        <v>100</v>
      </c>
    </row>
    <row r="89" spans="1:10">
      <c r="A89" s="123">
        <v>11</v>
      </c>
      <c r="B89" s="124" t="s">
        <v>279</v>
      </c>
      <c r="C89" s="125">
        <v>60</v>
      </c>
      <c r="D89" s="125">
        <v>0</v>
      </c>
      <c r="E89" s="125">
        <v>0</v>
      </c>
      <c r="F89" s="125">
        <v>0</v>
      </c>
      <c r="G89" s="125">
        <v>0</v>
      </c>
      <c r="H89" s="125">
        <v>100</v>
      </c>
      <c r="I89" s="125">
        <v>0</v>
      </c>
      <c r="J89" s="125">
        <v>100</v>
      </c>
    </row>
    <row r="90" spans="1:10">
      <c r="A90" s="123">
        <v>12</v>
      </c>
      <c r="B90" s="124" t="s">
        <v>280</v>
      </c>
      <c r="C90" s="125">
        <v>60</v>
      </c>
      <c r="D90" s="125">
        <v>0</v>
      </c>
      <c r="E90" s="125">
        <v>0</v>
      </c>
      <c r="F90" s="125">
        <v>0</v>
      </c>
      <c r="G90" s="125">
        <v>0</v>
      </c>
      <c r="H90" s="125">
        <v>100</v>
      </c>
      <c r="I90" s="125">
        <v>0</v>
      </c>
      <c r="J90" s="125">
        <v>100</v>
      </c>
    </row>
    <row r="91" spans="1:10">
      <c r="A91" s="123">
        <v>13</v>
      </c>
      <c r="B91" s="124" t="s">
        <v>281</v>
      </c>
      <c r="C91" s="125">
        <v>60</v>
      </c>
      <c r="D91" s="125">
        <v>0</v>
      </c>
      <c r="E91" s="125">
        <v>0</v>
      </c>
      <c r="F91" s="125">
        <v>0</v>
      </c>
      <c r="G91" s="125">
        <v>0</v>
      </c>
      <c r="H91" s="125">
        <v>100</v>
      </c>
      <c r="I91" s="125">
        <v>0</v>
      </c>
      <c r="J91" s="125">
        <v>100</v>
      </c>
    </row>
    <row r="92" spans="1:10">
      <c r="A92" s="117" t="s">
        <v>194</v>
      </c>
      <c r="B92" s="118" t="s">
        <v>125</v>
      </c>
      <c r="C92" s="119"/>
      <c r="D92" s="119"/>
      <c r="E92" s="119"/>
      <c r="F92" s="119"/>
      <c r="G92" s="119"/>
      <c r="H92" s="119"/>
      <c r="I92" s="119"/>
      <c r="J92" s="119"/>
    </row>
    <row r="93" spans="1:10">
      <c r="A93" s="123">
        <v>1</v>
      </c>
      <c r="B93" s="124" t="s">
        <v>282</v>
      </c>
      <c r="C93" s="125">
        <v>70</v>
      </c>
      <c r="D93" s="125">
        <v>70</v>
      </c>
      <c r="E93" s="125">
        <v>35</v>
      </c>
      <c r="F93" s="125">
        <v>35</v>
      </c>
      <c r="G93" s="125">
        <v>100</v>
      </c>
      <c r="H93" s="125">
        <v>100</v>
      </c>
      <c r="I93" s="125">
        <v>0</v>
      </c>
      <c r="J93" s="125">
        <v>70</v>
      </c>
    </row>
    <row r="94" spans="1:10">
      <c r="A94" s="123">
        <v>2</v>
      </c>
      <c r="B94" s="124" t="s">
        <v>283</v>
      </c>
      <c r="C94" s="125">
        <v>70</v>
      </c>
      <c r="D94" s="125">
        <v>70</v>
      </c>
      <c r="E94" s="125">
        <v>35</v>
      </c>
      <c r="F94" s="125">
        <v>35</v>
      </c>
      <c r="G94" s="125">
        <v>100</v>
      </c>
      <c r="H94" s="125">
        <v>100</v>
      </c>
      <c r="I94" s="125">
        <v>0</v>
      </c>
      <c r="J94" s="125">
        <v>70</v>
      </c>
    </row>
    <row r="95" spans="1:10">
      <c r="A95" s="123">
        <v>3</v>
      </c>
      <c r="B95" s="124" t="s">
        <v>284</v>
      </c>
      <c r="C95" s="125">
        <v>70</v>
      </c>
      <c r="D95" s="125">
        <v>70</v>
      </c>
      <c r="E95" s="125">
        <v>35</v>
      </c>
      <c r="F95" s="125">
        <v>35</v>
      </c>
      <c r="G95" s="125">
        <v>100</v>
      </c>
      <c r="H95" s="125">
        <v>100</v>
      </c>
      <c r="I95" s="125">
        <v>0</v>
      </c>
      <c r="J95" s="125">
        <v>70</v>
      </c>
    </row>
    <row r="96" spans="1:10">
      <c r="A96" s="123">
        <v>4</v>
      </c>
      <c r="B96" s="124" t="s">
        <v>285</v>
      </c>
      <c r="C96" s="125">
        <v>70</v>
      </c>
      <c r="D96" s="125">
        <v>70</v>
      </c>
      <c r="E96" s="125">
        <v>35</v>
      </c>
      <c r="F96" s="125">
        <v>35</v>
      </c>
      <c r="G96" s="125">
        <v>100</v>
      </c>
      <c r="H96" s="125">
        <v>100</v>
      </c>
      <c r="I96" s="125">
        <v>0</v>
      </c>
      <c r="J96" s="125">
        <v>70</v>
      </c>
    </row>
    <row r="97" spans="1:10">
      <c r="A97" s="123">
        <v>5</v>
      </c>
      <c r="B97" s="124" t="s">
        <v>286</v>
      </c>
      <c r="C97" s="125">
        <v>70</v>
      </c>
      <c r="D97" s="125">
        <v>70</v>
      </c>
      <c r="E97" s="125">
        <v>35</v>
      </c>
      <c r="F97" s="125">
        <v>35</v>
      </c>
      <c r="G97" s="125">
        <v>100</v>
      </c>
      <c r="H97" s="125">
        <v>100</v>
      </c>
      <c r="I97" s="125">
        <v>0</v>
      </c>
      <c r="J97" s="125">
        <v>70</v>
      </c>
    </row>
    <row r="98" spans="1:10">
      <c r="A98" s="123">
        <v>6</v>
      </c>
      <c r="B98" s="124" t="s">
        <v>287</v>
      </c>
      <c r="C98" s="125">
        <v>70</v>
      </c>
      <c r="D98" s="125">
        <v>70</v>
      </c>
      <c r="E98" s="125">
        <v>35</v>
      </c>
      <c r="F98" s="125">
        <v>35</v>
      </c>
      <c r="G98" s="125">
        <v>100</v>
      </c>
      <c r="H98" s="125">
        <v>100</v>
      </c>
      <c r="I98" s="125">
        <v>0</v>
      </c>
      <c r="J98" s="125">
        <v>70</v>
      </c>
    </row>
    <row r="99" spans="1:10">
      <c r="A99" s="123">
        <v>7</v>
      </c>
      <c r="B99" s="124" t="s">
        <v>288</v>
      </c>
      <c r="C99" s="125">
        <v>70</v>
      </c>
      <c r="D99" s="125">
        <v>70</v>
      </c>
      <c r="E99" s="125">
        <v>35</v>
      </c>
      <c r="F99" s="125">
        <v>35</v>
      </c>
      <c r="G99" s="125">
        <v>100</v>
      </c>
      <c r="H99" s="125">
        <v>100</v>
      </c>
      <c r="I99" s="125">
        <v>0</v>
      </c>
      <c r="J99" s="125">
        <v>70</v>
      </c>
    </row>
    <row r="100" spans="1:10">
      <c r="A100" s="123">
        <v>8</v>
      </c>
      <c r="B100" s="124" t="s">
        <v>289</v>
      </c>
      <c r="C100" s="125">
        <v>70</v>
      </c>
      <c r="D100" s="125">
        <v>70</v>
      </c>
      <c r="E100" s="125">
        <v>35</v>
      </c>
      <c r="F100" s="125">
        <v>35</v>
      </c>
      <c r="G100" s="125">
        <v>100</v>
      </c>
      <c r="H100" s="125">
        <v>100</v>
      </c>
      <c r="I100" s="125">
        <v>0</v>
      </c>
      <c r="J100" s="125">
        <v>70</v>
      </c>
    </row>
    <row r="101" spans="1:10">
      <c r="A101" s="123">
        <v>9</v>
      </c>
      <c r="B101" s="124" t="s">
        <v>290</v>
      </c>
      <c r="C101" s="125">
        <v>70</v>
      </c>
      <c r="D101" s="125">
        <v>70</v>
      </c>
      <c r="E101" s="125">
        <v>35</v>
      </c>
      <c r="F101" s="125">
        <v>35</v>
      </c>
      <c r="G101" s="125">
        <v>100</v>
      </c>
      <c r="H101" s="125">
        <v>100</v>
      </c>
      <c r="I101" s="125">
        <v>0</v>
      </c>
      <c r="J101" s="125">
        <v>70</v>
      </c>
    </row>
    <row r="102" spans="1:10">
      <c r="A102" s="123">
        <v>10</v>
      </c>
      <c r="B102" s="124" t="s">
        <v>291</v>
      </c>
      <c r="C102" s="125">
        <v>70</v>
      </c>
      <c r="D102" s="125">
        <v>70</v>
      </c>
      <c r="E102" s="125">
        <v>35</v>
      </c>
      <c r="F102" s="125">
        <v>35</v>
      </c>
      <c r="G102" s="125">
        <v>100</v>
      </c>
      <c r="H102" s="125">
        <v>100</v>
      </c>
      <c r="I102" s="125">
        <v>0</v>
      </c>
      <c r="J102" s="125">
        <v>70</v>
      </c>
    </row>
    <row r="103" spans="1:10">
      <c r="A103" s="126">
        <v>11</v>
      </c>
      <c r="B103" s="127" t="s">
        <v>292</v>
      </c>
      <c r="C103" s="128">
        <v>70</v>
      </c>
      <c r="D103" s="128">
        <v>70</v>
      </c>
      <c r="E103" s="128">
        <v>35</v>
      </c>
      <c r="F103" s="128">
        <v>35</v>
      </c>
      <c r="G103" s="128">
        <v>100</v>
      </c>
      <c r="H103" s="128">
        <v>100</v>
      </c>
      <c r="I103" s="128">
        <v>0</v>
      </c>
      <c r="J103" s="128">
        <v>70</v>
      </c>
    </row>
  </sheetData>
  <mergeCells count="5">
    <mergeCell ref="A4:J4"/>
    <mergeCell ref="A5:J5"/>
    <mergeCell ref="A8:A9"/>
    <mergeCell ref="B8:B9"/>
    <mergeCell ref="C8:J8"/>
  </mergeCells>
  <pageMargins left="0.5" right="0.16" top="0.32" bottom="0.32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ColWidth="9" defaultRowHeight="14.25"/>
  <cols>
    <col min="1" max="1" width="6.75" style="66" customWidth="1"/>
    <col min="2" max="2" width="58.625" style="29" customWidth="1"/>
    <col min="3" max="3" width="23.25" style="78" customWidth="1"/>
    <col min="4" max="16384" width="9" style="29"/>
  </cols>
  <sheetData>
    <row r="1" spans="1:3" s="4" customFormat="1" ht="16.5">
      <c r="A1" s="67" t="s">
        <v>140</v>
      </c>
      <c r="B1" s="2"/>
      <c r="C1" s="72" t="s">
        <v>24</v>
      </c>
    </row>
    <row r="2" spans="1:3" s="4" customFormat="1" ht="16.5">
      <c r="A2" s="63"/>
      <c r="B2" s="2"/>
      <c r="C2" s="73"/>
    </row>
    <row r="3" spans="1:3" s="4" customFormat="1" ht="16.5">
      <c r="A3" s="63"/>
      <c r="B3" s="2"/>
      <c r="C3" s="73"/>
    </row>
    <row r="4" spans="1:3" s="8" customFormat="1" ht="18.75">
      <c r="A4" s="234" t="s">
        <v>25</v>
      </c>
      <c r="B4" s="234"/>
      <c r="C4" s="234"/>
    </row>
    <row r="5" spans="1:3" s="8" customFormat="1" ht="18.75">
      <c r="A5" s="234" t="s">
        <v>163</v>
      </c>
      <c r="B5" s="234"/>
      <c r="C5" s="234"/>
    </row>
    <row r="6" spans="1:3" s="4" customFormat="1" ht="18.75">
      <c r="A6" s="64"/>
      <c r="B6" s="5"/>
      <c r="C6" s="74"/>
    </row>
    <row r="7" spans="1:3" s="4" customFormat="1" ht="16.5">
      <c r="A7" s="65"/>
      <c r="B7" s="9"/>
      <c r="C7" s="75" t="s">
        <v>1</v>
      </c>
    </row>
    <row r="8" spans="1:3" ht="15.75" customHeight="1">
      <c r="A8" s="230" t="s">
        <v>26</v>
      </c>
      <c r="B8" s="230" t="s">
        <v>3</v>
      </c>
      <c r="C8" s="235" t="s">
        <v>156</v>
      </c>
    </row>
    <row r="9" spans="1:3">
      <c r="A9" s="231"/>
      <c r="B9" s="231"/>
      <c r="C9" s="236"/>
    </row>
    <row r="10" spans="1:3" s="59" customFormat="1" ht="15.75">
      <c r="A10" s="68" t="s">
        <v>5</v>
      </c>
      <c r="B10" s="69" t="s">
        <v>27</v>
      </c>
      <c r="C10" s="76"/>
    </row>
    <row r="11" spans="1:3" s="59" customFormat="1" ht="15.75">
      <c r="A11" s="44" t="s">
        <v>28</v>
      </c>
      <c r="B11" s="57" t="s">
        <v>29</v>
      </c>
      <c r="C11" s="58">
        <f>C12+C15+C18+C19</f>
        <v>8926304.1699999999</v>
      </c>
    </row>
    <row r="12" spans="1:3" ht="15.75">
      <c r="A12" s="45">
        <v>1</v>
      </c>
      <c r="B12" s="50" t="s">
        <v>30</v>
      </c>
      <c r="C12" s="52">
        <f>C13+C14</f>
        <v>7319619.1699999999</v>
      </c>
    </row>
    <row r="13" spans="1:3" ht="15.75">
      <c r="A13" s="45"/>
      <c r="B13" s="50" t="s">
        <v>31</v>
      </c>
      <c r="C13" s="52">
        <v>1569440</v>
      </c>
    </row>
    <row r="14" spans="1:3" ht="15.75">
      <c r="A14" s="45"/>
      <c r="B14" s="60" t="s">
        <v>32</v>
      </c>
      <c r="C14" s="52">
        <v>5750179.1699999999</v>
      </c>
    </row>
    <row r="15" spans="1:3" ht="15.75">
      <c r="A15" s="45">
        <v>2</v>
      </c>
      <c r="B15" s="50" t="s">
        <v>33</v>
      </c>
      <c r="C15" s="52">
        <f>C16+C17</f>
        <v>1090102</v>
      </c>
    </row>
    <row r="16" spans="1:3" ht="15.75">
      <c r="A16" s="45"/>
      <c r="B16" s="50" t="s">
        <v>15</v>
      </c>
      <c r="C16" s="52">
        <v>0</v>
      </c>
    </row>
    <row r="17" spans="1:3" ht="15.75">
      <c r="A17" s="45"/>
      <c r="B17" s="50" t="s">
        <v>16</v>
      </c>
      <c r="C17" s="52">
        <v>1090102</v>
      </c>
    </row>
    <row r="18" spans="1:3" ht="15.75">
      <c r="A18" s="45">
        <v>3</v>
      </c>
      <c r="B18" s="50" t="s">
        <v>159</v>
      </c>
      <c r="C18" s="52">
        <v>348700</v>
      </c>
    </row>
    <row r="19" spans="1:3" ht="15.75">
      <c r="A19" s="45">
        <v>4</v>
      </c>
      <c r="B19" s="50" t="s">
        <v>152</v>
      </c>
      <c r="C19" s="52">
        <v>167883</v>
      </c>
    </row>
    <row r="20" spans="1:3" s="59" customFormat="1" ht="15.75">
      <c r="A20" s="44" t="s">
        <v>34</v>
      </c>
      <c r="B20" s="57" t="s">
        <v>35</v>
      </c>
      <c r="C20" s="58">
        <f>C21+C22</f>
        <v>8926304.1999999993</v>
      </c>
    </row>
    <row r="21" spans="1:3" ht="31.5">
      <c r="A21" s="45">
        <v>1</v>
      </c>
      <c r="B21" s="60" t="s">
        <v>164</v>
      </c>
      <c r="C21" s="288">
        <v>6044947</v>
      </c>
    </row>
    <row r="22" spans="1:3" ht="15.75">
      <c r="A22" s="45">
        <v>2</v>
      </c>
      <c r="B22" s="50" t="s">
        <v>36</v>
      </c>
      <c r="C22" s="52">
        <f>C23+C24</f>
        <v>2881357.1999999997</v>
      </c>
    </row>
    <row r="23" spans="1:3" ht="15.75">
      <c r="A23" s="45"/>
      <c r="B23" s="50" t="s">
        <v>15</v>
      </c>
      <c r="C23" s="52">
        <v>2881357.1999999997</v>
      </c>
    </row>
    <row r="24" spans="1:3" ht="15.75">
      <c r="A24" s="45"/>
      <c r="B24" s="50" t="s">
        <v>16</v>
      </c>
      <c r="C24" s="52">
        <v>0</v>
      </c>
    </row>
    <row r="25" spans="1:3" s="59" customFormat="1" ht="15.75">
      <c r="A25" s="44" t="s">
        <v>9</v>
      </c>
      <c r="B25" s="57" t="s">
        <v>37</v>
      </c>
      <c r="C25" s="58"/>
    </row>
    <row r="26" spans="1:3" ht="15.75">
      <c r="A26" s="45"/>
      <c r="B26" s="57" t="s">
        <v>38</v>
      </c>
      <c r="C26" s="52"/>
    </row>
    <row r="27" spans="1:3" s="59" customFormat="1" ht="15.75">
      <c r="A27" s="44" t="s">
        <v>28</v>
      </c>
      <c r="B27" s="57" t="s">
        <v>39</v>
      </c>
      <c r="C27" s="58">
        <f>C28+C31+C34</f>
        <v>4193438.03</v>
      </c>
    </row>
    <row r="28" spans="1:3" ht="15.75">
      <c r="A28" s="45">
        <v>1</v>
      </c>
      <c r="B28" s="50" t="s">
        <v>40</v>
      </c>
      <c r="C28" s="52">
        <f>C29+C30</f>
        <v>1297475.83</v>
      </c>
    </row>
    <row r="29" spans="1:3" ht="15.75">
      <c r="A29" s="45"/>
      <c r="B29" s="50" t="s">
        <v>41</v>
      </c>
      <c r="C29" s="52">
        <v>477560</v>
      </c>
    </row>
    <row r="30" spans="1:3" ht="15.75">
      <c r="A30" s="45"/>
      <c r="B30" s="50" t="s">
        <v>42</v>
      </c>
      <c r="C30" s="52">
        <v>819915.83000000019</v>
      </c>
    </row>
    <row r="31" spans="1:3" ht="15.75">
      <c r="A31" s="45">
        <v>2</v>
      </c>
      <c r="B31" s="50" t="s">
        <v>43</v>
      </c>
      <c r="C31" s="52">
        <f>C32+C33</f>
        <v>2881357.1999999997</v>
      </c>
    </row>
    <row r="32" spans="1:3" ht="15.75">
      <c r="A32" s="45"/>
      <c r="B32" s="50" t="s">
        <v>15</v>
      </c>
      <c r="C32" s="52">
        <v>2881357.1999999997</v>
      </c>
    </row>
    <row r="33" spans="1:3" ht="15.75">
      <c r="A33" s="45"/>
      <c r="B33" s="50" t="s">
        <v>16</v>
      </c>
      <c r="C33" s="52">
        <v>0</v>
      </c>
    </row>
    <row r="34" spans="1:3" ht="15.75">
      <c r="A34" s="45">
        <v>3</v>
      </c>
      <c r="B34" s="50" t="s">
        <v>44</v>
      </c>
      <c r="C34" s="52">
        <v>14605</v>
      </c>
    </row>
    <row r="35" spans="1:3" s="59" customFormat="1" ht="15.75">
      <c r="A35" s="70" t="s">
        <v>34</v>
      </c>
      <c r="B35" s="71" t="s">
        <v>45</v>
      </c>
      <c r="C35" s="77">
        <v>4193438.03</v>
      </c>
    </row>
  </sheetData>
  <mergeCells count="5">
    <mergeCell ref="A4:C4"/>
    <mergeCell ref="A5:C5"/>
    <mergeCell ref="A8:A9"/>
    <mergeCell ref="B8:B9"/>
    <mergeCell ref="C8:C9"/>
  </mergeCells>
  <pageMargins left="0.74" right="0.1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ColWidth="9.125" defaultRowHeight="15"/>
  <cols>
    <col min="1" max="1" width="4.75" style="100" customWidth="1"/>
    <col min="2" max="2" width="58.625" style="103" customWidth="1"/>
    <col min="3" max="3" width="19.875" style="104" customWidth="1"/>
    <col min="4" max="16384" width="9.125" style="61"/>
  </cols>
  <sheetData>
    <row r="1" spans="1:3" s="38" customFormat="1" ht="18.75">
      <c r="A1" s="97" t="s">
        <v>140</v>
      </c>
      <c r="B1" s="32"/>
      <c r="C1" s="91" t="s">
        <v>46</v>
      </c>
    </row>
    <row r="2" spans="1:3" s="38" customFormat="1" ht="18.75">
      <c r="A2" s="98"/>
      <c r="B2" s="34"/>
      <c r="C2" s="35"/>
    </row>
    <row r="3" spans="1:3" s="38" customFormat="1" ht="27" customHeight="1">
      <c r="A3" s="98"/>
      <c r="B3" s="229" t="s">
        <v>165</v>
      </c>
      <c r="C3" s="229"/>
    </row>
    <row r="4" spans="1:3" s="38" customFormat="1" ht="27" customHeight="1">
      <c r="A4" s="98"/>
      <c r="B4" s="40"/>
      <c r="C4" s="92"/>
    </row>
    <row r="5" spans="1:3" s="38" customFormat="1" ht="18.75">
      <c r="A5" s="98"/>
      <c r="B5" s="99"/>
      <c r="C5" s="93" t="s">
        <v>47</v>
      </c>
    </row>
    <row r="6" spans="1:3" s="100" customFormat="1" ht="15.75" customHeight="1">
      <c r="A6" s="239" t="s">
        <v>83</v>
      </c>
      <c r="B6" s="237" t="s">
        <v>3</v>
      </c>
      <c r="C6" s="241" t="s">
        <v>156</v>
      </c>
    </row>
    <row r="7" spans="1:3">
      <c r="A7" s="240"/>
      <c r="B7" s="238"/>
      <c r="C7" s="242"/>
    </row>
    <row r="8" spans="1:3" s="101" customFormat="1" ht="31.5">
      <c r="A8" s="87"/>
      <c r="B8" s="88" t="s">
        <v>48</v>
      </c>
      <c r="C8" s="289">
        <f>C9+C43+C44+C45</f>
        <v>12826290</v>
      </c>
    </row>
    <row r="9" spans="1:3" s="102" customFormat="1" ht="15.75">
      <c r="A9" s="85" t="s">
        <v>5</v>
      </c>
      <c r="B9" s="82" t="s">
        <v>141</v>
      </c>
      <c r="C9" s="94">
        <f>C10+C42</f>
        <v>11205000</v>
      </c>
    </row>
    <row r="10" spans="1:3" s="102" customFormat="1" ht="15.75">
      <c r="A10" s="85" t="s">
        <v>168</v>
      </c>
      <c r="B10" s="82" t="s">
        <v>167</v>
      </c>
      <c r="C10" s="94">
        <f>C11+C16+C21+C27+C32+C33+C34+C35+C36+C37+C38+C39+C40+C41</f>
        <v>9870000</v>
      </c>
    </row>
    <row r="11" spans="1:3" ht="15.75">
      <c r="A11" s="86">
        <v>1</v>
      </c>
      <c r="B11" s="79" t="s">
        <v>142</v>
      </c>
      <c r="C11" s="95">
        <f>SUM(C12:C15)</f>
        <v>1509300</v>
      </c>
    </row>
    <row r="12" spans="1:3" ht="15.75">
      <c r="A12" s="86"/>
      <c r="B12" s="79" t="s">
        <v>49</v>
      </c>
      <c r="C12" s="95">
        <v>1018100</v>
      </c>
    </row>
    <row r="13" spans="1:3" ht="15.75">
      <c r="A13" s="86"/>
      <c r="B13" s="79" t="s">
        <v>50</v>
      </c>
      <c r="C13" s="95">
        <v>170000</v>
      </c>
    </row>
    <row r="14" spans="1:3" ht="15.75">
      <c r="A14" s="86"/>
      <c r="B14" s="79" t="s">
        <v>51</v>
      </c>
      <c r="C14" s="95">
        <v>304000</v>
      </c>
    </row>
    <row r="15" spans="1:3" ht="15.75">
      <c r="A15" s="86"/>
      <c r="B15" s="79" t="s">
        <v>52</v>
      </c>
      <c r="C15" s="95">
        <v>17200</v>
      </c>
    </row>
    <row r="16" spans="1:3" ht="15.75">
      <c r="A16" s="86">
        <v>2</v>
      </c>
      <c r="B16" s="79" t="s">
        <v>143</v>
      </c>
      <c r="C16" s="95">
        <f>SUM(C17:C20)</f>
        <v>349700</v>
      </c>
    </row>
    <row r="17" spans="1:3" ht="15.75">
      <c r="A17" s="86"/>
      <c r="B17" s="79" t="s">
        <v>49</v>
      </c>
      <c r="C17" s="95">
        <v>196950</v>
      </c>
    </row>
    <row r="18" spans="1:3" ht="15.75">
      <c r="A18" s="86"/>
      <c r="B18" s="79" t="s">
        <v>50</v>
      </c>
      <c r="C18" s="95">
        <v>149300</v>
      </c>
    </row>
    <row r="19" spans="1:3" ht="15.75">
      <c r="A19" s="86"/>
      <c r="B19" s="79" t="s">
        <v>51</v>
      </c>
      <c r="C19" s="95">
        <v>150</v>
      </c>
    </row>
    <row r="20" spans="1:3" ht="15.75">
      <c r="A20" s="86"/>
      <c r="B20" s="79" t="s">
        <v>52</v>
      </c>
      <c r="C20" s="95">
        <v>3300</v>
      </c>
    </row>
    <row r="21" spans="1:3" ht="15.75">
      <c r="A21" s="86">
        <v>3</v>
      </c>
      <c r="B21" s="79" t="s">
        <v>144</v>
      </c>
      <c r="C21" s="95">
        <f>SUM(C22:C26)</f>
        <v>2070000</v>
      </c>
    </row>
    <row r="22" spans="1:3" ht="15.75">
      <c r="A22" s="86"/>
      <c r="B22" s="79" t="s">
        <v>49</v>
      </c>
      <c r="C22" s="95">
        <v>751500</v>
      </c>
    </row>
    <row r="23" spans="1:3" ht="15.75">
      <c r="A23" s="86"/>
      <c r="B23" s="79" t="s">
        <v>50</v>
      </c>
      <c r="C23" s="95">
        <v>184000</v>
      </c>
    </row>
    <row r="24" spans="1:3" ht="15.75">
      <c r="A24" s="86"/>
      <c r="B24" s="79" t="s">
        <v>51</v>
      </c>
      <c r="C24" s="95">
        <v>1130000</v>
      </c>
    </row>
    <row r="25" spans="1:3" ht="15.75">
      <c r="A25" s="86"/>
      <c r="B25" s="79" t="s">
        <v>52</v>
      </c>
      <c r="C25" s="95">
        <v>500</v>
      </c>
    </row>
    <row r="26" spans="1:3" ht="15.75">
      <c r="A26" s="86"/>
      <c r="B26" s="79" t="s">
        <v>53</v>
      </c>
      <c r="C26" s="95">
        <v>4000</v>
      </c>
    </row>
    <row r="27" spans="1:3" ht="15.75">
      <c r="A27" s="86">
        <v>4</v>
      </c>
      <c r="B27" s="79" t="s">
        <v>145</v>
      </c>
      <c r="C27" s="95">
        <f>SUM(C28:C31)</f>
        <v>2302700</v>
      </c>
    </row>
    <row r="28" spans="1:3" ht="15.75">
      <c r="A28" s="86"/>
      <c r="B28" s="79" t="s">
        <v>54</v>
      </c>
      <c r="C28" s="95">
        <v>1516700</v>
      </c>
    </row>
    <row r="29" spans="1:3" ht="15.75">
      <c r="A29" s="86"/>
      <c r="B29" s="79" t="s">
        <v>55</v>
      </c>
      <c r="C29" s="95">
        <v>420000</v>
      </c>
    </row>
    <row r="30" spans="1:3" ht="15.75">
      <c r="A30" s="86"/>
      <c r="B30" s="79" t="s">
        <v>56</v>
      </c>
      <c r="C30" s="95">
        <v>360000</v>
      </c>
    </row>
    <row r="31" spans="1:3" ht="15.75">
      <c r="A31" s="86"/>
      <c r="B31" s="79" t="s">
        <v>57</v>
      </c>
      <c r="C31" s="95">
        <v>6000</v>
      </c>
    </row>
    <row r="32" spans="1:3" ht="15.75">
      <c r="A32" s="86">
        <v>5</v>
      </c>
      <c r="B32" s="79" t="s">
        <v>137</v>
      </c>
      <c r="C32" s="95">
        <v>360000</v>
      </c>
    </row>
    <row r="33" spans="1:3" ht="15.75">
      <c r="A33" s="86">
        <v>6</v>
      </c>
      <c r="B33" s="79" t="s">
        <v>146</v>
      </c>
      <c r="C33" s="95">
        <v>23000</v>
      </c>
    </row>
    <row r="34" spans="1:3" ht="15.75">
      <c r="A34" s="86">
        <v>7</v>
      </c>
      <c r="B34" s="79" t="s">
        <v>169</v>
      </c>
      <c r="C34" s="95">
        <v>675000</v>
      </c>
    </row>
    <row r="35" spans="1:3" ht="15.75">
      <c r="A35" s="86">
        <v>8</v>
      </c>
      <c r="B35" s="79" t="s">
        <v>147</v>
      </c>
      <c r="C35" s="95">
        <v>850000</v>
      </c>
    </row>
    <row r="36" spans="1:3" ht="15.75">
      <c r="A36" s="86">
        <v>9</v>
      </c>
      <c r="B36" s="79" t="s">
        <v>148</v>
      </c>
      <c r="C36" s="95">
        <v>140000</v>
      </c>
    </row>
    <row r="37" spans="1:3" ht="15.75">
      <c r="A37" s="86">
        <v>10</v>
      </c>
      <c r="B37" s="79" t="s">
        <v>149</v>
      </c>
      <c r="C37" s="95">
        <v>200000</v>
      </c>
    </row>
    <row r="38" spans="1:3" ht="15.75">
      <c r="A38" s="86">
        <v>11</v>
      </c>
      <c r="B38" s="79" t="s">
        <v>170</v>
      </c>
      <c r="C38" s="95">
        <v>130000</v>
      </c>
    </row>
    <row r="39" spans="1:3" ht="15.75">
      <c r="A39" s="86">
        <v>12</v>
      </c>
      <c r="B39" s="79" t="s">
        <v>150</v>
      </c>
      <c r="C39" s="95">
        <v>11000</v>
      </c>
    </row>
    <row r="40" spans="1:3" ht="15.75">
      <c r="A40" s="86">
        <v>13</v>
      </c>
      <c r="B40" s="79" t="s">
        <v>171</v>
      </c>
      <c r="C40" s="95">
        <v>199300</v>
      </c>
    </row>
    <row r="41" spans="1:3" ht="15.75">
      <c r="A41" s="86">
        <v>14</v>
      </c>
      <c r="B41" s="79" t="s">
        <v>172</v>
      </c>
      <c r="C41" s="95">
        <v>1050000</v>
      </c>
    </row>
    <row r="42" spans="1:3" s="102" customFormat="1" ht="15.75">
      <c r="A42" s="85" t="s">
        <v>174</v>
      </c>
      <c r="B42" s="82" t="s">
        <v>173</v>
      </c>
      <c r="C42" s="94">
        <v>1335000</v>
      </c>
    </row>
    <row r="43" spans="1:3" s="102" customFormat="1" ht="15.75">
      <c r="A43" s="85" t="s">
        <v>175</v>
      </c>
      <c r="B43" s="82" t="s">
        <v>151</v>
      </c>
      <c r="C43" s="94">
        <v>1090102</v>
      </c>
    </row>
    <row r="44" spans="1:3" s="102" customFormat="1" ht="15.75">
      <c r="A44" s="85" t="s">
        <v>177</v>
      </c>
      <c r="B44" s="82" t="s">
        <v>176</v>
      </c>
      <c r="C44" s="94">
        <v>348700</v>
      </c>
    </row>
    <row r="45" spans="1:3" s="102" customFormat="1" ht="15.75">
      <c r="A45" s="85" t="s">
        <v>178</v>
      </c>
      <c r="B45" s="82" t="s">
        <v>152</v>
      </c>
      <c r="C45" s="94">
        <v>182488</v>
      </c>
    </row>
    <row r="46" spans="1:3" s="101" customFormat="1" ht="31.5">
      <c r="A46" s="84"/>
      <c r="B46" s="81" t="s">
        <v>166</v>
      </c>
      <c r="C46" s="290">
        <f>C47+C50+C51+C52</f>
        <v>10238385</v>
      </c>
    </row>
    <row r="47" spans="1:3" s="102" customFormat="1" ht="15.75">
      <c r="A47" s="85" t="s">
        <v>179</v>
      </c>
      <c r="B47" s="82" t="s">
        <v>153</v>
      </c>
      <c r="C47" s="94">
        <f>C48+C49</f>
        <v>8617095</v>
      </c>
    </row>
    <row r="48" spans="1:3" ht="15.75">
      <c r="A48" s="86"/>
      <c r="B48" s="79" t="s">
        <v>58</v>
      </c>
      <c r="C48" s="95">
        <v>2047000</v>
      </c>
    </row>
    <row r="49" spans="1:3" ht="15.75">
      <c r="A49" s="86"/>
      <c r="B49" s="79" t="s">
        <v>59</v>
      </c>
      <c r="C49" s="95">
        <v>6570095</v>
      </c>
    </row>
    <row r="50" spans="1:3" s="102" customFormat="1" ht="15.75">
      <c r="A50" s="85" t="s">
        <v>175</v>
      </c>
      <c r="B50" s="82" t="s">
        <v>151</v>
      </c>
      <c r="C50" s="94">
        <v>1090102</v>
      </c>
    </row>
    <row r="51" spans="1:3" s="102" customFormat="1" ht="15.75">
      <c r="A51" s="85" t="s">
        <v>17</v>
      </c>
      <c r="B51" s="82" t="s">
        <v>159</v>
      </c>
      <c r="C51" s="94">
        <v>348700</v>
      </c>
    </row>
    <row r="52" spans="1:3" s="102" customFormat="1" ht="15.75">
      <c r="A52" s="89" t="s">
        <v>180</v>
      </c>
      <c r="B52" s="90" t="s">
        <v>351</v>
      </c>
      <c r="C52" s="96">
        <v>182488</v>
      </c>
    </row>
  </sheetData>
  <mergeCells count="4">
    <mergeCell ref="B3:C3"/>
    <mergeCell ref="B6:B7"/>
    <mergeCell ref="A6:A7"/>
    <mergeCell ref="C6:C7"/>
  </mergeCells>
  <printOptions horizontalCentered="1"/>
  <pageMargins left="0.47244094488188998" right="0.15748031496063" top="0.43307086614173201" bottom="0.74803149606299202" header="0.31496062992126" footer="0.31496062992126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ColWidth="9.125" defaultRowHeight="14.25"/>
  <cols>
    <col min="1" max="1" width="5.875" style="66" customWidth="1"/>
    <col min="2" max="2" width="63.375" style="29" customWidth="1"/>
    <col min="3" max="3" width="19.625" style="78" customWidth="1"/>
    <col min="4" max="16384" width="9.125" style="29"/>
  </cols>
  <sheetData>
    <row r="1" spans="1:3" s="33" customFormat="1" ht="18">
      <c r="A1" s="67" t="s">
        <v>140</v>
      </c>
      <c r="B1" s="32"/>
      <c r="C1" s="35" t="s">
        <v>60</v>
      </c>
    </row>
    <row r="2" spans="1:3" s="33" customFormat="1" ht="18.75">
      <c r="A2" s="62"/>
      <c r="B2" s="25"/>
      <c r="C2" s="36"/>
    </row>
    <row r="3" spans="1:3" s="33" customFormat="1" ht="18.75">
      <c r="A3" s="229" t="s">
        <v>181</v>
      </c>
      <c r="B3" s="229"/>
      <c r="C3" s="229"/>
    </row>
    <row r="4" spans="1:3" s="33" customFormat="1" ht="18.75">
      <c r="A4" s="105"/>
      <c r="B4" s="39"/>
      <c r="C4" s="92"/>
    </row>
    <row r="5" spans="1:3" s="33" customFormat="1" ht="24" customHeight="1">
      <c r="A5" s="83"/>
      <c r="C5" s="37" t="s">
        <v>1</v>
      </c>
    </row>
    <row r="6" spans="1:3" ht="15.75" customHeight="1">
      <c r="A6" s="230" t="s">
        <v>26</v>
      </c>
      <c r="B6" s="230" t="s">
        <v>3</v>
      </c>
      <c r="C6" s="235" t="s">
        <v>156</v>
      </c>
    </row>
    <row r="7" spans="1:3">
      <c r="A7" s="231"/>
      <c r="B7" s="231"/>
      <c r="C7" s="236"/>
    </row>
    <row r="8" spans="1:3" s="59" customFormat="1" ht="15.75">
      <c r="A8" s="68"/>
      <c r="B8" s="69" t="s">
        <v>61</v>
      </c>
      <c r="C8" s="76">
        <f>C9+C20</f>
        <v>10238385.199999999</v>
      </c>
    </row>
    <row r="9" spans="1:3" s="59" customFormat="1" ht="31.5">
      <c r="A9" s="44" t="s">
        <v>5</v>
      </c>
      <c r="B9" s="107" t="s">
        <v>62</v>
      </c>
      <c r="C9" s="58">
        <f>C10+C14+C18+C19</f>
        <v>10055897.199999999</v>
      </c>
    </row>
    <row r="10" spans="1:3" s="59" customFormat="1" ht="15.75">
      <c r="A10" s="44" t="s">
        <v>28</v>
      </c>
      <c r="B10" s="57" t="s">
        <v>19</v>
      </c>
      <c r="C10" s="58">
        <v>4153602</v>
      </c>
    </row>
    <row r="11" spans="1:3" ht="15.75">
      <c r="A11" s="45"/>
      <c r="B11" s="106" t="s">
        <v>63</v>
      </c>
      <c r="C11" s="52"/>
    </row>
    <row r="12" spans="1:3" ht="15.75">
      <c r="A12" s="45">
        <v>1</v>
      </c>
      <c r="B12" s="50" t="s">
        <v>64</v>
      </c>
      <c r="C12" s="52">
        <v>354300</v>
      </c>
    </row>
    <row r="13" spans="1:3" ht="15.75">
      <c r="A13" s="45">
        <v>2</v>
      </c>
      <c r="B13" s="50" t="s">
        <v>65</v>
      </c>
      <c r="C13" s="52">
        <v>25000</v>
      </c>
    </row>
    <row r="14" spans="1:3" s="59" customFormat="1" ht="15.75">
      <c r="A14" s="44" t="s">
        <v>34</v>
      </c>
      <c r="B14" s="57" t="s">
        <v>20</v>
      </c>
      <c r="C14" s="58">
        <v>5728575.2000000002</v>
      </c>
    </row>
    <row r="15" spans="1:3" ht="15.75">
      <c r="A15" s="45"/>
      <c r="B15" s="106" t="s">
        <v>63</v>
      </c>
      <c r="C15" s="52"/>
    </row>
    <row r="16" spans="1:3" ht="15.75">
      <c r="A16" s="45">
        <v>1</v>
      </c>
      <c r="B16" s="50" t="s">
        <v>64</v>
      </c>
      <c r="C16" s="52">
        <v>2101685</v>
      </c>
    </row>
    <row r="17" spans="1:3" ht="15.75">
      <c r="A17" s="45">
        <v>2</v>
      </c>
      <c r="B17" s="50" t="s">
        <v>65</v>
      </c>
      <c r="C17" s="52">
        <v>38090</v>
      </c>
    </row>
    <row r="18" spans="1:3" s="59" customFormat="1" ht="15.75">
      <c r="A18" s="44" t="s">
        <v>66</v>
      </c>
      <c r="B18" s="57" t="s">
        <v>67</v>
      </c>
      <c r="C18" s="58">
        <v>1380</v>
      </c>
    </row>
    <row r="19" spans="1:3" s="59" customFormat="1" ht="15.75">
      <c r="A19" s="44" t="s">
        <v>68</v>
      </c>
      <c r="B19" s="57" t="s">
        <v>69</v>
      </c>
      <c r="C19" s="58">
        <v>172340</v>
      </c>
    </row>
    <row r="20" spans="1:3" s="59" customFormat="1" ht="15.75">
      <c r="A20" s="70" t="s">
        <v>9</v>
      </c>
      <c r="B20" s="71" t="s">
        <v>23</v>
      </c>
      <c r="C20" s="77">
        <v>182488</v>
      </c>
    </row>
  </sheetData>
  <mergeCells count="4">
    <mergeCell ref="A3:C3"/>
    <mergeCell ref="A6:A7"/>
    <mergeCell ref="B6:B7"/>
    <mergeCell ref="C6:C7"/>
  </mergeCells>
  <pageMargins left="0.93" right="0.2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ColWidth="9.125" defaultRowHeight="14.25"/>
  <cols>
    <col min="1" max="1" width="8.125" style="66" customWidth="1"/>
    <col min="2" max="2" width="58.625" style="29" customWidth="1"/>
    <col min="3" max="3" width="16.375" style="78" customWidth="1"/>
    <col min="4" max="16384" width="9.125" style="29"/>
  </cols>
  <sheetData>
    <row r="1" spans="1:3" s="33" customFormat="1" ht="18">
      <c r="A1" s="67" t="s">
        <v>140</v>
      </c>
      <c r="B1" s="32"/>
      <c r="C1" s="35" t="s">
        <v>72</v>
      </c>
    </row>
    <row r="2" spans="1:3" s="33" customFormat="1" ht="18">
      <c r="A2" s="62"/>
      <c r="B2" s="25"/>
      <c r="C2" s="108"/>
    </row>
    <row r="3" spans="1:3" s="33" customFormat="1" ht="18">
      <c r="A3" s="62"/>
      <c r="B3" s="25"/>
      <c r="C3" s="108"/>
    </row>
    <row r="4" spans="1:3" s="33" customFormat="1" ht="37.5" customHeight="1">
      <c r="A4" s="243" t="s">
        <v>349</v>
      </c>
      <c r="B4" s="243"/>
      <c r="C4" s="243"/>
    </row>
    <row r="5" spans="1:3" s="33" customFormat="1" ht="18.75">
      <c r="A5" s="229"/>
      <c r="B5" s="229"/>
      <c r="C5" s="229"/>
    </row>
    <row r="6" spans="1:3" s="33" customFormat="1" ht="18">
      <c r="A6" s="83"/>
      <c r="C6" s="37" t="s">
        <v>1</v>
      </c>
    </row>
    <row r="7" spans="1:3" s="80" customFormat="1" ht="15.75" customHeight="1">
      <c r="A7" s="230" t="s">
        <v>26</v>
      </c>
      <c r="B7" s="230" t="s">
        <v>3</v>
      </c>
      <c r="C7" s="235" t="s">
        <v>156</v>
      </c>
    </row>
    <row r="8" spans="1:3" s="80" customFormat="1">
      <c r="A8" s="231"/>
      <c r="B8" s="231"/>
      <c r="C8" s="236"/>
    </row>
    <row r="9" spans="1:3" s="59" customFormat="1" ht="15.75">
      <c r="A9" s="44"/>
      <c r="B9" s="57" t="s">
        <v>182</v>
      </c>
      <c r="C9" s="58">
        <f>C10+C29</f>
        <v>6044947</v>
      </c>
    </row>
    <row r="10" spans="1:3" s="59" customFormat="1" ht="31.5">
      <c r="A10" s="44" t="s">
        <v>5</v>
      </c>
      <c r="B10" s="107" t="s">
        <v>62</v>
      </c>
      <c r="C10" s="291">
        <f>C11+C14+C27+C28</f>
        <v>5877064</v>
      </c>
    </row>
    <row r="11" spans="1:3" s="59" customFormat="1" ht="15.75">
      <c r="A11" s="44" t="s">
        <v>28</v>
      </c>
      <c r="B11" s="57" t="s">
        <v>19</v>
      </c>
      <c r="C11" s="58">
        <f>C12+C13</f>
        <v>3250774</v>
      </c>
    </row>
    <row r="12" spans="1:3" ht="15.75">
      <c r="A12" s="45">
        <v>1</v>
      </c>
      <c r="B12" s="50" t="s">
        <v>73</v>
      </c>
      <c r="C12" s="52">
        <v>2160672</v>
      </c>
    </row>
    <row r="13" spans="1:3" ht="15.75">
      <c r="A13" s="45">
        <v>2</v>
      </c>
      <c r="B13" s="50" t="s">
        <v>74</v>
      </c>
      <c r="C13" s="52">
        <v>1090102</v>
      </c>
    </row>
    <row r="14" spans="1:3" s="59" customFormat="1" ht="15.75">
      <c r="A14" s="44" t="s">
        <v>34</v>
      </c>
      <c r="B14" s="57" t="s">
        <v>20</v>
      </c>
      <c r="C14" s="58">
        <v>2536146</v>
      </c>
    </row>
    <row r="15" spans="1:3" ht="15.75">
      <c r="A15" s="45"/>
      <c r="B15" s="50" t="s">
        <v>85</v>
      </c>
      <c r="C15" s="52"/>
    </row>
    <row r="16" spans="1:3" ht="15.75">
      <c r="A16" s="45">
        <v>1</v>
      </c>
      <c r="B16" s="50" t="s">
        <v>75</v>
      </c>
      <c r="C16" s="52">
        <v>208912</v>
      </c>
    </row>
    <row r="17" spans="1:3" ht="15.75">
      <c r="A17" s="45">
        <f>+A16+1</f>
        <v>2</v>
      </c>
      <c r="B17" s="50" t="s">
        <v>183</v>
      </c>
      <c r="C17" s="52">
        <v>37000</v>
      </c>
    </row>
    <row r="18" spans="1:3" ht="15.75">
      <c r="A18" s="45">
        <f t="shared" ref="A18:A26" si="0">+A17+1</f>
        <v>3</v>
      </c>
      <c r="B18" s="50" t="s">
        <v>76</v>
      </c>
      <c r="C18" s="52">
        <v>409673</v>
      </c>
    </row>
    <row r="19" spans="1:3" ht="15.75">
      <c r="A19" s="45">
        <f t="shared" si="0"/>
        <v>4</v>
      </c>
      <c r="B19" s="50" t="s">
        <v>77</v>
      </c>
      <c r="C19" s="52">
        <v>230260</v>
      </c>
    </row>
    <row r="20" spans="1:3" ht="15.75">
      <c r="A20" s="45">
        <f t="shared" si="0"/>
        <v>5</v>
      </c>
      <c r="B20" s="50" t="s">
        <v>78</v>
      </c>
      <c r="C20" s="52">
        <v>373949</v>
      </c>
    </row>
    <row r="21" spans="1:3" ht="15.75">
      <c r="A21" s="45">
        <f t="shared" si="0"/>
        <v>6</v>
      </c>
      <c r="B21" s="50" t="s">
        <v>184</v>
      </c>
      <c r="C21" s="52">
        <v>32890</v>
      </c>
    </row>
    <row r="22" spans="1:3" ht="15.75">
      <c r="A22" s="45">
        <f t="shared" si="0"/>
        <v>7</v>
      </c>
      <c r="B22" s="50" t="s">
        <v>185</v>
      </c>
      <c r="C22" s="52">
        <v>30730</v>
      </c>
    </row>
    <row r="23" spans="1:3" ht="15.75">
      <c r="A23" s="45">
        <f t="shared" si="0"/>
        <v>8</v>
      </c>
      <c r="B23" s="50" t="s">
        <v>186</v>
      </c>
      <c r="C23" s="52">
        <v>0</v>
      </c>
    </row>
    <row r="24" spans="1:3" ht="15.75">
      <c r="A24" s="45">
        <f t="shared" si="0"/>
        <v>9</v>
      </c>
      <c r="B24" s="50" t="s">
        <v>187</v>
      </c>
      <c r="C24" s="52">
        <v>56511</v>
      </c>
    </row>
    <row r="25" spans="1:3" ht="15.75">
      <c r="A25" s="45">
        <f t="shared" si="0"/>
        <v>10</v>
      </c>
      <c r="B25" s="50" t="s">
        <v>79</v>
      </c>
      <c r="C25" s="52">
        <v>103970</v>
      </c>
    </row>
    <row r="26" spans="1:3" ht="15.75">
      <c r="A26" s="45">
        <f t="shared" si="0"/>
        <v>11</v>
      </c>
      <c r="B26" s="50" t="s">
        <v>80</v>
      </c>
      <c r="C26" s="52">
        <v>421904</v>
      </c>
    </row>
    <row r="27" spans="1:3" s="59" customFormat="1" ht="15.75">
      <c r="A27" s="44" t="s">
        <v>66</v>
      </c>
      <c r="B27" s="57" t="s">
        <v>67</v>
      </c>
      <c r="C27" s="58">
        <v>1380</v>
      </c>
    </row>
    <row r="28" spans="1:3" s="59" customFormat="1" ht="15.75">
      <c r="A28" s="44" t="s">
        <v>68</v>
      </c>
      <c r="B28" s="57" t="s">
        <v>69</v>
      </c>
      <c r="C28" s="58">
        <v>88764</v>
      </c>
    </row>
    <row r="29" spans="1:3" s="59" customFormat="1" ht="15.75">
      <c r="A29" s="70" t="s">
        <v>9</v>
      </c>
      <c r="B29" s="71" t="s">
        <v>23</v>
      </c>
      <c r="C29" s="77">
        <v>167883</v>
      </c>
    </row>
  </sheetData>
  <mergeCells count="5">
    <mergeCell ref="A7:A8"/>
    <mergeCell ref="B7:B8"/>
    <mergeCell ref="C7:C8"/>
    <mergeCell ref="A4:C4"/>
    <mergeCell ref="A5:C5"/>
  </mergeCells>
  <pageMargins left="0.91" right="0.3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K43"/>
  <sheetViews>
    <sheetView showZeros="0" workbookViewId="0">
      <selection sqref="A1:B1"/>
    </sheetView>
  </sheetViews>
  <sheetFormatPr defaultColWidth="9.125" defaultRowHeight="15"/>
  <cols>
    <col min="1" max="1" width="9.125" style="194"/>
    <col min="2" max="2" width="32.875" style="228" customWidth="1"/>
    <col min="3" max="4" width="11.625" style="198" bestFit="1" customWidth="1"/>
    <col min="5" max="6" width="9.875" style="198" bestFit="1" customWidth="1"/>
    <col min="7" max="7" width="9.125" style="198"/>
    <col min="8" max="8" width="11.625" style="194" bestFit="1" customWidth="1"/>
    <col min="9" max="9" width="9.875" style="194" bestFit="1" customWidth="1"/>
    <col min="10" max="10" width="11.625" style="195" bestFit="1" customWidth="1"/>
    <col min="11" max="11" width="9.125" style="196"/>
    <col min="12" max="16384" width="9.125" style="194"/>
  </cols>
  <sheetData>
    <row r="1" spans="1:11">
      <c r="A1" s="244" t="s">
        <v>293</v>
      </c>
      <c r="B1" s="244"/>
      <c r="C1" s="192"/>
      <c r="D1" s="192"/>
      <c r="E1" s="192"/>
      <c r="F1" s="192"/>
      <c r="G1" s="192"/>
      <c r="H1" s="193"/>
      <c r="K1" s="130" t="s">
        <v>81</v>
      </c>
    </row>
    <row r="2" spans="1:11">
      <c r="A2" s="244" t="s">
        <v>203</v>
      </c>
      <c r="B2" s="244"/>
      <c r="C2" s="192"/>
      <c r="D2" s="192"/>
      <c r="E2" s="192"/>
      <c r="F2" s="192"/>
      <c r="G2" s="192"/>
      <c r="H2" s="193"/>
    </row>
    <row r="3" spans="1:11">
      <c r="B3" s="197"/>
    </row>
    <row r="4" spans="1:11">
      <c r="A4" s="244" t="s">
        <v>82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</row>
    <row r="5" spans="1:11">
      <c r="A5" s="244" t="s">
        <v>189</v>
      </c>
      <c r="B5" s="244"/>
      <c r="C5" s="244"/>
      <c r="D5" s="244"/>
      <c r="E5" s="244"/>
      <c r="F5" s="244"/>
      <c r="G5" s="244"/>
      <c r="H5" s="244"/>
      <c r="I5" s="244"/>
      <c r="J5" s="244"/>
      <c r="K5" s="244"/>
    </row>
    <row r="6" spans="1:11">
      <c r="A6" s="199"/>
      <c r="B6" s="200"/>
      <c r="C6" s="199"/>
      <c r="D6" s="199"/>
      <c r="E6" s="199"/>
      <c r="F6" s="199"/>
      <c r="G6" s="199"/>
      <c r="H6" s="199"/>
      <c r="I6" s="199"/>
      <c r="J6" s="199"/>
      <c r="K6" s="199"/>
    </row>
    <row r="7" spans="1:11">
      <c r="A7" s="201"/>
      <c r="B7" s="202"/>
      <c r="C7" s="203"/>
      <c r="D7" s="203"/>
      <c r="E7" s="203"/>
      <c r="F7" s="203"/>
      <c r="G7" s="203"/>
      <c r="H7" s="203"/>
      <c r="I7" s="203"/>
      <c r="J7" s="203"/>
      <c r="K7" s="130" t="s">
        <v>294</v>
      </c>
    </row>
    <row r="8" spans="1:11" ht="18.75" customHeight="1">
      <c r="A8" s="245" t="s">
        <v>83</v>
      </c>
      <c r="B8" s="245" t="s">
        <v>84</v>
      </c>
      <c r="C8" s="131" t="s">
        <v>19</v>
      </c>
      <c r="D8" s="131"/>
      <c r="E8" s="131"/>
      <c r="F8" s="131"/>
      <c r="G8" s="131"/>
      <c r="H8" s="204" t="s">
        <v>295</v>
      </c>
      <c r="I8" s="205"/>
      <c r="J8" s="205"/>
      <c r="K8" s="248" t="s">
        <v>296</v>
      </c>
    </row>
    <row r="9" spans="1:11">
      <c r="A9" s="246"/>
      <c r="B9" s="246"/>
      <c r="C9" s="251" t="s">
        <v>297</v>
      </c>
      <c r="D9" s="252"/>
      <c r="E9" s="253"/>
      <c r="F9" s="206" t="s">
        <v>85</v>
      </c>
      <c r="G9" s="207"/>
      <c r="H9" s="245" t="s">
        <v>86</v>
      </c>
      <c r="I9" s="208" t="s">
        <v>87</v>
      </c>
      <c r="J9" s="209"/>
      <c r="K9" s="249"/>
    </row>
    <row r="10" spans="1:11" ht="39.75" customHeight="1">
      <c r="A10" s="247"/>
      <c r="B10" s="247"/>
      <c r="C10" s="210" t="s">
        <v>88</v>
      </c>
      <c r="D10" s="210" t="s">
        <v>89</v>
      </c>
      <c r="E10" s="210" t="s">
        <v>90</v>
      </c>
      <c r="F10" s="210" t="s">
        <v>91</v>
      </c>
      <c r="G10" s="210" t="s">
        <v>92</v>
      </c>
      <c r="H10" s="247"/>
      <c r="I10" s="211" t="s">
        <v>93</v>
      </c>
      <c r="J10" s="212" t="s">
        <v>94</v>
      </c>
      <c r="K10" s="250"/>
    </row>
    <row r="11" spans="1:11">
      <c r="A11" s="213"/>
      <c r="B11" s="214" t="s">
        <v>318</v>
      </c>
      <c r="C11" s="215"/>
      <c r="D11" s="215"/>
      <c r="E11" s="215"/>
      <c r="F11" s="215"/>
      <c r="G11" s="215"/>
      <c r="H11" s="215"/>
      <c r="I11" s="215"/>
      <c r="J11" s="215"/>
      <c r="K11" s="216"/>
    </row>
    <row r="12" spans="1:11">
      <c r="A12" s="217">
        <v>1</v>
      </c>
      <c r="B12" s="218" t="s">
        <v>298</v>
      </c>
      <c r="C12" s="219"/>
      <c r="D12" s="219"/>
      <c r="E12" s="219"/>
      <c r="F12" s="219"/>
      <c r="G12" s="219"/>
      <c r="H12" s="219">
        <f>I12+J12</f>
        <v>17873</v>
      </c>
      <c r="I12" s="220">
        <v>17873</v>
      </c>
      <c r="J12" s="219"/>
      <c r="K12" s="221"/>
    </row>
    <row r="13" spans="1:11">
      <c r="A13" s="217">
        <v>2</v>
      </c>
      <c r="B13" s="218" t="s">
        <v>299</v>
      </c>
      <c r="C13" s="219">
        <f>SUM(D13:E13)</f>
        <v>700</v>
      </c>
      <c r="D13" s="219">
        <v>700</v>
      </c>
      <c r="E13" s="219"/>
      <c r="F13" s="219"/>
      <c r="G13" s="219"/>
      <c r="H13" s="219"/>
      <c r="I13" s="220"/>
      <c r="J13" s="219"/>
      <c r="K13" s="221"/>
    </row>
    <row r="14" spans="1:11">
      <c r="A14" s="217"/>
      <c r="B14" s="218" t="s">
        <v>352</v>
      </c>
      <c r="C14" s="219"/>
      <c r="D14" s="219"/>
      <c r="E14" s="219"/>
      <c r="F14" s="219"/>
      <c r="G14" s="219"/>
      <c r="H14" s="219">
        <f>I14+J14</f>
        <v>21386</v>
      </c>
      <c r="I14" s="220">
        <v>21386</v>
      </c>
      <c r="J14" s="219"/>
      <c r="K14" s="221"/>
    </row>
    <row r="15" spans="1:11">
      <c r="A15" s="217"/>
      <c r="B15" s="218" t="s">
        <v>353</v>
      </c>
      <c r="C15" s="219"/>
      <c r="D15" s="219"/>
      <c r="E15" s="219"/>
      <c r="F15" s="219"/>
      <c r="G15" s="219"/>
      <c r="H15" s="219">
        <f>I15+J15</f>
        <v>1004</v>
      </c>
      <c r="I15" s="220"/>
      <c r="J15" s="219">
        <v>1004</v>
      </c>
      <c r="K15" s="221"/>
    </row>
    <row r="16" spans="1:11">
      <c r="A16" s="217">
        <v>3</v>
      </c>
      <c r="B16" s="222" t="s">
        <v>300</v>
      </c>
      <c r="C16" s="219"/>
      <c r="D16" s="219"/>
      <c r="E16" s="219"/>
      <c r="F16" s="219"/>
      <c r="G16" s="219"/>
      <c r="H16" s="219">
        <f t="shared" ref="H16:H19" si="0">I16+J16</f>
        <v>9360</v>
      </c>
      <c r="I16" s="220">
        <v>9360</v>
      </c>
      <c r="J16" s="219"/>
      <c r="K16" s="221"/>
    </row>
    <row r="17" spans="1:11">
      <c r="A17" s="217">
        <v>4</v>
      </c>
      <c r="B17" s="222" t="s">
        <v>301</v>
      </c>
      <c r="C17" s="219"/>
      <c r="D17" s="219"/>
      <c r="E17" s="219"/>
      <c r="F17" s="219"/>
      <c r="G17" s="219"/>
      <c r="H17" s="219">
        <f t="shared" si="0"/>
        <v>10960.66</v>
      </c>
      <c r="I17" s="220">
        <v>10960.66</v>
      </c>
      <c r="J17" s="219"/>
      <c r="K17" s="221"/>
    </row>
    <row r="18" spans="1:11">
      <c r="A18" s="217">
        <v>5</v>
      </c>
      <c r="B18" s="222" t="s">
        <v>302</v>
      </c>
      <c r="C18" s="219"/>
      <c r="D18" s="219"/>
      <c r="E18" s="219"/>
      <c r="F18" s="219"/>
      <c r="G18" s="219"/>
      <c r="H18" s="219">
        <f t="shared" si="0"/>
        <v>4945</v>
      </c>
      <c r="I18" s="220">
        <v>4945</v>
      </c>
      <c r="J18" s="219"/>
      <c r="K18" s="221"/>
    </row>
    <row r="19" spans="1:11">
      <c r="A19" s="217">
        <v>6</v>
      </c>
      <c r="B19" s="218" t="s">
        <v>303</v>
      </c>
      <c r="C19" s="219">
        <f>SUM(D19:E19)</f>
        <v>2000</v>
      </c>
      <c r="D19" s="219">
        <v>2000</v>
      </c>
      <c r="E19" s="219"/>
      <c r="F19" s="219"/>
      <c r="G19" s="219"/>
      <c r="H19" s="219">
        <f t="shared" si="0"/>
        <v>7459</v>
      </c>
      <c r="I19" s="220">
        <v>7459</v>
      </c>
      <c r="J19" s="219"/>
      <c r="K19" s="221"/>
    </row>
    <row r="20" spans="1:11">
      <c r="A20" s="217">
        <v>7</v>
      </c>
      <c r="B20" s="218" t="s">
        <v>304</v>
      </c>
      <c r="C20" s="219">
        <f>SUM(D20:E20)</f>
        <v>2000</v>
      </c>
      <c r="D20" s="219">
        <v>2000</v>
      </c>
      <c r="E20" s="219"/>
      <c r="F20" s="219"/>
      <c r="G20" s="219"/>
      <c r="H20" s="219">
        <f t="shared" ref="H20:H27" si="1">I20+J20</f>
        <v>11049</v>
      </c>
      <c r="I20" s="220">
        <v>11049</v>
      </c>
      <c r="J20" s="219"/>
      <c r="K20" s="221"/>
    </row>
    <row r="21" spans="1:11">
      <c r="A21" s="217">
        <v>8</v>
      </c>
      <c r="B21" s="218" t="s">
        <v>305</v>
      </c>
      <c r="C21" s="219"/>
      <c r="D21" s="219"/>
      <c r="E21" s="219"/>
      <c r="F21" s="219"/>
      <c r="G21" s="219"/>
      <c r="H21" s="219">
        <f t="shared" si="1"/>
        <v>8535</v>
      </c>
      <c r="I21" s="220">
        <v>8535</v>
      </c>
      <c r="J21" s="219"/>
      <c r="K21" s="221"/>
    </row>
    <row r="22" spans="1:11">
      <c r="A22" s="217">
        <v>9</v>
      </c>
      <c r="B22" s="222" t="s">
        <v>306</v>
      </c>
      <c r="C22" s="219">
        <f t="shared" ref="C22:C29" si="2">SUM(D22:E22)</f>
        <v>11500</v>
      </c>
      <c r="D22" s="219">
        <v>11500</v>
      </c>
      <c r="E22" s="219"/>
      <c r="F22" s="219"/>
      <c r="G22" s="219"/>
      <c r="H22" s="219"/>
      <c r="I22" s="220"/>
      <c r="J22" s="219"/>
      <c r="K22" s="221"/>
    </row>
    <row r="23" spans="1:11">
      <c r="A23" s="217"/>
      <c r="B23" s="222" t="s">
        <v>354</v>
      </c>
      <c r="C23" s="219"/>
      <c r="D23" s="219"/>
      <c r="E23" s="219"/>
      <c r="F23" s="219"/>
      <c r="G23" s="219"/>
      <c r="H23" s="219">
        <f t="shared" si="1"/>
        <v>4409</v>
      </c>
      <c r="I23" s="220">
        <v>4409</v>
      </c>
      <c r="J23" s="219"/>
      <c r="K23" s="221"/>
    </row>
    <row r="24" spans="1:11">
      <c r="A24" s="217"/>
      <c r="B24" s="222" t="s">
        <v>355</v>
      </c>
      <c r="C24" s="219"/>
      <c r="D24" s="219"/>
      <c r="E24" s="219"/>
      <c r="F24" s="219"/>
      <c r="G24" s="219"/>
      <c r="H24" s="219">
        <f t="shared" si="1"/>
        <v>6000</v>
      </c>
      <c r="I24" s="220"/>
      <c r="J24" s="219">
        <v>6000</v>
      </c>
      <c r="K24" s="221"/>
    </row>
    <row r="25" spans="1:11">
      <c r="A25" s="217">
        <v>10</v>
      </c>
      <c r="B25" s="218" t="s">
        <v>307</v>
      </c>
      <c r="C25" s="219">
        <f t="shared" si="2"/>
        <v>11592</v>
      </c>
      <c r="D25" s="219">
        <v>11592</v>
      </c>
      <c r="E25" s="219"/>
      <c r="F25" s="219"/>
      <c r="G25" s="219"/>
      <c r="H25" s="219"/>
      <c r="I25" s="220"/>
      <c r="J25" s="219"/>
      <c r="K25" s="221"/>
    </row>
    <row r="26" spans="1:11">
      <c r="A26" s="217"/>
      <c r="B26" s="218" t="s">
        <v>354</v>
      </c>
      <c r="C26" s="219"/>
      <c r="D26" s="219"/>
      <c r="E26" s="219"/>
      <c r="F26" s="219"/>
      <c r="G26" s="219"/>
      <c r="H26" s="219">
        <f t="shared" si="1"/>
        <v>7103</v>
      </c>
      <c r="I26" s="220">
        <v>7103</v>
      </c>
      <c r="J26" s="219"/>
      <c r="K26" s="221"/>
    </row>
    <row r="27" spans="1:11">
      <c r="A27" s="217"/>
      <c r="B27" s="218" t="s">
        <v>356</v>
      </c>
      <c r="C27" s="219"/>
      <c r="D27" s="219"/>
      <c r="E27" s="219"/>
      <c r="F27" s="219"/>
      <c r="G27" s="219"/>
      <c r="H27" s="219">
        <f t="shared" si="1"/>
        <v>30000</v>
      </c>
      <c r="I27" s="220"/>
      <c r="J27" s="219">
        <v>30000</v>
      </c>
      <c r="K27" s="221"/>
    </row>
    <row r="28" spans="1:11">
      <c r="A28" s="217">
        <v>11</v>
      </c>
      <c r="B28" s="218" t="s">
        <v>308</v>
      </c>
      <c r="C28" s="219">
        <f t="shared" si="2"/>
        <v>3900</v>
      </c>
      <c r="D28" s="219">
        <v>3900</v>
      </c>
      <c r="E28" s="219"/>
      <c r="F28" s="219"/>
      <c r="G28" s="219"/>
      <c r="H28" s="219">
        <f>I28+J28</f>
        <v>6748</v>
      </c>
      <c r="I28" s="220">
        <v>6748</v>
      </c>
      <c r="J28" s="220"/>
      <c r="K28" s="221"/>
    </row>
    <row r="29" spans="1:11" ht="21.75" customHeight="1">
      <c r="A29" s="217">
        <v>14</v>
      </c>
      <c r="B29" s="218" t="s">
        <v>309</v>
      </c>
      <c r="C29" s="219">
        <f t="shared" si="2"/>
        <v>20500</v>
      </c>
      <c r="D29" s="219">
        <v>20500</v>
      </c>
      <c r="E29" s="219"/>
      <c r="F29" s="219"/>
      <c r="G29" s="219"/>
      <c r="H29" s="219"/>
      <c r="I29" s="220"/>
      <c r="J29" s="219"/>
      <c r="K29" s="221"/>
    </row>
    <row r="30" spans="1:11" ht="21.75" customHeight="1">
      <c r="A30" s="217"/>
      <c r="B30" s="218" t="s">
        <v>354</v>
      </c>
      <c r="C30" s="219"/>
      <c r="D30" s="219"/>
      <c r="E30" s="219"/>
      <c r="F30" s="219"/>
      <c r="G30" s="219"/>
      <c r="H30" s="219">
        <f>I30+J30</f>
        <v>7786</v>
      </c>
      <c r="I30" s="220">
        <v>7786</v>
      </c>
      <c r="J30" s="219"/>
      <c r="K30" s="221"/>
    </row>
    <row r="31" spans="1:11" ht="21.75" customHeight="1">
      <c r="A31" s="217"/>
      <c r="B31" s="218" t="s">
        <v>356</v>
      </c>
      <c r="C31" s="219"/>
      <c r="D31" s="219"/>
      <c r="E31" s="219"/>
      <c r="F31" s="219"/>
      <c r="G31" s="219"/>
      <c r="H31" s="219">
        <f>I31+J31</f>
        <v>6000</v>
      </c>
      <c r="I31" s="220"/>
      <c r="J31" s="219">
        <v>6000</v>
      </c>
      <c r="K31" s="221"/>
    </row>
    <row r="32" spans="1:11">
      <c r="A32" s="217">
        <v>15</v>
      </c>
      <c r="B32" s="218" t="s">
        <v>310</v>
      </c>
      <c r="C32" s="219"/>
      <c r="D32" s="219"/>
      <c r="E32" s="219"/>
      <c r="F32" s="219"/>
      <c r="G32" s="219"/>
      <c r="H32" s="219"/>
      <c r="I32" s="220"/>
      <c r="J32" s="219"/>
      <c r="K32" s="221"/>
    </row>
    <row r="33" spans="1:11">
      <c r="A33" s="217"/>
      <c r="B33" s="218" t="s">
        <v>354</v>
      </c>
      <c r="C33" s="219"/>
      <c r="D33" s="219"/>
      <c r="E33" s="219"/>
      <c r="F33" s="219"/>
      <c r="G33" s="219"/>
      <c r="H33" s="219">
        <f>I33+J33</f>
        <v>4252</v>
      </c>
      <c r="I33" s="220">
        <v>4252</v>
      </c>
      <c r="J33" s="219"/>
      <c r="K33" s="221"/>
    </row>
    <row r="34" spans="1:11">
      <c r="A34" s="217"/>
      <c r="B34" s="218" t="s">
        <v>356</v>
      </c>
      <c r="C34" s="219"/>
      <c r="D34" s="219"/>
      <c r="E34" s="219"/>
      <c r="F34" s="219"/>
      <c r="G34" s="219"/>
      <c r="H34" s="219">
        <f>I34+J34</f>
        <v>26220</v>
      </c>
      <c r="I34" s="220"/>
      <c r="J34" s="219">
        <v>26220</v>
      </c>
      <c r="K34" s="221"/>
    </row>
    <row r="35" spans="1:11">
      <c r="A35" s="217">
        <v>17</v>
      </c>
      <c r="B35" s="218" t="s">
        <v>311</v>
      </c>
      <c r="C35" s="219">
        <f>SUM(D35:E35)</f>
        <v>34800</v>
      </c>
      <c r="D35" s="219">
        <v>34800</v>
      </c>
      <c r="E35" s="219"/>
      <c r="F35" s="219">
        <f>24250+1800+7000+750+1000</f>
        <v>34800</v>
      </c>
      <c r="G35" s="219"/>
      <c r="H35" s="219"/>
      <c r="I35" s="220"/>
      <c r="J35" s="219"/>
      <c r="K35" s="221"/>
    </row>
    <row r="36" spans="1:11">
      <c r="A36" s="217"/>
      <c r="B36" s="218" t="s">
        <v>354</v>
      </c>
      <c r="C36" s="219"/>
      <c r="D36" s="219"/>
      <c r="E36" s="219"/>
      <c r="F36" s="219"/>
      <c r="G36" s="219"/>
      <c r="H36" s="219">
        <f>I36+J36</f>
        <v>9419</v>
      </c>
      <c r="I36" s="220">
        <v>9419</v>
      </c>
      <c r="J36" s="219"/>
      <c r="K36" s="221"/>
    </row>
    <row r="37" spans="1:11">
      <c r="A37" s="217"/>
      <c r="B37" s="218" t="s">
        <v>357</v>
      </c>
      <c r="C37" s="219"/>
      <c r="D37" s="219"/>
      <c r="E37" s="219"/>
      <c r="F37" s="219"/>
      <c r="G37" s="219"/>
      <c r="H37" s="219">
        <f>I37+J37</f>
        <v>389050</v>
      </c>
      <c r="I37" s="220"/>
      <c r="J37" s="219">
        <v>389050</v>
      </c>
      <c r="K37" s="221"/>
    </row>
    <row r="38" spans="1:11">
      <c r="A38" s="217">
        <v>18</v>
      </c>
      <c r="B38" s="218" t="s">
        <v>312</v>
      </c>
      <c r="C38" s="219">
        <f>SUM(D38:E38)</f>
        <v>34900</v>
      </c>
      <c r="D38" s="219">
        <v>34900</v>
      </c>
      <c r="E38" s="219"/>
      <c r="F38" s="219"/>
      <c r="G38" s="219"/>
      <c r="H38" s="219">
        <f>I38+J38</f>
        <v>5364</v>
      </c>
      <c r="I38" s="220">
        <v>5364</v>
      </c>
      <c r="J38" s="219"/>
      <c r="K38" s="221"/>
    </row>
    <row r="39" spans="1:11">
      <c r="A39" s="217">
        <v>19</v>
      </c>
      <c r="B39" s="218" t="s">
        <v>313</v>
      </c>
      <c r="C39" s="219"/>
      <c r="D39" s="219"/>
      <c r="E39" s="219"/>
      <c r="F39" s="219"/>
      <c r="G39" s="219"/>
      <c r="H39" s="219">
        <f t="shared" ref="H39:H43" si="3">I39+J39</f>
        <v>5896</v>
      </c>
      <c r="I39" s="220">
        <v>5896</v>
      </c>
      <c r="J39" s="219"/>
      <c r="K39" s="221"/>
    </row>
    <row r="40" spans="1:11">
      <c r="A40" s="217">
        <v>20</v>
      </c>
      <c r="B40" s="218" t="s">
        <v>314</v>
      </c>
      <c r="C40" s="219"/>
      <c r="D40" s="219"/>
      <c r="E40" s="219"/>
      <c r="F40" s="219"/>
      <c r="G40" s="219"/>
      <c r="H40" s="219">
        <f t="shared" si="3"/>
        <v>4816</v>
      </c>
      <c r="I40" s="220">
        <v>4816</v>
      </c>
      <c r="J40" s="219"/>
      <c r="K40" s="221"/>
    </row>
    <row r="41" spans="1:11">
      <c r="A41" s="217">
        <v>21</v>
      </c>
      <c r="B41" s="218" t="s">
        <v>315</v>
      </c>
      <c r="C41" s="219"/>
      <c r="D41" s="219"/>
      <c r="E41" s="219"/>
      <c r="F41" s="219"/>
      <c r="G41" s="219"/>
      <c r="H41" s="219">
        <f t="shared" si="3"/>
        <v>4414</v>
      </c>
      <c r="I41" s="220">
        <v>4414</v>
      </c>
      <c r="J41" s="219"/>
      <c r="K41" s="221"/>
    </row>
    <row r="42" spans="1:11">
      <c r="A42" s="217">
        <v>22</v>
      </c>
      <c r="B42" s="218" t="s">
        <v>316</v>
      </c>
      <c r="C42" s="219"/>
      <c r="D42" s="219"/>
      <c r="E42" s="219"/>
      <c r="F42" s="219"/>
      <c r="G42" s="219"/>
      <c r="H42" s="219">
        <f t="shared" si="3"/>
        <v>7123</v>
      </c>
      <c r="I42" s="220">
        <v>7123</v>
      </c>
      <c r="J42" s="219"/>
      <c r="K42" s="221"/>
    </row>
    <row r="43" spans="1:11">
      <c r="A43" s="223">
        <v>23</v>
      </c>
      <c r="B43" s="224" t="s">
        <v>317</v>
      </c>
      <c r="C43" s="225"/>
      <c r="D43" s="225"/>
      <c r="E43" s="225"/>
      <c r="F43" s="225"/>
      <c r="G43" s="225"/>
      <c r="H43" s="225">
        <f t="shared" si="3"/>
        <v>2944</v>
      </c>
      <c r="I43" s="226">
        <v>2944</v>
      </c>
      <c r="J43" s="225"/>
      <c r="K43" s="227"/>
    </row>
  </sheetData>
  <mergeCells count="9">
    <mergeCell ref="A1:B1"/>
    <mergeCell ref="A4:K4"/>
    <mergeCell ref="A5:K5"/>
    <mergeCell ref="A8:A10"/>
    <mergeCell ref="B8:B10"/>
    <mergeCell ref="K8:K10"/>
    <mergeCell ref="C9:E9"/>
    <mergeCell ref="H9:H10"/>
    <mergeCell ref="A2:B2"/>
  </mergeCells>
  <printOptions horizontalCentered="1"/>
  <pageMargins left="0.196850393700787" right="0.23622047244094499" top="0.196850393700787" bottom="0.15748031496063" header="0.31496062992126" footer="0.31496062992126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H20"/>
  <sheetViews>
    <sheetView workbookViewId="0">
      <selection sqref="A1:B1"/>
    </sheetView>
  </sheetViews>
  <sheetFormatPr defaultColWidth="9.125" defaultRowHeight="15"/>
  <cols>
    <col min="1" max="1" width="9.125" style="167"/>
    <col min="2" max="2" width="46.125" style="168" customWidth="1"/>
    <col min="3" max="4" width="13.875" style="169" customWidth="1"/>
    <col min="5" max="5" width="13.875" style="162" customWidth="1"/>
    <col min="6" max="6" width="18.875" style="162" customWidth="1"/>
    <col min="7" max="7" width="16" style="162" customWidth="1"/>
    <col min="8" max="8" width="19.25" style="162" customWidth="1"/>
    <col min="9" max="16384" width="9.125" style="162"/>
  </cols>
  <sheetData>
    <row r="1" spans="1:8" s="134" customFormat="1" ht="15.75">
      <c r="A1" s="254" t="s">
        <v>293</v>
      </c>
      <c r="B1" s="254"/>
      <c r="C1" s="132"/>
      <c r="D1" s="132"/>
      <c r="E1" s="133"/>
      <c r="F1" s="256" t="s">
        <v>95</v>
      </c>
      <c r="G1" s="256"/>
      <c r="H1" s="256"/>
    </row>
    <row r="2" spans="1:8" s="134" customFormat="1" ht="15.75">
      <c r="A2" s="255" t="s">
        <v>203</v>
      </c>
      <c r="B2" s="255"/>
      <c r="C2" s="132"/>
      <c r="D2" s="132"/>
      <c r="E2" s="133"/>
      <c r="F2" s="135"/>
      <c r="G2" s="135"/>
      <c r="H2" s="135"/>
    </row>
    <row r="3" spans="1:8" s="141" customFormat="1" ht="18.75">
      <c r="A3" s="136"/>
      <c r="B3" s="137"/>
      <c r="C3" s="138"/>
      <c r="D3" s="138"/>
      <c r="E3" s="139"/>
      <c r="F3" s="140"/>
      <c r="G3" s="140"/>
      <c r="H3" s="140"/>
    </row>
    <row r="4" spans="1:8" s="142" customFormat="1" ht="22.5">
      <c r="A4" s="292" t="s">
        <v>188</v>
      </c>
      <c r="B4" s="292"/>
      <c r="C4" s="292"/>
      <c r="D4" s="292"/>
      <c r="E4" s="292"/>
      <c r="F4" s="292"/>
      <c r="G4" s="292"/>
      <c r="H4" s="292"/>
    </row>
    <row r="5" spans="1:8" s="141" customFormat="1" ht="18.75">
      <c r="A5" s="136"/>
      <c r="B5" s="143"/>
      <c r="C5" s="136"/>
      <c r="D5" s="136"/>
      <c r="E5" s="136"/>
      <c r="F5" s="144"/>
      <c r="G5" s="144"/>
      <c r="H5" s="144"/>
    </row>
    <row r="6" spans="1:8" s="151" customFormat="1" ht="15.75">
      <c r="A6" s="145"/>
      <c r="B6" s="146"/>
      <c r="C6" s="147"/>
      <c r="D6" s="147"/>
      <c r="E6" s="148"/>
      <c r="F6" s="149"/>
      <c r="G6" s="149"/>
      <c r="H6" s="150" t="s">
        <v>1</v>
      </c>
    </row>
    <row r="7" spans="1:8" s="152" customFormat="1" ht="15.75" customHeight="1">
      <c r="A7" s="259" t="s">
        <v>83</v>
      </c>
      <c r="B7" s="260" t="s">
        <v>96</v>
      </c>
      <c r="C7" s="257" t="s">
        <v>97</v>
      </c>
      <c r="D7" s="257" t="s">
        <v>98</v>
      </c>
      <c r="E7" s="257" t="s">
        <v>99</v>
      </c>
      <c r="F7" s="257" t="s">
        <v>319</v>
      </c>
      <c r="G7" s="257" t="s">
        <v>320</v>
      </c>
      <c r="H7" s="258" t="s">
        <v>358</v>
      </c>
    </row>
    <row r="8" spans="1:8" s="153" customFormat="1" ht="65.25" customHeight="1">
      <c r="A8" s="259"/>
      <c r="B8" s="260"/>
      <c r="C8" s="257"/>
      <c r="D8" s="257"/>
      <c r="E8" s="257"/>
      <c r="F8" s="257"/>
      <c r="G8" s="257"/>
      <c r="H8" s="258"/>
    </row>
    <row r="9" spans="1:8" s="156" customFormat="1" ht="15.75">
      <c r="A9" s="154"/>
      <c r="B9" s="155" t="s">
        <v>348</v>
      </c>
      <c r="C9" s="154"/>
      <c r="D9" s="154"/>
      <c r="E9" s="154"/>
      <c r="F9" s="154"/>
      <c r="G9" s="155"/>
      <c r="H9" s="154"/>
    </row>
    <row r="10" spans="1:8">
      <c r="A10" s="157">
        <v>1</v>
      </c>
      <c r="B10" s="158" t="s">
        <v>322</v>
      </c>
      <c r="C10" s="159" t="s">
        <v>323</v>
      </c>
      <c r="D10" s="159" t="s">
        <v>324</v>
      </c>
      <c r="E10" s="160">
        <v>416743</v>
      </c>
      <c r="F10" s="161">
        <v>104412.38246499999</v>
      </c>
      <c r="G10" s="161">
        <v>151260.89342400001</v>
      </c>
      <c r="H10" s="161">
        <v>20000</v>
      </c>
    </row>
    <row r="11" spans="1:8" ht="45">
      <c r="A11" s="157">
        <v>2</v>
      </c>
      <c r="B11" s="158" t="s">
        <v>328</v>
      </c>
      <c r="C11" s="159" t="s">
        <v>329</v>
      </c>
      <c r="D11" s="159" t="s">
        <v>330</v>
      </c>
      <c r="E11" s="160">
        <v>607850</v>
      </c>
      <c r="F11" s="161">
        <v>534589.85432000004</v>
      </c>
      <c r="G11" s="161">
        <v>536925.67532000004</v>
      </c>
      <c r="H11" s="161">
        <v>10238</v>
      </c>
    </row>
    <row r="12" spans="1:8" ht="30">
      <c r="A12" s="157">
        <v>3</v>
      </c>
      <c r="B12" s="158" t="s">
        <v>331</v>
      </c>
      <c r="C12" s="159" t="s">
        <v>332</v>
      </c>
      <c r="D12" s="159" t="s">
        <v>333</v>
      </c>
      <c r="E12" s="160">
        <v>65993</v>
      </c>
      <c r="F12" s="161">
        <v>63604.061000000002</v>
      </c>
      <c r="G12" s="161">
        <v>63604.061000000002</v>
      </c>
      <c r="H12" s="161">
        <v>354</v>
      </c>
    </row>
    <row r="13" spans="1:8">
      <c r="A13" s="157">
        <v>4</v>
      </c>
      <c r="B13" s="158" t="s">
        <v>334</v>
      </c>
      <c r="C13" s="159" t="s">
        <v>326</v>
      </c>
      <c r="D13" s="159" t="s">
        <v>335</v>
      </c>
      <c r="E13" s="160">
        <v>138153</v>
      </c>
      <c r="F13" s="161">
        <v>115938.34531999999</v>
      </c>
      <c r="G13" s="161">
        <v>115938.34531999999</v>
      </c>
      <c r="H13" s="161">
        <v>5000</v>
      </c>
    </row>
    <row r="14" spans="1:8" ht="30">
      <c r="A14" s="157">
        <v>5</v>
      </c>
      <c r="B14" s="158" t="s">
        <v>336</v>
      </c>
      <c r="C14" s="159" t="s">
        <v>325</v>
      </c>
      <c r="D14" s="159" t="s">
        <v>337</v>
      </c>
      <c r="E14" s="160">
        <v>141607</v>
      </c>
      <c r="F14" s="161">
        <v>2055.8019599999998</v>
      </c>
      <c r="G14" s="161">
        <v>13500</v>
      </c>
      <c r="H14" s="161">
        <v>15000</v>
      </c>
    </row>
    <row r="15" spans="1:8" ht="30">
      <c r="A15" s="157">
        <v>6</v>
      </c>
      <c r="B15" s="158" t="s">
        <v>338</v>
      </c>
      <c r="C15" s="159" t="s">
        <v>339</v>
      </c>
      <c r="D15" s="159" t="s">
        <v>337</v>
      </c>
      <c r="E15" s="160">
        <v>99485</v>
      </c>
      <c r="F15" s="161">
        <v>0</v>
      </c>
      <c r="G15" s="161">
        <v>0</v>
      </c>
      <c r="H15" s="161"/>
    </row>
    <row r="16" spans="1:8">
      <c r="A16" s="157">
        <v>7</v>
      </c>
      <c r="B16" s="158" t="s">
        <v>340</v>
      </c>
      <c r="C16" s="159" t="s">
        <v>325</v>
      </c>
      <c r="D16" s="159" t="s">
        <v>341</v>
      </c>
      <c r="E16" s="160">
        <v>605005</v>
      </c>
      <c r="F16" s="161">
        <v>138766.54625399999</v>
      </c>
      <c r="G16" s="161">
        <v>243244.48887799997</v>
      </c>
      <c r="H16" s="161">
        <v>4000</v>
      </c>
    </row>
    <row r="17" spans="1:8">
      <c r="A17" s="157">
        <v>8</v>
      </c>
      <c r="B17" s="158" t="s">
        <v>342</v>
      </c>
      <c r="C17" s="159" t="s">
        <v>323</v>
      </c>
      <c r="D17" s="159" t="s">
        <v>343</v>
      </c>
      <c r="E17" s="160">
        <v>103814</v>
      </c>
      <c r="F17" s="161">
        <v>7890.0919999999996</v>
      </c>
      <c r="G17" s="161">
        <v>11740.599</v>
      </c>
      <c r="H17" s="161">
        <v>18000</v>
      </c>
    </row>
    <row r="18" spans="1:8">
      <c r="A18" s="157">
        <v>9</v>
      </c>
      <c r="B18" s="158" t="s">
        <v>344</v>
      </c>
      <c r="C18" s="159" t="s">
        <v>325</v>
      </c>
      <c r="D18" s="159" t="s">
        <v>343</v>
      </c>
      <c r="E18" s="160">
        <v>861397</v>
      </c>
      <c r="F18" s="161">
        <v>470267.58073500003</v>
      </c>
      <c r="G18" s="161">
        <v>590856.55973500002</v>
      </c>
      <c r="H18" s="161">
        <v>35000</v>
      </c>
    </row>
    <row r="19" spans="1:8">
      <c r="A19" s="157">
        <v>10</v>
      </c>
      <c r="B19" s="158" t="s">
        <v>345</v>
      </c>
      <c r="C19" s="159" t="s">
        <v>325</v>
      </c>
      <c r="D19" s="159" t="s">
        <v>327</v>
      </c>
      <c r="E19" s="160">
        <v>218058</v>
      </c>
      <c r="F19" s="161">
        <v>123218.5757</v>
      </c>
      <c r="G19" s="161">
        <v>146070.7727</v>
      </c>
      <c r="H19" s="161">
        <v>20004</v>
      </c>
    </row>
    <row r="20" spans="1:8" ht="30">
      <c r="A20" s="157">
        <v>11</v>
      </c>
      <c r="B20" s="163" t="s">
        <v>346</v>
      </c>
      <c r="C20" s="164" t="s">
        <v>321</v>
      </c>
      <c r="D20" s="164" t="s">
        <v>347</v>
      </c>
      <c r="E20" s="165">
        <v>72736</v>
      </c>
      <c r="F20" s="166">
        <v>39672.668021999998</v>
      </c>
      <c r="G20" s="166">
        <v>43308.669000000002</v>
      </c>
      <c r="H20" s="166">
        <v>24250</v>
      </c>
    </row>
  </sheetData>
  <mergeCells count="12">
    <mergeCell ref="A1:B1"/>
    <mergeCell ref="A2:B2"/>
    <mergeCell ref="A4:H4"/>
    <mergeCell ref="F1:H1"/>
    <mergeCell ref="E7:E8"/>
    <mergeCell ref="F7:F8"/>
    <mergeCell ref="G7:G8"/>
    <mergeCell ref="H7:H8"/>
    <mergeCell ref="A7:A8"/>
    <mergeCell ref="B7:B8"/>
    <mergeCell ref="C7:C8"/>
    <mergeCell ref="D7:D8"/>
  </mergeCells>
  <pageMargins left="0.66929133858267698" right="0.23622047244094499" top="0.27559055118110198" bottom="0.23622047244094499" header="0.15748031496063" footer="0.196850393700787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" defaultRowHeight="14.25"/>
  <cols>
    <col min="1" max="1" width="7.625" style="66" customWidth="1"/>
    <col min="2" max="2" width="44" style="175" customWidth="1"/>
    <col min="3" max="3" width="17.75" style="29" bestFit="1" customWidth="1"/>
    <col min="4" max="4" width="12.75" style="29" customWidth="1"/>
    <col min="5" max="5" width="14.75" style="29" customWidth="1"/>
    <col min="6" max="16384" width="9" style="29"/>
  </cols>
  <sheetData>
    <row r="1" spans="1:5" s="2" customFormat="1" ht="18.75">
      <c r="A1" s="113" t="s">
        <v>140</v>
      </c>
      <c r="B1" s="170"/>
      <c r="C1" s="12"/>
      <c r="D1" s="3"/>
      <c r="E1" s="3" t="s">
        <v>100</v>
      </c>
    </row>
    <row r="2" spans="1:5" s="2" customFormat="1" ht="18.75">
      <c r="A2" s="111"/>
      <c r="B2" s="171"/>
      <c r="C2" s="12"/>
      <c r="E2" s="14"/>
    </row>
    <row r="3" spans="1:5" s="2" customFormat="1" ht="18.75">
      <c r="A3" s="111"/>
      <c r="B3" s="171"/>
      <c r="C3" s="12"/>
      <c r="E3" s="14"/>
    </row>
    <row r="4" spans="1:5" s="2" customFormat="1" ht="18.75">
      <c r="A4" s="234" t="s">
        <v>101</v>
      </c>
      <c r="B4" s="234"/>
      <c r="C4" s="234"/>
      <c r="D4" s="234"/>
      <c r="E4" s="234"/>
    </row>
    <row r="5" spans="1:5" s="2" customFormat="1" ht="18.75">
      <c r="A5" s="234" t="s">
        <v>102</v>
      </c>
      <c r="B5" s="234"/>
      <c r="C5" s="234"/>
      <c r="D5" s="234"/>
      <c r="E5" s="234"/>
    </row>
    <row r="6" spans="1:5" s="2" customFormat="1" ht="18.75">
      <c r="A6" s="265" t="s">
        <v>196</v>
      </c>
      <c r="B6" s="265"/>
      <c r="C6" s="265"/>
      <c r="D6" s="265"/>
      <c r="E6" s="265"/>
    </row>
    <row r="7" spans="1:5" s="2" customFormat="1" ht="23.25" customHeight="1">
      <c r="A7" s="112"/>
      <c r="B7" s="172"/>
      <c r="E7" s="47" t="s">
        <v>103</v>
      </c>
    </row>
    <row r="8" spans="1:5" s="109" customFormat="1" ht="24" customHeight="1">
      <c r="A8" s="261" t="s">
        <v>26</v>
      </c>
      <c r="B8" s="262" t="s">
        <v>3</v>
      </c>
      <c r="C8" s="263" t="s">
        <v>190</v>
      </c>
      <c r="D8" s="261" t="s">
        <v>104</v>
      </c>
      <c r="E8" s="261"/>
    </row>
    <row r="9" spans="1:5" s="109" customFormat="1" ht="24" customHeight="1">
      <c r="A9" s="261"/>
      <c r="B9" s="262"/>
      <c r="C9" s="264"/>
      <c r="D9" s="110" t="s">
        <v>105</v>
      </c>
      <c r="E9" s="110" t="s">
        <v>106</v>
      </c>
    </row>
    <row r="10" spans="1:5" s="59" customFormat="1" ht="26.25" customHeight="1">
      <c r="A10" s="44"/>
      <c r="B10" s="173" t="s">
        <v>107</v>
      </c>
      <c r="C10" s="58">
        <v>1090102</v>
      </c>
      <c r="D10" s="58">
        <v>1090102</v>
      </c>
      <c r="E10" s="58">
        <v>0</v>
      </c>
    </row>
    <row r="11" spans="1:5" s="59" customFormat="1" ht="26.25" customHeight="1">
      <c r="A11" s="44" t="s">
        <v>5</v>
      </c>
      <c r="B11" s="107" t="s">
        <v>191</v>
      </c>
      <c r="C11" s="58">
        <v>0</v>
      </c>
      <c r="D11" s="58">
        <v>0</v>
      </c>
      <c r="E11" s="58">
        <v>0</v>
      </c>
    </row>
    <row r="12" spans="1:5" s="59" customFormat="1" ht="26.25" customHeight="1">
      <c r="A12" s="44" t="s">
        <v>9</v>
      </c>
      <c r="B12" s="107" t="s">
        <v>195</v>
      </c>
      <c r="C12" s="58">
        <v>1090102</v>
      </c>
      <c r="D12" s="58">
        <v>1090102</v>
      </c>
      <c r="E12" s="58">
        <v>0</v>
      </c>
    </row>
    <row r="13" spans="1:5" ht="26.25" customHeight="1">
      <c r="A13" s="45">
        <v>1</v>
      </c>
      <c r="B13" s="60" t="s">
        <v>89</v>
      </c>
      <c r="C13" s="52">
        <v>157460</v>
      </c>
      <c r="D13" s="52">
        <v>157460</v>
      </c>
      <c r="E13" s="52"/>
    </row>
    <row r="14" spans="1:5" ht="26.25" customHeight="1">
      <c r="A14" s="46">
        <v>2</v>
      </c>
      <c r="B14" s="174" t="s">
        <v>197</v>
      </c>
      <c r="C14" s="53">
        <v>932642</v>
      </c>
      <c r="D14" s="53">
        <v>932642</v>
      </c>
      <c r="E14" s="53">
        <v>0</v>
      </c>
    </row>
  </sheetData>
  <mergeCells count="7">
    <mergeCell ref="A8:A9"/>
    <mergeCell ref="B8:B9"/>
    <mergeCell ref="C8:C9"/>
    <mergeCell ref="D8:E8"/>
    <mergeCell ref="A4:E4"/>
    <mergeCell ref="A5:E5"/>
    <mergeCell ref="A6:E6"/>
  </mergeCells>
  <pageMargins left="0.28999999999999998" right="0.1574803149606299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defaultColWidth="9.125" defaultRowHeight="18"/>
  <cols>
    <col min="1" max="1" width="7" style="185" customWidth="1"/>
    <col min="2" max="2" width="25.25" style="185" customWidth="1"/>
    <col min="3" max="3" width="20.25" style="185" customWidth="1"/>
    <col min="4" max="4" width="19.25" style="185" customWidth="1"/>
    <col min="5" max="5" width="22.375" style="185" customWidth="1"/>
    <col min="6" max="6" width="19.625" style="185" customWidth="1"/>
    <col min="7" max="7" width="14.375" style="185" customWidth="1"/>
    <col min="8" max="16384" width="9.125" style="185"/>
  </cols>
  <sheetData>
    <row r="1" spans="1:7" s="16" customFormat="1" ht="18.75">
      <c r="A1" s="114" t="s">
        <v>140</v>
      </c>
      <c r="B1" s="114"/>
      <c r="C1" s="15"/>
      <c r="D1" s="15"/>
      <c r="E1" s="15"/>
      <c r="F1" s="17"/>
      <c r="G1" s="179" t="s">
        <v>108</v>
      </c>
    </row>
    <row r="2" spans="1:7" s="180" customFormat="1" ht="18.75">
      <c r="A2" s="266"/>
      <c r="B2" s="266"/>
      <c r="C2" s="17"/>
      <c r="D2" s="17"/>
      <c r="E2" s="17"/>
      <c r="F2" s="17"/>
      <c r="G2" s="17"/>
    </row>
    <row r="3" spans="1:7" s="180" customFormat="1" ht="18.75">
      <c r="A3" s="18"/>
      <c r="B3" s="17"/>
      <c r="C3" s="17"/>
      <c r="D3" s="17"/>
      <c r="E3" s="17"/>
      <c r="F3" s="17"/>
      <c r="G3" s="17"/>
    </row>
    <row r="4" spans="1:7" s="180" customFormat="1" ht="18.75">
      <c r="A4" s="266" t="s">
        <v>109</v>
      </c>
      <c r="B4" s="266"/>
      <c r="C4" s="266"/>
      <c r="D4" s="266"/>
      <c r="E4" s="266"/>
      <c r="F4" s="266"/>
      <c r="G4" s="266"/>
    </row>
    <row r="5" spans="1:7" s="180" customFormat="1" ht="18.75">
      <c r="A5" s="266" t="s">
        <v>198</v>
      </c>
      <c r="B5" s="266"/>
      <c r="C5" s="266"/>
      <c r="D5" s="266"/>
      <c r="E5" s="266"/>
      <c r="F5" s="266"/>
      <c r="G5" s="266"/>
    </row>
    <row r="6" spans="1:7" s="180" customFormat="1" ht="18.75">
      <c r="A6" s="18"/>
      <c r="B6" s="17"/>
      <c r="C6" s="17"/>
      <c r="D6" s="267" t="s">
        <v>110</v>
      </c>
      <c r="E6" s="267"/>
      <c r="F6" s="267"/>
      <c r="G6" s="267"/>
    </row>
    <row r="7" spans="1:7" s="181" customFormat="1" ht="15" customHeight="1">
      <c r="A7" s="268" t="s">
        <v>26</v>
      </c>
      <c r="B7" s="268" t="s">
        <v>111</v>
      </c>
      <c r="C7" s="268" t="s">
        <v>112</v>
      </c>
      <c r="D7" s="268" t="s">
        <v>113</v>
      </c>
      <c r="E7" s="271" t="s">
        <v>114</v>
      </c>
      <c r="F7" s="272"/>
      <c r="G7" s="273"/>
    </row>
    <row r="8" spans="1:7" s="181" customFormat="1" ht="39.75" customHeight="1">
      <c r="A8" s="269"/>
      <c r="B8" s="269"/>
      <c r="C8" s="269"/>
      <c r="D8" s="269"/>
      <c r="E8" s="274"/>
      <c r="F8" s="275"/>
      <c r="G8" s="276"/>
    </row>
    <row r="9" spans="1:7" s="181" customFormat="1" ht="37.5">
      <c r="A9" s="270"/>
      <c r="B9" s="270"/>
      <c r="C9" s="270"/>
      <c r="D9" s="270"/>
      <c r="E9" s="182" t="s">
        <v>88</v>
      </c>
      <c r="F9" s="182" t="s">
        <v>115</v>
      </c>
      <c r="G9" s="182" t="s">
        <v>116</v>
      </c>
    </row>
    <row r="10" spans="1:7" ht="25.5" customHeight="1">
      <c r="A10" s="183">
        <v>1</v>
      </c>
      <c r="B10" s="184" t="s">
        <v>117</v>
      </c>
      <c r="C10" s="184">
        <v>924300</v>
      </c>
      <c r="D10" s="184">
        <v>684839.2</v>
      </c>
      <c r="E10" s="184">
        <f>F10+G10</f>
        <v>181193.19999999995</v>
      </c>
      <c r="F10" s="184">
        <v>181193.19999999995</v>
      </c>
      <c r="G10" s="184">
        <v>0</v>
      </c>
    </row>
    <row r="11" spans="1:7" ht="25.5" customHeight="1">
      <c r="A11" s="186">
        <v>2</v>
      </c>
      <c r="B11" s="187" t="s">
        <v>118</v>
      </c>
      <c r="C11" s="187">
        <v>268100</v>
      </c>
      <c r="D11" s="187">
        <v>464671.6</v>
      </c>
      <c r="E11" s="187">
        <f>F11+G11</f>
        <v>280038.59999999998</v>
      </c>
      <c r="F11" s="187">
        <v>280038.59999999998</v>
      </c>
      <c r="G11" s="187">
        <v>0</v>
      </c>
    </row>
    <row r="12" spans="1:7" ht="25.5" customHeight="1">
      <c r="A12" s="186">
        <v>3</v>
      </c>
      <c r="B12" s="187" t="s">
        <v>119</v>
      </c>
      <c r="C12" s="187">
        <v>279500</v>
      </c>
      <c r="D12" s="187">
        <v>333597.59999999998</v>
      </c>
      <c r="E12" s="187">
        <f t="shared" ref="E12:E18" si="0">F12+G12</f>
        <v>128365.59999999998</v>
      </c>
      <c r="F12" s="187">
        <v>128365.59999999998</v>
      </c>
      <c r="G12" s="187">
        <v>0</v>
      </c>
    </row>
    <row r="13" spans="1:7" ht="25.5" customHeight="1">
      <c r="A13" s="186">
        <v>4</v>
      </c>
      <c r="B13" s="187" t="s">
        <v>120</v>
      </c>
      <c r="C13" s="187">
        <v>117600</v>
      </c>
      <c r="D13" s="187">
        <v>497231.4</v>
      </c>
      <c r="E13" s="187">
        <f t="shared" si="0"/>
        <v>394920.4</v>
      </c>
      <c r="F13" s="187">
        <v>394920.4</v>
      </c>
      <c r="G13" s="187">
        <v>0</v>
      </c>
    </row>
    <row r="14" spans="1:7" ht="25.5" customHeight="1">
      <c r="A14" s="186">
        <v>5</v>
      </c>
      <c r="B14" s="187" t="s">
        <v>121</v>
      </c>
      <c r="C14" s="187">
        <v>178800</v>
      </c>
      <c r="D14" s="187">
        <v>442520.6</v>
      </c>
      <c r="E14" s="187">
        <f t="shared" si="0"/>
        <v>304002.59999999998</v>
      </c>
      <c r="F14" s="187">
        <v>304002.59999999998</v>
      </c>
      <c r="G14" s="187">
        <v>0</v>
      </c>
    </row>
    <row r="15" spans="1:7" ht="25.5" customHeight="1">
      <c r="A15" s="186">
        <v>6</v>
      </c>
      <c r="B15" s="187" t="s">
        <v>122</v>
      </c>
      <c r="C15" s="187">
        <v>43300</v>
      </c>
      <c r="D15" s="187">
        <v>372492.2</v>
      </c>
      <c r="E15" s="187">
        <f t="shared" si="0"/>
        <v>337033.2</v>
      </c>
      <c r="F15" s="187">
        <v>337033.2</v>
      </c>
      <c r="G15" s="187">
        <v>0</v>
      </c>
    </row>
    <row r="16" spans="1:7" ht="25.5" customHeight="1">
      <c r="A16" s="186">
        <v>7</v>
      </c>
      <c r="B16" s="187" t="s">
        <v>123</v>
      </c>
      <c r="C16" s="187">
        <v>48900</v>
      </c>
      <c r="D16" s="187">
        <v>476668.6</v>
      </c>
      <c r="E16" s="187">
        <f t="shared" si="0"/>
        <v>435212.6</v>
      </c>
      <c r="F16" s="187">
        <v>435212.6</v>
      </c>
      <c r="G16" s="187">
        <v>0</v>
      </c>
    </row>
    <row r="17" spans="1:7" ht="25.5" customHeight="1">
      <c r="A17" s="186">
        <v>8</v>
      </c>
      <c r="B17" s="187" t="s">
        <v>124</v>
      </c>
      <c r="C17" s="187">
        <v>50700</v>
      </c>
      <c r="D17" s="187">
        <v>479336.8</v>
      </c>
      <c r="E17" s="187">
        <f t="shared" si="0"/>
        <v>435673.8</v>
      </c>
      <c r="F17" s="187">
        <v>435673.8</v>
      </c>
      <c r="G17" s="187">
        <v>0</v>
      </c>
    </row>
    <row r="18" spans="1:7" ht="25.5" customHeight="1">
      <c r="A18" s="188">
        <v>9</v>
      </c>
      <c r="B18" s="189" t="s">
        <v>125</v>
      </c>
      <c r="C18" s="189">
        <v>50100</v>
      </c>
      <c r="D18" s="189">
        <v>427475.20000000001</v>
      </c>
      <c r="E18" s="187">
        <f t="shared" si="0"/>
        <v>384917.2</v>
      </c>
      <c r="F18" s="189">
        <v>384917.2</v>
      </c>
      <c r="G18" s="189">
        <v>0</v>
      </c>
    </row>
    <row r="19" spans="1:7" s="191" customFormat="1" ht="25.5" customHeight="1">
      <c r="A19" s="190" t="s">
        <v>126</v>
      </c>
      <c r="B19" s="190"/>
      <c r="C19" s="190">
        <f>SUM(C10:C18)</f>
        <v>1961300</v>
      </c>
      <c r="D19" s="190">
        <f>SUM(D10:D18)</f>
        <v>4178833.2</v>
      </c>
      <c r="E19" s="190">
        <f t="shared" ref="E19:G19" si="1">SUM(E10:E18)</f>
        <v>2881357.1999999997</v>
      </c>
      <c r="F19" s="190">
        <f t="shared" si="1"/>
        <v>2881357.1999999997</v>
      </c>
      <c r="G19" s="190">
        <f t="shared" si="1"/>
        <v>0</v>
      </c>
    </row>
  </sheetData>
  <mergeCells count="9">
    <mergeCell ref="A2:B2"/>
    <mergeCell ref="A4:G4"/>
    <mergeCell ref="A5:G5"/>
    <mergeCell ref="D6:G6"/>
    <mergeCell ref="A7:A9"/>
    <mergeCell ref="B7:B9"/>
    <mergeCell ref="C7:C9"/>
    <mergeCell ref="D7:D9"/>
    <mergeCell ref="E7:G8"/>
  </mergeCells>
  <printOptions horizontalCentered="1"/>
  <pageMargins left="0.18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Bieu 10</vt:lpstr>
      <vt:lpstr>Bieu 11</vt:lpstr>
      <vt:lpstr>Bieu 12</vt:lpstr>
      <vt:lpstr>Bieu 13</vt:lpstr>
      <vt:lpstr>Bieu 14</vt:lpstr>
      <vt:lpstr>Bieu 15</vt:lpstr>
      <vt:lpstr>Bieu 16</vt:lpstr>
      <vt:lpstr>Bieu 17</vt:lpstr>
      <vt:lpstr>Bieu 18</vt:lpstr>
      <vt:lpstr>Bieu 19</vt:lpstr>
      <vt:lpstr>Bieu 20</vt:lpstr>
      <vt:lpstr>'Bieu 12'!Print_Titles</vt:lpstr>
      <vt:lpstr>'Bieu 15'!Print_Titles</vt:lpstr>
      <vt:lpstr>'Bieu 16'!Print_Titles</vt:lpstr>
      <vt:lpstr>'Bieu 20'!Print_Titles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2017-10-09T03:22:55Z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MOFUCM113171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60166</vt:lpwstr>
  </property>
  <property fmtid="{D5CDD505-2E9C-101B-9397-08002B2CF9AE}" pid="7" name="DISTaskPaneUrl">
    <vt:lpwstr>http://svr-portal2:16250/cs/idcplg?IdcService=DESKTOP_DOC_INFO&amp;dDocName=MOFUCM113171&amp;dID=60166&amp;ClientControlled=DocMan,taskpane&amp;coreContentOnly=1</vt:lpwstr>
  </property>
  <property fmtid="{D5CDD505-2E9C-101B-9397-08002B2CF9AE}" pid="8" name="DISidcName">
    <vt:lpwstr>ucmtmp</vt:lpwstr>
  </property>
</Properties>
</file>