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?><Relationships xmlns="http://schemas.openxmlformats.org/package/2006/relationships"><Relationship Target="xl/workbook.xml" Type="http://schemas.openxmlformats.org/officeDocument/2006/relationships/officeDocument" Id="rId1"></Relationship><Relationship Target="docProps/core.xml" Type="http://schemas.openxmlformats.org/package/2006/relationships/metadata/core-properties" Id="rId2"></Relationship><Relationship Target="docProps/app.xml" Type="http://schemas.openxmlformats.org/officeDocument/2006/relationships/extended-properties" Id="rId3"></Relationship><Relationship Target="docProps/custom.xml" Type="http://schemas.openxmlformats.org/officeDocument/2006/relationships/custom-properties" Id="rId4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8475" windowHeight="6150" tabRatio="712"/>
  </bookViews>
  <sheets>
    <sheet name="ms10" sheetId="1" r:id="rId1"/>
    <sheet name="ms11" sheetId="3" r:id="rId2"/>
    <sheet name="ms12" sheetId="45" r:id="rId3"/>
    <sheet name="ms13" sheetId="4" r:id="rId4"/>
    <sheet name="ms14" sheetId="5" r:id="rId5"/>
    <sheet name="ms15" sheetId="48" r:id="rId6"/>
    <sheet name="ms16" sheetId="46" r:id="rId7"/>
    <sheet name="ms17" sheetId="47" r:id="rId8"/>
    <sheet name="ms18" sheetId="8" r:id="rId9"/>
    <sheet name="ms19" sheetId="39" r:id="rId10"/>
  </sheets>
  <definedNames>
    <definedName name="__xlnm.Print_Area_1" localSheetId="6">'ms16'!$A$1:$C$18</definedName>
    <definedName name="__xlnm.Print_Area_1">#REF!</definedName>
    <definedName name="_1">#N/A</definedName>
    <definedName name="_1000A01">#N/A</definedName>
    <definedName name="_2">#N/A</definedName>
    <definedName name="_CON1">#REF!</definedName>
    <definedName name="_CON2">#REF!</definedName>
    <definedName name="_Fill" localSheetId="2" hidden="1">#REF!</definedName>
    <definedName name="_Fill" localSheetId="6" hidden="1">#REF!</definedName>
    <definedName name="_Fill" localSheetId="7" hidden="1">#REF!</definedName>
    <definedName name="_Fill" hidden="1">#REF!</definedName>
    <definedName name="_xlnm._FilterDatabase" localSheetId="6" hidden="1">'ms16'!$A$8:$D$18</definedName>
    <definedName name="_Key1" hidden="1">#REF!</definedName>
    <definedName name="_Key2" hidden="1">#REF!</definedName>
    <definedName name="_lap1">#REF!</definedName>
    <definedName name="_lap2">#REF!</definedName>
    <definedName name="_NET2">#REF!</definedName>
    <definedName name="_Order1" hidden="1">255</definedName>
    <definedName name="_Order2" hidden="1">255</definedName>
    <definedName name="_Sort" hidden="1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>#REF!</definedName>
    <definedName name="All_Item">#REF!</definedName>
    <definedName name="ALPIN">#N/A</definedName>
    <definedName name="ALPJYOU">#N/A</definedName>
    <definedName name="ALPTOI">#N/A</definedName>
    <definedName name="BB">#REF!</definedName>
    <definedName name="BOQ">#REF!</definedName>
    <definedName name="BVCISUMMARY">#REF!</definedName>
    <definedName name="cap">#REF!</definedName>
    <definedName name="cap0.7">#REF!</definedName>
    <definedName name="Category_All">#REF!</definedName>
    <definedName name="CATIN">#N/A</definedName>
    <definedName name="CATJYOU">#N/A</definedName>
    <definedName name="CATSYU">#N/A</definedName>
    <definedName name="CATREC">#N/A</definedName>
    <definedName name="CL">#REF!</definedName>
    <definedName name="COMMON">#REF!</definedName>
    <definedName name="CON_EQP_COS">#REF!</definedName>
    <definedName name="CON_EQP_COST">#REF!</definedName>
    <definedName name="CONST_EQ">#REF!</definedName>
    <definedName name="COVER">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dn9697">#REF!</definedName>
    <definedName name="CURRENCY">#REF!</definedName>
    <definedName name="D_7101A_B">#REF!</definedName>
    <definedName name="DATA">#REF!</definedName>
    <definedName name="_xlnm.Database">#REF!</definedName>
    <definedName name="dfa">#REF!</definedName>
    <definedName name="dobt">#REF!</definedName>
    <definedName name="DSUMDATA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FACTOR">#REF!</definedName>
    <definedName name="gf">#REF!</definedName>
    <definedName name="HOME_MANP">#REF!</definedName>
    <definedName name="HOMEOFFICE_COST">#REF!</definedName>
    <definedName name="HTML_CodePage" hidden="1">950</definedName>
    <definedName name="HTML_Control" localSheetId="6" hidden="1">{"'Sheet1'!$L$16"}</definedName>
    <definedName name="HTML_Control" localSheetId="7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IDLAB_COST">#REF!</definedName>
    <definedName name="IND_LAB">#REF!</definedName>
    <definedName name="INDMANP">#REF!</definedName>
    <definedName name="K">#REF!</definedName>
    <definedName name="KVC">#REF!</definedName>
    <definedName name="L">#REF!</definedName>
    <definedName name="lVC">#REF!</definedName>
    <definedName name="MAJ_CON_EQP">#REF!</definedName>
    <definedName name="MG_A">#REF!</definedName>
    <definedName name="NCcap0.7">#REF!</definedName>
    <definedName name="NCcap1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PRICE">#REF!</definedName>
    <definedName name="PRICE1">#REF!</definedName>
    <definedName name="_xlnm.Print_Area" localSheetId="0">'ms10'!$A$1:$C$32</definedName>
    <definedName name="_xlnm.Print_Area" localSheetId="2">'ms12'!$A$1:$E$52</definedName>
    <definedName name="_xlnm.Print_Area" localSheetId="6">'ms16'!$A$1:$D$18</definedName>
    <definedName name="_xlnm.Print_Area">#REF!</definedName>
    <definedName name="_xlnm.Print_Titles" localSheetId="0">'ms10'!$6:$7</definedName>
    <definedName name="_xlnm.Print_Titles" localSheetId="2">'ms12'!$6:$6</definedName>
    <definedName name="_xlnm.Print_Titles" localSheetId="6">'ms16'!$7:$7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qqqq">#REF!</definedName>
    <definedName name="RECOUT">#N/A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SCH">#REF!</definedName>
    <definedName name="SIZE">#REF!</definedName>
    <definedName name="SORT">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ITAN">#REF!</definedName>
    <definedName name="TPLRP">#REF!</definedName>
    <definedName name="ttbt">#REF!</definedName>
    <definedName name="THI">#REF!</definedName>
    <definedName name="TRADE2">#REF!</definedName>
    <definedName name="VARIINST">#REF!</definedName>
    <definedName name="VARIPURC">#REF!</definedName>
    <definedName name="vccot">#REF!</definedName>
    <definedName name="vctb">#REF!</definedName>
    <definedName name="Vlcap0.7">#REF!</definedName>
    <definedName name="VLcap1">#REF!</definedName>
    <definedName name="W">#REF!</definedName>
    <definedName name="ww">#REF!</definedName>
    <definedName name="X">#REF!</definedName>
    <definedName name="ZYX">#REF!</definedName>
    <definedName name="ZZZ">#REF!</definedName>
  </definedNames>
  <calcPr calcId="125725"/>
</workbook>
</file>

<file path=xl/calcChain.xml><?xml version="1.0" encoding="utf-8"?>
<calcChain xmlns="http://schemas.openxmlformats.org/spreadsheetml/2006/main">
  <c r="D10" i="8"/>
  <c r="H10"/>
  <c r="G10"/>
  <c r="F13"/>
  <c r="F14"/>
  <c r="F15"/>
  <c r="F16"/>
  <c r="F17"/>
  <c r="F18"/>
  <c r="F19"/>
  <c r="F20"/>
  <c r="F21"/>
  <c r="F12"/>
  <c r="F11"/>
  <c r="E10"/>
  <c r="C10"/>
  <c r="C10" i="47"/>
  <c r="C9" i="5"/>
  <c r="C8" s="1"/>
  <c r="C7" s="1"/>
  <c r="C9" i="4"/>
  <c r="C8" s="1"/>
  <c r="C46" i="45"/>
  <c r="C47"/>
  <c r="C48"/>
  <c r="C27"/>
  <c r="C21"/>
  <c r="C16"/>
  <c r="C11"/>
  <c r="C17" i="3"/>
  <c r="C19"/>
  <c r="C23"/>
  <c r="C20"/>
  <c r="C13"/>
  <c r="C10"/>
  <c r="C9" s="1"/>
  <c r="C22" i="1"/>
  <c r="C30"/>
  <c r="C23"/>
  <c r="C20"/>
  <c r="C18"/>
  <c r="C15"/>
  <c r="C8"/>
  <c r="C14" l="1"/>
  <c r="C13" s="1"/>
  <c r="C9" i="45"/>
  <c r="C8" s="1"/>
  <c r="C7" s="1"/>
  <c r="F10" i="8"/>
</calcChain>
</file>

<file path=xl/sharedStrings.xml><?xml version="1.0" encoding="utf-8"?>
<sst xmlns="http://schemas.openxmlformats.org/spreadsheetml/2006/main" count="362" uniqueCount="234">
  <si>
    <t>DỰ TOÁN</t>
  </si>
  <si>
    <t>CHIA RA</t>
  </si>
  <si>
    <t>VỐN ĐẦU TƯ</t>
  </si>
  <si>
    <t>VỐN SỰ NGHIỆP</t>
  </si>
  <si>
    <t>Chương trình mục tiêu quốc gia</t>
  </si>
  <si>
    <t>Một số mục tiêu, nhiệm vụ khác (Nguồn vốn bổ sung có mục tiêu từ ngân sách trung ương)</t>
  </si>
  <si>
    <t>Thị xã Long Khánh</t>
  </si>
  <si>
    <t>Mẫu số 19/CKTC-NSĐP</t>
  </si>
  <si>
    <t>Huyện, TX Long Khánh, TP. Biên Hòa</t>
  </si>
  <si>
    <t>Thu tiền sử dụng đất</t>
  </si>
  <si>
    <t>Huyện Nhơn Trách</t>
  </si>
  <si>
    <t xml:space="preserve">1. Khi tÝnh ®iÒu tiÕt cho Thµnh phè Biªn Hoµ, sè thu NS§P cña Thµnh phè Biªn Hoµ cßn thõa 18.587 triÖu ®ång ®Ò nghÞ ng©n s¸ch </t>
  </si>
  <si>
    <t xml:space="preserve">Thµnh phè Biªn Hoµ bè trÝ chi XDCB 50%; cßn l¹i 50% lµm nguån ®Ó chi quü tiÒn l­¬ng t¨ng thªm. </t>
  </si>
  <si>
    <t xml:space="preserve">2. TiÒn sö dông ®Êt giao nhiÖm vô thu cho c¸c HuyÖn 300.000 triÖu ®ång theo quy ®Þnh tû lÖ ®iÒu tiÕt 50% cho ng©n s¸ch cÊp HuyÖn </t>
  </si>
  <si>
    <t>(NghÞ quyÕt sè 62/2003/NQ-H§ND cña H§ND tØnh kho¸ VI) th× ng©n s¸ch cÊp HuyÖn ®­îc 150.000 triÖu ®ång, ch­a ®­a vµo c©n ®èi chi</t>
  </si>
  <si>
    <t xml:space="preserve"> ng©n s¸ch HuyÖn.</t>
  </si>
  <si>
    <t>3. Bæ sung c©n ®èi ng©n s¸ch nªu trªn bao gåm ng©n s¸ch HuyÖn vµ ng©n s¸ch x·.</t>
  </si>
  <si>
    <r>
      <t>Ghi chó</t>
    </r>
    <r>
      <rPr>
        <b/>
        <sz val="11"/>
        <rFont val="Times New Roman"/>
        <family val="1"/>
      </rPr>
      <t>:</t>
    </r>
    <r>
      <rPr>
        <sz val="11"/>
        <rFont val="Times New Roman"/>
        <family val="1"/>
      </rPr>
      <t xml:space="preserve">  </t>
    </r>
  </si>
  <si>
    <t>Thu từ các DNNN Trung Ương</t>
  </si>
  <si>
    <t>-</t>
  </si>
  <si>
    <t>Thuế giá trị gia tăng</t>
  </si>
  <si>
    <t>Thuế tiêu thụ đặc biệt hàng nội địa</t>
  </si>
  <si>
    <t>Thuế thu nhập doanh nghiệp</t>
  </si>
  <si>
    <t>Thuế tài nguyên</t>
  </si>
  <si>
    <t>Thu từ các DNNN Địa phương</t>
  </si>
  <si>
    <t>Thu từ xí nghiệp có vốn ĐTNN</t>
  </si>
  <si>
    <t>Tiền thuê mặt đất, mặt nước</t>
  </si>
  <si>
    <t>Thuế nhà đất - Thuế sử dụng đất phi nông nghiệp</t>
  </si>
  <si>
    <t xml:space="preserve">Thu phí xăng dầu - Thuế bảo vệ môi trường </t>
  </si>
  <si>
    <t>Thu hoa lợi công sản, qũy đất công ích … tại xã</t>
  </si>
  <si>
    <t>Thu tư hoạt động xuất nhập khẩu</t>
  </si>
  <si>
    <t xml:space="preserve">Nguồn thu ngân sách huyện, thị xã Long Khánh và thành phố Biên Hòa </t>
  </si>
  <si>
    <t>CÁC KHOẢN THU ĐỂ LẠI CHI Q.LÝ QUA NS</t>
  </si>
  <si>
    <t>** TỔNG THU NGÂN SÁCH ĐỊA PHƯƠNG</t>
  </si>
  <si>
    <t xml:space="preserve">Các khoản thu cân đối ngân sách địa phương </t>
  </si>
  <si>
    <t>Các khoản thu theo tỷ lệ phân chia</t>
  </si>
  <si>
    <t>Các khoản thu 100%</t>
  </si>
  <si>
    <t>Thu phân chia theo tỷ lệ %</t>
  </si>
  <si>
    <t>Các khoản thu được để lại quản lý qua NSNN</t>
  </si>
  <si>
    <t>TỔNG CHI NGÂN SÁCH CẤP TỈNH</t>
  </si>
  <si>
    <t>Chi  từ nguồn thu tiền sử dụng đất</t>
  </si>
  <si>
    <t>Chi xây dựng cơ bản từ nguồn hỗ trợ NSTW</t>
  </si>
  <si>
    <t xml:space="preserve">                                               UBND TỈNH ĐỒNG NAI</t>
  </si>
  <si>
    <t xml:space="preserve"> </t>
  </si>
  <si>
    <t>Nguồn thu ngân sách cấp tỉnh:</t>
  </si>
  <si>
    <t>Chi ngân sách cấp tỉnh</t>
  </si>
  <si>
    <t xml:space="preserve">(Kèm theo Văn bản số                 ngày          /12/2014 của Giám đốc Sở Kế hoạch và Đầu tư)   </t>
  </si>
  <si>
    <t>Tên dự án</t>
  </si>
  <si>
    <t>Tiến độ thực hiện</t>
  </si>
  <si>
    <t>- Các khoản thu ngân sách cấp huyện hưởng 100%</t>
  </si>
  <si>
    <t>Chi cân đối ngân sách huyện, thị xã Long Khánh và thành phố Biên Hòa</t>
  </si>
  <si>
    <t>Thu ngân sách huyện, xã hưởng theo phân cấp</t>
  </si>
  <si>
    <t>UBND TỈNH ĐỒNG NAI</t>
  </si>
  <si>
    <t>Mẫu số 10/CKTC-NSĐP</t>
  </si>
  <si>
    <t>NỘI DUNG</t>
  </si>
  <si>
    <t>S
T
T</t>
  </si>
  <si>
    <t>A</t>
  </si>
  <si>
    <t>B</t>
  </si>
  <si>
    <t>C</t>
  </si>
  <si>
    <t>TỔNG THU NSNN TRÊN ĐỊA BÀN</t>
  </si>
  <si>
    <t>Trong đó:</t>
  </si>
  <si>
    <t>THU NGÂN SÁCH ĐỊA PHƯƠNG</t>
  </si>
  <si>
    <t>CHI NGÂN SÁCH ĐỊA PHƯƠNG</t>
  </si>
  <si>
    <t>D</t>
  </si>
  <si>
    <t>Tỷ lệ % phân chia các khoản thu NSĐP được hưởng</t>
  </si>
  <si>
    <t>Đơn vị tính: Triệu đồng</t>
  </si>
  <si>
    <t>Thu nội địa (không kể thu từ dầu thô)</t>
  </si>
  <si>
    <t>Thu từ dầu thô</t>
  </si>
  <si>
    <t>Thu từ xuất khẩu, nhập khẩu</t>
  </si>
  <si>
    <t>Thu ngân sách địa phương hưởng theo phân cấp</t>
  </si>
  <si>
    <t>- Các khoản thu NSĐP hưởng 100%</t>
  </si>
  <si>
    <t>- Các khoản thu phân chia NSĐP hưởng theo tỷ lệ phần trăm (%)</t>
  </si>
  <si>
    <t>- Bổ sung cân đối</t>
  </si>
  <si>
    <t>- Bổ sung có mục tiêu</t>
  </si>
  <si>
    <t>Chi đầu tư phát triển</t>
  </si>
  <si>
    <t>Chi thường xuyên</t>
  </si>
  <si>
    <t>Chi bổ sung quỹ dự trữ tài chính</t>
  </si>
  <si>
    <t>Bổ sung từ ngân sách Trung ương</t>
  </si>
  <si>
    <t>Chi tạo nguồn cải cách tiền lương</t>
  </si>
  <si>
    <t xml:space="preserve">Dự phòng ngân sách </t>
  </si>
  <si>
    <t>II</t>
  </si>
  <si>
    <t>CÁC KHOẢN THU ĐƯỢC ĐỂ LẠI QUẢN LÝ QUA NSNN</t>
  </si>
  <si>
    <t>I</t>
  </si>
  <si>
    <t>CÁC KHOẢN THU CÂN ĐỐI NGÂN SÁCH ĐỊA PHƯƠNG</t>
  </si>
  <si>
    <t>CHI TRONG CÂN ĐỐI</t>
  </si>
  <si>
    <t>CHI TỪ NGUỒN THU QUẢN LÝ QUA NSNN</t>
  </si>
  <si>
    <t>Chi trả lãi vay phát hành trái phiếu hồ chứa nước Cầu Mới</t>
  </si>
  <si>
    <t>Mẫu số 11/CKTC-NSĐP</t>
  </si>
  <si>
    <t>CHỈ TIÊU</t>
  </si>
  <si>
    <t>NGÂN SÁCH CẤP TỈNH</t>
  </si>
  <si>
    <t>Thu ngân sách cấp tỉnh hưởng theo phân cấp</t>
  </si>
  <si>
    <t>- Các khoản thu ngân sách cấp tỉnh hưởng 100%</t>
  </si>
  <si>
    <t>- Các khoản thu phân chia tỉnh ảnh hưởng theo tỷ lệ phần trăm (%)</t>
  </si>
  <si>
    <t>NGÂN SÁCH CẤP HUYỆN, THỊ XÃ LONG KHÁNH VÀ TP. BIÊN HÒA</t>
  </si>
  <si>
    <t>(BAO GỒM NGÂN SÁCH CẤP HUYỆN VÀ NGÂN SÁCH XÃ)</t>
  </si>
  <si>
    <t>Thu ngân sách cấp huyện hưởng theo phân cấp</t>
  </si>
  <si>
    <t>Thu bổ sung từ ngân sách cấp tỉnh</t>
  </si>
  <si>
    <t>Mẫu số 12/CKTC-NSĐP</t>
  </si>
  <si>
    <t>Lệ phí trước bạ</t>
  </si>
  <si>
    <t>Thuế thu nhập cá nhân</t>
  </si>
  <si>
    <t>Thuế chuyển quyền sử dụng đất</t>
  </si>
  <si>
    <t>Thu khác ngân sách</t>
  </si>
  <si>
    <t>Mẫu số 13/CKTC-NSĐP</t>
  </si>
  <si>
    <t>TỔNG CHI NGÂN SÁCH ĐỊA PHƯƠNG</t>
  </si>
  <si>
    <t>Tổng chi cân đối ngân sách địa phương</t>
  </si>
  <si>
    <t>Chi sự nghiệp giáo dục, đào tạo và dạy nghề</t>
  </si>
  <si>
    <t xml:space="preserve">Chi sự nghiệp khoa học và công nghệ </t>
  </si>
  <si>
    <t>III</t>
  </si>
  <si>
    <t>IV</t>
  </si>
  <si>
    <t>Chi lập hoặc bổ sung quỹ dự trữ Tài chính</t>
  </si>
  <si>
    <t>Dự phòng ngân sách</t>
  </si>
  <si>
    <t>Các khoản chi được quản lý qua NSNN</t>
  </si>
  <si>
    <t>Mẫu số 14/CKTC-NSĐP</t>
  </si>
  <si>
    <t>Chi xây dựng cơ bản tập trung</t>
  </si>
  <si>
    <t>Chi sự nghiệp kinh tế</t>
  </si>
  <si>
    <t>Chi sự nghiệp y tế</t>
  </si>
  <si>
    <t>Chi sự nghiệp khoa học và công nghệ</t>
  </si>
  <si>
    <t>Chi sự nghiệp văn hóa - thể thao - du lịch - gia đình</t>
  </si>
  <si>
    <t>Chi đảm bảo xã hội</t>
  </si>
  <si>
    <t>Chi quản lý hành chính</t>
  </si>
  <si>
    <t>STT</t>
  </si>
  <si>
    <t>Mẫu số 17/CKTC-NSĐP</t>
  </si>
  <si>
    <t>TỔNG SỐ</t>
  </si>
  <si>
    <t>Mẫu số 18/CKTC-NSĐP</t>
  </si>
  <si>
    <t>Tên đơn vị</t>
  </si>
  <si>
    <t>Tổng thu NSNN trên địa bàn theo phân cấp</t>
  </si>
  <si>
    <t>Số bổ sung từ ngân sách tỉnh cho ngân sách huyện, thành phố, thị xã và ngân sách xã, phường, thị trấn thuộc tỉnh</t>
  </si>
  <si>
    <t>Tổng số</t>
  </si>
  <si>
    <t>Bổ sung 
cân đối</t>
  </si>
  <si>
    <t>Bổ sung 
có mục tiêu</t>
  </si>
  <si>
    <t>3=4+5+6</t>
  </si>
  <si>
    <t>Huyện Tân Phú</t>
  </si>
  <si>
    <t>Huyện Định Quán</t>
  </si>
  <si>
    <t>Huyện Xuân Lộc</t>
  </si>
  <si>
    <t>Huyện Cẩm Mỹ</t>
  </si>
  <si>
    <t>Huyện Thống Nhất</t>
  </si>
  <si>
    <t>Huyện Trảng Bom</t>
  </si>
  <si>
    <t>Huyện Vĩnh Cửu</t>
  </si>
  <si>
    <t>Thành phố Biên Hòa</t>
  </si>
  <si>
    <t>Huyện Long Thành</t>
  </si>
  <si>
    <t>Huyện Nhơn Trạch</t>
  </si>
  <si>
    <t>Thu nội địa</t>
  </si>
  <si>
    <t>Thu từ khu vực ngoài quốc doanh</t>
  </si>
  <si>
    <t>Thu phí, lệ phí</t>
  </si>
  <si>
    <t>Ghi thu học phí</t>
  </si>
  <si>
    <t>ĐVT: %</t>
  </si>
  <si>
    <t>Chi tiết các khoản thu (theo phân cấp của tỉnh)</t>
  </si>
  <si>
    <t>Thuế GTGT</t>
  </si>
  <si>
    <t>Thuế TNDN</t>
  </si>
  <si>
    <t>Thuế TTĐB</t>
  </si>
  <si>
    <t>Thuế Tài nguyên</t>
  </si>
  <si>
    <t>Thuế nhà, đất và thuế sử dụng đất nông nghiệp</t>
  </si>
  <si>
    <t>Thu phí, lệ phí, lệ phí trước bạ</t>
  </si>
  <si>
    <t>Thu từ quỹ đất công ích và đất công</t>
  </si>
  <si>
    <t>- Nguồn hỗ trợ có mục tiêu</t>
  </si>
  <si>
    <t>Mẫu số 16/CKTC-NSĐP</t>
  </si>
  <si>
    <t>TỔNG THU CÂN ĐỐI NSNN (I + II):</t>
  </si>
  <si>
    <t>(Thu nội địa đã trừ tiền sử dụng đất)</t>
  </si>
  <si>
    <t>Thu cổ tức và lợi nhuận còn lại</t>
  </si>
  <si>
    <t>S.SÁNH(%)</t>
  </si>
  <si>
    <t>S.SÁNH%</t>
  </si>
  <si>
    <t>Tỷ lệ Điều tiết UTH năm 2010</t>
  </si>
  <si>
    <t>Tỷ lệ Điều tiết DT năm 2008</t>
  </si>
  <si>
    <t>UTH 2014</t>
  </si>
  <si>
    <t>DT 2015 TLĐT</t>
  </si>
  <si>
    <t>ĐN 2014</t>
  </si>
  <si>
    <t>ĐC 2014</t>
  </si>
  <si>
    <t>Phân chia</t>
  </si>
  <si>
    <t>Các khoản phạt, tịch thu (không bao gồm thu phạt ATGT)</t>
  </si>
  <si>
    <t>Thu phạt ATGT</t>
  </si>
  <si>
    <t>Một số công trình dự án</t>
  </si>
  <si>
    <t>Thu quản lý qua ngân sách</t>
  </si>
  <si>
    <t>DỰ TOÁN 
NĂM 2017</t>
  </si>
  <si>
    <t>CÂN ĐỐI DỰ TOÁN NGÂN SÁCH CẤP TỈNH VÀ NGÂN SÁCH CỦA HUYỆN, THỊ XÃ, 
THÀNH PHỐ NĂM 2017</t>
  </si>
  <si>
    <t>Thu tiền cấp quyền khai thác khoáng sản</t>
  </si>
  <si>
    <t>Thu xổ số kiến thiết</t>
  </si>
  <si>
    <t>Thu bổ sung từ ngân sách Trung ương bổ sung</t>
  </si>
  <si>
    <t>TỔNG THU NSNN TRÊN ĐỊA BÀN (A+B)</t>
  </si>
  <si>
    <t>DỰ TOÁN CHI NGÂN SÁCH CẤP TỈNH THEO TỪNG LĨNH 
VỰC NĂM 2017</t>
  </si>
  <si>
    <t>Chi đầu tư từ nguồn thu xổ số kiến thiết</t>
  </si>
  <si>
    <t>Dự toán năm 2017</t>
  </si>
  <si>
    <t>Đường Xuân Đông Xuân Tân huyện Cẩm Mỹ</t>
  </si>
  <si>
    <t>Đường 25B (thanh toán các chi phí có liên quan của đoạn đã triển khai thực hiện)</t>
  </si>
  <si>
    <t>Tuyến đường chống ùn tắc giao thông trên Quốc lộ 1, khu vực phường Tân Hòa</t>
  </si>
  <si>
    <t>Đường ĐT 767 và cầu Vĩnh An đoạn qua thị trấn Vĩnh An</t>
  </si>
  <si>
    <t>Đường suối Rắc huyện Định Quán</t>
  </si>
  <si>
    <t>2015-2017</t>
  </si>
  <si>
    <t>2015-2018</t>
  </si>
  <si>
    <t>2016-2017</t>
  </si>
  <si>
    <t>2016-2018</t>
  </si>
  <si>
    <t>Nạo vét suối Sâu huyện Vĩnh Cửu</t>
  </si>
  <si>
    <t>Hồ chứa nước Gia Măng huyện Xuân Lộc</t>
  </si>
  <si>
    <t>Nâng cao, mở rộng đường Hương Lộ 21 huyện Long Thành (phương án đầu tư cải tạo theo tuyến đường hiện hữu)</t>
  </si>
  <si>
    <t>Nút giao thông Tân Phong</t>
  </si>
  <si>
    <t>Đường Chu Văn An, Thống Nhất - Định Quán (đường liên huyện, gđ 3)</t>
  </si>
  <si>
    <t>2017-2020</t>
  </si>
  <si>
    <t>2017-2018</t>
  </si>
  <si>
    <t>BỔ SUNG TỪ NGÂN SÁCH CẤP TỈNH CHO NGÂN SÁCH TỪNG  HUYỆN, 
THỊ XÃ LONG KHÁNH, THÀNH PHỐ BIÊN HÒA THUỘC TỈNH ĐỒNG NAI NĂM 2017</t>
  </si>
  <si>
    <t>Dự toán chi cân đối NS huyện, xã</t>
  </si>
  <si>
    <t>TỶ LỆ PHÂN CHIA NGUỒN THU GIỮA CÁC CẤP NGÂN SÁCH 
CÁC HUYỆN, TX LONG KHÁNH VÀ THÀNH PHỐ BIÊN HÒA THUỘC TỈNH ĐỒNG NAI NĂM 2017</t>
  </si>
  <si>
    <t>DỰ TOÁN CHI NGÂN SÁCH CẤP TỈNH CHO TỪNG CƠ QUAN, ĐƠN VỊ THUỘC CẤP TỈNH NĂM 2017</t>
  </si>
  <si>
    <t>Tên cơ quan, đơn vị</t>
  </si>
  <si>
    <t>ĐVT: triệu đồng</t>
  </si>
  <si>
    <t>Mẫu số 15/CKTC-NSĐP</t>
  </si>
  <si>
    <t>Văn phòng HĐND tỉnh</t>
  </si>
  <si>
    <t>Văn phòng UBND tỉnh</t>
  </si>
  <si>
    <t>Sở Thông tin và Truyền thông</t>
  </si>
  <si>
    <t>Sở Nội vụ</t>
  </si>
  <si>
    <t>Sở Kế hoạch và Đầu tư</t>
  </si>
  <si>
    <t>Sở Khoa học Công nghê</t>
  </si>
  <si>
    <t>Sở Công thương</t>
  </si>
  <si>
    <t>Sở Tài nguyên và Môi trường</t>
  </si>
  <si>
    <t>Sở Tư pháp</t>
  </si>
  <si>
    <t>Sở Nông nghiệp và PTNT</t>
  </si>
  <si>
    <t>Sở Giao thông vận tải</t>
  </si>
  <si>
    <t>Sở Y tế</t>
  </si>
  <si>
    <t>Sở Văn hóa - Thể thao và Du lịch</t>
  </si>
  <si>
    <t>Sở Tài chính</t>
  </si>
  <si>
    <t>Sở Lao động, thương binh và Xã hội</t>
  </si>
  <si>
    <t>Sở Ngoại vụ</t>
  </si>
  <si>
    <t>Tỉnh đoàn</t>
  </si>
  <si>
    <t>Hội Phụ nữ</t>
  </si>
  <si>
    <t>Hội Nông dân</t>
  </si>
  <si>
    <t>Hội Cựu chiến binh</t>
  </si>
  <si>
    <t>Liên minh Hợp tác xã</t>
  </si>
  <si>
    <t>Một số cơ quan, đơn vị</t>
  </si>
  <si>
    <t>Sở Giáo dục Đào tạo</t>
  </si>
  <si>
    <t>Sở Xây dựng</t>
  </si>
  <si>
    <t>CÂN ĐỐI DỰ TOÁN NGÂN SÁCH ĐỊA PHƯƠNG NĂM 2017</t>
  </si>
  <si>
    <t xml:space="preserve"> DỰ TOÁN THU NGÂN SÁCH NHÀ NƯỚC NĂM 2017</t>
  </si>
  <si>
    <t>DỰ TOÁN CHI NGÂN SÁCH NHÀ NƯỚC NĂM 2017</t>
  </si>
  <si>
    <t>DỰ TOÁN CHI NGÂN SÁCH CHO CÁC DỰ ÁN CHƯƠN TRÌNH MỤC TIÊU QUỐC GIA VÀ CÁC MỤC TIÊU NHIỆM VỤ KHÁC DO ĐỊA PHƯƠNG THỰC HIỆN NĂM 2017</t>
  </si>
  <si>
    <t>Chi Quản lý hành chính nhà nước, Đảng, đoàn thể</t>
  </si>
  <si>
    <t>DỰ TOÁN CHI ĐẦU TƯ PHÁT TRIỂN CỦA NGÂN SÁCH CẤP TỈNH NĂM 2017</t>
  </si>
</sst>
</file>

<file path=xl/styles.xml><?xml version="1.0" encoding="utf-8"?>
<styleSheet xmlns="http://schemas.openxmlformats.org/spreadsheetml/2006/main">
  <numFmts count="22">
    <numFmt numFmtId="164" formatCode="&quot;$&quot;#,##0_);[Red]\(&quot;$&quot;#,##0\)"/>
    <numFmt numFmtId="165" formatCode="_(* #,##0.00_);_(* \(#,##0.00\);_(* &quot;-&quot;??_);_(@_)"/>
    <numFmt numFmtId="166" formatCode="_(* #,##0_);_(* \(#,##0\);_(* &quot;-&quot;??_);_(@_)"/>
    <numFmt numFmtId="167" formatCode="_(* #,##0.00_);_(* \(#,##0.00\);_(* \-??_);_(@_)"/>
    <numFmt numFmtId="168" formatCode="#,##0\ &quot;F&quot;;[Red]\-#,##0\ &quot;F&quot;"/>
    <numFmt numFmtId="169" formatCode="#,##0.00\ &quot;F&quot;;\-#,##0.00\ &quot;F&quot;"/>
    <numFmt numFmtId="170" formatCode="#,##0.00\ &quot;F&quot;;[Red]\-#,##0.00\ &quot;F&quot;"/>
    <numFmt numFmtId="171" formatCode="_-* #,##0\ &quot;F&quot;_-;\-* #,##0\ &quot;F&quot;_-;_-* &quot;-&quot;\ &quot;F&quot;_-;_-@_-"/>
    <numFmt numFmtId="172" formatCode="&quot;￥&quot;#,##0;&quot;￥&quot;\-#,##0"/>
    <numFmt numFmtId="173" formatCode="&quot;\&quot;#,##0.00;[Red]&quot;\&quot;&quot;\&quot;&quot;\&quot;&quot;\&quot;&quot;\&quot;&quot;\&quot;\-#,##0.00"/>
    <numFmt numFmtId="174" formatCode="&quot;\&quot;#,##0;[Red]&quot;\&quot;&quot;\&quot;\-#,##0"/>
    <numFmt numFmtId="175" formatCode="\$#,##0\ ;\(\$#,##0\)"/>
    <numFmt numFmtId="176" formatCode="#,##0\ &quot;DM&quot;;\-#,##0\ &quot;DM&quot;"/>
    <numFmt numFmtId="177" formatCode="0.000%"/>
    <numFmt numFmtId="178" formatCode="00.000"/>
    <numFmt numFmtId="179" formatCode="_-* #,##0_-;\-* #,##0_-;_-* &quot;-&quot;_-;_-@_-"/>
    <numFmt numFmtId="180" formatCode="_-&quot;$&quot;* #,##0_-;\-&quot;$&quot;* #,##0_-;_-&quot;$&quot;* &quot;-&quot;_-;_-@_-"/>
    <numFmt numFmtId="181" formatCode="_-&quot;$&quot;* #,##0.00_-;\-&quot;$&quot;* #,##0.00_-;_-&quot;$&quot;* &quot;-&quot;??_-;_-@_-"/>
    <numFmt numFmtId="182" formatCode="_ &quot;\&quot;* #,##0.00_ ;_ &quot;\&quot;* &quot;\&quot;&quot;\&quot;&quot;\&quot;&quot;\&quot;&quot;\&quot;&quot;\&quot;&quot;\&quot;&quot;\&quot;&quot;\&quot;\-#,##0.00_ ;_ &quot;\&quot;* &quot;-&quot;??_ ;_ @_ "/>
    <numFmt numFmtId="183" formatCode="#,##0\ &quot;$&quot;_);[Red]\(#,##0\ &quot;$&quot;\)"/>
    <numFmt numFmtId="184" formatCode="&quot;$&quot;###,0&quot;.&quot;00_);[Red]\(&quot;$&quot;###,0&quot;.&quot;00\)"/>
    <numFmt numFmtId="185" formatCode="0.00_)"/>
  </numFmts>
  <fonts count="98">
    <font>
      <sz val="10"/>
      <name val="Arial"/>
    </font>
    <font>
      <sz val="10"/>
      <name val="Arial"/>
      <family val="2"/>
    </font>
    <font>
      <sz val="8"/>
      <name val="Arial"/>
      <family val="2"/>
      <charset val="163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i/>
      <sz val="13"/>
      <color indexed="8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sz val="12"/>
      <color indexed="12"/>
      <name val="Times New Roman"/>
      <family val="1"/>
    </font>
    <font>
      <sz val="12"/>
      <color indexed="12"/>
      <name val="Times New Roman"/>
      <family val="1"/>
    </font>
    <font>
      <sz val="13"/>
      <name val=".VnTime"/>
      <family val="2"/>
    </font>
    <font>
      <i/>
      <sz val="10"/>
      <name val="Times New Roman"/>
      <family val="1"/>
    </font>
    <font>
      <i/>
      <sz val="13"/>
      <name val="Times New Roman"/>
      <family val="1"/>
    </font>
    <font>
      <b/>
      <u/>
      <sz val="12"/>
      <name val="Times New Roman"/>
      <family val="1"/>
    </font>
    <font>
      <b/>
      <u/>
      <sz val="11"/>
      <name val="Times New Roman"/>
      <family val="1"/>
    </font>
    <font>
      <u/>
      <sz val="11"/>
      <name val="Times New Roman"/>
      <family val="1"/>
    </font>
    <font>
      <sz val="11"/>
      <color indexed="8"/>
      <name val="Calibri"/>
      <family val="2"/>
    </font>
    <font>
      <b/>
      <u/>
      <sz val="12"/>
      <color indexed="12"/>
      <name val="Times New Roman"/>
      <family val="1"/>
    </font>
    <font>
      <b/>
      <i/>
      <sz val="12"/>
      <color indexed="12"/>
      <name val="Times New Roman"/>
      <family val="1"/>
    </font>
    <font>
      <sz val="12"/>
      <name val="VNI-Times"/>
    </font>
    <font>
      <sz val="14"/>
      <name val="Times New Roman"/>
      <family val="1"/>
    </font>
    <font>
      <sz val="12"/>
      <name val=".VnTime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u/>
      <sz val="13"/>
      <name val="Times New Roman"/>
      <family val="1"/>
    </font>
    <font>
      <sz val="13"/>
      <name val=".VnTime"/>
      <family val="2"/>
    </font>
    <font>
      <sz val="10"/>
      <name val="VnTimes"/>
    </font>
    <font>
      <b/>
      <i/>
      <u/>
      <sz val="13"/>
      <name val="Times New Roman"/>
      <family val="1"/>
    </font>
    <font>
      <b/>
      <i/>
      <sz val="13"/>
      <name val="Times New Roman"/>
      <family val="1"/>
    </font>
    <font>
      <b/>
      <i/>
      <sz val="13"/>
      <color indexed="12"/>
      <name val="Times New Roman"/>
      <family val="1"/>
    </font>
    <font>
      <b/>
      <sz val="13"/>
      <color indexed="12"/>
      <name val="Times New Roman"/>
      <family val="1"/>
    </font>
    <font>
      <sz val="13"/>
      <color indexed="12"/>
      <name val="Times New Roman"/>
      <family val="1"/>
    </font>
    <font>
      <b/>
      <u/>
      <sz val="13"/>
      <color indexed="12"/>
      <name val="Times New Roman"/>
      <family val="1"/>
    </font>
    <font>
      <sz val="14"/>
      <name val="??"/>
      <family val="3"/>
      <charset val="129"/>
    </font>
    <font>
      <sz val="10"/>
      <name val="???"/>
      <family val="3"/>
      <charset val="129"/>
    </font>
    <font>
      <b/>
      <sz val="12"/>
      <name val="Arial"/>
      <family val="2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sz val="12"/>
      <name val="新細明體"/>
      <charset val="136"/>
    </font>
    <font>
      <u/>
      <sz val="13"/>
      <color indexed="12"/>
      <name val="Times New Roman"/>
      <family val="1"/>
    </font>
    <font>
      <u/>
      <sz val="12"/>
      <color indexed="12"/>
      <name val="Times New Roman"/>
      <family val="1"/>
    </font>
    <font>
      <b/>
      <i/>
      <u/>
      <sz val="12"/>
      <color indexed="12"/>
      <name val="Times New Roman"/>
      <family val="1"/>
    </font>
    <font>
      <sz val="12"/>
      <color indexed="8"/>
      <name val="Times New _x0012_oman"/>
      <family val="2"/>
    </font>
    <font>
      <sz val="409.55"/>
      <color indexed="9"/>
      <name val="Times New Roman"/>
      <family val="2"/>
    </font>
    <font>
      <sz val="12"/>
      <name val="¹UAAA¼"/>
      <family val="3"/>
      <charset val="129"/>
    </font>
    <font>
      <sz val="12"/>
      <color indexed="20"/>
      <name val="Times New Roman"/>
      <family val="2"/>
    </font>
    <font>
      <b/>
      <sz val="12"/>
      <color indexed="52"/>
      <name val="Times New Roman"/>
      <family val="2"/>
    </font>
    <font>
      <b/>
      <sz val="12"/>
      <color indexed="9"/>
      <name val="Times New Roman"/>
      <family val="2"/>
    </font>
    <font>
      <i/>
      <sz val="12"/>
      <color indexed="23"/>
      <name val="Times New Roman"/>
      <family val="2"/>
    </font>
    <font>
      <sz val="12"/>
      <color indexed="17"/>
      <name val="Times New Roman"/>
      <family val="2"/>
    </font>
    <font>
      <b/>
      <sz val="18"/>
      <name val="Arial"/>
      <family val="2"/>
    </font>
    <font>
      <b/>
      <sz val="11"/>
      <color indexed="56"/>
      <name val="Times New Roman"/>
      <family val="2"/>
    </font>
    <font>
      <sz val="12"/>
      <color indexed="62"/>
      <name val="Times New Roman"/>
      <family val="2"/>
    </font>
    <font>
      <sz val="12"/>
      <color indexed="52"/>
      <name val="Times New Roman"/>
      <family val="2"/>
    </font>
    <font>
      <sz val="10"/>
      <name val="MS Sans Serif"/>
      <family val="2"/>
    </font>
    <font>
      <sz val="12"/>
      <name val="Arial"/>
      <family val="2"/>
    </font>
    <font>
      <sz val="12"/>
      <color indexed="60"/>
      <name val="Times New Roman"/>
      <family val="2"/>
    </font>
    <font>
      <b/>
      <i/>
      <sz val="16"/>
      <name val="Helv"/>
    </font>
    <font>
      <b/>
      <sz val="12"/>
      <color indexed="63"/>
      <name val="Times New Roman"/>
      <family val="2"/>
    </font>
    <font>
      <sz val="12"/>
      <color indexed="10"/>
      <name val="Times New Roman"/>
      <family val="2"/>
    </font>
    <font>
      <sz val="10"/>
      <name val=" "/>
      <family val="1"/>
      <charset val="136"/>
    </font>
    <font>
      <b/>
      <sz val="9"/>
      <name val="Arial"/>
      <family val="2"/>
    </font>
    <font>
      <sz val="12"/>
      <name val="Courier"/>
      <family val="3"/>
    </font>
    <font>
      <sz val="8"/>
      <name val="Arial"/>
      <family val="2"/>
    </font>
    <font>
      <i/>
      <sz val="12"/>
      <name val="Arial"/>
      <family val="2"/>
    </font>
    <font>
      <b/>
      <i/>
      <sz val="12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0"/>
      <color indexed="9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theme="1"/>
      <name val="Times New Roman"/>
      <family val="1"/>
    </font>
    <font>
      <u/>
      <sz val="12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2">
    <xf numFmtId="0" fontId="0" fillId="0" borderId="0"/>
    <xf numFmtId="173" fontId="11" fillId="0" borderId="0" applyFont="0" applyFill="0" applyBorder="0" applyAlignment="0" applyProtection="0"/>
    <xf numFmtId="0" fontId="54" fillId="0" borderId="0" applyFont="0" applyFill="0" applyBorder="0" applyAlignment="0" applyProtection="0"/>
    <xf numFmtId="174" fontId="11" fillId="0" borderId="0" applyFont="0" applyFill="0" applyBorder="0" applyAlignment="0" applyProtection="0"/>
    <xf numFmtId="40" fontId="54" fillId="0" borderId="0" applyFont="0" applyFill="0" applyBorder="0" applyAlignment="0" applyProtection="0"/>
    <xf numFmtId="38" fontId="54" fillId="0" borderId="0" applyFont="0" applyFill="0" applyBorder="0" applyAlignment="0" applyProtection="0"/>
    <xf numFmtId="10" fontId="11" fillId="0" borderId="0" applyFont="0" applyFill="0" applyBorder="0" applyAlignment="0" applyProtection="0"/>
    <xf numFmtId="0" fontId="55" fillId="0" borderId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66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66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66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66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66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66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66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66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6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66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66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66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67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67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67" fillId="10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67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67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67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67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67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67" fillId="18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67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67" fillId="14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67" fillId="19" borderId="0" applyNumberFormat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69" fillId="3" borderId="0" applyNumberFormat="0" applyBorder="0" applyAlignment="0" applyProtection="0"/>
    <xf numFmtId="0" fontId="68" fillId="0" borderId="0"/>
    <xf numFmtId="0" fontId="68" fillId="0" borderId="0"/>
    <xf numFmtId="0" fontId="31" fillId="20" borderId="1" applyNumberFormat="0" applyAlignment="0" applyProtection="0"/>
    <xf numFmtId="0" fontId="31" fillId="20" borderId="1" applyNumberFormat="0" applyAlignment="0" applyProtection="0"/>
    <xf numFmtId="0" fontId="70" fillId="20" borderId="1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71" fillId="21" borderId="2" applyNumberFormat="0" applyAlignment="0" applyProtection="0"/>
    <xf numFmtId="165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72" fontId="46" fillId="0" borderId="0" applyFont="0" applyFill="0" applyBorder="0" applyAlignment="0" applyProtection="0"/>
    <xf numFmtId="172" fontId="46" fillId="0" borderId="0" applyFont="0" applyFill="0" applyBorder="0" applyAlignment="0" applyProtection="0"/>
    <xf numFmtId="172" fontId="46" fillId="0" borderId="0" applyFont="0" applyFill="0" applyBorder="0" applyAlignment="0" applyProtection="0"/>
    <xf numFmtId="165" fontId="11" fillId="0" borderId="0" applyFill="0" applyBorder="0" applyAlignment="0" applyProtection="0"/>
    <xf numFmtId="165" fontId="27" fillId="0" borderId="0" applyFont="0" applyFill="0" applyBorder="0" applyAlignment="0" applyProtection="0"/>
    <xf numFmtId="172" fontId="46" fillId="0" borderId="0" applyFont="0" applyFill="0" applyBorder="0" applyAlignment="0" applyProtection="0"/>
    <xf numFmtId="172" fontId="46" fillId="0" borderId="0" applyFont="0" applyFill="0" applyBorder="0" applyAlignment="0" applyProtection="0"/>
    <xf numFmtId="165" fontId="1" fillId="0" borderId="0" applyFill="0" applyBorder="0" applyAlignment="0" applyProtection="0"/>
    <xf numFmtId="3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82" fontId="26" fillId="0" borderId="0" applyFont="0" applyFill="0" applyBorder="0" applyAlignment="0" applyProtection="0"/>
    <xf numFmtId="0" fontId="11" fillId="0" borderId="0" applyFont="0" applyFill="0" applyBorder="0" applyAlignment="0" applyProtection="0"/>
    <xf numFmtId="167" fontId="23" fillId="0" borderId="0"/>
    <xf numFmtId="0" fontId="23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2" fontId="11" fillId="0" borderId="0" applyFont="0" applyFill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73" fillId="4" borderId="0" applyNumberFormat="0" applyBorder="0" applyAlignment="0" applyProtection="0"/>
    <xf numFmtId="0" fontId="56" fillId="0" borderId="3" applyNumberFormat="0" applyAlignment="0" applyProtection="0">
      <alignment horizontal="left" vertical="center"/>
    </xf>
    <xf numFmtId="0" fontId="56" fillId="0" borderId="4">
      <alignment horizontal="left" vertical="center"/>
    </xf>
    <xf numFmtId="0" fontId="35" fillId="0" borderId="5" applyNumberFormat="0" applyFill="0" applyAlignment="0" applyProtection="0"/>
    <xf numFmtId="0" fontId="35" fillId="0" borderId="5" applyNumberFormat="0" applyFill="0" applyAlignment="0" applyProtection="0"/>
    <xf numFmtId="0" fontId="74" fillId="0" borderId="0" applyNumberFormat="0" applyFill="0" applyBorder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56" fillId="0" borderId="0" applyNumberFormat="0" applyFill="0" applyBorder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75" fillId="0" borderId="7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76" fillId="7" borderId="1" applyNumberFormat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77" fillId="0" borderId="8" applyNumberFormat="0" applyFill="0" applyAlignment="0" applyProtection="0"/>
    <xf numFmtId="38" fontId="78" fillId="0" borderId="0" applyFont="0" applyFill="0" applyBorder="0" applyAlignment="0" applyProtection="0"/>
    <xf numFmtId="40" fontId="78" fillId="0" borderId="0" applyFont="0" applyFill="0" applyBorder="0" applyAlignment="0" applyProtection="0"/>
    <xf numFmtId="183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0" fontId="79" fillId="0" borderId="0" applyNumberFormat="0" applyFont="0" applyFill="0" applyAlignment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80" fillId="22" borderId="0" applyNumberFormat="0" applyBorder="0" applyAlignment="0" applyProtection="0"/>
    <xf numFmtId="185" fontId="81" fillId="0" borderId="0"/>
    <xf numFmtId="0" fontId="23" fillId="0" borderId="0"/>
    <xf numFmtId="0" fontId="11" fillId="0" borderId="0"/>
    <xf numFmtId="0" fontId="11" fillId="0" borderId="0"/>
    <xf numFmtId="0" fontId="23" fillId="0" borderId="0"/>
    <xf numFmtId="0" fontId="8" fillId="0" borderId="0"/>
    <xf numFmtId="0" fontId="47" fillId="0" borderId="0"/>
    <xf numFmtId="0" fontId="11" fillId="0" borderId="0"/>
    <xf numFmtId="0" fontId="1" fillId="0" borderId="0"/>
    <xf numFmtId="0" fontId="46" fillId="0" borderId="0"/>
    <xf numFmtId="0" fontId="1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17" fillId="0" borderId="0"/>
    <xf numFmtId="0" fontId="47" fillId="0" borderId="0"/>
    <xf numFmtId="0" fontId="23" fillId="23" borderId="9" applyNumberFormat="0" applyFont="0" applyAlignment="0" applyProtection="0"/>
    <xf numFmtId="0" fontId="11" fillId="23" borderId="9" applyNumberFormat="0" applyFont="0" applyAlignment="0" applyProtection="0"/>
    <xf numFmtId="0" fontId="27" fillId="23" borderId="9" applyNumberFormat="0" applyFont="0" applyAlignment="0" applyProtection="0"/>
    <xf numFmtId="0" fontId="41" fillId="20" borderId="10" applyNumberFormat="0" applyAlignment="0" applyProtection="0"/>
    <xf numFmtId="0" fontId="41" fillId="20" borderId="10" applyNumberFormat="0" applyAlignment="0" applyProtection="0"/>
    <xf numFmtId="0" fontId="82" fillId="20" borderId="10" applyNumberFormat="0" applyAlignment="0" applyProtection="0"/>
    <xf numFmtId="9" fontId="1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1" fillId="0" borderId="0" applyFill="0" applyBorder="0" applyAlignment="0" applyProtection="0"/>
    <xf numFmtId="170" fontId="46" fillId="0" borderId="11">
      <alignment horizontal="right" vertical="center"/>
    </xf>
    <xf numFmtId="170" fontId="46" fillId="0" borderId="11">
      <alignment horizontal="right" vertical="center"/>
    </xf>
    <xf numFmtId="171" fontId="46" fillId="0" borderId="11">
      <alignment horizontal="center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11" fillId="0" borderId="13" applyNumberFormat="0" applyFont="0" applyFill="0" applyAlignment="0" applyProtection="0"/>
    <xf numFmtId="168" fontId="46" fillId="0" borderId="0"/>
    <xf numFmtId="169" fontId="46" fillId="0" borderId="14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40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59" fillId="0" borderId="0"/>
    <xf numFmtId="0" fontId="85" fillId="0" borderId="0" applyProtection="0"/>
    <xf numFmtId="179" fontId="62" fillId="0" borderId="0" applyFont="0" applyFill="0" applyBorder="0" applyAlignment="0" applyProtection="0"/>
    <xf numFmtId="40" fontId="86" fillId="0" borderId="0" applyFont="0" applyFill="0" applyBorder="0" applyAlignment="0" applyProtection="0"/>
    <xf numFmtId="176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8" fontId="60" fillId="0" borderId="0" applyFont="0" applyFill="0" applyBorder="0" applyAlignment="0" applyProtection="0"/>
    <xf numFmtId="0" fontId="61" fillId="0" borderId="0"/>
    <xf numFmtId="180" fontId="62" fillId="0" borderId="0" applyFont="0" applyFill="0" applyBorder="0" applyAlignment="0" applyProtection="0"/>
    <xf numFmtId="164" fontId="86" fillId="0" borderId="0" applyFont="0" applyFill="0" applyBorder="0" applyAlignment="0" applyProtection="0"/>
    <xf numFmtId="181" fontId="62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5" fillId="0" borderId="0">
      <alignment vertical="center"/>
    </xf>
  </cellStyleXfs>
  <cellXfs count="338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4" fillId="0" borderId="15" xfId="0" quotePrefix="1" applyFont="1" applyBorder="1" applyAlignment="1">
      <alignment vertical="center"/>
    </xf>
    <xf numFmtId="3" fontId="4" fillId="0" borderId="15" xfId="0" applyNumberFormat="1" applyFont="1" applyBorder="1" applyAlignment="1">
      <alignment vertical="center"/>
    </xf>
    <xf numFmtId="3" fontId="3" fillId="0" borderId="15" xfId="0" applyNumberFormat="1" applyFont="1" applyBorder="1" applyAlignment="1">
      <alignment vertical="center"/>
    </xf>
    <xf numFmtId="3" fontId="4" fillId="0" borderId="0" xfId="0" applyNumberFormat="1" applyFont="1"/>
    <xf numFmtId="0" fontId="3" fillId="0" borderId="0" xfId="0" applyFont="1"/>
    <xf numFmtId="0" fontId="3" fillId="0" borderId="1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vertical="center"/>
    </xf>
    <xf numFmtId="3" fontId="3" fillId="0" borderId="15" xfId="0" applyNumberFormat="1" applyFont="1" applyFill="1" applyBorder="1" applyAlignment="1">
      <alignment vertical="center"/>
    </xf>
    <xf numFmtId="0" fontId="4" fillId="0" borderId="0" xfId="0" applyFont="1" applyFill="1"/>
    <xf numFmtId="0" fontId="4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3" fontId="3" fillId="0" borderId="16" xfId="0" applyNumberFormat="1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3" fontId="7" fillId="0" borderId="15" xfId="0" applyNumberFormat="1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5" xfId="0" quotePrefix="1" applyFont="1" applyBorder="1" applyAlignment="1">
      <alignment vertical="center"/>
    </xf>
    <xf numFmtId="3" fontId="5" fillId="0" borderId="15" xfId="0" applyNumberFormat="1" applyFont="1" applyBorder="1" applyAlignment="1">
      <alignment vertical="center"/>
    </xf>
    <xf numFmtId="0" fontId="8" fillId="0" borderId="0" xfId="0" applyFont="1"/>
    <xf numFmtId="0" fontId="7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3" fontId="5" fillId="0" borderId="15" xfId="0" applyNumberFormat="1" applyFont="1" applyFill="1" applyBorder="1" applyAlignment="1">
      <alignment vertical="center"/>
    </xf>
    <xf numFmtId="3" fontId="7" fillId="0" borderId="15" xfId="0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5" fillId="0" borderId="15" xfId="0" applyFont="1" applyBorder="1" applyAlignment="1">
      <alignment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3" fontId="10" fillId="0" borderId="0" xfId="0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3" fontId="8" fillId="0" borderId="0" xfId="0" applyNumberFormat="1" applyFont="1"/>
    <xf numFmtId="0" fontId="8" fillId="0" borderId="0" xfId="0" applyFont="1" applyFill="1"/>
    <xf numFmtId="0" fontId="13" fillId="0" borderId="19" xfId="167" applyFont="1" applyBorder="1" applyAlignment="1">
      <alignment horizontal="center" vertical="center" wrapText="1"/>
    </xf>
    <xf numFmtId="0" fontId="12" fillId="0" borderId="0" xfId="167" applyFont="1" applyAlignment="1">
      <alignment vertical="center"/>
    </xf>
    <xf numFmtId="0" fontId="13" fillId="0" borderId="0" xfId="167" applyFont="1" applyAlignment="1">
      <alignment vertical="center"/>
    </xf>
    <xf numFmtId="0" fontId="22" fillId="0" borderId="0" xfId="167" applyFont="1" applyAlignment="1">
      <alignment vertical="center"/>
    </xf>
    <xf numFmtId="0" fontId="14" fillId="0" borderId="21" xfId="167" applyFont="1" applyBorder="1" applyAlignment="1">
      <alignment vertical="center"/>
    </xf>
    <xf numFmtId="0" fontId="12" fillId="0" borderId="0" xfId="167" applyFont="1" applyAlignment="1">
      <alignment horizontal="center" vertical="center"/>
    </xf>
    <xf numFmtId="0" fontId="13" fillId="0" borderId="19" xfId="167" applyFont="1" applyFill="1" applyBorder="1" applyAlignment="1">
      <alignment horizontal="center" vertical="center" wrapText="1"/>
    </xf>
    <xf numFmtId="0" fontId="12" fillId="0" borderId="18" xfId="167" applyFont="1" applyBorder="1" applyAlignment="1">
      <alignment horizontal="center" vertical="center"/>
    </xf>
    <xf numFmtId="0" fontId="12" fillId="0" borderId="18" xfId="167" applyFont="1" applyBorder="1" applyAlignment="1">
      <alignment vertical="center"/>
    </xf>
    <xf numFmtId="3" fontId="12" fillId="0" borderId="18" xfId="167" applyNumberFormat="1" applyFont="1" applyBorder="1" applyAlignment="1">
      <alignment vertical="center"/>
    </xf>
    <xf numFmtId="0" fontId="12" fillId="0" borderId="15" xfId="167" applyFont="1" applyBorder="1" applyAlignment="1">
      <alignment horizontal="center" vertical="center"/>
    </xf>
    <xf numFmtId="0" fontId="12" fillId="0" borderId="15" xfId="167" applyFont="1" applyBorder="1" applyAlignment="1">
      <alignment vertical="center"/>
    </xf>
    <xf numFmtId="3" fontId="12" fillId="0" borderId="15" xfId="167" applyNumberFormat="1" applyFont="1" applyBorder="1" applyAlignment="1">
      <alignment vertical="center"/>
    </xf>
    <xf numFmtId="0" fontId="12" fillId="0" borderId="17" xfId="167" applyFont="1" applyBorder="1" applyAlignment="1">
      <alignment horizontal="center" vertical="center"/>
    </xf>
    <xf numFmtId="0" fontId="12" fillId="0" borderId="17" xfId="167" applyFont="1" applyBorder="1" applyAlignment="1">
      <alignment vertical="center"/>
    </xf>
    <xf numFmtId="3" fontId="12" fillId="0" borderId="17" xfId="167" applyNumberFormat="1" applyFont="1" applyBorder="1" applyAlignment="1">
      <alignment vertical="center"/>
    </xf>
    <xf numFmtId="0" fontId="21" fillId="0" borderId="0" xfId="167" applyFont="1" applyAlignment="1">
      <alignment vertical="center"/>
    </xf>
    <xf numFmtId="3" fontId="12" fillId="0" borderId="20" xfId="167" applyNumberFormat="1" applyFont="1" applyBorder="1" applyAlignment="1">
      <alignment vertical="center"/>
    </xf>
    <xf numFmtId="0" fontId="14" fillId="0" borderId="0" xfId="167" applyFont="1" applyAlignment="1">
      <alignment horizontal="left" vertical="center"/>
    </xf>
    <xf numFmtId="0" fontId="14" fillId="0" borderId="0" xfId="167" applyFont="1" applyAlignment="1">
      <alignment vertical="center"/>
    </xf>
    <xf numFmtId="0" fontId="12" fillId="0" borderId="0" xfId="167" applyFont="1" applyBorder="1" applyAlignment="1">
      <alignment vertical="center"/>
    </xf>
    <xf numFmtId="3" fontId="12" fillId="0" borderId="22" xfId="167" applyNumberFormat="1" applyFont="1" applyBorder="1" applyAlignment="1">
      <alignment vertical="center"/>
    </xf>
    <xf numFmtId="0" fontId="12" fillId="0" borderId="0" xfId="167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3" fontId="7" fillId="0" borderId="18" xfId="0" applyNumberFormat="1" applyFont="1" applyFill="1" applyBorder="1" applyAlignment="1">
      <alignment vertical="center"/>
    </xf>
    <xf numFmtId="3" fontId="4" fillId="0" borderId="15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3" fontId="8" fillId="0" borderId="0" xfId="0" applyNumberFormat="1" applyFont="1" applyFill="1"/>
    <xf numFmtId="0" fontId="7" fillId="0" borderId="18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left" vertical="center"/>
    </xf>
    <xf numFmtId="3" fontId="7" fillId="0" borderId="20" xfId="0" applyNumberFormat="1" applyFont="1" applyFill="1" applyBorder="1" applyAlignment="1">
      <alignment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3" fillId="0" borderId="26" xfId="156" applyFont="1" applyBorder="1" applyAlignment="1">
      <alignment horizontal="center" vertical="center"/>
    </xf>
    <xf numFmtId="0" fontId="3" fillId="0" borderId="26" xfId="156" applyFont="1" applyBorder="1" applyAlignment="1">
      <alignment vertical="center" wrapText="1"/>
    </xf>
    <xf numFmtId="0" fontId="48" fillId="0" borderId="26" xfId="156" applyFont="1" applyBorder="1" applyAlignment="1">
      <alignment horizontal="center" vertical="center"/>
    </xf>
    <xf numFmtId="0" fontId="49" fillId="0" borderId="26" xfId="156" applyFont="1" applyBorder="1" applyAlignment="1">
      <alignment vertical="center" wrapText="1"/>
    </xf>
    <xf numFmtId="0" fontId="4" fillId="0" borderId="26" xfId="156" applyFont="1" applyBorder="1" applyAlignment="1">
      <alignment horizontal="center" vertical="center"/>
    </xf>
    <xf numFmtId="0" fontId="4" fillId="0" borderId="26" xfId="156" applyFont="1" applyBorder="1" applyAlignment="1">
      <alignment vertical="center" wrapText="1"/>
    </xf>
    <xf numFmtId="3" fontId="3" fillId="0" borderId="26" xfId="156" applyNumberFormat="1" applyFont="1" applyFill="1" applyBorder="1" applyAlignment="1">
      <alignment horizontal="center" vertical="center"/>
    </xf>
    <xf numFmtId="3" fontId="3" fillId="0" borderId="26" xfId="156" applyNumberFormat="1" applyFont="1" applyBorder="1" applyAlignment="1">
      <alignment horizontal="center" vertical="center"/>
    </xf>
    <xf numFmtId="3" fontId="3" fillId="0" borderId="26" xfId="156" applyNumberFormat="1" applyFont="1" applyBorder="1" applyAlignment="1">
      <alignment vertical="center" wrapText="1"/>
    </xf>
    <xf numFmtId="3" fontId="4" fillId="0" borderId="26" xfId="156" applyNumberFormat="1" applyFont="1" applyBorder="1" applyAlignment="1">
      <alignment horizontal="center" vertical="center"/>
    </xf>
    <xf numFmtId="3" fontId="4" fillId="0" borderId="26" xfId="156" applyNumberFormat="1" applyFont="1" applyBorder="1" applyAlignment="1">
      <alignment vertical="center" wrapText="1"/>
    </xf>
    <xf numFmtId="3" fontId="5" fillId="0" borderId="0" xfId="156" applyNumberFormat="1" applyFont="1" applyAlignment="1">
      <alignment vertical="center"/>
    </xf>
    <xf numFmtId="3" fontId="7" fillId="0" borderId="0" xfId="156" applyNumberFormat="1" applyFont="1" applyAlignment="1">
      <alignment vertical="center"/>
    </xf>
    <xf numFmtId="3" fontId="7" fillId="0" borderId="0" xfId="156" applyNumberFormat="1" applyFont="1" applyAlignment="1">
      <alignment horizontal="center" vertical="center"/>
    </xf>
    <xf numFmtId="0" fontId="5" fillId="0" borderId="0" xfId="156" applyFont="1" applyAlignment="1">
      <alignment vertical="center"/>
    </xf>
    <xf numFmtId="166" fontId="5" fillId="0" borderId="0" xfId="95" applyNumberFormat="1" applyFont="1" applyAlignment="1">
      <alignment vertical="center"/>
    </xf>
    <xf numFmtId="3" fontId="3" fillId="0" borderId="0" xfId="156" applyNumberFormat="1" applyFont="1" applyAlignment="1">
      <alignment vertical="center"/>
    </xf>
    <xf numFmtId="3" fontId="3" fillId="0" borderId="0" xfId="156" applyNumberFormat="1" applyFont="1" applyAlignment="1">
      <alignment horizontal="center" vertical="center"/>
    </xf>
    <xf numFmtId="0" fontId="4" fillId="0" borderId="0" xfId="156" applyFont="1" applyAlignment="1">
      <alignment vertical="center"/>
    </xf>
    <xf numFmtId="3" fontId="27" fillId="0" borderId="0" xfId="156" applyNumberFormat="1" applyFont="1" applyAlignment="1">
      <alignment horizontal="center" vertical="center"/>
    </xf>
    <xf numFmtId="3" fontId="18" fillId="0" borderId="0" xfId="156" applyNumberFormat="1" applyFont="1" applyAlignment="1">
      <alignment vertical="center"/>
    </xf>
    <xf numFmtId="3" fontId="4" fillId="0" borderId="0" xfId="156" applyNumberFormat="1" applyFont="1" applyAlignment="1">
      <alignment vertical="center"/>
    </xf>
    <xf numFmtId="3" fontId="5" fillId="0" borderId="0" xfId="156" applyNumberFormat="1" applyFont="1" applyFill="1" applyAlignment="1">
      <alignment vertical="center"/>
    </xf>
    <xf numFmtId="3" fontId="19" fillId="0" borderId="0" xfId="156" applyNumberFormat="1" applyFont="1" applyBorder="1" applyAlignment="1">
      <alignment horizontal="center" vertical="center"/>
    </xf>
    <xf numFmtId="3" fontId="3" fillId="0" borderId="19" xfId="156" applyNumberFormat="1" applyFont="1" applyFill="1" applyBorder="1" applyAlignment="1">
      <alignment horizontal="center" vertical="center"/>
    </xf>
    <xf numFmtId="3" fontId="3" fillId="0" borderId="25" xfId="156" applyNumberFormat="1" applyFont="1" applyFill="1" applyBorder="1" applyAlignment="1">
      <alignment horizontal="center" vertical="center"/>
    </xf>
    <xf numFmtId="0" fontId="4" fillId="0" borderId="0" xfId="156" applyFont="1" applyFill="1" applyAlignment="1">
      <alignment vertical="center"/>
    </xf>
    <xf numFmtId="9" fontId="4" fillId="0" borderId="0" xfId="177" applyFont="1" applyFill="1" applyAlignment="1">
      <alignment vertical="center"/>
    </xf>
    <xf numFmtId="0" fontId="5" fillId="0" borderId="0" xfId="156" applyFont="1" applyFill="1" applyAlignment="1">
      <alignment vertical="center"/>
    </xf>
    <xf numFmtId="166" fontId="5" fillId="0" borderId="0" xfId="95" applyNumberFormat="1" applyFont="1" applyFill="1" applyAlignment="1">
      <alignment vertical="center"/>
    </xf>
    <xf numFmtId="9" fontId="24" fillId="0" borderId="26" xfId="177" applyFont="1" applyFill="1" applyBorder="1" applyAlignment="1">
      <alignment vertical="center"/>
    </xf>
    <xf numFmtId="9" fontId="53" fillId="0" borderId="28" xfId="177" applyFont="1" applyFill="1" applyBorder="1" applyAlignment="1">
      <alignment horizontal="right" vertical="center"/>
    </xf>
    <xf numFmtId="9" fontId="53" fillId="0" borderId="29" xfId="177" applyFont="1" applyFill="1" applyBorder="1" applyAlignment="1">
      <alignment horizontal="right" vertical="center"/>
    </xf>
    <xf numFmtId="3" fontId="63" fillId="0" borderId="0" xfId="156" applyNumberFormat="1" applyFont="1" applyAlignment="1">
      <alignment vertical="center"/>
    </xf>
    <xf numFmtId="0" fontId="63" fillId="0" borderId="0" xfId="156" applyFont="1" applyAlignment="1">
      <alignment vertical="center"/>
    </xf>
    <xf numFmtId="0" fontId="64" fillId="0" borderId="0" xfId="156" applyFont="1" applyAlignment="1">
      <alignment vertical="center"/>
    </xf>
    <xf numFmtId="3" fontId="64" fillId="0" borderId="0" xfId="156" applyNumberFormat="1" applyFont="1" applyAlignment="1">
      <alignment vertical="center"/>
    </xf>
    <xf numFmtId="3" fontId="64" fillId="24" borderId="0" xfId="156" applyNumberFormat="1" applyFont="1" applyFill="1" applyAlignment="1">
      <alignment vertical="center"/>
    </xf>
    <xf numFmtId="166" fontId="64" fillId="0" borderId="0" xfId="95" applyNumberFormat="1" applyFont="1" applyAlignment="1">
      <alignment vertical="center"/>
    </xf>
    <xf numFmtId="3" fontId="53" fillId="0" borderId="18" xfId="156" applyNumberFormat="1" applyFont="1" applyFill="1" applyBorder="1" applyAlignment="1">
      <alignment horizontal="right" vertical="center"/>
    </xf>
    <xf numFmtId="9" fontId="53" fillId="0" borderId="24" xfId="177" applyFont="1" applyFill="1" applyBorder="1" applyAlignment="1">
      <alignment vertical="center"/>
    </xf>
    <xf numFmtId="0" fontId="53" fillId="0" borderId="0" xfId="156" applyFont="1" applyAlignment="1">
      <alignment vertical="center"/>
    </xf>
    <xf numFmtId="9" fontId="53" fillId="0" borderId="0" xfId="177" applyFont="1" applyAlignment="1">
      <alignment vertical="center"/>
    </xf>
    <xf numFmtId="0" fontId="24" fillId="0" borderId="0" xfId="156" applyFont="1" applyAlignment="1">
      <alignment vertical="center"/>
    </xf>
    <xf numFmtId="3" fontId="24" fillId="0" borderId="0" xfId="156" applyNumberFormat="1" applyFont="1" applyAlignment="1">
      <alignment vertical="center"/>
    </xf>
    <xf numFmtId="166" fontId="24" fillId="0" borderId="0" xfId="95" applyNumberFormat="1" applyFont="1" applyAlignment="1">
      <alignment vertical="center"/>
    </xf>
    <xf numFmtId="3" fontId="53" fillId="0" borderId="15" xfId="156" applyNumberFormat="1" applyFont="1" applyFill="1" applyBorder="1" applyAlignment="1">
      <alignment vertical="center"/>
    </xf>
    <xf numFmtId="9" fontId="15" fillId="0" borderId="26" xfId="177" applyFont="1" applyFill="1" applyBorder="1" applyAlignment="1">
      <alignment vertical="center"/>
    </xf>
    <xf numFmtId="9" fontId="51" fillId="0" borderId="24" xfId="177" applyFont="1" applyFill="1" applyBorder="1" applyAlignment="1">
      <alignment vertical="center"/>
    </xf>
    <xf numFmtId="0" fontId="51" fillId="0" borderId="0" xfId="156" applyFont="1" applyAlignment="1">
      <alignment vertical="center"/>
    </xf>
    <xf numFmtId="0" fontId="15" fillId="0" borderId="0" xfId="156" applyFont="1" applyAlignment="1">
      <alignment vertical="center"/>
    </xf>
    <xf numFmtId="3" fontId="65" fillId="0" borderId="14" xfId="156" applyNumberFormat="1" applyFont="1" applyBorder="1" applyAlignment="1">
      <alignment vertical="center"/>
    </xf>
    <xf numFmtId="166" fontId="25" fillId="24" borderId="14" xfId="95" applyNumberFormat="1" applyFont="1" applyFill="1" applyBorder="1" applyAlignment="1">
      <alignment vertical="center"/>
    </xf>
    <xf numFmtId="3" fontId="51" fillId="0" borderId="24" xfId="156" applyNumberFormat="1" applyFont="1" applyFill="1" applyBorder="1" applyAlignment="1">
      <alignment vertical="center"/>
    </xf>
    <xf numFmtId="9" fontId="25" fillId="0" borderId="26" xfId="177" applyFont="1" applyFill="1" applyBorder="1" applyAlignment="1">
      <alignment vertical="center"/>
    </xf>
    <xf numFmtId="9" fontId="50" fillId="0" borderId="24" xfId="177" applyFont="1" applyFill="1" applyBorder="1" applyAlignment="1">
      <alignment vertical="center"/>
    </xf>
    <xf numFmtId="0" fontId="50" fillId="0" borderId="0" xfId="156" applyFont="1" applyAlignment="1">
      <alignment vertical="center"/>
    </xf>
    <xf numFmtId="0" fontId="25" fillId="0" borderId="0" xfId="156" applyFont="1" applyAlignment="1">
      <alignment vertical="center"/>
    </xf>
    <xf numFmtId="3" fontId="65" fillId="0" borderId="0" xfId="156" applyNumberFormat="1" applyFont="1" applyAlignment="1">
      <alignment vertical="center"/>
    </xf>
    <xf numFmtId="9" fontId="25" fillId="0" borderId="14" xfId="95" applyNumberFormat="1" applyFont="1" applyBorder="1" applyAlignment="1">
      <alignment vertical="center"/>
    </xf>
    <xf numFmtId="9" fontId="25" fillId="0" borderId="14" xfId="156" applyNumberFormat="1" applyFont="1" applyBorder="1" applyAlignment="1">
      <alignment vertical="center"/>
    </xf>
    <xf numFmtId="3" fontId="50" fillId="0" borderId="24" xfId="156" applyNumberFormat="1" applyFont="1" applyFill="1" applyBorder="1" applyAlignment="1">
      <alignment vertical="center"/>
    </xf>
    <xf numFmtId="9" fontId="50" fillId="0" borderId="0" xfId="177" applyFont="1" applyAlignment="1">
      <alignment vertical="center"/>
    </xf>
    <xf numFmtId="3" fontId="50" fillId="0" borderId="0" xfId="156" applyNumberFormat="1" applyFont="1" applyAlignment="1">
      <alignment vertical="center"/>
    </xf>
    <xf numFmtId="3" fontId="51" fillId="24" borderId="0" xfId="156" applyNumberFormat="1" applyFont="1" applyFill="1" applyAlignment="1">
      <alignment vertical="center"/>
    </xf>
    <xf numFmtId="3" fontId="25" fillId="0" borderId="0" xfId="156" applyNumberFormat="1" applyFont="1" applyAlignment="1">
      <alignment vertical="center"/>
    </xf>
    <xf numFmtId="9" fontId="25" fillId="0" borderId="0" xfId="156" applyNumberFormat="1" applyFont="1" applyAlignment="1">
      <alignment vertical="center"/>
    </xf>
    <xf numFmtId="9" fontId="25" fillId="0" borderId="0" xfId="95" applyNumberFormat="1" applyFont="1" applyAlignment="1">
      <alignment vertical="center"/>
    </xf>
    <xf numFmtId="3" fontId="24" fillId="0" borderId="14" xfId="156" applyNumberFormat="1" applyFont="1" applyBorder="1" applyAlignment="1">
      <alignment vertical="center"/>
    </xf>
    <xf numFmtId="9" fontId="16" fillId="0" borderId="26" xfId="177" applyFont="1" applyFill="1" applyBorder="1" applyAlignment="1">
      <alignment vertical="center"/>
    </xf>
    <xf numFmtId="9" fontId="52" fillId="0" borderId="24" xfId="177" applyFont="1" applyFill="1" applyBorder="1" applyAlignment="1">
      <alignment vertical="center"/>
    </xf>
    <xf numFmtId="9" fontId="52" fillId="0" borderId="0" xfId="177" applyFont="1" applyAlignment="1">
      <alignment vertical="center"/>
    </xf>
    <xf numFmtId="3" fontId="52" fillId="0" borderId="0" xfId="156" applyNumberFormat="1" applyFont="1" applyAlignment="1">
      <alignment vertical="center"/>
    </xf>
    <xf numFmtId="1" fontId="52" fillId="0" borderId="0" xfId="156" applyNumberFormat="1" applyFont="1" applyAlignment="1">
      <alignment vertical="center"/>
    </xf>
    <xf numFmtId="0" fontId="52" fillId="0" borderId="0" xfId="156" applyFont="1" applyAlignment="1">
      <alignment vertical="center"/>
    </xf>
    <xf numFmtId="0" fontId="16" fillId="0" borderId="0" xfId="156" applyFont="1" applyAlignment="1">
      <alignment vertical="center"/>
    </xf>
    <xf numFmtId="166" fontId="16" fillId="0" borderId="0" xfId="95" applyNumberFormat="1" applyFont="1" applyAlignment="1">
      <alignment vertical="center"/>
    </xf>
    <xf numFmtId="166" fontId="16" fillId="0" borderId="14" xfId="95" applyNumberFormat="1" applyFont="1" applyBorder="1" applyAlignment="1">
      <alignment vertical="center"/>
    </xf>
    <xf numFmtId="0" fontId="16" fillId="0" borderId="14" xfId="156" applyFont="1" applyBorder="1" applyAlignment="1">
      <alignment vertical="center"/>
    </xf>
    <xf numFmtId="3" fontId="52" fillId="0" borderId="24" xfId="156" applyNumberFormat="1" applyFont="1" applyFill="1" applyBorder="1" applyAlignment="1">
      <alignment horizontal="right" vertical="center"/>
    </xf>
    <xf numFmtId="3" fontId="16" fillId="0" borderId="14" xfId="156" applyNumberFormat="1" applyFont="1" applyBorder="1" applyAlignment="1">
      <alignment vertical="center"/>
    </xf>
    <xf numFmtId="166" fontId="25" fillId="0" borderId="0" xfId="95" applyNumberFormat="1" applyFont="1" applyAlignment="1">
      <alignment vertical="center"/>
    </xf>
    <xf numFmtId="166" fontId="25" fillId="0" borderId="14" xfId="95" applyNumberFormat="1" applyFont="1" applyBorder="1" applyAlignment="1">
      <alignment vertical="center"/>
    </xf>
    <xf numFmtId="0" fontId="25" fillId="0" borderId="14" xfId="156" applyFont="1" applyBorder="1" applyAlignment="1">
      <alignment vertical="center"/>
    </xf>
    <xf numFmtId="3" fontId="16" fillId="0" borderId="0" xfId="156" applyNumberFormat="1" applyFont="1" applyAlignment="1">
      <alignment vertical="center"/>
    </xf>
    <xf numFmtId="3" fontId="51" fillId="0" borderId="0" xfId="156" applyNumberFormat="1" applyFont="1" applyAlignment="1">
      <alignment vertical="center"/>
    </xf>
    <xf numFmtId="3" fontId="53" fillId="0" borderId="24" xfId="156" applyNumberFormat="1" applyFont="1" applyFill="1" applyBorder="1" applyAlignment="1">
      <alignment horizontal="right" vertical="center"/>
    </xf>
    <xf numFmtId="0" fontId="50" fillId="0" borderId="0" xfId="177" applyNumberFormat="1" applyFont="1" applyAlignment="1">
      <alignment vertical="center"/>
    </xf>
    <xf numFmtId="9" fontId="51" fillId="0" borderId="0" xfId="177" applyFont="1" applyAlignment="1">
      <alignment vertical="center"/>
    </xf>
    <xf numFmtId="166" fontId="15" fillId="24" borderId="0" xfId="95" applyNumberFormat="1" applyFont="1" applyFill="1" applyAlignment="1">
      <alignment vertical="center"/>
    </xf>
    <xf numFmtId="166" fontId="15" fillId="24" borderId="14" xfId="95" applyNumberFormat="1" applyFont="1" applyFill="1" applyBorder="1" applyAlignment="1">
      <alignment vertical="center"/>
    </xf>
    <xf numFmtId="3" fontId="15" fillId="24" borderId="14" xfId="156" applyNumberFormat="1" applyFont="1" applyFill="1" applyBorder="1" applyAlignment="1">
      <alignment vertical="center"/>
    </xf>
    <xf numFmtId="166" fontId="15" fillId="0" borderId="0" xfId="95" applyNumberFormat="1" applyFont="1" applyAlignment="1">
      <alignment vertical="center"/>
    </xf>
    <xf numFmtId="166" fontId="15" fillId="0" borderId="14" xfId="95" applyNumberFormat="1" applyFont="1" applyBorder="1" applyAlignment="1">
      <alignment vertical="center"/>
    </xf>
    <xf numFmtId="3" fontId="51" fillId="0" borderId="0" xfId="156" applyNumberFormat="1" applyFont="1" applyFill="1" applyBorder="1" applyAlignment="1">
      <alignment vertical="center"/>
    </xf>
    <xf numFmtId="3" fontId="24" fillId="24" borderId="0" xfId="156" applyNumberFormat="1" applyFont="1" applyFill="1" applyAlignment="1">
      <alignment vertical="center"/>
    </xf>
    <xf numFmtId="9" fontId="45" fillId="0" borderId="24" xfId="177" applyFont="1" applyFill="1" applyBorder="1" applyAlignment="1">
      <alignment vertical="center"/>
    </xf>
    <xf numFmtId="9" fontId="20" fillId="0" borderId="0" xfId="177" applyFont="1" applyAlignment="1">
      <alignment vertical="center"/>
    </xf>
    <xf numFmtId="3" fontId="20" fillId="0" borderId="0" xfId="156" applyNumberFormat="1" applyFont="1" applyAlignment="1">
      <alignment vertical="center"/>
    </xf>
    <xf numFmtId="0" fontId="20" fillId="0" borderId="0" xfId="156" applyFont="1" applyAlignment="1">
      <alignment vertical="center"/>
    </xf>
    <xf numFmtId="166" fontId="20" fillId="0" borderId="0" xfId="95" applyNumberFormat="1" applyFont="1" applyAlignment="1">
      <alignment vertical="center"/>
    </xf>
    <xf numFmtId="9" fontId="16" fillId="0" borderId="0" xfId="177" applyFont="1" applyAlignment="1">
      <alignment vertical="center"/>
    </xf>
    <xf numFmtId="0" fontId="16" fillId="0" borderId="0" xfId="156" quotePrefix="1" applyFont="1" applyAlignment="1">
      <alignment vertical="center"/>
    </xf>
    <xf numFmtId="3" fontId="5" fillId="0" borderId="26" xfId="156" applyNumberFormat="1" applyFont="1" applyFill="1" applyBorder="1" applyAlignment="1">
      <alignment vertical="center"/>
    </xf>
    <xf numFmtId="3" fontId="5" fillId="0" borderId="0" xfId="156" applyNumberFormat="1" applyFont="1" applyAlignment="1">
      <alignment horizontal="center" vertical="center"/>
    </xf>
    <xf numFmtId="3" fontId="4" fillId="0" borderId="15" xfId="156" applyNumberFormat="1" applyFont="1" applyBorder="1" applyAlignment="1">
      <alignment vertical="center"/>
    </xf>
    <xf numFmtId="3" fontId="7" fillId="0" borderId="18" xfId="0" applyNumberFormat="1" applyFont="1" applyFill="1" applyBorder="1" applyAlignment="1">
      <alignment horizontal="right" vertical="center"/>
    </xf>
    <xf numFmtId="3" fontId="4" fillId="0" borderId="17" xfId="156" applyNumberFormat="1" applyFont="1" applyBorder="1" applyAlignment="1">
      <alignment vertical="center"/>
    </xf>
    <xf numFmtId="0" fontId="7" fillId="0" borderId="15" xfId="0" applyFont="1" applyBorder="1" applyAlignment="1">
      <alignment vertical="center" wrapText="1"/>
    </xf>
    <xf numFmtId="0" fontId="4" fillId="0" borderId="15" xfId="156" applyNumberFormat="1" applyFont="1" applyBorder="1" applyAlignment="1">
      <alignment vertical="center"/>
    </xf>
    <xf numFmtId="0" fontId="5" fillId="0" borderId="0" xfId="111" applyFont="1" applyFill="1" applyAlignment="1">
      <alignment horizontal="center" vertical="center" wrapText="1"/>
    </xf>
    <xf numFmtId="0" fontId="79" fillId="0" borderId="0" xfId="166" applyFont="1" applyFill="1" applyAlignment="1">
      <alignment vertical="center" wrapText="1"/>
    </xf>
    <xf numFmtId="0" fontId="5" fillId="0" borderId="0" xfId="111" applyFont="1" applyFill="1" applyAlignment="1">
      <alignment vertical="center" wrapText="1"/>
    </xf>
    <xf numFmtId="0" fontId="7" fillId="0" borderId="0" xfId="111" applyFont="1" applyFill="1" applyAlignment="1">
      <alignment horizontal="center" vertical="center" wrapText="1"/>
    </xf>
    <xf numFmtId="0" fontId="5" fillId="0" borderId="0" xfId="111" applyNumberFormat="1" applyFont="1" applyFill="1" applyAlignment="1">
      <alignment horizontal="left" vertical="center" wrapText="1"/>
    </xf>
    <xf numFmtId="0" fontId="5" fillId="0" borderId="0" xfId="111" applyFont="1" applyFill="1" applyAlignment="1">
      <alignment horizontal="right" vertical="center" wrapText="1"/>
    </xf>
    <xf numFmtId="0" fontId="11" fillId="0" borderId="0" xfId="166" applyAlignment="1">
      <alignment vertical="center"/>
    </xf>
    <xf numFmtId="0" fontId="91" fillId="0" borderId="0" xfId="166" applyFont="1" applyAlignment="1">
      <alignment vertical="center"/>
    </xf>
    <xf numFmtId="0" fontId="92" fillId="0" borderId="0" xfId="166" applyFont="1" applyAlignment="1">
      <alignment vertical="center" wrapText="1"/>
    </xf>
    <xf numFmtId="0" fontId="91" fillId="0" borderId="14" xfId="166" applyFont="1" applyBorder="1" applyAlignment="1">
      <alignment horizontal="center" vertical="center"/>
    </xf>
    <xf numFmtId="0" fontId="91" fillId="0" borderId="14" xfId="166" applyFont="1" applyBorder="1" applyAlignment="1">
      <alignment vertical="center"/>
    </xf>
    <xf numFmtId="166" fontId="90" fillId="0" borderId="14" xfId="104" applyNumberFormat="1" applyFont="1" applyBorder="1" applyAlignment="1">
      <alignment vertical="center"/>
    </xf>
    <xf numFmtId="0" fontId="90" fillId="0" borderId="14" xfId="166" applyFont="1" applyBorder="1" applyAlignment="1">
      <alignment vertical="center"/>
    </xf>
    <xf numFmtId="0" fontId="4" fillId="0" borderId="17" xfId="156" applyNumberFormat="1" applyFont="1" applyBorder="1" applyAlignment="1">
      <alignment vertical="center"/>
    </xf>
    <xf numFmtId="0" fontId="92" fillId="0" borderId="0" xfId="166" applyFont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vertical="center"/>
    </xf>
    <xf numFmtId="3" fontId="3" fillId="0" borderId="18" xfId="0" applyNumberFormat="1" applyFont="1" applyFill="1" applyBorder="1" applyAlignment="1">
      <alignment vertical="center"/>
    </xf>
    <xf numFmtId="3" fontId="4" fillId="0" borderId="0" xfId="0" applyNumberFormat="1" applyFont="1" applyFill="1"/>
    <xf numFmtId="0" fontId="3" fillId="0" borderId="17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vertical="center"/>
    </xf>
    <xf numFmtId="9" fontId="3" fillId="0" borderId="17" xfId="175" applyFont="1" applyFill="1" applyBorder="1" applyAlignment="1">
      <alignment vertical="center"/>
    </xf>
    <xf numFmtId="3" fontId="7" fillId="0" borderId="20" xfId="0" applyNumberFormat="1" applyFont="1" applyFill="1" applyBorder="1" applyAlignment="1">
      <alignment horizontal="right" vertical="center"/>
    </xf>
    <xf numFmtId="0" fontId="7" fillId="0" borderId="15" xfId="0" applyFont="1" applyFill="1" applyBorder="1" applyAlignment="1">
      <alignment vertical="center" wrapText="1"/>
    </xf>
    <xf numFmtId="0" fontId="93" fillId="0" borderId="0" xfId="0" applyFont="1"/>
    <xf numFmtId="3" fontId="93" fillId="0" borderId="0" xfId="0" applyNumberFormat="1" applyFont="1"/>
    <xf numFmtId="0" fontId="93" fillId="0" borderId="0" xfId="0" applyFont="1" applyFill="1"/>
    <xf numFmtId="3" fontId="93" fillId="0" borderId="0" xfId="0" applyNumberFormat="1" applyFont="1" applyFill="1"/>
    <xf numFmtId="3" fontId="89" fillId="0" borderId="0" xfId="111" applyNumberFormat="1" applyFont="1" applyFill="1" applyBorder="1" applyAlignment="1">
      <alignment horizontal="center" vertical="center" wrapText="1"/>
    </xf>
    <xf numFmtId="3" fontId="89" fillId="0" borderId="0" xfId="111" applyNumberFormat="1" applyFont="1" applyFill="1" applyBorder="1" applyAlignment="1">
      <alignment horizontal="left" vertical="center" wrapText="1"/>
    </xf>
    <xf numFmtId="3" fontId="5" fillId="0" borderId="31" xfId="166" applyNumberFormat="1" applyFont="1" applyFill="1" applyBorder="1" applyAlignment="1">
      <alignment horizontal="center" vertical="center" wrapText="1"/>
    </xf>
    <xf numFmtId="0" fontId="5" fillId="0" borderId="31" xfId="155" applyFont="1" applyFill="1" applyBorder="1" applyAlignment="1">
      <alignment horizontal="left" vertical="center" wrapText="1"/>
    </xf>
    <xf numFmtId="0" fontId="5" fillId="0" borderId="31" xfId="165" applyFont="1" applyFill="1" applyBorder="1" applyAlignment="1">
      <alignment horizontal="center" vertical="center" wrapText="1"/>
    </xf>
    <xf numFmtId="166" fontId="5" fillId="0" borderId="31" xfId="104" applyNumberFormat="1" applyFont="1" applyFill="1" applyBorder="1" applyAlignment="1" applyProtection="1">
      <alignment vertical="center" wrapText="1"/>
    </xf>
    <xf numFmtId="3" fontId="5" fillId="0" borderId="31" xfId="110" applyNumberFormat="1" applyFont="1" applyFill="1" applyBorder="1" applyAlignment="1" applyProtection="1">
      <alignment vertical="center" wrapText="1"/>
    </xf>
    <xf numFmtId="3" fontId="5" fillId="0" borderId="31" xfId="111" applyNumberFormat="1" applyFont="1" applyFill="1" applyBorder="1" applyAlignment="1">
      <alignment horizontal="center" vertical="center" wrapText="1"/>
    </xf>
    <xf numFmtId="0" fontId="5" fillId="0" borderId="31" xfId="166" applyNumberFormat="1" applyFont="1" applyFill="1" applyBorder="1" applyAlignment="1">
      <alignment horizontal="left" vertical="center" wrapText="1"/>
    </xf>
    <xf numFmtId="0" fontId="5" fillId="0" borderId="31" xfId="111" applyNumberFormat="1" applyFont="1" applyFill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7" xfId="0" applyFont="1" applyFill="1" applyBorder="1" applyAlignment="1">
      <alignment vertical="center"/>
    </xf>
    <xf numFmtId="3" fontId="7" fillId="0" borderId="17" xfId="0" applyNumberFormat="1" applyFont="1" applyFill="1" applyBorder="1" applyAlignment="1">
      <alignment vertical="center"/>
    </xf>
    <xf numFmtId="3" fontId="3" fillId="0" borderId="27" xfId="156" applyNumberFormat="1" applyFont="1" applyBorder="1" applyAlignment="1">
      <alignment horizontal="center" vertical="center"/>
    </xf>
    <xf numFmtId="3" fontId="3" fillId="0" borderId="27" xfId="156" applyNumberFormat="1" applyFont="1" applyBorder="1" applyAlignment="1">
      <alignment vertical="center" wrapText="1"/>
    </xf>
    <xf numFmtId="3" fontId="3" fillId="0" borderId="26" xfId="156" applyNumberFormat="1" applyFont="1" applyFill="1" applyBorder="1" applyAlignment="1">
      <alignment horizontal="left" vertical="center"/>
    </xf>
    <xf numFmtId="3" fontId="7" fillId="0" borderId="33" xfId="111" applyNumberFormat="1" applyFont="1" applyFill="1" applyBorder="1" applyAlignment="1">
      <alignment horizontal="center" vertical="center" wrapText="1"/>
    </xf>
    <xf numFmtId="0" fontId="7" fillId="0" borderId="33" xfId="111" applyNumberFormat="1" applyFont="1" applyFill="1" applyBorder="1" applyAlignment="1">
      <alignment horizontal="center" vertical="center" wrapText="1"/>
    </xf>
    <xf numFmtId="0" fontId="7" fillId="0" borderId="33" xfId="111" applyNumberFormat="1" applyFont="1" applyFill="1" applyBorder="1" applyAlignment="1">
      <alignment horizontal="left" vertical="center" wrapText="1"/>
    </xf>
    <xf numFmtId="3" fontId="5" fillId="0" borderId="0" xfId="111" applyNumberFormat="1" applyFont="1" applyFill="1" applyAlignment="1">
      <alignment horizontal="center" vertical="center" wrapText="1"/>
    </xf>
    <xf numFmtId="3" fontId="6" fillId="0" borderId="0" xfId="111" applyNumberFormat="1" applyFont="1" applyFill="1" applyBorder="1" applyAlignment="1">
      <alignment horizontal="right" vertical="center" wrapText="1"/>
    </xf>
    <xf numFmtId="0" fontId="7" fillId="0" borderId="30" xfId="111" applyFont="1" applyFill="1" applyBorder="1" applyAlignment="1">
      <alignment horizontal="center" vertical="center" wrapText="1"/>
    </xf>
    <xf numFmtId="0" fontId="5" fillId="0" borderId="0" xfId="111" applyFont="1" applyFill="1" applyAlignment="1">
      <alignment horizontal="center" vertical="center" wrapText="1"/>
    </xf>
    <xf numFmtId="3" fontId="7" fillId="0" borderId="30" xfId="11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7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3" fontId="7" fillId="0" borderId="17" xfId="0" applyNumberFormat="1" applyFont="1" applyBorder="1" applyAlignment="1">
      <alignment vertical="center"/>
    </xf>
    <xf numFmtId="3" fontId="94" fillId="0" borderId="26" xfId="168" applyNumberFormat="1" applyFont="1" applyFill="1" applyBorder="1" applyAlignment="1">
      <alignment horizontal="right" vertical="center"/>
    </xf>
    <xf numFmtId="3" fontId="95" fillId="0" borderId="26" xfId="168" applyNumberFormat="1" applyFont="1" applyFill="1" applyBorder="1" applyAlignment="1">
      <alignment horizontal="right" vertical="center"/>
    </xf>
    <xf numFmtId="3" fontId="96" fillId="0" borderId="26" xfId="168" applyNumberFormat="1" applyFont="1" applyFill="1" applyBorder="1" applyAlignment="1">
      <alignment horizontal="right" vertical="center"/>
    </xf>
    <xf numFmtId="3" fontId="94" fillId="0" borderId="26" xfId="168" applyNumberFormat="1" applyFont="1" applyFill="1" applyBorder="1" applyAlignment="1">
      <alignment vertical="center"/>
    </xf>
    <xf numFmtId="3" fontId="94" fillId="0" borderId="26" xfId="168" applyNumberFormat="1" applyFont="1" applyBorder="1" applyAlignment="1" applyProtection="1">
      <alignment horizontal="right" vertical="center"/>
      <protection locked="0"/>
    </xf>
    <xf numFmtId="3" fontId="94" fillId="0" borderId="26" xfId="168" applyNumberFormat="1" applyFont="1" applyBorder="1" applyAlignment="1">
      <alignment horizontal="right" vertical="center"/>
    </xf>
    <xf numFmtId="3" fontId="94" fillId="0" borderId="26" xfId="156" applyNumberFormat="1" applyFont="1" applyFill="1" applyBorder="1" applyAlignment="1">
      <alignment vertical="center"/>
    </xf>
    <xf numFmtId="3" fontId="96" fillId="0" borderId="26" xfId="156" applyNumberFormat="1" applyFont="1" applyFill="1" applyBorder="1" applyAlignment="1">
      <alignment vertical="center"/>
    </xf>
    <xf numFmtId="3" fontId="94" fillId="0" borderId="27" xfId="156" applyNumberFormat="1" applyFont="1" applyFill="1" applyBorder="1" applyAlignment="1">
      <alignment vertical="center"/>
    </xf>
    <xf numFmtId="166" fontId="15" fillId="0" borderId="0" xfId="95" applyNumberFormat="1" applyFont="1" applyBorder="1" applyAlignment="1">
      <alignment vertical="center"/>
    </xf>
    <xf numFmtId="3" fontId="97" fillId="0" borderId="0" xfId="156" applyNumberFormat="1" applyFont="1" applyAlignment="1">
      <alignment vertical="center"/>
    </xf>
    <xf numFmtId="166" fontId="97" fillId="0" borderId="0" xfId="95" applyNumberFormat="1" applyFont="1" applyAlignment="1">
      <alignment vertical="center"/>
    </xf>
    <xf numFmtId="9" fontId="5" fillId="0" borderId="26" xfId="156" applyNumberFormat="1" applyFont="1" applyFill="1" applyBorder="1" applyAlignment="1">
      <alignment vertical="center"/>
    </xf>
    <xf numFmtId="0" fontId="15" fillId="0" borderId="14" xfId="156" applyFont="1" applyBorder="1" applyAlignment="1">
      <alignment vertical="center"/>
    </xf>
    <xf numFmtId="3" fontId="15" fillId="0" borderId="14" xfId="156" applyNumberFormat="1" applyFont="1" applyBorder="1" applyAlignment="1">
      <alignment vertical="center"/>
    </xf>
    <xf numFmtId="3" fontId="15" fillId="0" borderId="0" xfId="156" applyNumberFormat="1" applyFont="1" applyBorder="1" applyAlignment="1">
      <alignment vertical="center"/>
    </xf>
    <xf numFmtId="0" fontId="7" fillId="0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0" xfId="166" applyFont="1" applyBorder="1" applyAlignment="1">
      <alignment horizontal="center" vertical="center" wrapText="1"/>
    </xf>
    <xf numFmtId="3" fontId="5" fillId="0" borderId="34" xfId="111" applyNumberFormat="1" applyFont="1" applyFill="1" applyBorder="1" applyAlignment="1">
      <alignment horizontal="center" vertical="center" wrapText="1"/>
    </xf>
    <xf numFmtId="0" fontId="5" fillId="0" borderId="34" xfId="166" applyNumberFormat="1" applyFont="1" applyFill="1" applyBorder="1" applyAlignment="1">
      <alignment horizontal="left" vertical="center" wrapText="1"/>
    </xf>
    <xf numFmtId="0" fontId="5" fillId="0" borderId="34" xfId="165" applyFont="1" applyFill="1" applyBorder="1" applyAlignment="1">
      <alignment horizontal="center" vertical="center" wrapText="1"/>
    </xf>
    <xf numFmtId="166" fontId="5" fillId="0" borderId="34" xfId="104" applyNumberFormat="1" applyFont="1" applyFill="1" applyBorder="1" applyAlignment="1" applyProtection="1">
      <alignment vertical="center" wrapText="1"/>
    </xf>
    <xf numFmtId="0" fontId="91" fillId="0" borderId="14" xfId="166" applyFont="1" applyBorder="1" applyAlignment="1">
      <alignment vertical="center" wrapText="1"/>
    </xf>
    <xf numFmtId="166" fontId="91" fillId="0" borderId="14" xfId="104" applyNumberFormat="1" applyFont="1" applyBorder="1" applyAlignment="1">
      <alignment vertical="center"/>
    </xf>
    <xf numFmtId="0" fontId="4" fillId="0" borderId="20" xfId="156" applyNumberFormat="1" applyFont="1" applyBorder="1" applyAlignment="1">
      <alignment vertical="center"/>
    </xf>
    <xf numFmtId="3" fontId="4" fillId="0" borderId="15" xfId="156" applyNumberFormat="1" applyFont="1" applyFill="1" applyBorder="1" applyAlignment="1">
      <alignment vertical="center"/>
    </xf>
    <xf numFmtId="3" fontId="4" fillId="0" borderId="17" xfId="156" applyNumberFormat="1" applyFont="1" applyFill="1" applyBorder="1" applyAlignment="1">
      <alignment vertical="center"/>
    </xf>
    <xf numFmtId="0" fontId="3" fillId="0" borderId="0" xfId="0" applyFont="1" applyAlignment="1">
      <alignment horizontal="right"/>
    </xf>
    <xf numFmtId="0" fontId="4" fillId="0" borderId="35" xfId="0" applyFont="1" applyBorder="1"/>
    <xf numFmtId="166" fontId="4" fillId="0" borderId="35" xfId="95" applyNumberFormat="1" applyFont="1" applyBorder="1"/>
    <xf numFmtId="0" fontId="4" fillId="0" borderId="20" xfId="0" applyFont="1" applyBorder="1"/>
    <xf numFmtId="166" fontId="4" fillId="0" borderId="20" xfId="95" applyNumberFormat="1" applyFont="1" applyBorder="1"/>
    <xf numFmtId="0" fontId="4" fillId="0" borderId="37" xfId="0" applyFont="1" applyBorder="1"/>
    <xf numFmtId="0" fontId="4" fillId="0" borderId="0" xfId="0" applyFont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3" fillId="0" borderId="36" xfId="0" applyFont="1" applyBorder="1" applyAlignment="1">
      <alignment horizontal="center" vertical="center"/>
    </xf>
    <xf numFmtId="0" fontId="19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6" fontId="4" fillId="0" borderId="37" xfId="95" applyNumberFormat="1" applyFont="1" applyBorder="1"/>
    <xf numFmtId="0" fontId="89" fillId="0" borderId="0" xfId="166" applyFont="1" applyFill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5" fillId="0" borderId="38" xfId="0" applyFont="1" applyBorder="1" applyAlignment="1">
      <alignment vertical="center"/>
    </xf>
    <xf numFmtId="166" fontId="90" fillId="0" borderId="14" xfId="95" applyNumberFormat="1" applyFont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3" fontId="63" fillId="0" borderId="0" xfId="156" applyNumberFormat="1" applyFont="1" applyBorder="1" applyAlignment="1">
      <alignment horizontal="center" vertical="center"/>
    </xf>
    <xf numFmtId="0" fontId="63" fillId="0" borderId="0" xfId="156" applyFont="1" applyAlignment="1">
      <alignment horizontal="center" vertical="center"/>
    </xf>
    <xf numFmtId="3" fontId="19" fillId="0" borderId="21" xfId="156" applyNumberFormat="1" applyFont="1" applyBorder="1" applyAlignment="1">
      <alignment horizontal="right" vertical="center"/>
    </xf>
    <xf numFmtId="3" fontId="7" fillId="0" borderId="11" xfId="156" applyNumberFormat="1" applyFont="1" applyFill="1" applyBorder="1" applyAlignment="1">
      <alignment horizontal="center" vertical="center"/>
    </xf>
    <xf numFmtId="0" fontId="28" fillId="0" borderId="32" xfId="156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7" fillId="0" borderId="0" xfId="111" applyNumberFormat="1" applyFont="1" applyFill="1" applyBorder="1" applyAlignment="1">
      <alignment horizontal="left" vertical="center" wrapText="1"/>
    </xf>
    <xf numFmtId="3" fontId="6" fillId="0" borderId="0" xfId="111" applyNumberFormat="1" applyFont="1" applyFill="1" applyBorder="1" applyAlignment="1">
      <alignment horizontal="center" vertical="center" wrapText="1"/>
    </xf>
    <xf numFmtId="0" fontId="88" fillId="0" borderId="0" xfId="166" applyFont="1" applyFill="1" applyAlignment="1">
      <alignment vertical="center" wrapText="1"/>
    </xf>
    <xf numFmtId="3" fontId="7" fillId="0" borderId="0" xfId="111" applyNumberFormat="1" applyFont="1" applyFill="1" applyBorder="1" applyAlignment="1">
      <alignment horizontal="center" vertical="center" wrapText="1"/>
    </xf>
    <xf numFmtId="0" fontId="79" fillId="0" borderId="0" xfId="166" applyFont="1" applyFill="1" applyAlignment="1">
      <alignment vertical="center" wrapText="1"/>
    </xf>
    <xf numFmtId="0" fontId="91" fillId="0" borderId="0" xfId="166" applyFont="1" applyAlignment="1">
      <alignment horizontal="left" vertical="center"/>
    </xf>
    <xf numFmtId="0" fontId="90" fillId="0" borderId="0" xfId="166" applyFont="1" applyAlignment="1">
      <alignment horizontal="right" vertical="center"/>
    </xf>
    <xf numFmtId="0" fontId="91" fillId="0" borderId="14" xfId="166" applyFont="1" applyBorder="1" applyAlignment="1">
      <alignment horizontal="center" vertical="center"/>
    </xf>
    <xf numFmtId="166" fontId="91" fillId="0" borderId="14" xfId="104" applyNumberFormat="1" applyFont="1" applyBorder="1" applyAlignment="1">
      <alignment horizontal="center" vertical="center" wrapText="1"/>
    </xf>
    <xf numFmtId="166" fontId="91" fillId="0" borderId="14" xfId="104" applyNumberFormat="1" applyFont="1" applyBorder="1" applyAlignment="1">
      <alignment horizontal="center" vertical="center"/>
    </xf>
    <xf numFmtId="0" fontId="91" fillId="0" borderId="0" xfId="166" applyFont="1" applyAlignment="1">
      <alignment horizontal="center" vertical="center" wrapText="1"/>
    </xf>
    <xf numFmtId="0" fontId="6" fillId="0" borderId="21" xfId="166" applyFont="1" applyBorder="1" applyAlignment="1">
      <alignment horizontal="center" vertical="center"/>
    </xf>
    <xf numFmtId="3" fontId="10" fillId="0" borderId="0" xfId="0" applyNumberFormat="1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0" xfId="167" applyFont="1" applyAlignment="1">
      <alignment horizontal="center" vertical="center"/>
    </xf>
    <xf numFmtId="0" fontId="5" fillId="0" borderId="0" xfId="167" applyFont="1" applyAlignment="1">
      <alignment horizontal="center" vertical="center"/>
    </xf>
    <xf numFmtId="0" fontId="13" fillId="0" borderId="14" xfId="167" applyFont="1" applyBorder="1" applyAlignment="1">
      <alignment horizontal="center" vertical="center" wrapText="1"/>
    </xf>
    <xf numFmtId="0" fontId="13" fillId="0" borderId="0" xfId="167" applyFont="1" applyAlignment="1">
      <alignment horizontal="center" vertical="center" wrapText="1"/>
    </xf>
    <xf numFmtId="0" fontId="13" fillId="0" borderId="0" xfId="167" applyFont="1" applyAlignment="1">
      <alignment horizontal="center" vertical="center"/>
    </xf>
    <xf numFmtId="0" fontId="21" fillId="0" borderId="0" xfId="167" applyFont="1" applyAlignment="1">
      <alignment horizontal="center" vertical="center"/>
    </xf>
    <xf numFmtId="0" fontId="13" fillId="0" borderId="19" xfId="167" applyFont="1" applyBorder="1" applyAlignment="1">
      <alignment horizontal="center" vertical="center" wrapText="1"/>
    </xf>
    <xf numFmtId="0" fontId="13" fillId="0" borderId="23" xfId="167" applyFont="1" applyBorder="1" applyAlignment="1">
      <alignment horizontal="center" vertical="center" wrapText="1"/>
    </xf>
    <xf numFmtId="49" fontId="3" fillId="0" borderId="26" xfId="156" applyNumberFormat="1" applyFont="1" applyBorder="1" applyAlignment="1">
      <alignment horizontal="center" vertical="center"/>
    </xf>
    <xf numFmtId="49" fontId="3" fillId="0" borderId="26" xfId="156" applyNumberFormat="1" applyFont="1" applyBorder="1" applyAlignment="1">
      <alignment horizontal="left" vertical="center" wrapText="1"/>
    </xf>
    <xf numFmtId="0" fontId="3" fillId="0" borderId="26" xfId="156" applyFont="1" applyBorder="1" applyAlignment="1">
      <alignment horizontal="left" vertical="center" wrapText="1"/>
    </xf>
    <xf numFmtId="3" fontId="94" fillId="0" borderId="26" xfId="156" applyNumberFormat="1" applyFont="1" applyFill="1" applyBorder="1" applyAlignment="1">
      <alignment horizontal="right" vertical="center"/>
    </xf>
    <xf numFmtId="0" fontId="3" fillId="0" borderId="39" xfId="0" applyFont="1" applyBorder="1" applyAlignment="1">
      <alignment horizontal="center" vertical="center"/>
    </xf>
  </cellXfs>
  <cellStyles count="212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_HOBONG" xfId="6"/>
    <cellStyle name="??_(????)??????" xfId="7"/>
    <cellStyle name="20% - Accent1" xfId="8" builtinId="30" customBuiltin="1"/>
    <cellStyle name="20% - Accent1 2" xfId="9"/>
    <cellStyle name="20% - Accent1 3" xfId="10"/>
    <cellStyle name="20% - Accent2" xfId="11" builtinId="34" customBuiltin="1"/>
    <cellStyle name="20% - Accent2 2" xfId="12"/>
    <cellStyle name="20% - Accent2 3" xfId="13"/>
    <cellStyle name="20% - Accent3" xfId="14" builtinId="38" customBuiltin="1"/>
    <cellStyle name="20% - Accent3 2" xfId="15"/>
    <cellStyle name="20% - Accent3 3" xfId="16"/>
    <cellStyle name="20% - Accent4" xfId="17" builtinId="42" customBuiltin="1"/>
    <cellStyle name="20% - Accent4 2" xfId="18"/>
    <cellStyle name="20% - Accent4 3" xfId="19"/>
    <cellStyle name="20% - Accent5" xfId="20" builtinId="46" customBuiltin="1"/>
    <cellStyle name="20% - Accent5 2" xfId="21"/>
    <cellStyle name="20% - Accent5 3" xfId="22"/>
    <cellStyle name="20% - Accent6" xfId="23" builtinId="50" customBuiltin="1"/>
    <cellStyle name="20% - Accent6 2" xfId="24"/>
    <cellStyle name="20% - Accent6 3" xfId="25"/>
    <cellStyle name="40% - Accent1" xfId="26" builtinId="31" customBuiltin="1"/>
    <cellStyle name="40% - Accent1 2" xfId="27"/>
    <cellStyle name="40% - Accent1 3" xfId="28"/>
    <cellStyle name="40% - Accent2" xfId="29" builtinId="35" customBuiltin="1"/>
    <cellStyle name="40% - Accent2 2" xfId="30"/>
    <cellStyle name="40% - Accent2 3" xfId="31"/>
    <cellStyle name="40% - Accent3" xfId="32" builtinId="39" customBuiltin="1"/>
    <cellStyle name="40% - Accent3 2" xfId="33"/>
    <cellStyle name="40% - Accent3 3" xfId="34"/>
    <cellStyle name="40% - Accent4" xfId="35" builtinId="43" customBuiltin="1"/>
    <cellStyle name="40% - Accent4 2" xfId="36"/>
    <cellStyle name="40% - Accent4 3" xfId="37"/>
    <cellStyle name="40% - Accent5" xfId="38" builtinId="47" customBuiltin="1"/>
    <cellStyle name="40% - Accent5 2" xfId="39"/>
    <cellStyle name="40% - Accent5 3" xfId="40"/>
    <cellStyle name="40% - Accent6" xfId="41" builtinId="51" customBuiltin="1"/>
    <cellStyle name="40% - Accent6 2" xfId="42"/>
    <cellStyle name="40% - Accent6 3" xfId="43"/>
    <cellStyle name="60% - Accent1" xfId="44" builtinId="32" customBuiltin="1"/>
    <cellStyle name="60% - Accent1 2" xfId="45"/>
    <cellStyle name="60% - Accent1 3" xfId="46"/>
    <cellStyle name="60% - Accent2" xfId="47" builtinId="36" customBuiltin="1"/>
    <cellStyle name="60% - Accent2 2" xfId="48"/>
    <cellStyle name="60% - Accent2 3" xfId="49"/>
    <cellStyle name="60% - Accent3" xfId="50" builtinId="40" customBuiltin="1"/>
    <cellStyle name="60% - Accent3 2" xfId="51"/>
    <cellStyle name="60% - Accent3 3" xfId="52"/>
    <cellStyle name="60% - Accent4" xfId="53" builtinId="44" customBuiltin="1"/>
    <cellStyle name="60% - Accent4 2" xfId="54"/>
    <cellStyle name="60% - Accent4 3" xfId="55"/>
    <cellStyle name="60% - Accent5" xfId="56" builtinId="48" customBuiltin="1"/>
    <cellStyle name="60% - Accent5 2" xfId="57"/>
    <cellStyle name="60% - Accent5 3" xfId="58"/>
    <cellStyle name="60% - Accent6" xfId="59" builtinId="52" customBuiltin="1"/>
    <cellStyle name="60% - Accent6 2" xfId="60"/>
    <cellStyle name="60% - Accent6 3" xfId="61"/>
    <cellStyle name="Accent1" xfId="62" builtinId="29" customBuiltin="1"/>
    <cellStyle name="Accent1 2" xfId="63"/>
    <cellStyle name="Accent1 3" xfId="64"/>
    <cellStyle name="Accent2" xfId="65" builtinId="33" customBuiltin="1"/>
    <cellStyle name="Accent2 2" xfId="66"/>
    <cellStyle name="Accent2 3" xfId="67"/>
    <cellStyle name="Accent3" xfId="68" builtinId="37" customBuiltin="1"/>
    <cellStyle name="Accent3 2" xfId="69"/>
    <cellStyle name="Accent3 3" xfId="70"/>
    <cellStyle name="Accent4" xfId="71" builtinId="41" customBuiltin="1"/>
    <cellStyle name="Accent4 2" xfId="72"/>
    <cellStyle name="Accent4 3" xfId="73"/>
    <cellStyle name="Accent5" xfId="74" builtinId="45" customBuiltin="1"/>
    <cellStyle name="Accent5 2" xfId="75"/>
    <cellStyle name="Accent5 3" xfId="76"/>
    <cellStyle name="Accent6" xfId="77" builtinId="49" customBuiltin="1"/>
    <cellStyle name="Accent6 2" xfId="78"/>
    <cellStyle name="Accent6 3" xfId="79"/>
    <cellStyle name="AeE­ [0]_INQUIRY ¿μ¾÷AßAø " xfId="80"/>
    <cellStyle name="AeE­_INQUIRY ¿µ¾÷AßAø " xfId="81"/>
    <cellStyle name="AÞ¸¶ [0]_INQUIRY ¿?¾÷AßAø " xfId="82"/>
    <cellStyle name="AÞ¸¶_INQUIRY ¿?¾÷AßAø " xfId="83"/>
    <cellStyle name="Bad" xfId="84" builtinId="27" customBuiltin="1"/>
    <cellStyle name="Bad 2" xfId="85"/>
    <cellStyle name="Bad 3" xfId="86"/>
    <cellStyle name="C?AØ_¿?¾÷CoE² " xfId="87"/>
    <cellStyle name="C￥AØ_¿μ¾÷CoE² " xfId="88"/>
    <cellStyle name="Calculation" xfId="89" builtinId="22" customBuiltin="1"/>
    <cellStyle name="Calculation 2" xfId="90"/>
    <cellStyle name="Calculation 3" xfId="91"/>
    <cellStyle name="Comma" xfId="95" builtinId="3"/>
    <cellStyle name="Comma 2" xfId="96"/>
    <cellStyle name="Comma 3" xfId="97"/>
    <cellStyle name="Comma 4" xfId="98"/>
    <cellStyle name="Comma 5" xfId="99"/>
    <cellStyle name="Comma 5 2" xfId="100"/>
    <cellStyle name="Comma 5_BAO CAO CONG KHAI" xfId="101"/>
    <cellStyle name="Comma 6" xfId="102"/>
    <cellStyle name="Comma 7" xfId="103"/>
    <cellStyle name="Comma_BAO CAO CONG KHAI" xfId="104"/>
    <cellStyle name="Comma0" xfId="105"/>
    <cellStyle name="Currency0" xfId="106"/>
    <cellStyle name="Currency0 2" xfId="107"/>
    <cellStyle name="Currency0_BAO CAO CONG KHAI" xfId="108"/>
    <cellStyle name="Check Cell" xfId="92" builtinId="23" customBuiltin="1"/>
    <cellStyle name="Check Cell 2" xfId="93"/>
    <cellStyle name="Check Cell 3" xfId="94"/>
    <cellStyle name="Date" xfId="109"/>
    <cellStyle name="Excel Built-in Comma" xfId="110"/>
    <cellStyle name="Excel Built-in Normal" xfId="111"/>
    <cellStyle name="Explanatory Text" xfId="112" builtinId="53" customBuiltin="1"/>
    <cellStyle name="Explanatory Text 2" xfId="113"/>
    <cellStyle name="Explanatory Text 3" xfId="114"/>
    <cellStyle name="Fixed" xfId="115"/>
    <cellStyle name="Good" xfId="116" builtinId="26" customBuiltin="1"/>
    <cellStyle name="Good 2" xfId="117"/>
    <cellStyle name="Good 3" xfId="118"/>
    <cellStyle name="Header1" xfId="119"/>
    <cellStyle name="Header2" xfId="120"/>
    <cellStyle name="Heading 1" xfId="121" builtinId="16" customBuiltin="1"/>
    <cellStyle name="Heading 1 2" xfId="122"/>
    <cellStyle name="Heading 1 3" xfId="123"/>
    <cellStyle name="Heading 2" xfId="124" builtinId="17" customBuiltin="1"/>
    <cellStyle name="Heading 2 2" xfId="125"/>
    <cellStyle name="Heading 2 3" xfId="126"/>
    <cellStyle name="Heading 3" xfId="127" builtinId="18" customBuiltin="1"/>
    <cellStyle name="Heading 3 2" xfId="128"/>
    <cellStyle name="Heading 3 3" xfId="129"/>
    <cellStyle name="Heading 4" xfId="130" builtinId="19" customBuiltin="1"/>
    <cellStyle name="Heading 4 2" xfId="131"/>
    <cellStyle name="Heading 4 3" xfId="132"/>
    <cellStyle name="Input" xfId="133" builtinId="20" customBuiltin="1"/>
    <cellStyle name="Input 2" xfId="134"/>
    <cellStyle name="Input 3" xfId="135"/>
    <cellStyle name="Linked Cell" xfId="136" builtinId="24" customBuiltin="1"/>
    <cellStyle name="Linked Cell 2" xfId="137"/>
    <cellStyle name="Linked Cell 3" xfId="138"/>
    <cellStyle name="Millares [0]_Well Timing" xfId="139"/>
    <cellStyle name="Millares_Well Timing" xfId="140"/>
    <cellStyle name="Moneda [0]_Well Timing" xfId="141"/>
    <cellStyle name="Moneda_Well Timing" xfId="142"/>
    <cellStyle name="n" xfId="143"/>
    <cellStyle name="Neutral" xfId="144" builtinId="28" customBuiltin="1"/>
    <cellStyle name="Neutral 2" xfId="145"/>
    <cellStyle name="Neutral 3" xfId="146"/>
    <cellStyle name="Normal" xfId="0" builtinId="0"/>
    <cellStyle name="Normal - Style1" xfId="147"/>
    <cellStyle name="Normal 10" xfId="148"/>
    <cellStyle name="Normal 2" xfId="149"/>
    <cellStyle name="Normal 2 2" xfId="150"/>
    <cellStyle name="Normal 2 3" xfId="151"/>
    <cellStyle name="Normal 2_BAO CAO CONG KHAI" xfId="152"/>
    <cellStyle name="Normal 3" xfId="153"/>
    <cellStyle name="Normal 3 2" xfId="154"/>
    <cellStyle name="Normal 3_BAO CAO CONG KHAI" xfId="155"/>
    <cellStyle name="Normal 4" xfId="156"/>
    <cellStyle name="Normal 4 2" xfId="157"/>
    <cellStyle name="Normal 4_BAO CAO CONG KHAI" xfId="158"/>
    <cellStyle name="Normal 5" xfId="159"/>
    <cellStyle name="Normal 6" xfId="160"/>
    <cellStyle name="Normal 7" xfId="161"/>
    <cellStyle name="Normal 8" xfId="162"/>
    <cellStyle name="Normal 9" xfId="163"/>
    <cellStyle name="Normal 9 2" xfId="164"/>
    <cellStyle name="Normal_2011" xfId="165"/>
    <cellStyle name="Normal_BAO CAO CONG KHAI" xfId="166"/>
    <cellStyle name="Normal_CKDT-Mau so 19.CKTC-NSĐP-Ty le % thu NS Huyen 2011" xfId="167"/>
    <cellStyle name="Normal_To trinh UTH 2012_PL 01_02" xfId="168"/>
    <cellStyle name="Note" xfId="169" builtinId="10" customBuiltin="1"/>
    <cellStyle name="Note 2" xfId="170"/>
    <cellStyle name="Note 3" xfId="171"/>
    <cellStyle name="Output" xfId="172" builtinId="21" customBuiltin="1"/>
    <cellStyle name="Output 2" xfId="173"/>
    <cellStyle name="Output 3" xfId="174"/>
    <cellStyle name="Percent" xfId="175" builtinId="5"/>
    <cellStyle name="Percent 2" xfId="176"/>
    <cellStyle name="Percent 3" xfId="177"/>
    <cellStyle name="Percent 3 2" xfId="178"/>
    <cellStyle name="T" xfId="179"/>
    <cellStyle name="T_Giay TT_VDT10" xfId="180"/>
    <cellStyle name="Title" xfId="182" builtinId="15" customBuiltin="1"/>
    <cellStyle name="Title 2" xfId="183"/>
    <cellStyle name="Total" xfId="184" builtinId="25" customBuiltin="1"/>
    <cellStyle name="Total 2" xfId="185"/>
    <cellStyle name="Total 3" xfId="186"/>
    <cellStyle name="th" xfId="181"/>
    <cellStyle name="viet" xfId="187"/>
    <cellStyle name="viet2" xfId="188"/>
    <cellStyle name="Warning Text" xfId="189" builtinId="11" customBuiltin="1"/>
    <cellStyle name="Warning Text 2" xfId="190"/>
    <cellStyle name="Warning Text 3" xfId="191"/>
    <cellStyle name=" [0.00]_ Att. 1- Cover" xfId="209"/>
    <cellStyle name="_ Att. 1- Cover" xfId="210"/>
    <cellStyle name="?_ Att. 1- Cover" xfId="211"/>
    <cellStyle name="똿뗦먛귟 [0.00]_PRODUCT DETAIL Q1" xfId="192"/>
    <cellStyle name="똿뗦먛귟_PRODUCT DETAIL Q1" xfId="193"/>
    <cellStyle name="믅됞 [0.00]_PRODUCT DETAIL Q1" xfId="194"/>
    <cellStyle name="믅됞_PRODUCT DETAIL Q1" xfId="195"/>
    <cellStyle name="백분율_95" xfId="196"/>
    <cellStyle name="뷭?_BOOKSHIP" xfId="197"/>
    <cellStyle name="콤마 [0]_1202" xfId="201"/>
    <cellStyle name="콤마_1202" xfId="202"/>
    <cellStyle name="통화 [0]_1202" xfId="203"/>
    <cellStyle name="통화_1202" xfId="204"/>
    <cellStyle name="표준_(정보부문)월별인원계획" xfId="205"/>
    <cellStyle name="一般_99Q3647-ALL-CAS2" xfId="198"/>
    <cellStyle name="千分位[0]_Book1" xfId="199"/>
    <cellStyle name="千分位_99Q3647-ALL-CAS2" xfId="200"/>
    <cellStyle name="貨幣 [0]_Book1" xfId="206"/>
    <cellStyle name="貨幣[0]_BRE" xfId="207"/>
    <cellStyle name="貨幣_Book1" xfId="208"/>
  </cellStyles>
  <dxfs count="0"/>
  <tableStyles count="0" defaultTableStyle="TableStyleMedium2" defaultPivotStyle="PivotStyleLight16"/>
</styleSheet>
</file>

<file path=xl/_rels/workbook.xml.rels><?xml version="1.0" encoding="UTF-8" ?><Relationships xmlns="http://schemas.openxmlformats.org/package/2006/relationships"><Relationship Target="worksheets/sheet8.xml" Type="http://schemas.openxmlformats.org/officeDocument/2006/relationships/worksheet" Id="rId8"></Relationship><Relationship Target="sharedStrings.xml" Type="http://schemas.openxmlformats.org/officeDocument/2006/relationships/sharedStrings" Id="rId13"></Relationship><Relationship Target="worksheets/sheet3.xml" Type="http://schemas.openxmlformats.org/officeDocument/2006/relationships/worksheet" Id="rId3"></Relationship><Relationship Target="worksheets/sheet7.xml" Type="http://schemas.openxmlformats.org/officeDocument/2006/relationships/worksheet" Id="rId7"></Relationship><Relationship Target="styles.xml" Type="http://schemas.openxmlformats.org/officeDocument/2006/relationships/styles" Id="rId12"></Relationship><Relationship Target="worksheets/sheet2.xml" Type="http://schemas.openxmlformats.org/officeDocument/2006/relationships/worksheet" Id="rId2"></Relationship><Relationship Target="worksheets/sheet1.xml" Type="http://schemas.openxmlformats.org/officeDocument/2006/relationships/worksheet" Id="rId1"></Relationship><Relationship Target="worksheets/sheet6.xml" Type="http://schemas.openxmlformats.org/officeDocument/2006/relationships/worksheet" Id="rId6"></Relationship><Relationship Target="theme/theme1.xml" Type="http://schemas.openxmlformats.org/officeDocument/2006/relationships/theme" Id="rId11"></Relationship><Relationship Target="worksheets/sheet5.xml" Type="http://schemas.openxmlformats.org/officeDocument/2006/relationships/worksheet" Id="rId5"></Relationship><Relationship Target="worksheets/sheet10.xml" Type="http://schemas.openxmlformats.org/officeDocument/2006/relationships/worksheet" Id="rId10"></Relationship><Relationship Target="worksheets/sheet4.xml" Type="http://schemas.openxmlformats.org/officeDocument/2006/relationships/worksheet" Id="rId4"></Relationship><Relationship Target="worksheets/sheet9.xml" Type="http://schemas.openxmlformats.org/officeDocument/2006/relationships/worksheet" Id="rId9"></Relationship><Relationship Target="calcChain.xml" Type="http://schemas.openxmlformats.org/officeDocument/2006/relationships/calcChain" Id="rId14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228600</xdr:rowOff>
    </xdr:from>
    <xdr:to>
      <xdr:col>1</xdr:col>
      <xdr:colOff>971550</xdr:colOff>
      <xdr:row>0</xdr:row>
      <xdr:rowOff>228600</xdr:rowOff>
    </xdr:to>
    <xdr:sp macro="" textlink="">
      <xdr:nvSpPr>
        <xdr:cNvPr id="1050" name="Line 1"/>
        <xdr:cNvSpPr>
          <a:spLocks noChangeShapeType="1"/>
        </xdr:cNvSpPr>
      </xdr:nvSpPr>
      <xdr:spPr bwMode="auto">
        <a:xfrm>
          <a:off x="409575" y="228600"/>
          <a:ext cx="923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0</xdr:rowOff>
    </xdr:from>
    <xdr:to>
      <xdr:col>1</xdr:col>
      <xdr:colOff>1038225</xdr:colOff>
      <xdr:row>1</xdr:row>
      <xdr:rowOff>0</xdr:rowOff>
    </xdr:to>
    <xdr:sp macro="" textlink="">
      <xdr:nvSpPr>
        <xdr:cNvPr id="2087" name="Line 1"/>
        <xdr:cNvSpPr>
          <a:spLocks noChangeShapeType="1"/>
        </xdr:cNvSpPr>
      </xdr:nvSpPr>
      <xdr:spPr bwMode="auto">
        <a:xfrm>
          <a:off x="333375" y="209550"/>
          <a:ext cx="1000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0</xdr:row>
      <xdr:rowOff>209550</xdr:rowOff>
    </xdr:from>
    <xdr:to>
      <xdr:col>1</xdr:col>
      <xdr:colOff>876300</xdr:colOff>
      <xdr:row>0</xdr:row>
      <xdr:rowOff>209550</xdr:rowOff>
    </xdr:to>
    <xdr:sp macro="" textlink="">
      <xdr:nvSpPr>
        <xdr:cNvPr id="18489" name="Line 9"/>
        <xdr:cNvSpPr>
          <a:spLocks noChangeShapeType="1"/>
        </xdr:cNvSpPr>
      </xdr:nvSpPr>
      <xdr:spPr bwMode="auto">
        <a:xfrm flipV="1">
          <a:off x="409575" y="209550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238125</xdr:rowOff>
    </xdr:from>
    <xdr:to>
      <xdr:col>1</xdr:col>
      <xdr:colOff>1190625</xdr:colOff>
      <xdr:row>0</xdr:row>
      <xdr:rowOff>238125</xdr:rowOff>
    </xdr:to>
    <xdr:sp macro="" textlink="">
      <xdr:nvSpPr>
        <xdr:cNvPr id="4121" name="Line 1"/>
        <xdr:cNvSpPr>
          <a:spLocks noChangeShapeType="1"/>
        </xdr:cNvSpPr>
      </xdr:nvSpPr>
      <xdr:spPr bwMode="auto">
        <a:xfrm>
          <a:off x="638175" y="238125"/>
          <a:ext cx="923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228600</xdr:rowOff>
    </xdr:from>
    <xdr:to>
      <xdr:col>1</xdr:col>
      <xdr:colOff>1047750</xdr:colOff>
      <xdr:row>0</xdr:row>
      <xdr:rowOff>228600</xdr:rowOff>
    </xdr:to>
    <xdr:sp macro="" textlink="">
      <xdr:nvSpPr>
        <xdr:cNvPr id="5145" name="Line 1"/>
        <xdr:cNvSpPr>
          <a:spLocks noChangeShapeType="1"/>
        </xdr:cNvSpPr>
      </xdr:nvSpPr>
      <xdr:spPr bwMode="auto">
        <a:xfrm>
          <a:off x="381000" y="228600"/>
          <a:ext cx="981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</xdr:row>
      <xdr:rowOff>0</xdr:rowOff>
    </xdr:from>
    <xdr:to>
      <xdr:col>1</xdr:col>
      <xdr:colOff>666750</xdr:colOff>
      <xdr:row>1</xdr:row>
      <xdr:rowOff>0</xdr:rowOff>
    </xdr:to>
    <xdr:sp macro="" textlink="">
      <xdr:nvSpPr>
        <xdr:cNvPr id="20481" name="Line 11"/>
        <xdr:cNvSpPr>
          <a:spLocks noChangeShapeType="1"/>
        </xdr:cNvSpPr>
      </xdr:nvSpPr>
      <xdr:spPr bwMode="auto">
        <a:xfrm flipV="1">
          <a:off x="352425" y="190500"/>
          <a:ext cx="923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219075</xdr:rowOff>
    </xdr:from>
    <xdr:to>
      <xdr:col>1</xdr:col>
      <xdr:colOff>1009650</xdr:colOff>
      <xdr:row>0</xdr:row>
      <xdr:rowOff>219075</xdr:rowOff>
    </xdr:to>
    <xdr:sp macro="" textlink="">
      <xdr:nvSpPr>
        <xdr:cNvPr id="8220" name="Line 28"/>
        <xdr:cNvSpPr>
          <a:spLocks noChangeShapeType="1"/>
        </xdr:cNvSpPr>
      </xdr:nvSpPr>
      <xdr:spPr bwMode="auto">
        <a:xfrm>
          <a:off x="466725" y="219075"/>
          <a:ext cx="876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238125</xdr:rowOff>
    </xdr:from>
    <xdr:to>
      <xdr:col>1</xdr:col>
      <xdr:colOff>1066800</xdr:colOff>
      <xdr:row>0</xdr:row>
      <xdr:rowOff>238125</xdr:rowOff>
    </xdr:to>
    <xdr:sp macro="" textlink="">
      <xdr:nvSpPr>
        <xdr:cNvPr id="14350" name="Line 1"/>
        <xdr:cNvSpPr>
          <a:spLocks noChangeShapeType="1"/>
        </xdr:cNvSpPr>
      </xdr:nvSpPr>
      <xdr:spPr bwMode="auto">
        <a:xfrm>
          <a:off x="400050" y="238125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00B050"/>
  </sheetPr>
  <dimension ref="A1:D46"/>
  <sheetViews>
    <sheetView tabSelected="1" workbookViewId="0"/>
  </sheetViews>
  <sheetFormatPr defaultRowHeight="16.5"/>
  <cols>
    <col min="1" max="1" width="5.42578125" style="2" customWidth="1"/>
    <col min="2" max="2" width="63.7109375" style="2" customWidth="1"/>
    <col min="3" max="3" width="18.85546875" style="2" customWidth="1"/>
    <col min="4" max="4" width="12.7109375" style="2" bestFit="1" customWidth="1"/>
    <col min="5" max="16384" width="9.140625" style="2"/>
  </cols>
  <sheetData>
    <row r="1" spans="1:4" ht="20.25" customHeight="1">
      <c r="A1" s="25" t="s">
        <v>52</v>
      </c>
      <c r="B1" s="1"/>
      <c r="C1" s="23" t="s">
        <v>53</v>
      </c>
    </row>
    <row r="2" spans="1:4" ht="11.25" customHeight="1"/>
    <row r="3" spans="1:4" ht="24" customHeight="1">
      <c r="A3" s="299" t="s">
        <v>228</v>
      </c>
      <c r="B3" s="299"/>
      <c r="C3" s="299"/>
    </row>
    <row r="4" spans="1:4" ht="20.25" customHeight="1">
      <c r="A4" s="300"/>
      <c r="B4" s="300"/>
      <c r="C4" s="300"/>
    </row>
    <row r="5" spans="1:4" ht="20.25" customHeight="1">
      <c r="A5" s="3"/>
      <c r="B5" s="1"/>
      <c r="C5" s="24" t="s">
        <v>65</v>
      </c>
    </row>
    <row r="6" spans="1:4" ht="42" customHeight="1">
      <c r="A6" s="4" t="s">
        <v>55</v>
      </c>
      <c r="B6" s="5" t="s">
        <v>54</v>
      </c>
      <c r="C6" s="4" t="s">
        <v>172</v>
      </c>
    </row>
    <row r="7" spans="1:4" ht="15.75" customHeight="1">
      <c r="A7" s="5" t="s">
        <v>56</v>
      </c>
      <c r="B7" s="5" t="s">
        <v>57</v>
      </c>
      <c r="C7" s="5" t="s">
        <v>58</v>
      </c>
    </row>
    <row r="8" spans="1:4" s="18" customFormat="1" ht="20.25" customHeight="1">
      <c r="A8" s="209" t="s">
        <v>56</v>
      </c>
      <c r="B8" s="210" t="s">
        <v>59</v>
      </c>
      <c r="C8" s="211">
        <f>SUM(C9:C12)</f>
        <v>48409000</v>
      </c>
    </row>
    <row r="9" spans="1:4" ht="20.25" customHeight="1">
      <c r="A9" s="6">
        <v>1</v>
      </c>
      <c r="B9" s="7" t="s">
        <v>66</v>
      </c>
      <c r="C9" s="11">
        <v>33549000</v>
      </c>
    </row>
    <row r="10" spans="1:4" ht="20.25" customHeight="1">
      <c r="A10" s="6">
        <v>2</v>
      </c>
      <c r="B10" s="7" t="s">
        <v>67</v>
      </c>
      <c r="C10" s="11"/>
    </row>
    <row r="11" spans="1:4" ht="20.25" customHeight="1">
      <c r="A11" s="6">
        <v>3</v>
      </c>
      <c r="B11" s="7" t="s">
        <v>68</v>
      </c>
      <c r="C11" s="11">
        <v>14780000</v>
      </c>
    </row>
    <row r="12" spans="1:4" ht="20.25" customHeight="1">
      <c r="A12" s="6">
        <v>4</v>
      </c>
      <c r="B12" s="7" t="s">
        <v>171</v>
      </c>
      <c r="C12" s="11">
        <v>80000</v>
      </c>
    </row>
    <row r="13" spans="1:4" s="18" customFormat="1" ht="20.25" customHeight="1">
      <c r="A13" s="15" t="s">
        <v>57</v>
      </c>
      <c r="B13" s="16" t="s">
        <v>61</v>
      </c>
      <c r="C13" s="17">
        <f>C14+C20</f>
        <v>17544503</v>
      </c>
      <c r="D13" s="212"/>
    </row>
    <row r="14" spans="1:4" s="18" customFormat="1" ht="20.25" customHeight="1">
      <c r="A14" s="15" t="s">
        <v>82</v>
      </c>
      <c r="B14" s="16" t="s">
        <v>83</v>
      </c>
      <c r="C14" s="17">
        <f>C15+C18</f>
        <v>17464503</v>
      </c>
    </row>
    <row r="15" spans="1:4" ht="20.25" customHeight="1">
      <c r="A15" s="8">
        <v>1</v>
      </c>
      <c r="B15" s="9" t="s">
        <v>69</v>
      </c>
      <c r="C15" s="12">
        <f>C16+C17</f>
        <v>17426353</v>
      </c>
      <c r="D15" s="13"/>
    </row>
    <row r="16" spans="1:4" ht="20.25" customHeight="1">
      <c r="A16" s="6"/>
      <c r="B16" s="10" t="s">
        <v>70</v>
      </c>
      <c r="C16" s="11">
        <v>4120500</v>
      </c>
    </row>
    <row r="17" spans="1:3" ht="20.25" customHeight="1">
      <c r="A17" s="6"/>
      <c r="B17" s="10" t="s">
        <v>71</v>
      </c>
      <c r="C17" s="11">
        <v>13305853</v>
      </c>
    </row>
    <row r="18" spans="1:3" ht="20.25" customHeight="1">
      <c r="A18" s="8">
        <v>2</v>
      </c>
      <c r="B18" s="9" t="s">
        <v>77</v>
      </c>
      <c r="C18" s="12">
        <f>C19</f>
        <v>38150</v>
      </c>
    </row>
    <row r="19" spans="1:3" ht="20.25" customHeight="1">
      <c r="A19" s="6"/>
      <c r="B19" s="10" t="s">
        <v>154</v>
      </c>
      <c r="C19" s="11">
        <v>38150</v>
      </c>
    </row>
    <row r="20" spans="1:3" s="14" customFormat="1" ht="20.25" customHeight="1">
      <c r="A20" s="8" t="s">
        <v>80</v>
      </c>
      <c r="B20" s="9" t="s">
        <v>81</v>
      </c>
      <c r="C20" s="12">
        <f>C21</f>
        <v>80000</v>
      </c>
    </row>
    <row r="21" spans="1:3" ht="20.25" customHeight="1">
      <c r="A21" s="6"/>
      <c r="B21" s="7" t="s">
        <v>144</v>
      </c>
      <c r="C21" s="11">
        <v>80000</v>
      </c>
    </row>
    <row r="22" spans="1:3" s="18" customFormat="1" ht="20.25" customHeight="1">
      <c r="A22" s="15" t="s">
        <v>58</v>
      </c>
      <c r="B22" s="16" t="s">
        <v>62</v>
      </c>
      <c r="C22" s="17">
        <f>C23+C30</f>
        <v>17544503</v>
      </c>
    </row>
    <row r="23" spans="1:3" ht="20.25" customHeight="1">
      <c r="A23" s="15" t="s">
        <v>82</v>
      </c>
      <c r="B23" s="16" t="s">
        <v>84</v>
      </c>
      <c r="C23" s="17">
        <f>SUM(C24:C29)</f>
        <v>17464503</v>
      </c>
    </row>
    <row r="24" spans="1:3" ht="20.25" customHeight="1">
      <c r="A24" s="6">
        <v>1</v>
      </c>
      <c r="B24" s="7" t="s">
        <v>74</v>
      </c>
      <c r="C24" s="11">
        <v>5786250</v>
      </c>
    </row>
    <row r="25" spans="1:3" ht="20.25" customHeight="1">
      <c r="A25" s="6">
        <v>2</v>
      </c>
      <c r="B25" s="7" t="s">
        <v>75</v>
      </c>
      <c r="C25" s="11">
        <v>11326813</v>
      </c>
    </row>
    <row r="26" spans="1:3" ht="20.25" customHeight="1">
      <c r="A26" s="6">
        <v>3</v>
      </c>
      <c r="B26" s="7" t="s">
        <v>76</v>
      </c>
      <c r="C26" s="11">
        <v>2910</v>
      </c>
    </row>
    <row r="27" spans="1:3" ht="20.25" hidden="1" customHeight="1">
      <c r="A27" s="6">
        <v>4</v>
      </c>
      <c r="B27" s="7" t="s">
        <v>86</v>
      </c>
      <c r="C27" s="11"/>
    </row>
    <row r="28" spans="1:3" ht="20.25" hidden="1" customHeight="1">
      <c r="A28" s="6">
        <v>5</v>
      </c>
      <c r="B28" s="7" t="s">
        <v>78</v>
      </c>
      <c r="C28" s="11"/>
    </row>
    <row r="29" spans="1:3" ht="20.25" customHeight="1">
      <c r="A29" s="6">
        <v>4</v>
      </c>
      <c r="B29" s="7" t="s">
        <v>79</v>
      </c>
      <c r="C29" s="11">
        <v>348530</v>
      </c>
    </row>
    <row r="30" spans="1:3" s="14" customFormat="1" ht="20.25" customHeight="1">
      <c r="A30" s="20" t="s">
        <v>80</v>
      </c>
      <c r="B30" s="21" t="s">
        <v>85</v>
      </c>
      <c r="C30" s="22">
        <f>C31</f>
        <v>80000</v>
      </c>
    </row>
    <row r="31" spans="1:3" ht="20.25" customHeight="1">
      <c r="A31" s="19"/>
      <c r="B31" s="7" t="s">
        <v>144</v>
      </c>
      <c r="C31" s="11">
        <v>80000</v>
      </c>
    </row>
    <row r="32" spans="1:3" s="18" customFormat="1" ht="20.25" customHeight="1">
      <c r="A32" s="213" t="s">
        <v>63</v>
      </c>
      <c r="B32" s="214" t="s">
        <v>64</v>
      </c>
      <c r="C32" s="215">
        <v>0.47</v>
      </c>
    </row>
    <row r="33" spans="2:3">
      <c r="C33" s="13"/>
    </row>
    <row r="34" spans="2:3">
      <c r="C34" s="13"/>
    </row>
    <row r="35" spans="2:3">
      <c r="C35" s="13"/>
    </row>
    <row r="36" spans="2:3">
      <c r="C36" s="13"/>
    </row>
    <row r="46" spans="2:3">
      <c r="B46" s="2" t="s">
        <v>43</v>
      </c>
    </row>
  </sheetData>
  <mergeCells count="2">
    <mergeCell ref="A3:C3"/>
    <mergeCell ref="A4:C4"/>
  </mergeCells>
  <phoneticPr fontId="2" type="noConversion"/>
  <pageMargins left="0.88" right="0.51" top="0.41" bottom="0.45" header="0.21" footer="0.17"/>
  <pageSetup paperSize="9" scale="95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tabColor rgb="FF00B050"/>
  </sheetPr>
  <dimension ref="A1:N29"/>
  <sheetViews>
    <sheetView zoomScale="95" workbookViewId="0">
      <selection sqref="A1:B1"/>
    </sheetView>
  </sheetViews>
  <sheetFormatPr defaultColWidth="11.42578125" defaultRowHeight="15"/>
  <cols>
    <col min="1" max="1" width="4.28515625" style="52" customWidth="1"/>
    <col min="2" max="2" width="21.7109375" style="52" customWidth="1"/>
    <col min="3" max="3" width="8.7109375" style="52" customWidth="1"/>
    <col min="4" max="4" width="8.5703125" style="52" customWidth="1"/>
    <col min="5" max="5" width="8.140625" style="52" customWidth="1"/>
    <col min="6" max="13" width="9.7109375" style="52" customWidth="1"/>
    <col min="14" max="16384" width="11.42578125" style="52"/>
  </cols>
  <sheetData>
    <row r="1" spans="1:14" ht="22.5" customHeight="1">
      <c r="A1" s="325" t="s">
        <v>52</v>
      </c>
      <c r="B1" s="325"/>
      <c r="L1" s="53"/>
      <c r="M1" s="73" t="s">
        <v>7</v>
      </c>
    </row>
    <row r="2" spans="1:14" ht="22.5" customHeight="1">
      <c r="A2" s="330"/>
      <c r="B2" s="330"/>
      <c r="C2" s="54"/>
    </row>
    <row r="3" spans="1:14" ht="33.75" customHeight="1">
      <c r="A3" s="328" t="s">
        <v>199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</row>
    <row r="4" spans="1:14" ht="22.5" customHeight="1">
      <c r="A4" s="326"/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</row>
    <row r="5" spans="1:14" ht="21" customHeight="1">
      <c r="L5" s="55"/>
      <c r="M5" s="55" t="s">
        <v>145</v>
      </c>
    </row>
    <row r="6" spans="1:14" ht="22.5" customHeight="1">
      <c r="A6" s="331" t="s">
        <v>120</v>
      </c>
      <c r="B6" s="331" t="s">
        <v>8</v>
      </c>
      <c r="C6" s="327" t="s">
        <v>146</v>
      </c>
      <c r="D6" s="327"/>
      <c r="E6" s="327"/>
      <c r="F6" s="327"/>
      <c r="G6" s="327"/>
      <c r="H6" s="327"/>
      <c r="I6" s="327"/>
      <c r="J6" s="327"/>
      <c r="K6" s="327"/>
      <c r="L6" s="327"/>
      <c r="M6" s="327"/>
      <c r="N6" s="56"/>
    </row>
    <row r="7" spans="1:14" ht="123.75" customHeight="1">
      <c r="A7" s="332"/>
      <c r="B7" s="332"/>
      <c r="C7" s="51" t="s">
        <v>147</v>
      </c>
      <c r="D7" s="51" t="s">
        <v>148</v>
      </c>
      <c r="E7" s="51" t="s">
        <v>149</v>
      </c>
      <c r="F7" s="51" t="s">
        <v>150</v>
      </c>
      <c r="G7" s="57" t="s">
        <v>151</v>
      </c>
      <c r="H7" s="51" t="s">
        <v>152</v>
      </c>
      <c r="I7" s="51" t="s">
        <v>168</v>
      </c>
      <c r="J7" s="51" t="s">
        <v>169</v>
      </c>
      <c r="K7" s="57" t="s">
        <v>100</v>
      </c>
      <c r="L7" s="51" t="s">
        <v>9</v>
      </c>
      <c r="M7" s="51" t="s">
        <v>153</v>
      </c>
      <c r="N7" s="56"/>
    </row>
    <row r="8" spans="1:14" ht="22.5" customHeight="1">
      <c r="A8" s="58">
        <v>1</v>
      </c>
      <c r="B8" s="59" t="s">
        <v>138</v>
      </c>
      <c r="C8" s="60">
        <v>47</v>
      </c>
      <c r="D8" s="60">
        <v>47</v>
      </c>
      <c r="E8" s="60">
        <v>47</v>
      </c>
      <c r="F8" s="60">
        <v>100</v>
      </c>
      <c r="G8" s="60">
        <v>100</v>
      </c>
      <c r="H8" s="60">
        <v>100</v>
      </c>
      <c r="I8" s="60">
        <v>100</v>
      </c>
      <c r="J8" s="60">
        <v>100</v>
      </c>
      <c r="K8" s="60">
        <v>100</v>
      </c>
      <c r="L8" s="60">
        <v>60</v>
      </c>
      <c r="M8" s="60">
        <v>100</v>
      </c>
    </row>
    <row r="9" spans="1:14" ht="22.5" customHeight="1">
      <c r="A9" s="61">
        <v>2</v>
      </c>
      <c r="B9" s="62" t="s">
        <v>137</v>
      </c>
      <c r="C9" s="63">
        <v>47</v>
      </c>
      <c r="D9" s="63">
        <v>47</v>
      </c>
      <c r="E9" s="63">
        <v>47</v>
      </c>
      <c r="F9" s="63">
        <v>100</v>
      </c>
      <c r="G9" s="63">
        <v>100</v>
      </c>
      <c r="H9" s="63">
        <v>100</v>
      </c>
      <c r="I9" s="63">
        <v>100</v>
      </c>
      <c r="J9" s="63">
        <v>100</v>
      </c>
      <c r="K9" s="63">
        <v>100</v>
      </c>
      <c r="L9" s="63">
        <v>60</v>
      </c>
      <c r="M9" s="63">
        <v>100</v>
      </c>
    </row>
    <row r="10" spans="1:14" ht="22.5" customHeight="1">
      <c r="A10" s="61">
        <v>3</v>
      </c>
      <c r="B10" s="62" t="s">
        <v>136</v>
      </c>
      <c r="C10" s="63">
        <v>47</v>
      </c>
      <c r="D10" s="63">
        <v>47</v>
      </c>
      <c r="E10" s="63">
        <v>47</v>
      </c>
      <c r="F10" s="63">
        <v>100</v>
      </c>
      <c r="G10" s="63">
        <v>100</v>
      </c>
      <c r="H10" s="63">
        <v>100</v>
      </c>
      <c r="I10" s="63">
        <v>100</v>
      </c>
      <c r="J10" s="63">
        <v>100</v>
      </c>
      <c r="K10" s="63">
        <v>100</v>
      </c>
      <c r="L10" s="63">
        <v>60</v>
      </c>
      <c r="M10" s="63">
        <v>100</v>
      </c>
    </row>
    <row r="11" spans="1:14" ht="22.5" customHeight="1">
      <c r="A11" s="61">
        <v>4</v>
      </c>
      <c r="B11" s="62" t="s">
        <v>135</v>
      </c>
      <c r="C11" s="63">
        <v>47</v>
      </c>
      <c r="D11" s="63">
        <v>47</v>
      </c>
      <c r="E11" s="63">
        <v>47</v>
      </c>
      <c r="F11" s="63">
        <v>100</v>
      </c>
      <c r="G11" s="63">
        <v>100</v>
      </c>
      <c r="H11" s="63">
        <v>100</v>
      </c>
      <c r="I11" s="63">
        <v>100</v>
      </c>
      <c r="J11" s="63">
        <v>100</v>
      </c>
      <c r="K11" s="63">
        <v>100</v>
      </c>
      <c r="L11" s="63">
        <v>60</v>
      </c>
      <c r="M11" s="63">
        <v>100</v>
      </c>
    </row>
    <row r="12" spans="1:14" ht="22.5" customHeight="1">
      <c r="A12" s="61">
        <v>5</v>
      </c>
      <c r="B12" s="62" t="s">
        <v>132</v>
      </c>
      <c r="C12" s="63">
        <v>47</v>
      </c>
      <c r="D12" s="63">
        <v>47</v>
      </c>
      <c r="E12" s="63">
        <v>47</v>
      </c>
      <c r="F12" s="63">
        <v>100</v>
      </c>
      <c r="G12" s="63">
        <v>100</v>
      </c>
      <c r="H12" s="63">
        <v>100</v>
      </c>
      <c r="I12" s="63">
        <v>100</v>
      </c>
      <c r="J12" s="63">
        <v>100</v>
      </c>
      <c r="K12" s="63">
        <v>100</v>
      </c>
      <c r="L12" s="63">
        <v>60</v>
      </c>
      <c r="M12" s="63">
        <v>100</v>
      </c>
    </row>
    <row r="13" spans="1:14" ht="22.5" customHeight="1">
      <c r="A13" s="61">
        <v>6</v>
      </c>
      <c r="B13" s="62" t="s">
        <v>131</v>
      </c>
      <c r="C13" s="63">
        <v>47</v>
      </c>
      <c r="D13" s="63">
        <v>47</v>
      </c>
      <c r="E13" s="63">
        <v>47</v>
      </c>
      <c r="F13" s="63">
        <v>100</v>
      </c>
      <c r="G13" s="63">
        <v>100</v>
      </c>
      <c r="H13" s="63">
        <v>100</v>
      </c>
      <c r="I13" s="63">
        <v>100</v>
      </c>
      <c r="J13" s="63">
        <v>100</v>
      </c>
      <c r="K13" s="63">
        <v>100</v>
      </c>
      <c r="L13" s="63">
        <v>60</v>
      </c>
      <c r="M13" s="63">
        <v>100</v>
      </c>
    </row>
    <row r="14" spans="1:14" ht="22.5" customHeight="1">
      <c r="A14" s="61">
        <v>7</v>
      </c>
      <c r="B14" s="62" t="s">
        <v>6</v>
      </c>
      <c r="C14" s="63">
        <v>47</v>
      </c>
      <c r="D14" s="63">
        <v>47</v>
      </c>
      <c r="E14" s="63">
        <v>47</v>
      </c>
      <c r="F14" s="63">
        <v>100</v>
      </c>
      <c r="G14" s="63">
        <v>100</v>
      </c>
      <c r="H14" s="63">
        <v>100</v>
      </c>
      <c r="I14" s="63">
        <v>100</v>
      </c>
      <c r="J14" s="63">
        <v>100</v>
      </c>
      <c r="K14" s="63">
        <v>100</v>
      </c>
      <c r="L14" s="63">
        <v>60</v>
      </c>
      <c r="M14" s="63">
        <v>100</v>
      </c>
    </row>
    <row r="15" spans="1:14" ht="22.5" customHeight="1">
      <c r="A15" s="61">
        <v>8</v>
      </c>
      <c r="B15" s="62" t="s">
        <v>133</v>
      </c>
      <c r="C15" s="63">
        <v>47</v>
      </c>
      <c r="D15" s="63">
        <v>47</v>
      </c>
      <c r="E15" s="63">
        <v>47</v>
      </c>
      <c r="F15" s="63">
        <v>100</v>
      </c>
      <c r="G15" s="63">
        <v>100</v>
      </c>
      <c r="H15" s="63">
        <v>100</v>
      </c>
      <c r="I15" s="63">
        <v>100</v>
      </c>
      <c r="J15" s="63">
        <v>100</v>
      </c>
      <c r="K15" s="63">
        <v>100</v>
      </c>
      <c r="L15" s="63">
        <v>60</v>
      </c>
      <c r="M15" s="63">
        <v>100</v>
      </c>
    </row>
    <row r="16" spans="1:14" ht="22.5" customHeight="1">
      <c r="A16" s="61">
        <v>9</v>
      </c>
      <c r="B16" s="62" t="s">
        <v>134</v>
      </c>
      <c r="C16" s="63">
        <v>47</v>
      </c>
      <c r="D16" s="63">
        <v>47</v>
      </c>
      <c r="E16" s="63">
        <v>47</v>
      </c>
      <c r="F16" s="63">
        <v>100</v>
      </c>
      <c r="G16" s="63">
        <v>100</v>
      </c>
      <c r="H16" s="63">
        <v>100</v>
      </c>
      <c r="I16" s="63">
        <v>100</v>
      </c>
      <c r="J16" s="63">
        <v>100</v>
      </c>
      <c r="K16" s="63">
        <v>100</v>
      </c>
      <c r="L16" s="63">
        <v>60</v>
      </c>
      <c r="M16" s="63">
        <v>100</v>
      </c>
    </row>
    <row r="17" spans="1:13" ht="22.5" customHeight="1">
      <c r="A17" s="61">
        <v>10</v>
      </c>
      <c r="B17" s="62" t="s">
        <v>139</v>
      </c>
      <c r="C17" s="63">
        <v>47</v>
      </c>
      <c r="D17" s="63">
        <v>47</v>
      </c>
      <c r="E17" s="63">
        <v>47</v>
      </c>
      <c r="F17" s="63">
        <v>100</v>
      </c>
      <c r="G17" s="63">
        <v>100</v>
      </c>
      <c r="H17" s="63">
        <v>100</v>
      </c>
      <c r="I17" s="63">
        <v>100</v>
      </c>
      <c r="J17" s="63">
        <v>100</v>
      </c>
      <c r="K17" s="63">
        <v>100</v>
      </c>
      <c r="L17" s="63">
        <v>60</v>
      </c>
      <c r="M17" s="63">
        <v>100</v>
      </c>
    </row>
    <row r="18" spans="1:13" ht="22.5" customHeight="1">
      <c r="A18" s="64">
        <v>11</v>
      </c>
      <c r="B18" s="65" t="s">
        <v>10</v>
      </c>
      <c r="C18" s="66">
        <v>47</v>
      </c>
      <c r="D18" s="66">
        <v>47</v>
      </c>
      <c r="E18" s="66">
        <v>47</v>
      </c>
      <c r="F18" s="66">
        <v>100</v>
      </c>
      <c r="G18" s="66">
        <v>100</v>
      </c>
      <c r="H18" s="66">
        <v>100</v>
      </c>
      <c r="I18" s="66">
        <v>100</v>
      </c>
      <c r="J18" s="66">
        <v>100</v>
      </c>
      <c r="K18" s="66">
        <v>100</v>
      </c>
      <c r="L18" s="66">
        <v>60</v>
      </c>
      <c r="M18" s="66">
        <v>100</v>
      </c>
    </row>
    <row r="19" spans="1:13" ht="22.5" hidden="1" customHeight="1">
      <c r="A19" s="67" t="s">
        <v>17</v>
      </c>
      <c r="F19" s="68"/>
      <c r="G19" s="68"/>
      <c r="H19" s="68"/>
      <c r="I19" s="68"/>
      <c r="J19" s="68"/>
      <c r="K19" s="68"/>
      <c r="L19" s="68"/>
      <c r="M19" s="68"/>
    </row>
    <row r="20" spans="1:13" ht="22.5" hidden="1" customHeight="1">
      <c r="A20" s="69" t="s">
        <v>11</v>
      </c>
      <c r="F20" s="63"/>
      <c r="G20" s="63"/>
      <c r="H20" s="63"/>
      <c r="I20" s="63"/>
      <c r="J20" s="63"/>
      <c r="K20" s="63"/>
      <c r="L20" s="63"/>
      <c r="M20" s="63"/>
    </row>
    <row r="21" spans="1:13" ht="22.5" hidden="1" customHeight="1">
      <c r="A21" s="70" t="s">
        <v>12</v>
      </c>
      <c r="F21" s="63"/>
      <c r="G21" s="63"/>
      <c r="H21" s="63"/>
      <c r="I21" s="63"/>
      <c r="J21" s="63"/>
      <c r="K21" s="63"/>
      <c r="L21" s="63"/>
      <c r="M21" s="63"/>
    </row>
    <row r="22" spans="1:13" ht="22.5" hidden="1" customHeight="1">
      <c r="A22" s="69" t="s">
        <v>13</v>
      </c>
      <c r="F22" s="63"/>
      <c r="G22" s="63"/>
      <c r="H22" s="63"/>
      <c r="I22" s="63"/>
      <c r="J22" s="63"/>
      <c r="K22" s="63"/>
      <c r="L22" s="63"/>
      <c r="M22" s="63"/>
    </row>
    <row r="23" spans="1:13" ht="22.5" hidden="1" customHeight="1">
      <c r="A23" s="70" t="s">
        <v>14</v>
      </c>
      <c r="F23" s="63"/>
      <c r="G23" s="63"/>
      <c r="H23" s="63"/>
      <c r="I23" s="63"/>
      <c r="J23" s="63"/>
      <c r="K23" s="63"/>
      <c r="L23" s="63"/>
      <c r="M23" s="63"/>
    </row>
    <row r="24" spans="1:13" ht="22.5" hidden="1" customHeight="1">
      <c r="A24" s="70" t="s">
        <v>15</v>
      </c>
      <c r="F24" s="63"/>
      <c r="G24" s="63"/>
      <c r="H24" s="63"/>
      <c r="I24" s="63"/>
      <c r="J24" s="63"/>
      <c r="K24" s="63"/>
      <c r="L24" s="63"/>
      <c r="M24" s="63"/>
    </row>
    <row r="25" spans="1:13" ht="22.5" hidden="1" customHeight="1">
      <c r="A25" s="69" t="s">
        <v>16</v>
      </c>
      <c r="F25" s="63"/>
      <c r="G25" s="63"/>
      <c r="H25" s="63"/>
      <c r="I25" s="63"/>
      <c r="J25" s="63"/>
      <c r="K25" s="63"/>
      <c r="L25" s="63"/>
      <c r="M25" s="63"/>
    </row>
    <row r="26" spans="1:13" s="71" customFormat="1" ht="22.5" customHeight="1">
      <c r="F26" s="72"/>
      <c r="G26" s="72"/>
      <c r="H26" s="72"/>
      <c r="I26" s="72"/>
      <c r="J26" s="72"/>
      <c r="K26" s="72"/>
      <c r="L26" s="72"/>
      <c r="M26" s="72"/>
    </row>
    <row r="27" spans="1:13" ht="22.5" customHeight="1"/>
    <row r="28" spans="1:13" ht="22.5" customHeight="1"/>
    <row r="29" spans="1:13" ht="22.5" customHeight="1"/>
  </sheetData>
  <mergeCells count="7">
    <mergeCell ref="A1:B1"/>
    <mergeCell ref="A4:M4"/>
    <mergeCell ref="C6:M6"/>
    <mergeCell ref="A3:M3"/>
    <mergeCell ref="A2:B2"/>
    <mergeCell ref="B6:B7"/>
    <mergeCell ref="A6:A7"/>
  </mergeCells>
  <phoneticPr fontId="17" type="noConversion"/>
  <printOptions horizontalCentered="1"/>
  <pageMargins left="0" right="0" top="0.5" bottom="0.5" header="0.5" footer="0.5"/>
  <pageSetup scale="95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00B050"/>
  </sheetPr>
  <dimension ref="A1:I26"/>
  <sheetViews>
    <sheetView workbookViewId="0"/>
  </sheetViews>
  <sheetFormatPr defaultRowHeight="15.75"/>
  <cols>
    <col min="1" max="1" width="4.42578125" style="27" customWidth="1"/>
    <col min="2" max="2" width="73.42578125" style="26" customWidth="1"/>
    <col min="3" max="3" width="19.85546875" style="26" customWidth="1"/>
    <col min="4" max="4" width="15" style="36" customWidth="1"/>
    <col min="5" max="16384" width="9.140625" style="36"/>
  </cols>
  <sheetData>
    <row r="1" spans="1:9" ht="16.5">
      <c r="A1" s="25" t="s">
        <v>52</v>
      </c>
      <c r="B1" s="1"/>
      <c r="C1" s="23" t="s">
        <v>87</v>
      </c>
    </row>
    <row r="2" spans="1:9" ht="16.5">
      <c r="A2" s="2"/>
      <c r="B2" s="2"/>
      <c r="C2" s="2"/>
    </row>
    <row r="3" spans="1:9" ht="39" customHeight="1">
      <c r="A3" s="301" t="s">
        <v>173</v>
      </c>
      <c r="B3" s="299"/>
      <c r="C3" s="299"/>
    </row>
    <row r="4" spans="1:9" ht="15.75" customHeight="1">
      <c r="A4" s="300"/>
      <c r="B4" s="300"/>
      <c r="C4" s="300"/>
    </row>
    <row r="5" spans="1:9" ht="15.75" customHeight="1">
      <c r="B5" s="27"/>
      <c r="C5" s="27"/>
    </row>
    <row r="6" spans="1:9" ht="16.5">
      <c r="A6" s="3"/>
      <c r="B6" s="1"/>
      <c r="C6" s="24" t="s">
        <v>65</v>
      </c>
    </row>
    <row r="7" spans="1:9" ht="47.25">
      <c r="A7" s="28" t="s">
        <v>55</v>
      </c>
      <c r="B7" s="29" t="s">
        <v>88</v>
      </c>
      <c r="C7" s="232" t="s">
        <v>172</v>
      </c>
    </row>
    <row r="8" spans="1:9" s="50" customFormat="1">
      <c r="A8" s="82" t="s">
        <v>56</v>
      </c>
      <c r="B8" s="80" t="s">
        <v>89</v>
      </c>
      <c r="C8" s="216"/>
      <c r="D8" s="294"/>
    </row>
    <row r="9" spans="1:9">
      <c r="A9" s="30" t="s">
        <v>82</v>
      </c>
      <c r="B9" s="31" t="s">
        <v>44</v>
      </c>
      <c r="C9" s="41">
        <f>C10+C13+C15</f>
        <v>14436855</v>
      </c>
      <c r="D9" s="49"/>
    </row>
    <row r="10" spans="1:9">
      <c r="A10" s="33">
        <v>1</v>
      </c>
      <c r="B10" s="43" t="s">
        <v>90</v>
      </c>
      <c r="C10" s="40">
        <f>C11+C12</f>
        <v>14318705</v>
      </c>
      <c r="D10" s="49"/>
    </row>
    <row r="11" spans="1:9">
      <c r="A11" s="33"/>
      <c r="B11" s="34" t="s">
        <v>91</v>
      </c>
      <c r="C11" s="40">
        <v>2469140</v>
      </c>
      <c r="D11" s="49"/>
    </row>
    <row r="12" spans="1:9">
      <c r="A12" s="33"/>
      <c r="B12" s="34" t="s">
        <v>92</v>
      </c>
      <c r="C12" s="40">
        <v>11849565</v>
      </c>
      <c r="D12" s="49"/>
    </row>
    <row r="13" spans="1:9">
      <c r="A13" s="33">
        <v>2</v>
      </c>
      <c r="B13" s="43" t="s">
        <v>77</v>
      </c>
      <c r="C13" s="40">
        <f>C14</f>
        <v>38150</v>
      </c>
      <c r="E13" s="218"/>
      <c r="F13" s="218"/>
      <c r="G13" s="218"/>
      <c r="H13" s="218"/>
      <c r="I13" s="218"/>
    </row>
    <row r="14" spans="1:9" ht="16.5">
      <c r="A14" s="33"/>
      <c r="B14" s="10" t="s">
        <v>73</v>
      </c>
      <c r="C14" s="76">
        <v>38150</v>
      </c>
      <c r="E14" s="218"/>
      <c r="F14" s="219"/>
      <c r="G14" s="218"/>
      <c r="H14" s="218"/>
      <c r="I14" s="218"/>
    </row>
    <row r="15" spans="1:9" ht="16.5">
      <c r="A15" s="33">
        <v>3</v>
      </c>
      <c r="B15" s="7" t="s">
        <v>171</v>
      </c>
      <c r="C15" s="76">
        <v>80000</v>
      </c>
      <c r="D15" s="49"/>
      <c r="E15" s="218"/>
      <c r="F15" s="218"/>
      <c r="G15" s="219"/>
      <c r="H15" s="218"/>
      <c r="I15" s="218"/>
    </row>
    <row r="16" spans="1:9" s="50" customFormat="1" ht="16.5">
      <c r="A16" s="83" t="s">
        <v>80</v>
      </c>
      <c r="B16" s="16" t="s">
        <v>45</v>
      </c>
      <c r="C16" s="17">
        <v>9096800</v>
      </c>
      <c r="D16" s="78"/>
      <c r="E16" s="220"/>
      <c r="F16" s="220"/>
      <c r="G16" s="221"/>
      <c r="H16" s="220"/>
      <c r="I16" s="220"/>
    </row>
    <row r="17" spans="1:4" s="50" customFormat="1" ht="20.25" customHeight="1">
      <c r="A17" s="83" t="s">
        <v>57</v>
      </c>
      <c r="B17" s="217" t="s">
        <v>93</v>
      </c>
      <c r="C17" s="41">
        <f>C19+C26</f>
        <v>16415406</v>
      </c>
    </row>
    <row r="18" spans="1:4">
      <c r="A18" s="30"/>
      <c r="B18" s="31" t="s">
        <v>94</v>
      </c>
      <c r="C18" s="32"/>
    </row>
    <row r="19" spans="1:4">
      <c r="A19" s="30" t="s">
        <v>82</v>
      </c>
      <c r="B19" s="192" t="s">
        <v>31</v>
      </c>
      <c r="C19" s="32">
        <f>C20+C23</f>
        <v>7967703</v>
      </c>
    </row>
    <row r="20" spans="1:4" ht="18" customHeight="1">
      <c r="A20" s="33">
        <v>1</v>
      </c>
      <c r="B20" s="43" t="s">
        <v>95</v>
      </c>
      <c r="C20" s="35">
        <f>C21+C22</f>
        <v>3107648</v>
      </c>
      <c r="D20" s="49"/>
    </row>
    <row r="21" spans="1:4">
      <c r="A21" s="33"/>
      <c r="B21" s="34" t="s">
        <v>49</v>
      </c>
      <c r="C21" s="35">
        <v>1651360</v>
      </c>
    </row>
    <row r="22" spans="1:4">
      <c r="A22" s="33"/>
      <c r="B22" s="34" t="s">
        <v>92</v>
      </c>
      <c r="C22" s="35">
        <v>1456288</v>
      </c>
    </row>
    <row r="23" spans="1:4">
      <c r="A23" s="33">
        <v>2</v>
      </c>
      <c r="B23" s="43" t="s">
        <v>96</v>
      </c>
      <c r="C23" s="40">
        <f>C24+C25</f>
        <v>4860055</v>
      </c>
    </row>
    <row r="24" spans="1:4">
      <c r="A24" s="33"/>
      <c r="B24" s="34" t="s">
        <v>72</v>
      </c>
      <c r="C24" s="40">
        <v>4465055</v>
      </c>
    </row>
    <row r="25" spans="1:4">
      <c r="A25" s="33"/>
      <c r="B25" s="34" t="s">
        <v>73</v>
      </c>
      <c r="C25" s="40">
        <v>395000</v>
      </c>
    </row>
    <row r="26" spans="1:4">
      <c r="A26" s="247" t="s">
        <v>80</v>
      </c>
      <c r="B26" s="248" t="s">
        <v>50</v>
      </c>
      <c r="C26" s="249">
        <v>8447703</v>
      </c>
    </row>
  </sheetData>
  <mergeCells count="2">
    <mergeCell ref="A4:C4"/>
    <mergeCell ref="A3:C3"/>
  </mergeCells>
  <phoneticPr fontId="2" type="noConversion"/>
  <pageMargins left="0.68" right="0.32" top="0.59" bottom="1" header="0.42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F52"/>
  <sheetViews>
    <sheetView showZeros="0" zoomScaleNormal="70" workbookViewId="0"/>
  </sheetViews>
  <sheetFormatPr defaultRowHeight="16.5"/>
  <cols>
    <col min="1" max="1" width="7.28515625" style="188" customWidth="1"/>
    <col min="2" max="2" width="59.5703125" style="105" customWidth="1"/>
    <col min="3" max="3" width="24.5703125" style="106" customWidth="1"/>
    <col min="4" max="4" width="9.140625" style="95" hidden="1" customWidth="1"/>
    <col min="5" max="5" width="15.140625" style="95" hidden="1" customWidth="1"/>
    <col min="6" max="7" width="12.7109375" style="95" hidden="1" customWidth="1"/>
    <col min="8" max="8" width="12.5703125" style="98" hidden="1" customWidth="1"/>
    <col min="9" max="9" width="12.7109375" style="98" hidden="1" customWidth="1"/>
    <col min="10" max="10" width="9.85546875" style="98" hidden="1" customWidth="1"/>
    <col min="11" max="11" width="8.85546875" style="98" hidden="1" customWidth="1"/>
    <col min="12" max="12" width="14.140625" style="98" hidden="1" customWidth="1"/>
    <col min="13" max="14" width="12.5703125" style="98" hidden="1" customWidth="1"/>
    <col min="15" max="15" width="11.85546875" style="98" hidden="1" customWidth="1"/>
    <col min="16" max="16" width="12.28515625" style="98" hidden="1" customWidth="1"/>
    <col min="17" max="17" width="11.5703125" style="98" hidden="1" customWidth="1"/>
    <col min="18" max="18" width="13.28515625" style="98" hidden="1" customWidth="1"/>
    <col min="19" max="19" width="12.42578125" style="98" hidden="1" customWidth="1"/>
    <col min="20" max="20" width="12.7109375" style="98" hidden="1" customWidth="1"/>
    <col min="21" max="21" width="16" style="99" hidden="1" customWidth="1"/>
    <col min="22" max="22" width="12" style="99" hidden="1" customWidth="1"/>
    <col min="23" max="23" width="0.140625" style="99" hidden="1" customWidth="1"/>
    <col min="24" max="24" width="12.5703125" style="99" hidden="1" customWidth="1"/>
    <col min="25" max="25" width="15.5703125" style="98" hidden="1" customWidth="1"/>
    <col min="26" max="26" width="11.85546875" style="98" hidden="1" customWidth="1"/>
    <col min="27" max="27" width="0" style="98" hidden="1" customWidth="1"/>
    <col min="28" max="28" width="12.7109375" style="98" hidden="1" customWidth="1"/>
    <col min="29" max="30" width="8.85546875" style="98" customWidth="1"/>
    <col min="31" max="31" width="9.140625" style="98"/>
    <col min="32" max="32" width="16.5703125" style="98" bestFit="1" customWidth="1"/>
    <col min="33" max="16384" width="9.140625" style="98"/>
  </cols>
  <sheetData>
    <row r="1" spans="1:26" ht="18.2" customHeight="1">
      <c r="A1" s="25" t="s">
        <v>52</v>
      </c>
      <c r="B1" s="1"/>
      <c r="C1" s="23" t="s">
        <v>97</v>
      </c>
      <c r="D1" s="96"/>
      <c r="E1" s="96"/>
      <c r="F1" s="97"/>
      <c r="G1" s="97"/>
    </row>
    <row r="2" spans="1:26" ht="18.2" customHeight="1">
      <c r="A2" s="2"/>
      <c r="B2" s="2"/>
      <c r="C2" s="2"/>
      <c r="D2" s="96"/>
      <c r="E2" s="96"/>
      <c r="F2" s="97"/>
      <c r="G2" s="97"/>
    </row>
    <row r="3" spans="1:26" ht="36" customHeight="1">
      <c r="A3" s="299" t="s">
        <v>229</v>
      </c>
      <c r="B3" s="299"/>
      <c r="C3" s="299"/>
      <c r="D3" s="100"/>
      <c r="E3" s="100"/>
      <c r="F3" s="101"/>
      <c r="G3" s="101"/>
      <c r="H3" s="102"/>
      <c r="I3" s="102"/>
      <c r="J3" s="102"/>
      <c r="K3" s="102"/>
      <c r="L3" s="102"/>
      <c r="M3" s="102"/>
      <c r="N3" s="102"/>
      <c r="O3" s="102"/>
    </row>
    <row r="4" spans="1:26" ht="13.5" customHeight="1">
      <c r="A4" s="103"/>
      <c r="B4" s="103"/>
      <c r="C4" s="103"/>
      <c r="D4" s="103"/>
      <c r="E4" s="103"/>
      <c r="F4" s="101"/>
      <c r="G4" s="101"/>
      <c r="H4" s="102"/>
      <c r="I4" s="102"/>
      <c r="J4" s="102"/>
      <c r="K4" s="102"/>
      <c r="L4" s="102"/>
      <c r="M4" s="102"/>
      <c r="N4" s="102"/>
      <c r="O4" s="102"/>
    </row>
    <row r="5" spans="1:26" ht="21.75" customHeight="1">
      <c r="A5" s="104"/>
      <c r="C5" s="304" t="s">
        <v>65</v>
      </c>
      <c r="D5" s="304"/>
      <c r="E5" s="304"/>
      <c r="F5" s="107"/>
      <c r="G5" s="107"/>
      <c r="H5" s="102"/>
      <c r="I5" s="102"/>
      <c r="J5" s="102"/>
      <c r="K5" s="102"/>
      <c r="L5" s="102"/>
      <c r="M5" s="102"/>
      <c r="N5" s="102"/>
      <c r="O5" s="102"/>
    </row>
    <row r="6" spans="1:26" s="112" customFormat="1" ht="47.25">
      <c r="A6" s="37" t="s">
        <v>55</v>
      </c>
      <c r="B6" s="38" t="s">
        <v>88</v>
      </c>
      <c r="C6" s="37" t="s">
        <v>172</v>
      </c>
      <c r="D6" s="305" t="s">
        <v>159</v>
      </c>
      <c r="E6" s="306"/>
      <c r="F6" s="108" t="s">
        <v>160</v>
      </c>
      <c r="G6" s="109" t="s">
        <v>160</v>
      </c>
      <c r="H6" s="110"/>
      <c r="I6" s="111"/>
      <c r="J6" s="110"/>
      <c r="K6" s="110"/>
      <c r="L6" s="110"/>
      <c r="M6" s="110"/>
      <c r="N6" s="110"/>
      <c r="O6" s="110"/>
      <c r="U6" s="113"/>
      <c r="V6" s="113"/>
      <c r="W6" s="113"/>
      <c r="X6" s="113"/>
    </row>
    <row r="7" spans="1:26" s="119" customFormat="1">
      <c r="A7" s="333"/>
      <c r="B7" s="334" t="s">
        <v>177</v>
      </c>
      <c r="C7" s="250">
        <f>C8+C45</f>
        <v>48409000</v>
      </c>
      <c r="D7" s="114" t="e">
        <v>#REF!</v>
      </c>
      <c r="E7" s="114" t="e">
        <v>#REF!</v>
      </c>
      <c r="F7" s="115" t="e">
        <v>#REF!</v>
      </c>
      <c r="G7" s="116" t="e">
        <v>#REF!</v>
      </c>
      <c r="H7" s="302" t="s">
        <v>161</v>
      </c>
      <c r="I7" s="303"/>
      <c r="J7" s="303"/>
      <c r="K7" s="117"/>
      <c r="L7" s="302" t="s">
        <v>162</v>
      </c>
      <c r="M7" s="303"/>
      <c r="N7" s="303"/>
      <c r="O7" s="118"/>
      <c r="Q7" s="120" t="e">
        <v>#REF!</v>
      </c>
      <c r="R7" s="120"/>
      <c r="S7" s="120"/>
      <c r="T7" s="121" t="e">
        <v>#REF!</v>
      </c>
      <c r="U7" s="122"/>
      <c r="V7" s="122"/>
      <c r="W7" s="122"/>
      <c r="X7" s="122"/>
      <c r="Z7" s="123">
        <v>1777310</v>
      </c>
    </row>
    <row r="8" spans="1:26" s="127" customFormat="1">
      <c r="A8" s="84" t="s">
        <v>56</v>
      </c>
      <c r="B8" s="335" t="s">
        <v>156</v>
      </c>
      <c r="C8" s="250">
        <f>C9+C44</f>
        <v>48329000</v>
      </c>
      <c r="D8" s="114" t="e">
        <v>#REF!</v>
      </c>
      <c r="E8" s="114" t="e">
        <v>#REF!</v>
      </c>
      <c r="F8" s="124" t="e">
        <v>#REF!</v>
      </c>
      <c r="G8" s="124" t="e">
        <v>#REF!</v>
      </c>
      <c r="H8" s="125"/>
      <c r="I8" s="126">
        <v>0.45</v>
      </c>
      <c r="J8" s="126">
        <v>1</v>
      </c>
      <c r="K8" s="125"/>
      <c r="L8" s="125"/>
      <c r="M8" s="126">
        <v>0.45</v>
      </c>
      <c r="N8" s="126">
        <v>1</v>
      </c>
      <c r="O8" s="125"/>
      <c r="Q8" s="128" t="e">
        <v>#REF!</v>
      </c>
      <c r="R8" s="128"/>
      <c r="S8" s="128"/>
      <c r="T8" s="128"/>
      <c r="U8" s="129"/>
      <c r="V8" s="129"/>
      <c r="W8" s="129"/>
      <c r="X8" s="129"/>
      <c r="Z8" s="130">
        <v>1277310</v>
      </c>
    </row>
    <row r="9" spans="1:26" s="134" customFormat="1">
      <c r="A9" s="84" t="s">
        <v>82</v>
      </c>
      <c r="B9" s="85" t="s">
        <v>141</v>
      </c>
      <c r="C9" s="250">
        <f>C11+C16+C21+C27+C32+C33+C34+C35+C36+C37+C38+C39+C40+C41+C42+C43</f>
        <v>33549000</v>
      </c>
      <c r="D9" s="131" t="e">
        <v>#REF!</v>
      </c>
      <c r="E9" s="131" t="e">
        <v>#REF!</v>
      </c>
      <c r="F9" s="132" t="e">
        <v>#REF!</v>
      </c>
      <c r="G9" s="132" t="e">
        <v>#REF!</v>
      </c>
      <c r="H9" s="133"/>
      <c r="I9" s="133"/>
      <c r="J9" s="133"/>
      <c r="K9" s="133"/>
      <c r="L9" s="133"/>
      <c r="M9" s="133"/>
      <c r="N9" s="133"/>
      <c r="O9" s="133"/>
      <c r="Q9" s="128" t="e">
        <v>#REF!</v>
      </c>
      <c r="R9" s="128"/>
      <c r="S9" s="128"/>
      <c r="T9" s="135" t="s">
        <v>163</v>
      </c>
      <c r="U9" s="136" t="s">
        <v>164</v>
      </c>
      <c r="V9" s="135" t="s">
        <v>165</v>
      </c>
      <c r="W9" s="135" t="s">
        <v>166</v>
      </c>
      <c r="X9" s="135" t="s">
        <v>163</v>
      </c>
      <c r="Y9" s="136" t="s">
        <v>164</v>
      </c>
      <c r="Z9" s="137">
        <v>1277310</v>
      </c>
    </row>
    <row r="10" spans="1:26" s="141" customFormat="1" ht="17.25">
      <c r="A10" s="86"/>
      <c r="B10" s="87" t="s">
        <v>157</v>
      </c>
      <c r="C10" s="251">
        <v>31474000</v>
      </c>
      <c r="D10" s="138" t="e">
        <v>#REF!</v>
      </c>
      <c r="E10" s="138" t="e">
        <v>#REF!</v>
      </c>
      <c r="F10" s="139"/>
      <c r="G10" s="139"/>
      <c r="H10" s="140"/>
      <c r="I10" s="140"/>
      <c r="J10" s="140"/>
      <c r="K10" s="140"/>
      <c r="L10" s="140"/>
      <c r="M10" s="140"/>
      <c r="N10" s="140"/>
      <c r="O10" s="140"/>
      <c r="Q10" s="142"/>
      <c r="R10" s="142" t="s">
        <v>165</v>
      </c>
      <c r="S10" s="142" t="s">
        <v>166</v>
      </c>
      <c r="T10" s="143">
        <v>0.51</v>
      </c>
      <c r="U10" s="143">
        <v>0.51</v>
      </c>
      <c r="V10" s="144">
        <v>1</v>
      </c>
      <c r="W10" s="144">
        <v>1</v>
      </c>
      <c r="X10" s="144">
        <v>1</v>
      </c>
      <c r="Y10" s="144">
        <v>1</v>
      </c>
      <c r="Z10" s="145"/>
    </row>
    <row r="11" spans="1:26" s="141" customFormat="1" ht="17.25">
      <c r="A11" s="84">
        <v>1</v>
      </c>
      <c r="B11" s="85" t="s">
        <v>18</v>
      </c>
      <c r="C11" s="250">
        <f>SUM(C12:C15)</f>
        <v>3243400</v>
      </c>
      <c r="D11" s="138" t="e">
        <v>#REF!</v>
      </c>
      <c r="E11" s="138" t="e">
        <v>#REF!</v>
      </c>
      <c r="F11" s="139" t="e">
        <v>#REF!</v>
      </c>
      <c r="G11" s="139" t="e">
        <v>#REF!</v>
      </c>
      <c r="H11" s="146"/>
      <c r="I11" s="147" t="e">
        <v>#REF!</v>
      </c>
      <c r="J11" s="147" t="e">
        <v>#REF!</v>
      </c>
      <c r="K11" s="147" t="e">
        <v>#REF!</v>
      </c>
      <c r="L11" s="147">
        <v>10818100</v>
      </c>
      <c r="M11" s="147">
        <v>9298800</v>
      </c>
      <c r="N11" s="147">
        <v>1519300</v>
      </c>
      <c r="O11" s="148">
        <v>3762975</v>
      </c>
      <c r="P11" s="149">
        <v>-9318363.8499999996</v>
      </c>
      <c r="R11" s="150">
        <v>0.51</v>
      </c>
      <c r="S11" s="151">
        <v>0.51</v>
      </c>
      <c r="T11" s="152" t="e">
        <v>#REF!</v>
      </c>
      <c r="U11" s="152">
        <v>10641990</v>
      </c>
      <c r="V11" s="152" t="e">
        <v>#REF!</v>
      </c>
      <c r="W11" s="152" t="e">
        <v>#REF!</v>
      </c>
      <c r="X11" s="152" t="e">
        <v>#REF!</v>
      </c>
      <c r="Y11" s="152" t="e">
        <v>#REF!</v>
      </c>
      <c r="Z11" s="145">
        <v>55480</v>
      </c>
    </row>
    <row r="12" spans="1:26" s="159" customFormat="1">
      <c r="A12" s="88" t="s">
        <v>19</v>
      </c>
      <c r="B12" s="89" t="s">
        <v>20</v>
      </c>
      <c r="C12" s="252">
        <v>2157950</v>
      </c>
      <c r="D12" s="153" t="e">
        <v>#REF!</v>
      </c>
      <c r="E12" s="153" t="e">
        <v>#REF!</v>
      </c>
      <c r="F12" s="154" t="e">
        <v>#REF!</v>
      </c>
      <c r="G12" s="154" t="e">
        <v>#REF!</v>
      </c>
      <c r="H12" s="155">
        <v>0.45</v>
      </c>
      <c r="I12" s="156" t="e">
        <v>#REF!</v>
      </c>
      <c r="J12" s="157">
        <v>0</v>
      </c>
      <c r="K12" s="158"/>
      <c r="L12" s="155">
        <v>0.45</v>
      </c>
      <c r="M12" s="156">
        <v>720000</v>
      </c>
      <c r="N12" s="156">
        <v>0</v>
      </c>
      <c r="O12" s="158"/>
      <c r="R12" s="160" t="e">
        <v>#REF!</v>
      </c>
      <c r="S12" s="160" t="e">
        <v>#REF!</v>
      </c>
      <c r="T12" s="161" t="e">
        <v>#REF!</v>
      </c>
      <c r="U12" s="161">
        <v>816000</v>
      </c>
      <c r="V12" s="162"/>
      <c r="W12" s="162"/>
      <c r="X12" s="162"/>
      <c r="Y12" s="162"/>
      <c r="Z12" s="163"/>
    </row>
    <row r="13" spans="1:26" s="159" customFormat="1">
      <c r="A13" s="88" t="s">
        <v>19</v>
      </c>
      <c r="B13" s="89" t="s">
        <v>21</v>
      </c>
      <c r="C13" s="252">
        <v>450</v>
      </c>
      <c r="D13" s="153" t="e">
        <v>#REF!</v>
      </c>
      <c r="E13" s="153" t="e">
        <v>#REF!</v>
      </c>
      <c r="F13" s="154" t="e">
        <v>#REF!</v>
      </c>
      <c r="G13" s="154" t="e">
        <v>#REF!</v>
      </c>
      <c r="H13" s="155">
        <v>0.45</v>
      </c>
      <c r="I13" s="156" t="e">
        <v>#REF!</v>
      </c>
      <c r="J13" s="156">
        <v>0</v>
      </c>
      <c r="K13" s="158"/>
      <c r="L13" s="155">
        <v>0.45</v>
      </c>
      <c r="M13" s="156">
        <v>1215</v>
      </c>
      <c r="N13" s="156">
        <v>0</v>
      </c>
      <c r="O13" s="158"/>
      <c r="R13" s="160" t="e">
        <v>#REF!</v>
      </c>
      <c r="S13" s="160" t="e">
        <v>#REF!</v>
      </c>
      <c r="T13" s="161" t="e">
        <v>#REF!</v>
      </c>
      <c r="U13" s="161">
        <v>1377</v>
      </c>
      <c r="V13" s="162"/>
      <c r="W13" s="162"/>
      <c r="X13" s="162"/>
      <c r="Y13" s="162"/>
      <c r="Z13" s="163"/>
    </row>
    <row r="14" spans="1:26" s="159" customFormat="1">
      <c r="A14" s="88" t="s">
        <v>19</v>
      </c>
      <c r="B14" s="89" t="s">
        <v>22</v>
      </c>
      <c r="C14" s="252">
        <v>910000</v>
      </c>
      <c r="D14" s="153" t="e">
        <v>#REF!</v>
      </c>
      <c r="E14" s="153" t="e">
        <v>#REF!</v>
      </c>
      <c r="F14" s="154" t="e">
        <v>#REF!</v>
      </c>
      <c r="G14" s="154"/>
      <c r="H14" s="155">
        <v>0.45</v>
      </c>
      <c r="I14" s="156" t="e">
        <v>#REF!</v>
      </c>
      <c r="J14" s="156">
        <v>0</v>
      </c>
      <c r="K14" s="158"/>
      <c r="L14" s="155">
        <v>0.45</v>
      </c>
      <c r="M14" s="156">
        <v>378900</v>
      </c>
      <c r="N14" s="156">
        <v>0</v>
      </c>
      <c r="O14" s="158"/>
      <c r="R14" s="160" t="e">
        <v>#REF!</v>
      </c>
      <c r="S14" s="160" t="e">
        <v>#REF!</v>
      </c>
      <c r="T14" s="161" t="e">
        <v>#REF!</v>
      </c>
      <c r="U14" s="161">
        <v>429420</v>
      </c>
      <c r="V14" s="162"/>
      <c r="W14" s="162"/>
      <c r="X14" s="162"/>
      <c r="Y14" s="162"/>
      <c r="Z14" s="163"/>
    </row>
    <row r="15" spans="1:26" s="159" customFormat="1">
      <c r="A15" s="88" t="s">
        <v>19</v>
      </c>
      <c r="B15" s="89" t="s">
        <v>23</v>
      </c>
      <c r="C15" s="252">
        <v>175000</v>
      </c>
      <c r="D15" s="153" t="e">
        <v>#REF!</v>
      </c>
      <c r="E15" s="153" t="e">
        <v>#REF!</v>
      </c>
      <c r="F15" s="154" t="e">
        <v>#REF!</v>
      </c>
      <c r="G15" s="154" t="e">
        <v>#REF!</v>
      </c>
      <c r="H15" s="155">
        <v>1</v>
      </c>
      <c r="I15" s="156">
        <v>0</v>
      </c>
      <c r="J15" s="156" t="e">
        <v>#REF!</v>
      </c>
      <c r="K15" s="158"/>
      <c r="L15" s="155">
        <v>1</v>
      </c>
      <c r="M15" s="156">
        <v>0</v>
      </c>
      <c r="N15" s="156">
        <v>140000</v>
      </c>
      <c r="O15" s="158"/>
      <c r="R15" s="160"/>
      <c r="S15" s="160"/>
      <c r="T15" s="161"/>
      <c r="U15" s="161"/>
      <c r="V15" s="164" t="e">
        <v>#REF!</v>
      </c>
      <c r="W15" s="164" t="e">
        <v>#REF!</v>
      </c>
      <c r="X15" s="164" t="e">
        <v>#REF!</v>
      </c>
      <c r="Y15" s="164">
        <v>140000</v>
      </c>
      <c r="Z15" s="163">
        <v>55000</v>
      </c>
    </row>
    <row r="16" spans="1:26" s="141" customFormat="1" ht="17.25">
      <c r="A16" s="84">
        <v>2</v>
      </c>
      <c r="B16" s="85" t="s">
        <v>24</v>
      </c>
      <c r="C16" s="253">
        <f>SUM(C17:C20)</f>
        <v>2910600</v>
      </c>
      <c r="D16" s="138" t="e">
        <v>#REF!</v>
      </c>
      <c r="E16" s="138" t="e">
        <v>#REF!</v>
      </c>
      <c r="F16" s="139" t="e">
        <v>#REF!</v>
      </c>
      <c r="G16" s="139" t="e">
        <v>#REF!</v>
      </c>
      <c r="H16" s="146"/>
      <c r="I16" s="169">
        <v>0</v>
      </c>
      <c r="J16" s="169">
        <v>0</v>
      </c>
      <c r="K16" s="140"/>
      <c r="L16" s="146"/>
      <c r="M16" s="169">
        <v>0</v>
      </c>
      <c r="N16" s="169">
        <v>0</v>
      </c>
      <c r="O16" s="140"/>
      <c r="R16" s="165"/>
      <c r="S16" s="165"/>
      <c r="T16" s="166"/>
      <c r="U16" s="166"/>
      <c r="V16" s="167"/>
      <c r="W16" s="167"/>
      <c r="X16" s="167"/>
      <c r="Y16" s="167"/>
      <c r="Z16" s="145">
        <v>22130</v>
      </c>
    </row>
    <row r="17" spans="1:26" s="159" customFormat="1">
      <c r="A17" s="88" t="s">
        <v>19</v>
      </c>
      <c r="B17" s="89" t="s">
        <v>20</v>
      </c>
      <c r="C17" s="252">
        <v>1175600</v>
      </c>
      <c r="D17" s="153" t="e">
        <v>#REF!</v>
      </c>
      <c r="E17" s="153" t="e">
        <v>#REF!</v>
      </c>
      <c r="F17" s="154" t="e">
        <v>#REF!</v>
      </c>
      <c r="G17" s="154" t="e">
        <v>#REF!</v>
      </c>
      <c r="H17" s="155">
        <v>0.45</v>
      </c>
      <c r="I17" s="156" t="e">
        <v>#REF!</v>
      </c>
      <c r="J17" s="156">
        <v>0</v>
      </c>
      <c r="K17" s="158"/>
      <c r="L17" s="155">
        <v>0.45</v>
      </c>
      <c r="M17" s="156">
        <v>333135</v>
      </c>
      <c r="N17" s="156">
        <v>0</v>
      </c>
      <c r="O17" s="158"/>
      <c r="R17" s="160" t="e">
        <v>#REF!</v>
      </c>
      <c r="S17" s="160" t="e">
        <v>#REF!</v>
      </c>
      <c r="T17" s="161" t="e">
        <v>#REF!</v>
      </c>
      <c r="U17" s="161">
        <v>377553</v>
      </c>
      <c r="V17" s="162"/>
      <c r="W17" s="162"/>
      <c r="X17" s="162"/>
      <c r="Y17" s="162"/>
      <c r="Z17" s="163"/>
    </row>
    <row r="18" spans="1:26" s="159" customFormat="1">
      <c r="A18" s="88" t="s">
        <v>19</v>
      </c>
      <c r="B18" s="89" t="s">
        <v>21</v>
      </c>
      <c r="C18" s="252">
        <v>970000</v>
      </c>
      <c r="D18" s="153" t="e">
        <v>#REF!</v>
      </c>
      <c r="E18" s="153" t="e">
        <v>#REF!</v>
      </c>
      <c r="F18" s="154" t="e">
        <v>#REF!</v>
      </c>
      <c r="G18" s="154" t="e">
        <v>#REF!</v>
      </c>
      <c r="H18" s="155">
        <v>0.45</v>
      </c>
      <c r="I18" s="156" t="e">
        <v>#REF!</v>
      </c>
      <c r="J18" s="156">
        <v>0</v>
      </c>
      <c r="K18" s="158"/>
      <c r="L18" s="155">
        <v>0.45</v>
      </c>
      <c r="M18" s="156">
        <v>544500</v>
      </c>
      <c r="N18" s="156">
        <v>0</v>
      </c>
      <c r="O18" s="158"/>
      <c r="R18" s="160" t="e">
        <v>#REF!</v>
      </c>
      <c r="S18" s="160" t="e">
        <v>#REF!</v>
      </c>
      <c r="T18" s="161" t="e">
        <v>#REF!</v>
      </c>
      <c r="U18" s="161">
        <v>617100</v>
      </c>
      <c r="V18" s="162"/>
      <c r="W18" s="162"/>
      <c r="X18" s="162"/>
      <c r="Y18" s="162"/>
      <c r="Z18" s="163"/>
    </row>
    <row r="19" spans="1:26" s="159" customFormat="1">
      <c r="A19" s="88" t="s">
        <v>19</v>
      </c>
      <c r="B19" s="89" t="s">
        <v>22</v>
      </c>
      <c r="C19" s="252">
        <v>700000</v>
      </c>
      <c r="D19" s="153" t="e">
        <v>#REF!</v>
      </c>
      <c r="E19" s="153" t="e">
        <v>#REF!</v>
      </c>
      <c r="F19" s="154" t="e">
        <v>#REF!</v>
      </c>
      <c r="G19" s="154" t="e">
        <v>#REF!</v>
      </c>
      <c r="H19" s="155">
        <v>0.45</v>
      </c>
      <c r="I19" s="156" t="e">
        <v>#REF!</v>
      </c>
      <c r="J19" s="156">
        <v>0</v>
      </c>
      <c r="K19" s="158"/>
      <c r="L19" s="155">
        <v>0.45</v>
      </c>
      <c r="M19" s="156">
        <v>316350</v>
      </c>
      <c r="N19" s="156">
        <v>0</v>
      </c>
      <c r="O19" s="158"/>
      <c r="R19" s="160" t="e">
        <v>#REF!</v>
      </c>
      <c r="S19" s="160" t="e">
        <v>#REF!</v>
      </c>
      <c r="T19" s="161" t="e">
        <v>#REF!</v>
      </c>
      <c r="U19" s="161">
        <v>358530</v>
      </c>
      <c r="V19" s="162"/>
      <c r="W19" s="162"/>
      <c r="X19" s="162"/>
      <c r="Y19" s="162"/>
      <c r="Z19" s="163"/>
    </row>
    <row r="20" spans="1:26" s="159" customFormat="1">
      <c r="A20" s="88" t="s">
        <v>19</v>
      </c>
      <c r="B20" s="89" t="s">
        <v>23</v>
      </c>
      <c r="C20" s="252">
        <v>65000</v>
      </c>
      <c r="D20" s="153" t="e">
        <v>#REF!</v>
      </c>
      <c r="E20" s="153" t="e">
        <v>#REF!</v>
      </c>
      <c r="F20" s="154" t="e">
        <v>#REF!</v>
      </c>
      <c r="G20" s="154" t="e">
        <v>#REF!</v>
      </c>
      <c r="H20" s="155">
        <v>1</v>
      </c>
      <c r="I20" s="156">
        <v>0</v>
      </c>
      <c r="J20" s="156" t="e">
        <v>#REF!</v>
      </c>
      <c r="K20" s="158"/>
      <c r="L20" s="155">
        <v>1</v>
      </c>
      <c r="M20" s="156">
        <v>0</v>
      </c>
      <c r="N20" s="156">
        <v>42000</v>
      </c>
      <c r="O20" s="158"/>
      <c r="R20" s="160"/>
      <c r="S20" s="160"/>
      <c r="T20" s="161"/>
      <c r="U20" s="161"/>
      <c r="V20" s="164" t="e">
        <v>#REF!</v>
      </c>
      <c r="W20" s="164" t="e">
        <v>#REF!</v>
      </c>
      <c r="X20" s="164" t="e">
        <v>#REF!</v>
      </c>
      <c r="Y20" s="164">
        <v>42000</v>
      </c>
      <c r="Z20" s="163">
        <v>20000</v>
      </c>
    </row>
    <row r="21" spans="1:26" s="141" customFormat="1" ht="17.25">
      <c r="A21" s="84">
        <v>3</v>
      </c>
      <c r="B21" s="85" t="s">
        <v>25</v>
      </c>
      <c r="C21" s="250">
        <f>SUM(C22:C26)</f>
        <v>14037000</v>
      </c>
      <c r="D21" s="138" t="e">
        <v>#REF!</v>
      </c>
      <c r="E21" s="138" t="e">
        <v>#REF!</v>
      </c>
      <c r="F21" s="139" t="e">
        <v>#REF!</v>
      </c>
      <c r="G21" s="139" t="e">
        <v>#REF!</v>
      </c>
      <c r="H21" s="146"/>
      <c r="I21" s="169">
        <v>0</v>
      </c>
      <c r="J21" s="169">
        <v>0</v>
      </c>
      <c r="K21" s="140"/>
      <c r="L21" s="146"/>
      <c r="M21" s="169">
        <v>0</v>
      </c>
      <c r="N21" s="169">
        <v>0</v>
      </c>
      <c r="O21" s="140"/>
      <c r="R21" s="165"/>
      <c r="S21" s="165"/>
      <c r="T21" s="166"/>
      <c r="U21" s="166"/>
      <c r="V21" s="167"/>
      <c r="W21" s="167"/>
      <c r="X21" s="167"/>
      <c r="Y21" s="167"/>
      <c r="Z21" s="145">
        <v>57700</v>
      </c>
    </row>
    <row r="22" spans="1:26" s="159" customFormat="1">
      <c r="A22" s="88" t="s">
        <v>19</v>
      </c>
      <c r="B22" s="89" t="s">
        <v>20</v>
      </c>
      <c r="C22" s="252">
        <v>4496000</v>
      </c>
      <c r="D22" s="153" t="e">
        <v>#REF!</v>
      </c>
      <c r="E22" s="153" t="e">
        <v>#REF!</v>
      </c>
      <c r="F22" s="154" t="e">
        <v>#REF!</v>
      </c>
      <c r="G22" s="154" t="e">
        <v>#REF!</v>
      </c>
      <c r="H22" s="155">
        <v>0.45</v>
      </c>
      <c r="I22" s="156" t="e">
        <v>#REF!</v>
      </c>
      <c r="J22" s="156">
        <v>0</v>
      </c>
      <c r="K22" s="158"/>
      <c r="L22" s="155">
        <v>0.45</v>
      </c>
      <c r="M22" s="156">
        <v>1195650</v>
      </c>
      <c r="N22" s="156">
        <v>0</v>
      </c>
      <c r="O22" s="158"/>
      <c r="R22" s="160" t="e">
        <v>#REF!</v>
      </c>
      <c r="S22" s="160" t="e">
        <v>#REF!</v>
      </c>
      <c r="T22" s="161" t="e">
        <v>#REF!</v>
      </c>
      <c r="U22" s="161">
        <v>1355070</v>
      </c>
      <c r="V22" s="162"/>
      <c r="W22" s="162"/>
      <c r="X22" s="162"/>
      <c r="Y22" s="162"/>
      <c r="Z22" s="163"/>
    </row>
    <row r="23" spans="1:26" s="159" customFormat="1">
      <c r="A23" s="88" t="s">
        <v>19</v>
      </c>
      <c r="B23" s="89" t="s">
        <v>21</v>
      </c>
      <c r="C23" s="252">
        <v>240000</v>
      </c>
      <c r="D23" s="153" t="e">
        <v>#REF!</v>
      </c>
      <c r="E23" s="153" t="e">
        <v>#REF!</v>
      </c>
      <c r="F23" s="154" t="e">
        <v>#REF!</v>
      </c>
      <c r="G23" s="154" t="e">
        <v>#REF!</v>
      </c>
      <c r="H23" s="155">
        <v>0.45</v>
      </c>
      <c r="I23" s="156" t="e">
        <v>#REF!</v>
      </c>
      <c r="J23" s="156">
        <v>0</v>
      </c>
      <c r="K23" s="158"/>
      <c r="L23" s="155">
        <v>0.45</v>
      </c>
      <c r="M23" s="156">
        <v>54000</v>
      </c>
      <c r="N23" s="156">
        <v>0</v>
      </c>
      <c r="O23" s="158"/>
      <c r="R23" s="160" t="e">
        <v>#REF!</v>
      </c>
      <c r="S23" s="160" t="e">
        <v>#REF!</v>
      </c>
      <c r="T23" s="161" t="e">
        <v>#REF!</v>
      </c>
      <c r="U23" s="161">
        <v>61200</v>
      </c>
      <c r="V23" s="162"/>
      <c r="W23" s="162"/>
      <c r="X23" s="162"/>
      <c r="Y23" s="162"/>
      <c r="Z23" s="163"/>
    </row>
    <row r="24" spans="1:26" s="159" customFormat="1">
      <c r="A24" s="88" t="s">
        <v>19</v>
      </c>
      <c r="B24" s="89" t="s">
        <v>22</v>
      </c>
      <c r="C24" s="252">
        <v>9240000</v>
      </c>
      <c r="D24" s="153" t="e">
        <v>#REF!</v>
      </c>
      <c r="E24" s="153" t="e">
        <v>#REF!</v>
      </c>
      <c r="F24" s="154" t="e">
        <v>#REF!</v>
      </c>
      <c r="G24" s="154" t="e">
        <v>#REF!</v>
      </c>
      <c r="H24" s="155">
        <v>0.45</v>
      </c>
      <c r="I24" s="156" t="e">
        <v>#REF!</v>
      </c>
      <c r="J24" s="156">
        <v>0</v>
      </c>
      <c r="K24" s="158"/>
      <c r="L24" s="155">
        <v>0.45</v>
      </c>
      <c r="M24" s="156">
        <v>3150000</v>
      </c>
      <c r="N24" s="156">
        <v>0</v>
      </c>
      <c r="O24" s="158"/>
      <c r="R24" s="160" t="e">
        <v>#REF!</v>
      </c>
      <c r="S24" s="160" t="e">
        <v>#REF!</v>
      </c>
      <c r="T24" s="161" t="e">
        <v>#REF!</v>
      </c>
      <c r="U24" s="161">
        <v>3570000</v>
      </c>
      <c r="V24" s="162"/>
      <c r="W24" s="162"/>
      <c r="X24" s="162"/>
      <c r="Y24" s="162"/>
      <c r="Z24" s="163"/>
    </row>
    <row r="25" spans="1:26" s="159" customFormat="1">
      <c r="A25" s="88" t="s">
        <v>19</v>
      </c>
      <c r="B25" s="89" t="s">
        <v>23</v>
      </c>
      <c r="C25" s="252">
        <v>6000</v>
      </c>
      <c r="D25" s="153" t="e">
        <v>#REF!</v>
      </c>
      <c r="E25" s="153" t="e">
        <v>#REF!</v>
      </c>
      <c r="F25" s="154" t="e">
        <v>#REF!</v>
      </c>
      <c r="G25" s="154" t="e">
        <v>#REF!</v>
      </c>
      <c r="H25" s="155">
        <v>1</v>
      </c>
      <c r="I25" s="156">
        <v>0</v>
      </c>
      <c r="J25" s="156" t="e">
        <v>#REF!</v>
      </c>
      <c r="K25" s="158"/>
      <c r="L25" s="155">
        <v>1</v>
      </c>
      <c r="M25" s="156">
        <v>0</v>
      </c>
      <c r="N25" s="156">
        <v>3000</v>
      </c>
      <c r="O25" s="158"/>
      <c r="R25" s="160"/>
      <c r="S25" s="160"/>
      <c r="T25" s="161"/>
      <c r="U25" s="161"/>
      <c r="V25" s="164" t="e">
        <v>#REF!</v>
      </c>
      <c r="W25" s="164" t="e">
        <v>#REF!</v>
      </c>
      <c r="X25" s="164" t="e">
        <v>#REF!</v>
      </c>
      <c r="Y25" s="164">
        <v>3000</v>
      </c>
      <c r="Z25" s="163">
        <v>200</v>
      </c>
    </row>
    <row r="26" spans="1:26" s="159" customFormat="1">
      <c r="A26" s="88" t="s">
        <v>19</v>
      </c>
      <c r="B26" s="89" t="s">
        <v>26</v>
      </c>
      <c r="C26" s="252">
        <v>55000</v>
      </c>
      <c r="D26" s="153" t="e">
        <v>#REF!</v>
      </c>
      <c r="E26" s="153" t="e">
        <v>#REF!</v>
      </c>
      <c r="F26" s="154" t="e">
        <v>#REF!</v>
      </c>
      <c r="G26" s="154" t="e">
        <v>#REF!</v>
      </c>
      <c r="H26" s="155">
        <v>1</v>
      </c>
      <c r="I26" s="156">
        <v>0</v>
      </c>
      <c r="J26" s="156" t="e">
        <v>#REF!</v>
      </c>
      <c r="K26" s="158"/>
      <c r="L26" s="155">
        <v>1</v>
      </c>
      <c r="M26" s="156">
        <v>0</v>
      </c>
      <c r="N26" s="156">
        <v>41000</v>
      </c>
      <c r="O26" s="158"/>
      <c r="R26" s="160"/>
      <c r="S26" s="160"/>
      <c r="T26" s="161"/>
      <c r="U26" s="161"/>
      <c r="V26" s="164" t="e">
        <v>#REF!</v>
      </c>
      <c r="W26" s="164" t="e">
        <v>#REF!</v>
      </c>
      <c r="X26" s="164" t="e">
        <v>#REF!</v>
      </c>
      <c r="Y26" s="164">
        <v>41000</v>
      </c>
      <c r="Z26" s="163">
        <v>35000</v>
      </c>
    </row>
    <row r="27" spans="1:26" s="134" customFormat="1" ht="17.25">
      <c r="A27" s="84">
        <v>4</v>
      </c>
      <c r="B27" s="85" t="s">
        <v>142</v>
      </c>
      <c r="C27" s="253">
        <f>SUM(C28:C31)</f>
        <v>4357400</v>
      </c>
      <c r="D27" s="138" t="e">
        <v>#REF!</v>
      </c>
      <c r="E27" s="138" t="e">
        <v>#REF!</v>
      </c>
      <c r="F27" s="139" t="e">
        <v>#REF!</v>
      </c>
      <c r="G27" s="139" t="e">
        <v>#REF!</v>
      </c>
      <c r="H27" s="172"/>
      <c r="I27" s="169">
        <v>0</v>
      </c>
      <c r="J27" s="169">
        <v>0</v>
      </c>
      <c r="K27" s="133"/>
      <c r="L27" s="172"/>
      <c r="M27" s="169">
        <v>0</v>
      </c>
      <c r="N27" s="169">
        <v>0</v>
      </c>
      <c r="O27" s="133"/>
      <c r="R27" s="176"/>
      <c r="S27" s="176"/>
      <c r="T27" s="177"/>
      <c r="U27" s="177"/>
      <c r="V27" s="263"/>
      <c r="W27" s="263"/>
      <c r="X27" s="263"/>
      <c r="Y27" s="263"/>
      <c r="Z27" s="145">
        <v>62000</v>
      </c>
    </row>
    <row r="28" spans="1:26" s="159" customFormat="1">
      <c r="A28" s="88" t="s">
        <v>19</v>
      </c>
      <c r="B28" s="89" t="s">
        <v>20</v>
      </c>
      <c r="C28" s="252">
        <v>2992400</v>
      </c>
      <c r="D28" s="153" t="e">
        <v>#REF!</v>
      </c>
      <c r="E28" s="153" t="e">
        <v>#REF!</v>
      </c>
      <c r="F28" s="154" t="e">
        <v>#REF!</v>
      </c>
      <c r="G28" s="154" t="e">
        <v>#REF!</v>
      </c>
      <c r="H28" s="155">
        <v>0.45</v>
      </c>
      <c r="I28" s="156" t="e">
        <v>#REF!</v>
      </c>
      <c r="J28" s="156">
        <v>0</v>
      </c>
      <c r="K28" s="158"/>
      <c r="L28" s="155">
        <v>0.45</v>
      </c>
      <c r="M28" s="156">
        <v>974250</v>
      </c>
      <c r="N28" s="156">
        <v>0</v>
      </c>
      <c r="O28" s="158"/>
      <c r="Q28" s="168">
        <v>-1313900</v>
      </c>
      <c r="R28" s="160" t="e">
        <v>#REF!</v>
      </c>
      <c r="S28" s="160" t="e">
        <v>#REF!</v>
      </c>
      <c r="T28" s="161" t="e">
        <v>#REF!</v>
      </c>
      <c r="U28" s="161">
        <v>1104150</v>
      </c>
      <c r="V28" s="162"/>
      <c r="W28" s="162"/>
      <c r="X28" s="162"/>
      <c r="Y28" s="162"/>
      <c r="Z28" s="163"/>
    </row>
    <row r="29" spans="1:26" s="159" customFormat="1">
      <c r="A29" s="88" t="s">
        <v>19</v>
      </c>
      <c r="B29" s="89" t="s">
        <v>21</v>
      </c>
      <c r="C29" s="252">
        <v>30000</v>
      </c>
      <c r="D29" s="153" t="e">
        <v>#REF!</v>
      </c>
      <c r="E29" s="153" t="e">
        <v>#REF!</v>
      </c>
      <c r="F29" s="154" t="e">
        <v>#REF!</v>
      </c>
      <c r="G29" s="154" t="e">
        <v>#REF!</v>
      </c>
      <c r="H29" s="155">
        <v>0.45</v>
      </c>
      <c r="I29" s="156" t="e">
        <v>#REF!</v>
      </c>
      <c r="J29" s="156">
        <v>0</v>
      </c>
      <c r="K29" s="158"/>
      <c r="L29" s="155">
        <v>0.45</v>
      </c>
      <c r="M29" s="156">
        <v>10800</v>
      </c>
      <c r="N29" s="156">
        <v>0</v>
      </c>
      <c r="O29" s="158"/>
      <c r="Q29" s="168">
        <v>352500</v>
      </c>
      <c r="R29" s="160" t="e">
        <v>#REF!</v>
      </c>
      <c r="S29" s="160" t="e">
        <v>#REF!</v>
      </c>
      <c r="T29" s="161" t="e">
        <v>#REF!</v>
      </c>
      <c r="U29" s="161">
        <v>12240</v>
      </c>
      <c r="V29" s="162"/>
      <c r="W29" s="162"/>
      <c r="X29" s="162"/>
      <c r="Y29" s="162"/>
      <c r="Z29" s="163"/>
    </row>
    <row r="30" spans="1:26" s="159" customFormat="1">
      <c r="A30" s="88" t="s">
        <v>19</v>
      </c>
      <c r="B30" s="89" t="s">
        <v>22</v>
      </c>
      <c r="C30" s="252">
        <v>1280000</v>
      </c>
      <c r="D30" s="153" t="e">
        <v>#REF!</v>
      </c>
      <c r="E30" s="153" t="e">
        <v>#REF!</v>
      </c>
      <c r="F30" s="154" t="e">
        <v>#REF!</v>
      </c>
      <c r="G30" s="154" t="e">
        <v>#REF!</v>
      </c>
      <c r="H30" s="155">
        <v>0.45</v>
      </c>
      <c r="I30" s="156" t="e">
        <v>#REF!</v>
      </c>
      <c r="J30" s="156">
        <v>0</v>
      </c>
      <c r="K30" s="158"/>
      <c r="L30" s="155">
        <v>0.45</v>
      </c>
      <c r="M30" s="156">
        <v>315000</v>
      </c>
      <c r="N30" s="156">
        <v>0</v>
      </c>
      <c r="O30" s="158"/>
      <c r="R30" s="160" t="e">
        <v>#REF!</v>
      </c>
      <c r="S30" s="160" t="e">
        <v>#REF!</v>
      </c>
      <c r="T30" s="161" t="e">
        <v>#REF!</v>
      </c>
      <c r="U30" s="161">
        <v>357000</v>
      </c>
      <c r="V30" s="162"/>
      <c r="W30" s="162"/>
      <c r="X30" s="162"/>
      <c r="Y30" s="162"/>
      <c r="Z30" s="163"/>
    </row>
    <row r="31" spans="1:26" s="159" customFormat="1">
      <c r="A31" s="88" t="s">
        <v>19</v>
      </c>
      <c r="B31" s="89" t="s">
        <v>23</v>
      </c>
      <c r="C31" s="252">
        <v>55000</v>
      </c>
      <c r="D31" s="153" t="e">
        <v>#REF!</v>
      </c>
      <c r="E31" s="153" t="e">
        <v>#REF!</v>
      </c>
      <c r="F31" s="154" t="e">
        <v>#REF!</v>
      </c>
      <c r="G31" s="154" t="e">
        <v>#REF!</v>
      </c>
      <c r="H31" s="155">
        <v>1</v>
      </c>
      <c r="I31" s="156">
        <v>0</v>
      </c>
      <c r="J31" s="156" t="e">
        <v>#REF!</v>
      </c>
      <c r="K31" s="158"/>
      <c r="L31" s="155">
        <v>1</v>
      </c>
      <c r="M31" s="156">
        <v>0</v>
      </c>
      <c r="N31" s="156">
        <v>33000</v>
      </c>
      <c r="O31" s="158"/>
      <c r="R31" s="160"/>
      <c r="S31" s="160"/>
      <c r="T31" s="161"/>
      <c r="U31" s="161"/>
      <c r="V31" s="164" t="e">
        <v>#REF!</v>
      </c>
      <c r="W31" s="164" t="e">
        <v>#REF!</v>
      </c>
      <c r="X31" s="164" t="e">
        <v>#REF!</v>
      </c>
      <c r="Y31" s="164">
        <v>33000</v>
      </c>
      <c r="Z31" s="163">
        <v>15000</v>
      </c>
    </row>
    <row r="32" spans="1:26" s="141" customFormat="1" ht="17.25">
      <c r="A32" s="84">
        <v>5</v>
      </c>
      <c r="B32" s="85" t="s">
        <v>98</v>
      </c>
      <c r="C32" s="250">
        <v>800000</v>
      </c>
      <c r="D32" s="131" t="e">
        <v>#REF!</v>
      </c>
      <c r="E32" s="131" t="e">
        <v>#REF!</v>
      </c>
      <c r="F32" s="139" t="e">
        <v>#REF!</v>
      </c>
      <c r="G32" s="139" t="e">
        <v>#REF!</v>
      </c>
      <c r="H32" s="146">
        <v>1</v>
      </c>
      <c r="I32" s="169">
        <v>0</v>
      </c>
      <c r="J32" s="169" t="e">
        <v>#REF!</v>
      </c>
      <c r="K32" s="140"/>
      <c r="L32" s="146">
        <v>1</v>
      </c>
      <c r="M32" s="169">
        <v>0</v>
      </c>
      <c r="N32" s="169">
        <v>410000</v>
      </c>
      <c r="O32" s="140"/>
      <c r="R32" s="165"/>
      <c r="S32" s="165"/>
      <c r="T32" s="166"/>
      <c r="U32" s="166"/>
      <c r="V32" s="264" t="e">
        <v>#REF!</v>
      </c>
      <c r="W32" s="264" t="e">
        <v>#REF!</v>
      </c>
      <c r="X32" s="264" t="e">
        <v>#REF!</v>
      </c>
      <c r="Y32" s="264">
        <v>410000</v>
      </c>
      <c r="Z32" s="170">
        <v>320000</v>
      </c>
    </row>
    <row r="33" spans="1:32" s="141" customFormat="1" ht="17.25">
      <c r="A33" s="84">
        <v>6</v>
      </c>
      <c r="B33" s="85" t="s">
        <v>27</v>
      </c>
      <c r="C33" s="250">
        <v>50000</v>
      </c>
      <c r="D33" s="131" t="e">
        <v>#REF!</v>
      </c>
      <c r="E33" s="131" t="e">
        <v>#REF!</v>
      </c>
      <c r="F33" s="139" t="e">
        <v>#REF!</v>
      </c>
      <c r="G33" s="139" t="e">
        <v>#REF!</v>
      </c>
      <c r="H33" s="146">
        <v>1</v>
      </c>
      <c r="I33" s="169">
        <v>0</v>
      </c>
      <c r="J33" s="169" t="e">
        <v>#REF!</v>
      </c>
      <c r="K33" s="140"/>
      <c r="L33" s="146">
        <v>1</v>
      </c>
      <c r="M33" s="169">
        <v>0</v>
      </c>
      <c r="N33" s="169">
        <v>50000</v>
      </c>
      <c r="O33" s="140"/>
      <c r="R33" s="165"/>
      <c r="S33" s="165"/>
      <c r="T33" s="166"/>
      <c r="U33" s="166"/>
      <c r="V33" s="264" t="e">
        <v>#REF!</v>
      </c>
      <c r="W33" s="264" t="e">
        <v>#REF!</v>
      </c>
      <c r="X33" s="264" t="e">
        <v>#REF!</v>
      </c>
      <c r="Y33" s="264">
        <v>50000</v>
      </c>
      <c r="Z33" s="170">
        <v>40000</v>
      </c>
    </row>
    <row r="34" spans="1:32" s="141" customFormat="1" ht="17.25">
      <c r="A34" s="84">
        <v>7</v>
      </c>
      <c r="B34" s="85" t="s">
        <v>99</v>
      </c>
      <c r="C34" s="250">
        <v>4200000</v>
      </c>
      <c r="D34" s="131" t="e">
        <v>#REF!</v>
      </c>
      <c r="E34" s="131" t="e">
        <v>#REF!</v>
      </c>
      <c r="F34" s="139" t="e">
        <v>#REF!</v>
      </c>
      <c r="G34" s="139" t="e">
        <v>#REF!</v>
      </c>
      <c r="H34" s="146">
        <v>0.45</v>
      </c>
      <c r="I34" s="169" t="e">
        <v>#REF!</v>
      </c>
      <c r="J34" s="169">
        <v>0</v>
      </c>
      <c r="K34" s="140"/>
      <c r="L34" s="146">
        <v>0.45</v>
      </c>
      <c r="M34" s="169">
        <v>1305000</v>
      </c>
      <c r="N34" s="169">
        <v>0</v>
      </c>
      <c r="O34" s="140"/>
      <c r="R34" s="176" t="e">
        <v>#REF!</v>
      </c>
      <c r="S34" s="176" t="e">
        <v>#REF!</v>
      </c>
      <c r="T34" s="177" t="e">
        <v>#REF!</v>
      </c>
      <c r="U34" s="177">
        <v>1479000</v>
      </c>
      <c r="V34" s="167"/>
      <c r="W34" s="167"/>
      <c r="X34" s="167"/>
      <c r="Y34" s="167"/>
      <c r="Z34" s="170"/>
    </row>
    <row r="35" spans="1:32" s="141" customFormat="1" ht="17.25">
      <c r="A35" s="84">
        <v>8</v>
      </c>
      <c r="B35" s="85" t="s">
        <v>143</v>
      </c>
      <c r="C35" s="250">
        <v>340000</v>
      </c>
      <c r="D35" s="131" t="e">
        <v>#REF!</v>
      </c>
      <c r="E35" s="131" t="e">
        <v>#REF!</v>
      </c>
      <c r="F35" s="139" t="e">
        <v>#REF!</v>
      </c>
      <c r="G35" s="139" t="e">
        <v>#REF!</v>
      </c>
      <c r="H35" s="171" t="s">
        <v>167</v>
      </c>
      <c r="I35" s="169">
        <v>0</v>
      </c>
      <c r="J35" s="169" t="e">
        <v>#REF!</v>
      </c>
      <c r="K35" s="140"/>
      <c r="L35" s="171" t="s">
        <v>167</v>
      </c>
      <c r="M35" s="169">
        <v>0</v>
      </c>
      <c r="N35" s="169">
        <v>98000</v>
      </c>
      <c r="O35" s="140"/>
      <c r="R35" s="165"/>
      <c r="S35" s="165"/>
      <c r="T35" s="166"/>
      <c r="U35" s="166"/>
      <c r="V35" s="264" t="e">
        <v>#REF!</v>
      </c>
      <c r="W35" s="264" t="e">
        <v>#REF!</v>
      </c>
      <c r="X35" s="264" t="e">
        <v>#REF!</v>
      </c>
      <c r="Y35" s="264">
        <v>53000</v>
      </c>
      <c r="Z35" s="170">
        <v>90000</v>
      </c>
    </row>
    <row r="36" spans="1:32" s="141" customFormat="1" ht="17.25">
      <c r="A36" s="84">
        <v>9</v>
      </c>
      <c r="B36" s="85" t="s">
        <v>9</v>
      </c>
      <c r="C36" s="250">
        <v>800000</v>
      </c>
      <c r="D36" s="131" t="e">
        <v>#REF!</v>
      </c>
      <c r="E36" s="131" t="e">
        <v>#REF!</v>
      </c>
      <c r="F36" s="139"/>
      <c r="G36" s="139" t="e">
        <v>#REF!</v>
      </c>
      <c r="H36" s="146">
        <v>1</v>
      </c>
      <c r="I36" s="169">
        <v>0</v>
      </c>
      <c r="J36" s="169" t="e">
        <v>#REF!</v>
      </c>
      <c r="K36" s="140"/>
      <c r="L36" s="146">
        <v>1</v>
      </c>
      <c r="M36" s="169">
        <v>0</v>
      </c>
      <c r="N36" s="169">
        <v>500000</v>
      </c>
      <c r="O36" s="140"/>
      <c r="R36" s="165"/>
      <c r="S36" s="165"/>
      <c r="T36" s="166"/>
      <c r="U36" s="166"/>
      <c r="V36" s="264" t="e">
        <v>#REF!</v>
      </c>
      <c r="W36" s="264" t="e">
        <v>#REF!</v>
      </c>
      <c r="X36" s="264" t="e">
        <v>#REF!</v>
      </c>
      <c r="Y36" s="264">
        <v>500000</v>
      </c>
      <c r="Z36" s="170">
        <v>0</v>
      </c>
    </row>
    <row r="37" spans="1:32" s="141" customFormat="1" ht="17.25">
      <c r="A37" s="84">
        <v>10</v>
      </c>
      <c r="B37" s="85" t="s">
        <v>26</v>
      </c>
      <c r="C37" s="250">
        <v>200000</v>
      </c>
      <c r="D37" s="131" t="e">
        <v>#REF!</v>
      </c>
      <c r="E37" s="131" t="e">
        <v>#REF!</v>
      </c>
      <c r="F37" s="139"/>
      <c r="G37" s="139"/>
      <c r="H37" s="146"/>
      <c r="I37" s="169"/>
      <c r="J37" s="169"/>
      <c r="K37" s="140"/>
      <c r="L37" s="146"/>
      <c r="M37" s="169"/>
      <c r="N37" s="169"/>
      <c r="O37" s="140"/>
      <c r="R37" s="165"/>
      <c r="S37" s="165"/>
      <c r="T37" s="166"/>
      <c r="U37" s="166"/>
      <c r="V37" s="264" t="e">
        <v>#REF!</v>
      </c>
      <c r="W37" s="264" t="e">
        <v>#REF!</v>
      </c>
      <c r="X37" s="264" t="e">
        <v>#REF!</v>
      </c>
      <c r="Y37" s="264">
        <v>130000</v>
      </c>
      <c r="Z37" s="170"/>
    </row>
    <row r="38" spans="1:32" s="141" customFormat="1" ht="17.25">
      <c r="A38" s="84">
        <v>11</v>
      </c>
      <c r="B38" s="85" t="s">
        <v>28</v>
      </c>
      <c r="C38" s="254">
        <v>295000</v>
      </c>
      <c r="D38" s="131" t="e">
        <v>#REF!</v>
      </c>
      <c r="E38" s="131" t="e">
        <v>#REF!</v>
      </c>
      <c r="F38" s="139"/>
      <c r="G38" s="139"/>
      <c r="H38" s="146"/>
      <c r="I38" s="169"/>
      <c r="J38" s="169"/>
      <c r="K38" s="140"/>
      <c r="L38" s="146"/>
      <c r="M38" s="169"/>
      <c r="N38" s="169"/>
      <c r="O38" s="140"/>
      <c r="R38" s="176" t="e">
        <v>#REF!</v>
      </c>
      <c r="S38" s="176" t="e">
        <v>#REF!</v>
      </c>
      <c r="T38" s="177" t="e">
        <v>#REF!</v>
      </c>
      <c r="U38" s="177">
        <v>43350</v>
      </c>
      <c r="V38" s="167"/>
      <c r="W38" s="167"/>
      <c r="X38" s="167"/>
      <c r="Y38" s="167"/>
      <c r="Z38" s="170"/>
    </row>
    <row r="39" spans="1:32" s="134" customFormat="1">
      <c r="A39" s="84">
        <v>12</v>
      </c>
      <c r="B39" s="85" t="s">
        <v>101</v>
      </c>
      <c r="C39" s="253">
        <v>758600</v>
      </c>
      <c r="D39" s="131" t="e">
        <v>#REF!</v>
      </c>
      <c r="E39" s="131" t="e">
        <v>#REF!</v>
      </c>
      <c r="F39" s="132" t="e">
        <v>#REF!</v>
      </c>
      <c r="G39" s="132" t="e">
        <v>#REF!</v>
      </c>
      <c r="H39" s="172"/>
      <c r="I39" s="133"/>
      <c r="J39" s="133"/>
      <c r="K39" s="133"/>
      <c r="L39" s="133"/>
      <c r="M39" s="133"/>
      <c r="N39" s="133"/>
      <c r="O39" s="133"/>
      <c r="Q39" s="128">
        <v>412000</v>
      </c>
      <c r="R39" s="173">
        <v>60000</v>
      </c>
      <c r="S39" s="173">
        <v>60000</v>
      </c>
      <c r="T39" s="174">
        <v>60000</v>
      </c>
      <c r="U39" s="174">
        <v>60000</v>
      </c>
      <c r="V39" s="175" t="e">
        <v>#REF!</v>
      </c>
      <c r="W39" s="175" t="e">
        <v>#REF!</v>
      </c>
      <c r="X39" s="175" t="e">
        <v>#REF!</v>
      </c>
      <c r="Y39" s="175">
        <v>180000</v>
      </c>
      <c r="Z39" s="137"/>
    </row>
    <row r="40" spans="1:32" s="134" customFormat="1">
      <c r="A40" s="84">
        <v>13</v>
      </c>
      <c r="B40" s="85" t="s">
        <v>29</v>
      </c>
      <c r="C40" s="253">
        <v>12000</v>
      </c>
      <c r="D40" s="131" t="e">
        <v>#REF!</v>
      </c>
      <c r="E40" s="131" t="e">
        <v>#REF!</v>
      </c>
      <c r="F40" s="132"/>
      <c r="G40" s="132"/>
      <c r="H40" s="172"/>
      <c r="I40" s="133"/>
      <c r="J40" s="133"/>
      <c r="K40" s="133"/>
      <c r="L40" s="133"/>
      <c r="M40" s="133"/>
      <c r="N40" s="133"/>
      <c r="O40" s="133"/>
      <c r="R40" s="176"/>
      <c r="S40" s="176"/>
      <c r="T40" s="177"/>
      <c r="U40" s="177"/>
      <c r="V40" s="264" t="e">
        <v>#REF!</v>
      </c>
      <c r="W40" s="264" t="e">
        <v>#REF!</v>
      </c>
      <c r="X40" s="264" t="e">
        <v>#REF!</v>
      </c>
      <c r="Y40" s="264">
        <v>6000</v>
      </c>
      <c r="Z40" s="137"/>
    </row>
    <row r="41" spans="1:32" s="134" customFormat="1">
      <c r="A41" s="84">
        <v>14</v>
      </c>
      <c r="B41" s="85" t="s">
        <v>158</v>
      </c>
      <c r="C41" s="253">
        <v>100000</v>
      </c>
      <c r="D41" s="131"/>
      <c r="E41" s="131"/>
      <c r="F41" s="132"/>
      <c r="G41" s="132"/>
      <c r="H41" s="172"/>
      <c r="I41" s="133"/>
      <c r="J41" s="133"/>
      <c r="K41" s="133"/>
      <c r="L41" s="133"/>
      <c r="M41" s="133"/>
      <c r="N41" s="133"/>
      <c r="O41" s="133"/>
      <c r="R41" s="176"/>
      <c r="S41" s="176"/>
      <c r="T41" s="177"/>
      <c r="U41" s="177"/>
      <c r="V41" s="264" t="e">
        <v>#REF!</v>
      </c>
      <c r="W41" s="264" t="e">
        <v>#REF!</v>
      </c>
      <c r="X41" s="264" t="e">
        <v>#REF!</v>
      </c>
      <c r="Y41" s="264">
        <v>90000</v>
      </c>
      <c r="Z41" s="178"/>
    </row>
    <row r="42" spans="1:32" s="134" customFormat="1">
      <c r="A42" s="84">
        <v>15</v>
      </c>
      <c r="B42" s="85" t="s">
        <v>174</v>
      </c>
      <c r="C42" s="253">
        <v>170000</v>
      </c>
      <c r="D42" s="131"/>
      <c r="E42" s="131"/>
      <c r="F42" s="132"/>
      <c r="G42" s="132"/>
      <c r="H42" s="172"/>
      <c r="I42" s="133"/>
      <c r="J42" s="133"/>
      <c r="K42" s="133"/>
      <c r="L42" s="133"/>
      <c r="M42" s="133"/>
      <c r="N42" s="133"/>
      <c r="O42" s="133"/>
      <c r="R42" s="176"/>
      <c r="S42" s="176"/>
      <c r="T42" s="259"/>
      <c r="U42" s="259"/>
      <c r="V42" s="265"/>
      <c r="W42" s="265"/>
      <c r="X42" s="265"/>
      <c r="Y42" s="265"/>
      <c r="Z42" s="178"/>
    </row>
    <row r="43" spans="1:32" s="134" customFormat="1">
      <c r="A43" s="84">
        <v>16</v>
      </c>
      <c r="B43" s="85" t="s">
        <v>175</v>
      </c>
      <c r="C43" s="253">
        <v>1275000</v>
      </c>
      <c r="D43" s="131"/>
      <c r="E43" s="131"/>
      <c r="F43" s="132"/>
      <c r="G43" s="132"/>
      <c r="H43" s="172"/>
      <c r="I43" s="133"/>
      <c r="J43" s="133"/>
      <c r="K43" s="133"/>
      <c r="L43" s="133"/>
      <c r="M43" s="133"/>
      <c r="N43" s="133"/>
      <c r="O43" s="133"/>
      <c r="R43" s="176"/>
      <c r="S43" s="176"/>
      <c r="T43" s="259"/>
      <c r="U43" s="259"/>
      <c r="V43" s="265"/>
      <c r="W43" s="265"/>
      <c r="X43" s="265"/>
      <c r="Y43" s="265"/>
      <c r="Z43" s="178"/>
    </row>
    <row r="44" spans="1:32" s="134" customFormat="1">
      <c r="A44" s="84" t="s">
        <v>80</v>
      </c>
      <c r="B44" s="85" t="s">
        <v>30</v>
      </c>
      <c r="C44" s="255">
        <v>14780000</v>
      </c>
      <c r="D44" s="131" t="e">
        <v>#REF!</v>
      </c>
      <c r="E44" s="131" t="e">
        <v>#REF!</v>
      </c>
      <c r="F44" s="132" t="e">
        <v>#REF!</v>
      </c>
      <c r="G44" s="132" t="e">
        <v>#REF!</v>
      </c>
      <c r="H44" s="172"/>
      <c r="I44" s="133"/>
      <c r="J44" s="133"/>
      <c r="K44" s="133"/>
      <c r="L44" s="133"/>
      <c r="M44" s="133"/>
      <c r="N44" s="133"/>
      <c r="O44" s="133"/>
      <c r="R44" s="176" t="e">
        <v>#REF!</v>
      </c>
      <c r="S44" s="176" t="e">
        <v>#REF!</v>
      </c>
      <c r="T44" s="176" t="e">
        <v>#REF!</v>
      </c>
      <c r="U44" s="176">
        <v>10641990</v>
      </c>
      <c r="V44" s="176" t="e">
        <v>#REF!</v>
      </c>
      <c r="W44" s="176" t="e">
        <v>#REF!</v>
      </c>
      <c r="X44" s="176" t="e">
        <v>#REF!</v>
      </c>
      <c r="Y44" s="176" t="e">
        <v>#REF!</v>
      </c>
      <c r="Z44" s="134">
        <v>1419140</v>
      </c>
      <c r="AA44" s="134">
        <v>0</v>
      </c>
      <c r="AB44" s="134">
        <v>0</v>
      </c>
      <c r="AC44" s="134">
        <v>0</v>
      </c>
      <c r="AD44" s="134">
        <v>0</v>
      </c>
      <c r="AF44" s="176"/>
    </row>
    <row r="45" spans="1:32" s="127" customFormat="1">
      <c r="A45" s="84" t="s">
        <v>57</v>
      </c>
      <c r="B45" s="85" t="s">
        <v>32</v>
      </c>
      <c r="C45" s="336">
        <v>80000</v>
      </c>
      <c r="D45" s="114" t="e">
        <v>#REF!</v>
      </c>
      <c r="E45" s="114" t="e">
        <v>#REF!</v>
      </c>
      <c r="F45" s="124"/>
      <c r="G45" s="124"/>
      <c r="H45" s="126"/>
      <c r="I45" s="125"/>
      <c r="J45" s="125"/>
      <c r="K45" s="125"/>
      <c r="L45" s="125"/>
      <c r="M45" s="125"/>
      <c r="N45" s="125"/>
      <c r="O45" s="125"/>
      <c r="T45" s="179" t="e">
        <v>#REF!</v>
      </c>
      <c r="U45" s="129"/>
      <c r="V45" s="129"/>
      <c r="W45" s="129"/>
      <c r="X45" s="129"/>
      <c r="Z45" s="130">
        <v>500000</v>
      </c>
    </row>
    <row r="46" spans="1:32" s="183" customFormat="1">
      <c r="A46" s="90"/>
      <c r="B46" s="237" t="s">
        <v>33</v>
      </c>
      <c r="C46" s="256">
        <f>C47+C52</f>
        <v>17544503</v>
      </c>
      <c r="D46" s="131" t="e">
        <v>#REF!</v>
      </c>
      <c r="E46" s="131" t="e">
        <v>#REF!</v>
      </c>
      <c r="F46" s="180" t="e">
        <v>#REF!</v>
      </c>
      <c r="G46" s="180" t="e">
        <v>#REF!</v>
      </c>
      <c r="H46" s="181"/>
      <c r="I46" s="182" t="e">
        <v>#REF!</v>
      </c>
      <c r="R46" s="182"/>
      <c r="S46" s="182"/>
      <c r="T46" s="182" t="e">
        <v>#REF!</v>
      </c>
      <c r="U46" s="184"/>
      <c r="V46" s="184"/>
      <c r="W46" s="184"/>
      <c r="X46" s="184"/>
    </row>
    <row r="47" spans="1:32" s="183" customFormat="1">
      <c r="A47" s="91" t="s">
        <v>56</v>
      </c>
      <c r="B47" s="92" t="s">
        <v>34</v>
      </c>
      <c r="C47" s="256">
        <f>C48+C51</f>
        <v>17464503</v>
      </c>
      <c r="D47" s="131" t="e">
        <v>#REF!</v>
      </c>
      <c r="E47" s="131" t="e">
        <v>#REF!</v>
      </c>
      <c r="F47" s="180"/>
      <c r="G47" s="180"/>
      <c r="H47" s="181"/>
      <c r="R47" s="182" t="e">
        <v>#REF!</v>
      </c>
      <c r="S47" s="182"/>
      <c r="T47" s="182" t="e">
        <v>#REF!</v>
      </c>
      <c r="U47" s="184"/>
      <c r="V47" s="184"/>
      <c r="W47" s="184"/>
      <c r="X47" s="184"/>
    </row>
    <row r="48" spans="1:32" s="159" customFormat="1">
      <c r="A48" s="93">
        <v>1</v>
      </c>
      <c r="B48" s="94" t="s">
        <v>35</v>
      </c>
      <c r="C48" s="257">
        <f>C49+C50</f>
        <v>17426353</v>
      </c>
      <c r="D48" s="153" t="e">
        <v>#REF!</v>
      </c>
      <c r="E48" s="153" t="e">
        <v>#REF!</v>
      </c>
      <c r="F48" s="154"/>
      <c r="G48" s="154"/>
      <c r="H48" s="185"/>
      <c r="I48" s="168"/>
      <c r="J48" s="168"/>
      <c r="R48" s="168"/>
      <c r="S48" s="168"/>
      <c r="T48" s="260" t="e">
        <v>#REF!</v>
      </c>
      <c r="U48" s="261"/>
      <c r="V48" s="160"/>
      <c r="W48" s="160"/>
      <c r="X48" s="160"/>
    </row>
    <row r="49" spans="1:32" s="159" customFormat="1">
      <c r="A49" s="93" t="s">
        <v>19</v>
      </c>
      <c r="B49" s="94" t="s">
        <v>36</v>
      </c>
      <c r="C49" s="257">
        <v>4120500</v>
      </c>
      <c r="D49" s="153" t="e">
        <v>#REF!</v>
      </c>
      <c r="E49" s="153" t="e">
        <v>#REF!</v>
      </c>
      <c r="F49" s="154"/>
      <c r="G49" s="154"/>
      <c r="H49" s="185"/>
      <c r="I49" s="168"/>
      <c r="J49" s="168"/>
      <c r="R49" s="168"/>
      <c r="S49" s="168"/>
      <c r="U49" s="160"/>
      <c r="V49" s="160"/>
      <c r="W49" s="160"/>
      <c r="X49" s="160"/>
    </row>
    <row r="50" spans="1:32" s="159" customFormat="1">
      <c r="A50" s="93" t="s">
        <v>19</v>
      </c>
      <c r="B50" s="94" t="s">
        <v>37</v>
      </c>
      <c r="C50" s="257">
        <v>13305853</v>
      </c>
      <c r="D50" s="153" t="e">
        <v>#REF!</v>
      </c>
      <c r="E50" s="153" t="e">
        <v>#REF!</v>
      </c>
      <c r="F50" s="154"/>
      <c r="G50" s="154"/>
      <c r="H50" s="185"/>
      <c r="J50" s="168"/>
      <c r="U50" s="160"/>
      <c r="V50" s="160"/>
      <c r="W50" s="160"/>
      <c r="X50" s="160"/>
      <c r="Y50" s="186"/>
    </row>
    <row r="51" spans="1:32" s="159" customFormat="1">
      <c r="A51" s="93">
        <v>2</v>
      </c>
      <c r="B51" s="94" t="s">
        <v>176</v>
      </c>
      <c r="C51" s="257">
        <v>38150</v>
      </c>
      <c r="D51" s="187"/>
      <c r="E51" s="262" t="e">
        <v>#REF!</v>
      </c>
      <c r="F51" s="154"/>
      <c r="G51" s="154"/>
      <c r="H51" s="185"/>
      <c r="U51" s="160"/>
      <c r="V51" s="160"/>
      <c r="W51" s="160"/>
      <c r="X51" s="160"/>
    </row>
    <row r="52" spans="1:32" s="95" customFormat="1">
      <c r="A52" s="235" t="s">
        <v>57</v>
      </c>
      <c r="B52" s="236" t="s">
        <v>38</v>
      </c>
      <c r="C52" s="258">
        <v>80000</v>
      </c>
      <c r="D52" s="131" t="e">
        <v>#REF!</v>
      </c>
      <c r="E52" s="131" t="e">
        <v>#REF!</v>
      </c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9"/>
      <c r="V52" s="99"/>
      <c r="W52" s="99"/>
      <c r="X52" s="99"/>
      <c r="Y52" s="98"/>
      <c r="Z52" s="98"/>
      <c r="AA52" s="98"/>
      <c r="AB52" s="98"/>
      <c r="AC52" s="98"/>
      <c r="AD52" s="98"/>
      <c r="AE52" s="98"/>
      <c r="AF52" s="98"/>
    </row>
  </sheetData>
  <mergeCells count="5">
    <mergeCell ref="H7:J7"/>
    <mergeCell ref="A3:C3"/>
    <mergeCell ref="L7:N7"/>
    <mergeCell ref="C5:E5"/>
    <mergeCell ref="D6:E6"/>
  </mergeCells>
  <phoneticPr fontId="2" type="noConversion"/>
  <printOptions horizontalCentered="1"/>
  <pageMargins left="0.6" right="0.25" top="0.5" bottom="0.54" header="0" footer="0"/>
  <pageSetup paperSize="9" fitToHeight="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00B050"/>
  </sheetPr>
  <dimension ref="A1:C17"/>
  <sheetViews>
    <sheetView workbookViewId="0"/>
  </sheetViews>
  <sheetFormatPr defaultRowHeight="20.25" customHeight="1"/>
  <cols>
    <col min="1" max="1" width="5.5703125" style="27" customWidth="1"/>
    <col min="2" max="2" width="69.42578125" style="26" customWidth="1"/>
    <col min="3" max="3" width="18.140625" style="26" customWidth="1"/>
    <col min="4" max="16384" width="9.140625" style="26"/>
  </cols>
  <sheetData>
    <row r="1" spans="1:3" ht="20.25" customHeight="1">
      <c r="A1" s="74" t="s">
        <v>42</v>
      </c>
      <c r="B1" s="1"/>
      <c r="C1" s="23" t="s">
        <v>102</v>
      </c>
    </row>
    <row r="2" spans="1:3" ht="20.25" customHeight="1">
      <c r="A2" s="74"/>
      <c r="C2" s="23"/>
    </row>
    <row r="3" spans="1:3" ht="20.25" hidden="1" customHeight="1"/>
    <row r="4" spans="1:3" ht="20.25" customHeight="1">
      <c r="A4" s="307" t="s">
        <v>230</v>
      </c>
      <c r="B4" s="308"/>
      <c r="C4" s="308"/>
    </row>
    <row r="5" spans="1:3" ht="20.25" customHeight="1">
      <c r="A5" s="300"/>
      <c r="B5" s="300"/>
      <c r="C5" s="300"/>
    </row>
    <row r="6" spans="1:3" ht="20.25" customHeight="1">
      <c r="B6" s="27"/>
      <c r="C6" s="24" t="s">
        <v>65</v>
      </c>
    </row>
    <row r="7" spans="1:3" ht="47.25">
      <c r="A7" s="44" t="s">
        <v>55</v>
      </c>
      <c r="B7" s="45" t="s">
        <v>88</v>
      </c>
      <c r="C7" s="44" t="s">
        <v>172</v>
      </c>
    </row>
    <row r="8" spans="1:3" s="39" customFormat="1" ht="20.25" customHeight="1">
      <c r="A8" s="79"/>
      <c r="B8" s="79" t="s">
        <v>103</v>
      </c>
      <c r="C8" s="75">
        <f>C9+C17</f>
        <v>17544503</v>
      </c>
    </row>
    <row r="9" spans="1:3" s="39" customFormat="1" ht="20.25" customHeight="1">
      <c r="A9" s="82" t="s">
        <v>56</v>
      </c>
      <c r="B9" s="80" t="s">
        <v>104</v>
      </c>
      <c r="C9" s="81">
        <f>C10+C15+C16+C11</f>
        <v>17464503</v>
      </c>
    </row>
    <row r="10" spans="1:3" ht="20.25" customHeight="1">
      <c r="A10" s="30" t="s">
        <v>82</v>
      </c>
      <c r="B10" s="31" t="s">
        <v>74</v>
      </c>
      <c r="C10" s="32">
        <v>5786250</v>
      </c>
    </row>
    <row r="11" spans="1:3" ht="20.25" customHeight="1">
      <c r="A11" s="30" t="s">
        <v>80</v>
      </c>
      <c r="B11" s="31" t="s">
        <v>75</v>
      </c>
      <c r="C11" s="32">
        <v>11326813</v>
      </c>
    </row>
    <row r="12" spans="1:3" ht="20.25" customHeight="1">
      <c r="A12" s="26"/>
      <c r="B12" s="295" t="s">
        <v>60</v>
      </c>
      <c r="C12" s="35"/>
    </row>
    <row r="13" spans="1:3" ht="20.25" customHeight="1">
      <c r="A13" s="33">
        <v>1</v>
      </c>
      <c r="B13" s="43" t="s">
        <v>105</v>
      </c>
      <c r="C13" s="35">
        <v>4479892</v>
      </c>
    </row>
    <row r="14" spans="1:3" ht="20.25" customHeight="1">
      <c r="A14" s="33">
        <v>2</v>
      </c>
      <c r="B14" s="43" t="s">
        <v>106</v>
      </c>
      <c r="C14" s="35">
        <v>100851</v>
      </c>
    </row>
    <row r="15" spans="1:3" ht="20.25" customHeight="1">
      <c r="A15" s="30" t="s">
        <v>107</v>
      </c>
      <c r="B15" s="31" t="s">
        <v>109</v>
      </c>
      <c r="C15" s="32">
        <v>2910</v>
      </c>
    </row>
    <row r="16" spans="1:3" ht="20.25" customHeight="1">
      <c r="A16" s="30" t="s">
        <v>108</v>
      </c>
      <c r="B16" s="31" t="s">
        <v>110</v>
      </c>
      <c r="C16" s="32">
        <v>348530</v>
      </c>
    </row>
    <row r="17" spans="1:3" s="39" customFormat="1" ht="20.25" customHeight="1">
      <c r="A17" s="266" t="s">
        <v>57</v>
      </c>
      <c r="B17" s="233" t="s">
        <v>111</v>
      </c>
      <c r="C17" s="234">
        <v>80000</v>
      </c>
    </row>
  </sheetData>
  <mergeCells count="2">
    <mergeCell ref="A4:C4"/>
    <mergeCell ref="A5:C5"/>
  </mergeCells>
  <phoneticPr fontId="2" type="noConversion"/>
  <pageMargins left="0.62" right="0.42" top="0.69" bottom="1" header="0.41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rgb="FF00B050"/>
  </sheetPr>
  <dimension ref="A1:C25"/>
  <sheetViews>
    <sheetView workbookViewId="0"/>
  </sheetViews>
  <sheetFormatPr defaultRowHeight="20.25" customHeight="1"/>
  <cols>
    <col min="1" max="1" width="7" style="26" customWidth="1"/>
    <col min="2" max="2" width="68.42578125" style="26" customWidth="1"/>
    <col min="3" max="3" width="19.140625" style="26" customWidth="1"/>
    <col min="4" max="16384" width="9.140625" style="26"/>
  </cols>
  <sheetData>
    <row r="1" spans="1:3" ht="20.25" customHeight="1">
      <c r="A1" s="25" t="s">
        <v>52</v>
      </c>
      <c r="B1" s="1"/>
      <c r="C1" s="23" t="s">
        <v>112</v>
      </c>
    </row>
    <row r="2" spans="1:3" ht="12" customHeight="1">
      <c r="A2" s="25"/>
      <c r="C2" s="23"/>
    </row>
    <row r="3" spans="1:3" ht="45" customHeight="1">
      <c r="A3" s="307" t="s">
        <v>178</v>
      </c>
      <c r="B3" s="308"/>
      <c r="C3" s="308"/>
    </row>
    <row r="4" spans="1:3" ht="20.25" customHeight="1">
      <c r="A4" s="309"/>
      <c r="B4" s="309"/>
      <c r="C4" s="309"/>
    </row>
    <row r="5" spans="1:3" ht="20.25" customHeight="1">
      <c r="A5" s="27"/>
      <c r="B5" s="27"/>
      <c r="C5" s="24" t="s">
        <v>65</v>
      </c>
    </row>
    <row r="6" spans="1:3" ht="47.25">
      <c r="A6" s="44" t="s">
        <v>55</v>
      </c>
      <c r="B6" s="45" t="s">
        <v>88</v>
      </c>
      <c r="C6" s="44" t="s">
        <v>172</v>
      </c>
    </row>
    <row r="7" spans="1:3" s="39" customFormat="1" ht="20.25" customHeight="1">
      <c r="A7" s="79"/>
      <c r="B7" s="79" t="s">
        <v>39</v>
      </c>
      <c r="C7" s="75">
        <f>C8+C25</f>
        <v>9096800</v>
      </c>
    </row>
    <row r="8" spans="1:3" s="39" customFormat="1" ht="20.25" customHeight="1">
      <c r="A8" s="82" t="s">
        <v>56</v>
      </c>
      <c r="B8" s="80" t="s">
        <v>104</v>
      </c>
      <c r="C8" s="81">
        <f>C9+C14+C23+C24</f>
        <v>9016800</v>
      </c>
    </row>
    <row r="9" spans="1:3" ht="20.25" customHeight="1">
      <c r="A9" s="30" t="s">
        <v>82</v>
      </c>
      <c r="B9" s="31" t="s">
        <v>74</v>
      </c>
      <c r="C9" s="32">
        <f>SUM(C10:C13)</f>
        <v>3757250</v>
      </c>
    </row>
    <row r="10" spans="1:3" ht="20.25" customHeight="1">
      <c r="A10" s="33">
        <v>1</v>
      </c>
      <c r="B10" s="43" t="s">
        <v>113</v>
      </c>
      <c r="C10" s="35">
        <v>2439100</v>
      </c>
    </row>
    <row r="11" spans="1:3" ht="20.25" customHeight="1">
      <c r="A11" s="33">
        <v>2</v>
      </c>
      <c r="B11" s="43" t="s">
        <v>40</v>
      </c>
      <c r="C11" s="35">
        <v>320000</v>
      </c>
    </row>
    <row r="12" spans="1:3" ht="20.25" customHeight="1">
      <c r="A12" s="33">
        <v>3</v>
      </c>
      <c r="B12" s="43" t="s">
        <v>41</v>
      </c>
      <c r="C12" s="35">
        <v>38150</v>
      </c>
    </row>
    <row r="13" spans="1:3" ht="20.25" customHeight="1">
      <c r="A13" s="33">
        <v>4</v>
      </c>
      <c r="B13" s="43" t="s">
        <v>179</v>
      </c>
      <c r="C13" s="35">
        <v>960000</v>
      </c>
    </row>
    <row r="14" spans="1:3" ht="20.25" customHeight="1">
      <c r="A14" s="30" t="s">
        <v>80</v>
      </c>
      <c r="B14" s="31" t="s">
        <v>75</v>
      </c>
      <c r="C14" s="32">
        <v>5058163</v>
      </c>
    </row>
    <row r="15" spans="1:3" ht="20.25" customHeight="1">
      <c r="A15" s="30"/>
      <c r="B15" s="31" t="s">
        <v>60</v>
      </c>
      <c r="C15" s="32"/>
    </row>
    <row r="16" spans="1:3" ht="20.25" customHeight="1">
      <c r="A16" s="33">
        <v>1</v>
      </c>
      <c r="B16" s="43" t="s">
        <v>114</v>
      </c>
      <c r="C16" s="35">
        <v>870901</v>
      </c>
    </row>
    <row r="17" spans="1:3" ht="20.25" customHeight="1">
      <c r="A17" s="33">
        <v>2</v>
      </c>
      <c r="B17" s="43" t="s">
        <v>105</v>
      </c>
      <c r="C17" s="35">
        <v>1328727</v>
      </c>
    </row>
    <row r="18" spans="1:3" ht="20.25" customHeight="1">
      <c r="A18" s="33">
        <v>3</v>
      </c>
      <c r="B18" s="43" t="s">
        <v>115</v>
      </c>
      <c r="C18" s="35">
        <v>871005</v>
      </c>
    </row>
    <row r="19" spans="1:3" ht="20.25" customHeight="1">
      <c r="A19" s="33">
        <v>4</v>
      </c>
      <c r="B19" s="43" t="s">
        <v>116</v>
      </c>
      <c r="C19" s="35">
        <v>100851</v>
      </c>
    </row>
    <row r="20" spans="1:3" ht="20.25" customHeight="1">
      <c r="A20" s="33">
        <v>5</v>
      </c>
      <c r="B20" s="43" t="s">
        <v>117</v>
      </c>
      <c r="C20" s="35">
        <v>200129</v>
      </c>
    </row>
    <row r="21" spans="1:3" ht="20.25" customHeight="1">
      <c r="A21" s="33">
        <v>6</v>
      </c>
      <c r="B21" s="43" t="s">
        <v>118</v>
      </c>
      <c r="C21" s="35">
        <v>549694</v>
      </c>
    </row>
    <row r="22" spans="1:3" ht="20.25" customHeight="1">
      <c r="A22" s="33">
        <v>7</v>
      </c>
      <c r="B22" s="43" t="s">
        <v>119</v>
      </c>
      <c r="C22" s="35">
        <v>577106</v>
      </c>
    </row>
    <row r="23" spans="1:3" ht="20.25" customHeight="1">
      <c r="A23" s="30" t="s">
        <v>107</v>
      </c>
      <c r="B23" s="31" t="s">
        <v>109</v>
      </c>
      <c r="C23" s="32">
        <v>2910</v>
      </c>
    </row>
    <row r="24" spans="1:3" ht="20.25" customHeight="1">
      <c r="A24" s="30" t="s">
        <v>108</v>
      </c>
      <c r="B24" s="31" t="s">
        <v>110</v>
      </c>
      <c r="C24" s="32">
        <v>198477</v>
      </c>
    </row>
    <row r="25" spans="1:3" s="39" customFormat="1" ht="20.25" customHeight="1">
      <c r="A25" s="266" t="s">
        <v>57</v>
      </c>
      <c r="B25" s="233" t="s">
        <v>111</v>
      </c>
      <c r="C25" s="234">
        <v>80000</v>
      </c>
    </row>
  </sheetData>
  <mergeCells count="2">
    <mergeCell ref="A3:C3"/>
    <mergeCell ref="A4:C4"/>
  </mergeCells>
  <phoneticPr fontId="2" type="noConversion"/>
  <pageMargins left="0.75" right="0.62" top="0.34" bottom="0.25" header="0.22" footer="0.16"/>
  <pageSetup scale="95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6.5"/>
  <cols>
    <col min="1" max="1" width="9.28515625" style="284" customWidth="1"/>
    <col min="2" max="2" width="53.28515625" style="2" customWidth="1"/>
    <col min="3" max="3" width="25" style="2" customWidth="1"/>
    <col min="4" max="16384" width="9.140625" style="2"/>
  </cols>
  <sheetData>
    <row r="1" spans="1:3" s="14" customFormat="1" ht="21.75" customHeight="1">
      <c r="A1" s="290" t="s">
        <v>52</v>
      </c>
      <c r="C1" s="278" t="s">
        <v>203</v>
      </c>
    </row>
    <row r="3" spans="1:3" ht="57.75" customHeight="1">
      <c r="A3" s="301" t="s">
        <v>200</v>
      </c>
      <c r="B3" s="301"/>
      <c r="C3" s="301"/>
    </row>
    <row r="5" spans="1:3">
      <c r="C5" s="289" t="s">
        <v>202</v>
      </c>
    </row>
    <row r="6" spans="1:3" s="267" customFormat="1" ht="31.5" customHeight="1">
      <c r="A6" s="288" t="s">
        <v>120</v>
      </c>
      <c r="B6" s="288" t="s">
        <v>201</v>
      </c>
      <c r="C6" s="288" t="s">
        <v>180</v>
      </c>
    </row>
    <row r="7" spans="1:3" s="267" customFormat="1" ht="21" customHeight="1">
      <c r="A7" s="288"/>
      <c r="B7" s="288" t="s">
        <v>225</v>
      </c>
      <c r="C7" s="288"/>
    </row>
    <row r="8" spans="1:3" s="293" customFormat="1" ht="21" customHeight="1">
      <c r="A8" s="337"/>
      <c r="B8" s="337" t="s">
        <v>232</v>
      </c>
      <c r="C8" s="337"/>
    </row>
    <row r="9" spans="1:3">
      <c r="A9" s="285">
        <v>1</v>
      </c>
      <c r="B9" s="281" t="s">
        <v>204</v>
      </c>
      <c r="C9" s="282">
        <v>14615</v>
      </c>
    </row>
    <row r="10" spans="1:3">
      <c r="A10" s="286">
        <v>2</v>
      </c>
      <c r="B10" s="279" t="s">
        <v>205</v>
      </c>
      <c r="C10" s="280">
        <v>41098</v>
      </c>
    </row>
    <row r="11" spans="1:3">
      <c r="A11" s="286">
        <v>3</v>
      </c>
      <c r="B11" s="279" t="s">
        <v>206</v>
      </c>
      <c r="C11" s="280">
        <v>5627</v>
      </c>
    </row>
    <row r="12" spans="1:3">
      <c r="A12" s="286">
        <v>4</v>
      </c>
      <c r="B12" s="279" t="s">
        <v>207</v>
      </c>
      <c r="C12" s="280">
        <v>49708</v>
      </c>
    </row>
    <row r="13" spans="1:3">
      <c r="A13" s="286">
        <v>5</v>
      </c>
      <c r="B13" s="279" t="s">
        <v>208</v>
      </c>
      <c r="C13" s="280">
        <v>12098</v>
      </c>
    </row>
    <row r="14" spans="1:3">
      <c r="A14" s="286">
        <v>6</v>
      </c>
      <c r="B14" s="279" t="s">
        <v>209</v>
      </c>
      <c r="C14" s="280">
        <v>7667</v>
      </c>
    </row>
    <row r="15" spans="1:3">
      <c r="A15" s="286">
        <v>7</v>
      </c>
      <c r="B15" s="279" t="s">
        <v>210</v>
      </c>
      <c r="C15" s="280">
        <v>42035</v>
      </c>
    </row>
    <row r="16" spans="1:3">
      <c r="A16" s="286">
        <v>8</v>
      </c>
      <c r="B16" s="279" t="s">
        <v>211</v>
      </c>
      <c r="C16" s="280">
        <v>16678</v>
      </c>
    </row>
    <row r="17" spans="1:3">
      <c r="A17" s="286">
        <v>9</v>
      </c>
      <c r="B17" s="279" t="s">
        <v>212</v>
      </c>
      <c r="C17" s="280">
        <v>12877</v>
      </c>
    </row>
    <row r="18" spans="1:3">
      <c r="A18" s="286">
        <v>10</v>
      </c>
      <c r="B18" s="279" t="s">
        <v>213</v>
      </c>
      <c r="C18" s="280">
        <v>43936</v>
      </c>
    </row>
    <row r="19" spans="1:3">
      <c r="A19" s="286">
        <v>11</v>
      </c>
      <c r="B19" s="279" t="s">
        <v>214</v>
      </c>
      <c r="C19" s="280">
        <v>17664</v>
      </c>
    </row>
    <row r="20" spans="1:3">
      <c r="A20" s="286">
        <v>12</v>
      </c>
      <c r="B20" s="279" t="s">
        <v>215</v>
      </c>
      <c r="C20" s="280">
        <v>14934</v>
      </c>
    </row>
    <row r="21" spans="1:3">
      <c r="A21" s="286">
        <v>13</v>
      </c>
      <c r="B21" s="279" t="s">
        <v>216</v>
      </c>
      <c r="C21" s="280">
        <v>8986</v>
      </c>
    </row>
    <row r="22" spans="1:3">
      <c r="A22" s="286">
        <v>14</v>
      </c>
      <c r="B22" s="279" t="s">
        <v>227</v>
      </c>
      <c r="C22" s="280">
        <v>13777</v>
      </c>
    </row>
    <row r="23" spans="1:3">
      <c r="A23" s="286">
        <v>15</v>
      </c>
      <c r="B23" s="279" t="s">
        <v>217</v>
      </c>
      <c r="C23" s="280">
        <v>19460</v>
      </c>
    </row>
    <row r="24" spans="1:3">
      <c r="A24" s="286">
        <v>16</v>
      </c>
      <c r="B24" s="279" t="s">
        <v>218</v>
      </c>
      <c r="C24" s="280">
        <v>15012</v>
      </c>
    </row>
    <row r="25" spans="1:3">
      <c r="A25" s="286">
        <v>17</v>
      </c>
      <c r="B25" s="279" t="s">
        <v>226</v>
      </c>
      <c r="C25" s="280">
        <v>15176</v>
      </c>
    </row>
    <row r="26" spans="1:3">
      <c r="A26" s="286">
        <v>18</v>
      </c>
      <c r="B26" s="279" t="s">
        <v>219</v>
      </c>
      <c r="C26" s="280">
        <v>8945</v>
      </c>
    </row>
    <row r="27" spans="1:3">
      <c r="A27" s="286">
        <v>19</v>
      </c>
      <c r="B27" s="279" t="s">
        <v>220</v>
      </c>
      <c r="C27" s="280">
        <v>12846</v>
      </c>
    </row>
    <row r="28" spans="1:3">
      <c r="A28" s="286">
        <v>20</v>
      </c>
      <c r="B28" s="279" t="s">
        <v>221</v>
      </c>
      <c r="C28" s="280">
        <v>9503</v>
      </c>
    </row>
    <row r="29" spans="1:3">
      <c r="A29" s="286">
        <v>21</v>
      </c>
      <c r="B29" s="279" t="s">
        <v>222</v>
      </c>
      <c r="C29" s="280">
        <v>7629</v>
      </c>
    </row>
    <row r="30" spans="1:3">
      <c r="A30" s="286">
        <v>22</v>
      </c>
      <c r="B30" s="279" t="s">
        <v>223</v>
      </c>
      <c r="C30" s="280">
        <v>4640</v>
      </c>
    </row>
    <row r="31" spans="1:3">
      <c r="A31" s="287">
        <v>23</v>
      </c>
      <c r="B31" s="283" t="s">
        <v>224</v>
      </c>
      <c r="C31" s="291">
        <v>4493</v>
      </c>
    </row>
  </sheetData>
  <mergeCells count="1">
    <mergeCell ref="A3:C3"/>
  </mergeCells>
  <pageMargins left="0.86" right="0.2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D18"/>
  <sheetViews>
    <sheetView zoomScaleSheetLayoutView="100" workbookViewId="0">
      <selection sqref="A1:B1"/>
    </sheetView>
  </sheetViews>
  <sheetFormatPr defaultColWidth="8.7109375" defaultRowHeight="15.75"/>
  <cols>
    <col min="1" max="1" width="4.85546875" style="241" customWidth="1"/>
    <col min="2" max="2" width="66.85546875" style="198" customWidth="1"/>
    <col min="3" max="3" width="17" style="194" customWidth="1"/>
    <col min="4" max="4" width="17.7109375" style="199" customWidth="1"/>
    <col min="5" max="16384" width="8.7109375" style="196"/>
  </cols>
  <sheetData>
    <row r="1" spans="1:4" ht="15.75" customHeight="1">
      <c r="A1" s="310" t="s">
        <v>52</v>
      </c>
      <c r="B1" s="310"/>
      <c r="C1" s="195"/>
      <c r="D1" s="292" t="s">
        <v>155</v>
      </c>
    </row>
    <row r="3" spans="1:4">
      <c r="A3" s="313" t="s">
        <v>233</v>
      </c>
      <c r="B3" s="314"/>
      <c r="C3" s="314"/>
      <c r="D3" s="314"/>
    </row>
    <row r="4" spans="1:4" hidden="1">
      <c r="A4" s="311" t="s">
        <v>46</v>
      </c>
      <c r="B4" s="312"/>
      <c r="C4" s="312"/>
      <c r="D4" s="312"/>
    </row>
    <row r="5" spans="1:4" ht="7.5" customHeight="1">
      <c r="A5" s="311"/>
      <c r="B5" s="312"/>
      <c r="C5" s="312"/>
      <c r="D5" s="312"/>
    </row>
    <row r="6" spans="1:4" ht="15.75" customHeight="1">
      <c r="A6" s="222"/>
      <c r="B6" s="223"/>
      <c r="C6" s="222"/>
      <c r="D6" s="242"/>
    </row>
    <row r="7" spans="1:4" s="244" customFormat="1" ht="54.75" customHeight="1">
      <c r="A7" s="245" t="s">
        <v>120</v>
      </c>
      <c r="B7" s="268" t="s">
        <v>47</v>
      </c>
      <c r="C7" s="243" t="s">
        <v>48</v>
      </c>
      <c r="D7" s="243" t="s">
        <v>180</v>
      </c>
    </row>
    <row r="8" spans="1:4" s="197" customFormat="1" ht="15.75" customHeight="1">
      <c r="A8" s="238"/>
      <c r="B8" s="240" t="s">
        <v>170</v>
      </c>
      <c r="C8" s="239"/>
      <c r="D8" s="239"/>
    </row>
    <row r="9" spans="1:4" ht="33.75" customHeight="1">
      <c r="A9" s="229">
        <v>1</v>
      </c>
      <c r="B9" s="231" t="s">
        <v>181</v>
      </c>
      <c r="C9" s="229" t="s">
        <v>186</v>
      </c>
      <c r="D9" s="228">
        <v>14000</v>
      </c>
    </row>
    <row r="10" spans="1:4" ht="33.75" customHeight="1">
      <c r="A10" s="229">
        <v>2</v>
      </c>
      <c r="B10" s="230" t="s">
        <v>182</v>
      </c>
      <c r="C10" s="229" t="s">
        <v>187</v>
      </c>
      <c r="D10" s="228">
        <v>31500</v>
      </c>
    </row>
    <row r="11" spans="1:4" ht="33.75" customHeight="1">
      <c r="A11" s="229">
        <v>3</v>
      </c>
      <c r="B11" s="225" t="s">
        <v>183</v>
      </c>
      <c r="C11" s="226" t="s">
        <v>186</v>
      </c>
      <c r="D11" s="227">
        <v>20000</v>
      </c>
    </row>
    <row r="12" spans="1:4" ht="33.75" customHeight="1">
      <c r="A12" s="229">
        <v>4</v>
      </c>
      <c r="B12" s="225" t="s">
        <v>184</v>
      </c>
      <c r="C12" s="226" t="s">
        <v>188</v>
      </c>
      <c r="D12" s="227">
        <v>35000</v>
      </c>
    </row>
    <row r="13" spans="1:4" ht="33.75" customHeight="1">
      <c r="A13" s="229">
        <v>5</v>
      </c>
      <c r="B13" s="230" t="s">
        <v>185</v>
      </c>
      <c r="C13" s="229" t="s">
        <v>189</v>
      </c>
      <c r="D13" s="228">
        <v>20000</v>
      </c>
    </row>
    <row r="14" spans="1:4" ht="33.75" customHeight="1">
      <c r="A14" s="229">
        <v>6</v>
      </c>
      <c r="B14" s="230" t="s">
        <v>190</v>
      </c>
      <c r="C14" s="229" t="s">
        <v>188</v>
      </c>
      <c r="D14" s="228">
        <v>28000</v>
      </c>
    </row>
    <row r="15" spans="1:4" ht="33.75" customHeight="1">
      <c r="A15" s="229">
        <v>7</v>
      </c>
      <c r="B15" s="230" t="s">
        <v>191</v>
      </c>
      <c r="C15" s="224" t="s">
        <v>186</v>
      </c>
      <c r="D15" s="227">
        <v>54000</v>
      </c>
    </row>
    <row r="16" spans="1:4" ht="33.75" customHeight="1">
      <c r="A16" s="229">
        <v>8</v>
      </c>
      <c r="B16" s="231" t="s">
        <v>192</v>
      </c>
      <c r="C16" s="224" t="s">
        <v>195</v>
      </c>
      <c r="D16" s="227">
        <v>20000</v>
      </c>
    </row>
    <row r="17" spans="1:4" ht="33.75" customHeight="1">
      <c r="A17" s="229">
        <v>9</v>
      </c>
      <c r="B17" s="231" t="s">
        <v>193</v>
      </c>
      <c r="C17" s="229" t="s">
        <v>195</v>
      </c>
      <c r="D17" s="228">
        <v>70000</v>
      </c>
    </row>
    <row r="18" spans="1:4" ht="33.75" customHeight="1">
      <c r="A18" s="269">
        <v>10</v>
      </c>
      <c r="B18" s="270" t="s">
        <v>194</v>
      </c>
      <c r="C18" s="271" t="s">
        <v>196</v>
      </c>
      <c r="D18" s="272">
        <v>10000</v>
      </c>
    </row>
  </sheetData>
  <mergeCells count="4">
    <mergeCell ref="A1:B1"/>
    <mergeCell ref="A5:D5"/>
    <mergeCell ref="A3:D3"/>
    <mergeCell ref="A4:D4"/>
  </mergeCells>
  <phoneticPr fontId="87" type="noConversion"/>
  <pageMargins left="0.69" right="0.2" top="0.69" bottom="0.23" header="0.56000000000000005" footer="0.17"/>
  <pageSetup paperSize="9" scale="90" firstPageNumber="0" fitToHeight="0" orientation="portrait" r:id="rId1"/>
  <headerFooter alignWithMargins="0"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F10"/>
  <sheetViews>
    <sheetView workbookViewId="0">
      <selection sqref="A1:B1"/>
    </sheetView>
  </sheetViews>
  <sheetFormatPr defaultRowHeight="12.75"/>
  <cols>
    <col min="1" max="1" width="9.140625" style="200"/>
    <col min="2" max="2" width="46" style="200" customWidth="1"/>
    <col min="3" max="3" width="13" style="200" customWidth="1"/>
    <col min="4" max="4" width="18.28515625" style="200" customWidth="1"/>
    <col min="5" max="5" width="17.85546875" style="200" customWidth="1"/>
    <col min="6" max="16384" width="9.140625" style="200"/>
  </cols>
  <sheetData>
    <row r="1" spans="1:6" ht="15">
      <c r="A1" s="315" t="s">
        <v>52</v>
      </c>
      <c r="B1" s="315"/>
      <c r="D1" s="316" t="s">
        <v>121</v>
      </c>
      <c r="E1" s="316"/>
    </row>
    <row r="3" spans="1:6" ht="14.25" customHeight="1">
      <c r="A3" s="320" t="s">
        <v>231</v>
      </c>
      <c r="B3" s="320"/>
      <c r="C3" s="320"/>
      <c r="D3" s="320"/>
      <c r="E3" s="320"/>
      <c r="F3" s="201"/>
    </row>
    <row r="4" spans="1:6" ht="24.75" customHeight="1">
      <c r="A4" s="320"/>
      <c r="B4" s="320"/>
      <c r="C4" s="320"/>
      <c r="D4" s="320"/>
      <c r="E4" s="320"/>
    </row>
    <row r="5" spans="1:6" ht="15" customHeight="1">
      <c r="A5" s="208"/>
      <c r="B5" s="208"/>
      <c r="C5" s="208"/>
      <c r="D5" s="208"/>
      <c r="E5" s="208"/>
      <c r="F5" s="202"/>
    </row>
    <row r="6" spans="1:6" ht="22.5" customHeight="1">
      <c r="D6" s="321" t="s">
        <v>65</v>
      </c>
      <c r="E6" s="321"/>
    </row>
    <row r="7" spans="1:6" ht="12.75" customHeight="1">
      <c r="A7" s="317" t="s">
        <v>120</v>
      </c>
      <c r="B7" s="317" t="s">
        <v>88</v>
      </c>
      <c r="C7" s="318" t="s">
        <v>0</v>
      </c>
      <c r="D7" s="317" t="s">
        <v>1</v>
      </c>
      <c r="E7" s="317"/>
    </row>
    <row r="8" spans="1:6" ht="26.25" customHeight="1">
      <c r="A8" s="317"/>
      <c r="B8" s="317"/>
      <c r="C8" s="319"/>
      <c r="D8" s="204" t="s">
        <v>2</v>
      </c>
      <c r="E8" s="204" t="s">
        <v>3</v>
      </c>
    </row>
    <row r="9" spans="1:6" ht="39.75" customHeight="1">
      <c r="A9" s="203" t="s">
        <v>82</v>
      </c>
      <c r="B9" s="204" t="s">
        <v>4</v>
      </c>
      <c r="C9" s="205"/>
      <c r="D9" s="206"/>
      <c r="E9" s="206"/>
    </row>
    <row r="10" spans="1:6" ht="47.25" customHeight="1">
      <c r="A10" s="203" t="s">
        <v>80</v>
      </c>
      <c r="B10" s="273" t="s">
        <v>5</v>
      </c>
      <c r="C10" s="274">
        <f>D10+E10</f>
        <v>38150</v>
      </c>
      <c r="D10" s="296">
        <v>38150</v>
      </c>
      <c r="E10" s="206"/>
    </row>
  </sheetData>
  <mergeCells count="8">
    <mergeCell ref="A1:B1"/>
    <mergeCell ref="D1:E1"/>
    <mergeCell ref="A7:A8"/>
    <mergeCell ref="B7:B8"/>
    <mergeCell ref="C7:C8"/>
    <mergeCell ref="D7:E7"/>
    <mergeCell ref="A3:E4"/>
    <mergeCell ref="D6:E6"/>
  </mergeCells>
  <phoneticPr fontId="2" type="noConversion"/>
  <pageMargins left="0.7" right="0.19" top="0.75" bottom="0.75" header="0.3" footer="0.3"/>
  <pageSetup scale="12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rgb="FF00B050"/>
  </sheetPr>
  <dimension ref="A1:Y95"/>
  <sheetViews>
    <sheetView workbookViewId="0"/>
  </sheetViews>
  <sheetFormatPr defaultRowHeight="19.5" customHeight="1"/>
  <cols>
    <col min="1" max="1" width="7" style="26" customWidth="1"/>
    <col min="2" max="2" width="24.42578125" style="26" customWidth="1"/>
    <col min="3" max="4" width="19.42578125" style="26" customWidth="1"/>
    <col min="5" max="5" width="17.28515625" style="26" customWidth="1"/>
    <col min="6" max="7" width="19.7109375" style="26" customWidth="1"/>
    <col min="8" max="8" width="13.5703125" style="26" customWidth="1"/>
    <col min="9" max="16384" width="9.140625" style="26"/>
  </cols>
  <sheetData>
    <row r="1" spans="1:25" ht="19.5" customHeight="1">
      <c r="A1" s="25" t="s">
        <v>52</v>
      </c>
      <c r="B1" s="1"/>
      <c r="H1" s="246" t="s">
        <v>123</v>
      </c>
    </row>
    <row r="2" spans="1:25" ht="12.75" customHeight="1"/>
    <row r="3" spans="1:25" ht="37.5" customHeight="1">
      <c r="A3" s="301" t="s">
        <v>197</v>
      </c>
      <c r="B3" s="301"/>
      <c r="C3" s="301"/>
      <c r="D3" s="301"/>
      <c r="E3" s="301"/>
      <c r="F3" s="301"/>
      <c r="G3" s="301"/>
      <c r="H3" s="301"/>
    </row>
    <row r="4" spans="1:25" ht="19.5" customHeight="1">
      <c r="A4" s="322"/>
      <c r="B4" s="322"/>
      <c r="C4" s="322"/>
      <c r="D4" s="322"/>
      <c r="E4" s="322"/>
      <c r="F4" s="322"/>
      <c r="G4" s="322"/>
      <c r="H4" s="322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</row>
    <row r="5" spans="1:25" ht="6" customHeight="1">
      <c r="A5" s="27"/>
      <c r="B5" s="27"/>
      <c r="C5" s="27"/>
      <c r="D5" s="27"/>
      <c r="E5" s="27"/>
      <c r="F5" s="27"/>
    </row>
    <row r="6" spans="1:25" ht="19.5" customHeight="1">
      <c r="A6" s="77"/>
      <c r="B6" s="77"/>
      <c r="C6" s="77"/>
      <c r="D6" s="77"/>
      <c r="E6" s="48"/>
      <c r="F6" s="77"/>
      <c r="G6" s="48"/>
      <c r="H6" s="48"/>
    </row>
    <row r="7" spans="1:25" ht="46.5" customHeight="1">
      <c r="A7" s="323" t="s">
        <v>120</v>
      </c>
      <c r="B7" s="323" t="s">
        <v>124</v>
      </c>
      <c r="C7" s="324" t="s">
        <v>125</v>
      </c>
      <c r="D7" s="324" t="s">
        <v>51</v>
      </c>
      <c r="E7" s="324" t="s">
        <v>198</v>
      </c>
      <c r="F7" s="324" t="s">
        <v>126</v>
      </c>
      <c r="G7" s="323"/>
      <c r="H7" s="323"/>
    </row>
    <row r="8" spans="1:25" ht="39.75" customHeight="1">
      <c r="A8" s="323"/>
      <c r="B8" s="323"/>
      <c r="C8" s="324"/>
      <c r="D8" s="324"/>
      <c r="E8" s="323"/>
      <c r="F8" s="29" t="s">
        <v>127</v>
      </c>
      <c r="G8" s="28" t="s">
        <v>128</v>
      </c>
      <c r="H8" s="28" t="s">
        <v>129</v>
      </c>
    </row>
    <row r="9" spans="1:25" ht="21" hidden="1" customHeight="1">
      <c r="A9" s="46" t="s">
        <v>56</v>
      </c>
      <c r="B9" s="46" t="s">
        <v>57</v>
      </c>
      <c r="C9" s="46">
        <v>1</v>
      </c>
      <c r="D9" s="46">
        <v>2</v>
      </c>
      <c r="E9" s="46">
        <v>2</v>
      </c>
      <c r="F9" s="46" t="s">
        <v>130</v>
      </c>
      <c r="G9" s="46">
        <v>4</v>
      </c>
      <c r="H9" s="46">
        <v>5</v>
      </c>
    </row>
    <row r="10" spans="1:25" s="42" customFormat="1" ht="21" customHeight="1">
      <c r="A10" s="79"/>
      <c r="B10" s="79" t="s">
        <v>122</v>
      </c>
      <c r="C10" s="190">
        <f>SUM(C11:C21)</f>
        <v>3842750</v>
      </c>
      <c r="D10" s="190">
        <f>SUM(D11:D21)-1</f>
        <v>2293508</v>
      </c>
      <c r="E10" s="190">
        <f t="shared" ref="E10" si="0">SUM(E11:E21)</f>
        <v>7652703</v>
      </c>
      <c r="F10" s="190">
        <f>G10+H10</f>
        <v>4860055</v>
      </c>
      <c r="G10" s="190">
        <f>SUM(G11:G21)</f>
        <v>4465055</v>
      </c>
      <c r="H10" s="190">
        <f>SUM(H11:H21)</f>
        <v>395000</v>
      </c>
    </row>
    <row r="11" spans="1:25" s="39" customFormat="1" ht="22.5" customHeight="1">
      <c r="A11" s="297">
        <v>1</v>
      </c>
      <c r="B11" s="275" t="s">
        <v>138</v>
      </c>
      <c r="C11" s="276">
        <v>1907000</v>
      </c>
      <c r="D11" s="189">
        <v>1105550</v>
      </c>
      <c r="E11" s="276">
        <v>1630965</v>
      </c>
      <c r="F11" s="189">
        <f>G11+H11</f>
        <v>100000</v>
      </c>
      <c r="G11" s="189"/>
      <c r="H11" s="189">
        <v>100000</v>
      </c>
    </row>
    <row r="12" spans="1:25" ht="22.5" customHeight="1">
      <c r="A12" s="33">
        <v>2</v>
      </c>
      <c r="B12" s="193" t="s">
        <v>137</v>
      </c>
      <c r="C12" s="276">
        <v>231300</v>
      </c>
      <c r="D12" s="189">
        <v>146182</v>
      </c>
      <c r="E12" s="276">
        <v>537371</v>
      </c>
      <c r="F12" s="189">
        <f>G12+H12</f>
        <v>394011</v>
      </c>
      <c r="G12" s="189">
        <v>331011</v>
      </c>
      <c r="H12" s="189">
        <v>63000</v>
      </c>
    </row>
    <row r="13" spans="1:25" ht="22.5" customHeight="1">
      <c r="A13" s="297">
        <v>3</v>
      </c>
      <c r="B13" s="193" t="s">
        <v>136</v>
      </c>
      <c r="C13" s="276">
        <v>447300</v>
      </c>
      <c r="D13" s="189">
        <v>328306</v>
      </c>
      <c r="E13" s="276">
        <v>641751</v>
      </c>
      <c r="F13" s="189">
        <f t="shared" ref="F13:F21" si="1">G13+H13</f>
        <v>272843</v>
      </c>
      <c r="G13" s="189">
        <v>252843</v>
      </c>
      <c r="H13" s="189">
        <v>20000</v>
      </c>
    </row>
    <row r="14" spans="1:25" ht="22.5" customHeight="1">
      <c r="A14" s="33">
        <v>4</v>
      </c>
      <c r="B14" s="193" t="s">
        <v>135</v>
      </c>
      <c r="C14" s="276">
        <v>80600</v>
      </c>
      <c r="D14" s="189">
        <v>52457</v>
      </c>
      <c r="E14" s="276">
        <v>497990</v>
      </c>
      <c r="F14" s="189">
        <f t="shared" si="1"/>
        <v>468533</v>
      </c>
      <c r="G14" s="189">
        <v>445533</v>
      </c>
      <c r="H14" s="189">
        <v>23000</v>
      </c>
    </row>
    <row r="15" spans="1:25" ht="22.5" customHeight="1">
      <c r="A15" s="297">
        <v>5</v>
      </c>
      <c r="B15" s="193" t="s">
        <v>132</v>
      </c>
      <c r="C15" s="276">
        <v>115300</v>
      </c>
      <c r="D15" s="189">
        <v>66582</v>
      </c>
      <c r="E15" s="276">
        <v>755982</v>
      </c>
      <c r="F15" s="189">
        <f t="shared" si="1"/>
        <v>712400</v>
      </c>
      <c r="G15" s="189">
        <v>649400</v>
      </c>
      <c r="H15" s="189">
        <v>63000</v>
      </c>
    </row>
    <row r="16" spans="1:25" ht="22.5" customHeight="1">
      <c r="A16" s="33">
        <v>6</v>
      </c>
      <c r="B16" s="193" t="s">
        <v>131</v>
      </c>
      <c r="C16" s="276">
        <v>67850</v>
      </c>
      <c r="D16" s="189">
        <v>40308</v>
      </c>
      <c r="E16" s="276">
        <v>636366</v>
      </c>
      <c r="F16" s="189">
        <f t="shared" si="1"/>
        <v>619058</v>
      </c>
      <c r="G16" s="189">
        <v>596058</v>
      </c>
      <c r="H16" s="189">
        <v>23000</v>
      </c>
    </row>
    <row r="17" spans="1:8" ht="22.5" customHeight="1">
      <c r="A17" s="297">
        <v>7</v>
      </c>
      <c r="B17" s="193" t="s">
        <v>6</v>
      </c>
      <c r="C17" s="276">
        <v>144500</v>
      </c>
      <c r="D17" s="189">
        <v>77096</v>
      </c>
      <c r="E17" s="276">
        <v>569530</v>
      </c>
      <c r="F17" s="189">
        <f t="shared" si="1"/>
        <v>498605</v>
      </c>
      <c r="G17" s="189">
        <v>478605</v>
      </c>
      <c r="H17" s="189">
        <v>20000</v>
      </c>
    </row>
    <row r="18" spans="1:8" ht="22.5" customHeight="1">
      <c r="A18" s="33">
        <v>8</v>
      </c>
      <c r="B18" s="193" t="s">
        <v>133</v>
      </c>
      <c r="C18" s="276">
        <v>151000</v>
      </c>
      <c r="D18" s="189">
        <v>91901</v>
      </c>
      <c r="E18" s="276">
        <v>680957</v>
      </c>
      <c r="F18" s="189">
        <f t="shared" si="1"/>
        <v>606438</v>
      </c>
      <c r="G18" s="189">
        <v>586438</v>
      </c>
      <c r="H18" s="189">
        <v>20000</v>
      </c>
    </row>
    <row r="19" spans="1:8" ht="22.5" customHeight="1">
      <c r="A19" s="297">
        <v>9</v>
      </c>
      <c r="B19" s="193" t="s">
        <v>134</v>
      </c>
      <c r="C19" s="276">
        <v>62700</v>
      </c>
      <c r="D19" s="189">
        <v>38788</v>
      </c>
      <c r="E19" s="276">
        <v>607067</v>
      </c>
      <c r="F19" s="189">
        <f t="shared" si="1"/>
        <v>591279</v>
      </c>
      <c r="G19" s="189">
        <v>568279</v>
      </c>
      <c r="H19" s="189">
        <v>23000</v>
      </c>
    </row>
    <row r="20" spans="1:8" ht="22.5" customHeight="1">
      <c r="A20" s="33">
        <v>10</v>
      </c>
      <c r="B20" s="193" t="s">
        <v>139</v>
      </c>
      <c r="C20" s="276">
        <v>352100</v>
      </c>
      <c r="D20" s="189">
        <v>197605</v>
      </c>
      <c r="E20" s="276">
        <v>567677</v>
      </c>
      <c r="F20" s="189">
        <f t="shared" si="1"/>
        <v>284628</v>
      </c>
      <c r="G20" s="189">
        <v>264628</v>
      </c>
      <c r="H20" s="189">
        <v>20000</v>
      </c>
    </row>
    <row r="21" spans="1:8" ht="22.5" customHeight="1">
      <c r="A21" s="298">
        <v>11</v>
      </c>
      <c r="B21" s="207" t="s">
        <v>140</v>
      </c>
      <c r="C21" s="277">
        <v>283100</v>
      </c>
      <c r="D21" s="191">
        <v>148734</v>
      </c>
      <c r="E21" s="277">
        <v>527047</v>
      </c>
      <c r="F21" s="191">
        <f t="shared" si="1"/>
        <v>312260</v>
      </c>
      <c r="G21" s="191">
        <v>292260</v>
      </c>
      <c r="H21" s="191">
        <v>20000</v>
      </c>
    </row>
    <row r="22" spans="1:8" ht="19.5" customHeight="1">
      <c r="A22" s="48"/>
      <c r="B22" s="48"/>
      <c r="C22" s="48"/>
      <c r="D22" s="48"/>
      <c r="E22" s="48"/>
      <c r="F22" s="48"/>
      <c r="G22" s="48"/>
      <c r="H22" s="48"/>
    </row>
    <row r="23" spans="1:8" ht="19.5" customHeight="1">
      <c r="A23" s="48"/>
      <c r="B23" s="48"/>
      <c r="C23" s="48"/>
      <c r="D23" s="48"/>
      <c r="E23" s="48"/>
      <c r="F23" s="48"/>
      <c r="G23" s="48"/>
      <c r="H23" s="48"/>
    </row>
    <row r="24" spans="1:8" ht="19.5" customHeight="1">
      <c r="A24" s="48"/>
      <c r="B24" s="48"/>
      <c r="C24" s="48"/>
      <c r="D24" s="48"/>
      <c r="E24" s="48"/>
      <c r="F24" s="48"/>
      <c r="G24" s="48"/>
      <c r="H24" s="48"/>
    </row>
    <row r="25" spans="1:8" ht="19.5" customHeight="1">
      <c r="A25" s="48"/>
      <c r="B25" s="48"/>
      <c r="C25" s="48"/>
      <c r="D25" s="48"/>
      <c r="E25" s="48"/>
      <c r="F25" s="48"/>
      <c r="G25" s="48"/>
      <c r="H25" s="48"/>
    </row>
    <row r="26" spans="1:8" ht="19.5" customHeight="1">
      <c r="A26" s="48"/>
      <c r="B26" s="48"/>
      <c r="C26" s="48"/>
      <c r="D26" s="48"/>
      <c r="E26" s="48"/>
      <c r="F26" s="48"/>
      <c r="G26" s="48"/>
      <c r="H26" s="48"/>
    </row>
    <row r="27" spans="1:8" ht="19.5" customHeight="1">
      <c r="A27" s="48"/>
      <c r="B27" s="48"/>
      <c r="C27" s="48"/>
      <c r="D27" s="48"/>
      <c r="E27" s="48"/>
      <c r="F27" s="48"/>
      <c r="G27" s="48"/>
      <c r="H27" s="48"/>
    </row>
    <row r="28" spans="1:8" ht="19.5" customHeight="1">
      <c r="A28" s="48"/>
      <c r="B28" s="48"/>
      <c r="C28" s="48"/>
      <c r="D28" s="48"/>
      <c r="E28" s="48"/>
      <c r="F28" s="48"/>
      <c r="G28" s="48"/>
      <c r="H28" s="48"/>
    </row>
    <row r="29" spans="1:8" ht="19.5" customHeight="1">
      <c r="A29" s="48"/>
      <c r="B29" s="48"/>
      <c r="C29" s="48"/>
      <c r="D29" s="48"/>
      <c r="E29" s="48"/>
      <c r="F29" s="48"/>
      <c r="G29" s="48"/>
      <c r="H29" s="48"/>
    </row>
    <row r="30" spans="1:8" ht="19.5" customHeight="1">
      <c r="A30" s="48"/>
      <c r="B30" s="48"/>
      <c r="C30" s="48"/>
      <c r="D30" s="48"/>
      <c r="E30" s="48"/>
      <c r="F30" s="48"/>
      <c r="G30" s="48"/>
      <c r="H30" s="48"/>
    </row>
    <row r="31" spans="1:8" ht="19.5" customHeight="1">
      <c r="A31" s="48"/>
      <c r="B31" s="48"/>
      <c r="C31" s="48"/>
      <c r="D31" s="48"/>
      <c r="E31" s="48"/>
      <c r="F31" s="48"/>
      <c r="G31" s="48"/>
      <c r="H31" s="48"/>
    </row>
    <row r="32" spans="1:8" ht="19.5" customHeight="1">
      <c r="A32" s="48"/>
      <c r="B32" s="48"/>
      <c r="C32" s="48"/>
      <c r="D32" s="48"/>
      <c r="E32" s="48"/>
      <c r="F32" s="48"/>
      <c r="G32" s="48"/>
      <c r="H32" s="48"/>
    </row>
    <row r="33" spans="1:8" ht="19.5" customHeight="1">
      <c r="A33" s="48"/>
      <c r="B33" s="48"/>
      <c r="C33" s="48"/>
      <c r="D33" s="48"/>
      <c r="E33" s="48"/>
      <c r="F33" s="48"/>
      <c r="G33" s="48"/>
      <c r="H33" s="48"/>
    </row>
    <row r="34" spans="1:8" ht="19.5" customHeight="1">
      <c r="A34" s="48"/>
      <c r="B34" s="48"/>
      <c r="C34" s="48"/>
      <c r="D34" s="48"/>
      <c r="E34" s="48"/>
      <c r="F34" s="48"/>
      <c r="G34" s="48"/>
      <c r="H34" s="48"/>
    </row>
    <row r="35" spans="1:8" ht="19.5" customHeight="1">
      <c r="A35" s="48"/>
      <c r="B35" s="48"/>
      <c r="C35" s="48"/>
      <c r="D35" s="48"/>
      <c r="E35" s="48"/>
      <c r="F35" s="48"/>
      <c r="G35" s="48"/>
      <c r="H35" s="48"/>
    </row>
    <row r="36" spans="1:8" ht="19.5" customHeight="1">
      <c r="A36" s="48"/>
      <c r="B36" s="48"/>
      <c r="C36" s="48"/>
      <c r="D36" s="48"/>
      <c r="E36" s="48"/>
      <c r="F36" s="48"/>
      <c r="G36" s="48"/>
      <c r="H36" s="48"/>
    </row>
    <row r="37" spans="1:8" ht="19.5" customHeight="1">
      <c r="A37" s="48"/>
      <c r="B37" s="48"/>
      <c r="C37" s="48"/>
      <c r="D37" s="48"/>
      <c r="E37" s="48"/>
      <c r="F37" s="48"/>
      <c r="G37" s="48"/>
      <c r="H37" s="48"/>
    </row>
    <row r="38" spans="1:8" ht="19.5" customHeight="1">
      <c r="A38" s="48"/>
      <c r="B38" s="48"/>
      <c r="C38" s="48"/>
      <c r="D38" s="48"/>
      <c r="E38" s="48"/>
      <c r="F38" s="48"/>
      <c r="G38" s="48"/>
      <c r="H38" s="48"/>
    </row>
    <row r="39" spans="1:8" ht="19.5" customHeight="1">
      <c r="A39" s="48"/>
      <c r="B39" s="48"/>
      <c r="C39" s="48"/>
      <c r="D39" s="48"/>
      <c r="E39" s="48"/>
      <c r="F39" s="48"/>
      <c r="G39" s="48"/>
      <c r="H39" s="48"/>
    </row>
    <row r="40" spans="1:8" ht="19.5" customHeight="1">
      <c r="A40" s="48"/>
      <c r="B40" s="48"/>
      <c r="C40" s="48"/>
      <c r="D40" s="48"/>
      <c r="E40" s="48"/>
      <c r="F40" s="48"/>
      <c r="G40" s="48"/>
      <c r="H40" s="48"/>
    </row>
    <row r="41" spans="1:8" ht="19.5" customHeight="1">
      <c r="A41" s="48"/>
      <c r="B41" s="48"/>
      <c r="C41" s="48"/>
      <c r="D41" s="48"/>
      <c r="E41" s="48"/>
      <c r="F41" s="48"/>
      <c r="G41" s="48"/>
      <c r="H41" s="48"/>
    </row>
    <row r="42" spans="1:8" ht="19.5" customHeight="1">
      <c r="A42" s="48"/>
      <c r="B42" s="48"/>
      <c r="C42" s="48"/>
      <c r="D42" s="48"/>
      <c r="E42" s="48"/>
      <c r="F42" s="48"/>
      <c r="G42" s="48"/>
      <c r="H42" s="48"/>
    </row>
    <row r="43" spans="1:8" ht="19.5" customHeight="1">
      <c r="A43" s="48"/>
      <c r="B43" s="48"/>
      <c r="C43" s="48"/>
      <c r="D43" s="48"/>
      <c r="E43" s="48"/>
      <c r="F43" s="48"/>
      <c r="G43" s="48"/>
      <c r="H43" s="48"/>
    </row>
    <row r="44" spans="1:8" ht="19.5" customHeight="1">
      <c r="A44" s="48"/>
      <c r="B44" s="48"/>
      <c r="C44" s="48"/>
      <c r="D44" s="48"/>
      <c r="E44" s="48"/>
      <c r="F44" s="48"/>
      <c r="G44" s="48"/>
      <c r="H44" s="48"/>
    </row>
    <row r="45" spans="1:8" ht="19.5" customHeight="1">
      <c r="A45" s="48"/>
      <c r="B45" s="48"/>
      <c r="C45" s="48"/>
      <c r="D45" s="48"/>
      <c r="E45" s="48"/>
      <c r="F45" s="48"/>
      <c r="G45" s="48"/>
      <c r="H45" s="48"/>
    </row>
    <row r="46" spans="1:8" ht="19.5" customHeight="1">
      <c r="A46" s="48"/>
      <c r="B46" s="48"/>
      <c r="C46" s="48"/>
      <c r="D46" s="48"/>
      <c r="E46" s="48"/>
      <c r="F46" s="48"/>
      <c r="G46" s="48"/>
      <c r="H46" s="48"/>
    </row>
    <row r="47" spans="1:8" ht="19.5" customHeight="1">
      <c r="A47" s="48"/>
      <c r="B47" s="48"/>
      <c r="C47" s="48"/>
      <c r="D47" s="48"/>
      <c r="E47" s="48"/>
      <c r="F47" s="48"/>
      <c r="G47" s="48"/>
      <c r="H47" s="48"/>
    </row>
    <row r="48" spans="1:8" ht="19.5" customHeight="1">
      <c r="A48" s="48"/>
      <c r="B48" s="48"/>
      <c r="C48" s="48"/>
      <c r="D48" s="48"/>
      <c r="E48" s="48"/>
      <c r="F48" s="48"/>
      <c r="G48" s="48"/>
      <c r="H48" s="48"/>
    </row>
    <row r="49" spans="1:8" ht="19.5" customHeight="1">
      <c r="A49" s="48"/>
      <c r="B49" s="48"/>
      <c r="C49" s="48"/>
      <c r="D49" s="48"/>
      <c r="E49" s="48"/>
      <c r="F49" s="48"/>
      <c r="G49" s="48"/>
      <c r="H49" s="48"/>
    </row>
    <row r="50" spans="1:8" ht="19.5" customHeight="1">
      <c r="A50" s="48"/>
      <c r="B50" s="48"/>
      <c r="C50" s="48"/>
      <c r="D50" s="48"/>
      <c r="E50" s="48"/>
      <c r="F50" s="48"/>
      <c r="G50" s="48"/>
      <c r="H50" s="48"/>
    </row>
    <row r="51" spans="1:8" ht="19.5" customHeight="1">
      <c r="A51" s="48"/>
      <c r="B51" s="48"/>
      <c r="C51" s="48"/>
      <c r="D51" s="48"/>
      <c r="E51" s="48"/>
      <c r="F51" s="48"/>
      <c r="G51" s="48"/>
      <c r="H51" s="48"/>
    </row>
    <row r="52" spans="1:8" ht="19.5" customHeight="1">
      <c r="A52" s="48"/>
      <c r="B52" s="48"/>
      <c r="C52" s="48"/>
      <c r="D52" s="48"/>
      <c r="E52" s="48"/>
      <c r="F52" s="48"/>
      <c r="G52" s="48"/>
      <c r="H52" s="48"/>
    </row>
    <row r="53" spans="1:8" ht="19.5" customHeight="1">
      <c r="A53" s="48"/>
      <c r="B53" s="48"/>
      <c r="C53" s="48"/>
      <c r="D53" s="48"/>
      <c r="E53" s="48"/>
      <c r="F53" s="48"/>
      <c r="G53" s="48"/>
      <c r="H53" s="48"/>
    </row>
    <row r="54" spans="1:8" ht="19.5" customHeight="1">
      <c r="A54" s="48"/>
      <c r="B54" s="48"/>
      <c r="C54" s="48"/>
      <c r="D54" s="48"/>
      <c r="E54" s="48"/>
      <c r="F54" s="48"/>
      <c r="G54" s="48"/>
      <c r="H54" s="48"/>
    </row>
    <row r="55" spans="1:8" ht="19.5" customHeight="1">
      <c r="A55" s="48"/>
      <c r="B55" s="48"/>
      <c r="C55" s="48"/>
      <c r="D55" s="48"/>
      <c r="E55" s="48"/>
      <c r="F55" s="48"/>
      <c r="G55" s="48"/>
      <c r="H55" s="48"/>
    </row>
    <row r="56" spans="1:8" ht="19.5" customHeight="1">
      <c r="A56" s="48"/>
      <c r="B56" s="48"/>
      <c r="C56" s="48"/>
      <c r="D56" s="48"/>
      <c r="E56" s="48"/>
      <c r="F56" s="48"/>
      <c r="G56" s="48"/>
      <c r="H56" s="48"/>
    </row>
    <row r="57" spans="1:8" ht="19.5" customHeight="1">
      <c r="A57" s="48"/>
      <c r="B57" s="48"/>
      <c r="C57" s="48"/>
      <c r="D57" s="48"/>
      <c r="E57" s="48"/>
      <c r="F57" s="48"/>
      <c r="G57" s="48"/>
      <c r="H57" s="48"/>
    </row>
    <row r="58" spans="1:8" ht="19.5" customHeight="1">
      <c r="A58" s="48"/>
      <c r="B58" s="48"/>
      <c r="C58" s="48"/>
      <c r="D58" s="48"/>
      <c r="E58" s="48"/>
      <c r="F58" s="48"/>
      <c r="G58" s="48"/>
      <c r="H58" s="48"/>
    </row>
    <row r="59" spans="1:8" ht="19.5" customHeight="1">
      <c r="A59" s="48"/>
      <c r="B59" s="48"/>
      <c r="C59" s="48"/>
      <c r="D59" s="48"/>
      <c r="E59" s="48"/>
      <c r="F59" s="48"/>
      <c r="G59" s="48"/>
      <c r="H59" s="48"/>
    </row>
    <row r="60" spans="1:8" ht="19.5" customHeight="1">
      <c r="A60" s="48"/>
      <c r="B60" s="48"/>
      <c r="C60" s="48"/>
      <c r="D60" s="48"/>
      <c r="E60" s="48"/>
      <c r="F60" s="48"/>
      <c r="G60" s="48"/>
      <c r="H60" s="48"/>
    </row>
    <row r="61" spans="1:8" ht="19.5" customHeight="1">
      <c r="A61" s="48"/>
      <c r="B61" s="48"/>
      <c r="C61" s="48"/>
      <c r="D61" s="48"/>
      <c r="E61" s="48"/>
      <c r="F61" s="48"/>
      <c r="G61" s="48"/>
      <c r="H61" s="48"/>
    </row>
    <row r="62" spans="1:8" ht="19.5" customHeight="1">
      <c r="A62" s="48"/>
      <c r="B62" s="48"/>
      <c r="C62" s="48"/>
      <c r="D62" s="48"/>
      <c r="E62" s="48"/>
      <c r="F62" s="48"/>
      <c r="G62" s="48"/>
      <c r="H62" s="48"/>
    </row>
    <row r="63" spans="1:8" ht="19.5" customHeight="1">
      <c r="A63" s="48"/>
      <c r="B63" s="48"/>
      <c r="C63" s="48"/>
      <c r="D63" s="48"/>
      <c r="E63" s="48"/>
      <c r="F63" s="48"/>
      <c r="G63" s="48"/>
      <c r="H63" s="48"/>
    </row>
    <row r="64" spans="1:8" ht="19.5" customHeight="1">
      <c r="A64" s="48"/>
      <c r="B64" s="48"/>
      <c r="C64" s="48"/>
      <c r="D64" s="48"/>
      <c r="E64" s="48"/>
      <c r="F64" s="48"/>
      <c r="G64" s="48"/>
      <c r="H64" s="48"/>
    </row>
    <row r="65" spans="1:8" ht="19.5" customHeight="1">
      <c r="A65" s="48"/>
      <c r="B65" s="48"/>
      <c r="C65" s="48"/>
      <c r="D65" s="48"/>
      <c r="E65" s="48"/>
      <c r="F65" s="48"/>
      <c r="G65" s="48"/>
      <c r="H65" s="48"/>
    </row>
    <row r="66" spans="1:8" ht="19.5" customHeight="1">
      <c r="A66" s="48"/>
      <c r="B66" s="48"/>
      <c r="C66" s="48"/>
      <c r="D66" s="48"/>
      <c r="E66" s="48"/>
      <c r="F66" s="48"/>
      <c r="G66" s="48"/>
      <c r="H66" s="48"/>
    </row>
    <row r="67" spans="1:8" ht="19.5" customHeight="1">
      <c r="A67" s="48"/>
      <c r="B67" s="48"/>
      <c r="C67" s="48"/>
      <c r="D67" s="48"/>
      <c r="E67" s="48"/>
      <c r="F67" s="48"/>
      <c r="G67" s="48"/>
      <c r="H67" s="48"/>
    </row>
    <row r="68" spans="1:8" ht="19.5" customHeight="1">
      <c r="A68" s="48"/>
      <c r="B68" s="48"/>
      <c r="C68" s="48"/>
      <c r="D68" s="48"/>
      <c r="E68" s="48"/>
      <c r="F68" s="48"/>
      <c r="G68" s="48"/>
      <c r="H68" s="48"/>
    </row>
    <row r="69" spans="1:8" ht="19.5" customHeight="1">
      <c r="A69" s="48"/>
      <c r="B69" s="48"/>
      <c r="C69" s="48"/>
      <c r="D69" s="48"/>
      <c r="E69" s="48"/>
      <c r="F69" s="48"/>
      <c r="G69" s="48"/>
      <c r="H69" s="48"/>
    </row>
    <row r="70" spans="1:8" ht="19.5" customHeight="1">
      <c r="A70" s="48"/>
      <c r="B70" s="48"/>
      <c r="C70" s="48"/>
      <c r="D70" s="48"/>
      <c r="E70" s="48"/>
      <c r="F70" s="48"/>
      <c r="G70" s="48"/>
      <c r="H70" s="48"/>
    </row>
    <row r="71" spans="1:8" ht="19.5" customHeight="1">
      <c r="A71" s="48"/>
      <c r="B71" s="48"/>
      <c r="C71" s="48"/>
      <c r="D71" s="48"/>
      <c r="E71" s="48"/>
      <c r="F71" s="48"/>
      <c r="G71" s="48"/>
      <c r="H71" s="48"/>
    </row>
    <row r="72" spans="1:8" ht="19.5" customHeight="1">
      <c r="A72" s="48"/>
      <c r="B72" s="48"/>
      <c r="C72" s="48"/>
      <c r="D72" s="48"/>
      <c r="E72" s="48"/>
      <c r="F72" s="48"/>
      <c r="G72" s="48"/>
      <c r="H72" s="48"/>
    </row>
    <row r="73" spans="1:8" ht="19.5" customHeight="1">
      <c r="A73" s="48"/>
      <c r="B73" s="48"/>
      <c r="C73" s="48"/>
      <c r="D73" s="48"/>
      <c r="E73" s="48"/>
      <c r="F73" s="48"/>
      <c r="G73" s="48"/>
      <c r="H73" s="48"/>
    </row>
    <row r="74" spans="1:8" ht="19.5" customHeight="1">
      <c r="A74" s="48"/>
      <c r="B74" s="48"/>
      <c r="C74" s="48"/>
      <c r="D74" s="48"/>
      <c r="E74" s="48"/>
      <c r="F74" s="48"/>
      <c r="G74" s="48"/>
      <c r="H74" s="48"/>
    </row>
    <row r="75" spans="1:8" ht="19.5" customHeight="1">
      <c r="A75" s="48"/>
      <c r="B75" s="48"/>
      <c r="C75" s="48"/>
      <c r="D75" s="48"/>
      <c r="E75" s="48"/>
      <c r="F75" s="48"/>
      <c r="G75" s="48"/>
      <c r="H75" s="48"/>
    </row>
    <row r="76" spans="1:8" ht="19.5" customHeight="1">
      <c r="A76" s="48"/>
      <c r="B76" s="48"/>
      <c r="C76" s="48"/>
      <c r="D76" s="48"/>
      <c r="E76" s="48"/>
      <c r="F76" s="48"/>
      <c r="G76" s="48"/>
      <c r="H76" s="48"/>
    </row>
    <row r="77" spans="1:8" ht="19.5" customHeight="1">
      <c r="A77" s="48"/>
      <c r="B77" s="48"/>
      <c r="C77" s="48"/>
      <c r="D77" s="48"/>
      <c r="E77" s="48"/>
      <c r="F77" s="48"/>
      <c r="G77" s="48"/>
      <c r="H77" s="48"/>
    </row>
    <row r="78" spans="1:8" ht="19.5" customHeight="1">
      <c r="A78" s="48"/>
      <c r="B78" s="48"/>
      <c r="C78" s="48"/>
      <c r="D78" s="48"/>
      <c r="E78" s="48"/>
      <c r="F78" s="48"/>
      <c r="G78" s="48"/>
      <c r="H78" s="48"/>
    </row>
    <row r="79" spans="1:8" ht="19.5" customHeight="1">
      <c r="A79" s="48"/>
      <c r="B79" s="48"/>
      <c r="C79" s="48"/>
      <c r="D79" s="48"/>
      <c r="E79" s="48"/>
      <c r="F79" s="48"/>
      <c r="G79" s="48"/>
      <c r="H79" s="48"/>
    </row>
    <row r="80" spans="1:8" ht="19.5" customHeight="1">
      <c r="A80" s="48"/>
      <c r="B80" s="48"/>
      <c r="C80" s="48"/>
      <c r="D80" s="48"/>
      <c r="E80" s="48"/>
      <c r="F80" s="48"/>
      <c r="G80" s="48"/>
      <c r="H80" s="48"/>
    </row>
    <row r="81" spans="1:8" ht="19.5" customHeight="1">
      <c r="A81" s="48"/>
      <c r="B81" s="48"/>
      <c r="C81" s="48"/>
      <c r="D81" s="48"/>
      <c r="E81" s="48"/>
      <c r="F81" s="48"/>
      <c r="G81" s="48"/>
      <c r="H81" s="48"/>
    </row>
    <row r="82" spans="1:8" ht="19.5" customHeight="1">
      <c r="A82" s="48"/>
      <c r="B82" s="48"/>
      <c r="C82" s="48"/>
      <c r="D82" s="48"/>
      <c r="E82" s="48"/>
      <c r="F82" s="48"/>
      <c r="G82" s="48"/>
      <c r="H82" s="48"/>
    </row>
    <row r="83" spans="1:8" ht="19.5" customHeight="1">
      <c r="A83" s="48"/>
      <c r="B83" s="48"/>
      <c r="C83" s="48"/>
      <c r="D83" s="48"/>
      <c r="E83" s="48"/>
      <c r="F83" s="48"/>
      <c r="G83" s="48"/>
      <c r="H83" s="48"/>
    </row>
    <row r="84" spans="1:8" ht="19.5" customHeight="1">
      <c r="A84" s="48"/>
      <c r="B84" s="48"/>
      <c r="C84" s="48"/>
      <c r="D84" s="48"/>
      <c r="E84" s="48"/>
      <c r="F84" s="48"/>
      <c r="G84" s="48"/>
      <c r="H84" s="48"/>
    </row>
    <row r="85" spans="1:8" ht="19.5" customHeight="1">
      <c r="A85" s="48"/>
      <c r="B85" s="48"/>
      <c r="C85" s="48"/>
      <c r="D85" s="48"/>
      <c r="E85" s="48"/>
      <c r="F85" s="48"/>
      <c r="G85" s="48"/>
      <c r="H85" s="48"/>
    </row>
    <row r="86" spans="1:8" ht="19.5" customHeight="1">
      <c r="A86" s="48"/>
      <c r="B86" s="48"/>
      <c r="C86" s="48"/>
      <c r="D86" s="48"/>
      <c r="E86" s="48"/>
      <c r="F86" s="48"/>
      <c r="G86" s="48"/>
      <c r="H86" s="48"/>
    </row>
    <row r="87" spans="1:8" ht="19.5" customHeight="1">
      <c r="A87" s="48"/>
      <c r="B87" s="48"/>
      <c r="C87" s="48"/>
      <c r="D87" s="48"/>
      <c r="E87" s="48"/>
      <c r="F87" s="48"/>
      <c r="G87" s="48"/>
      <c r="H87" s="48"/>
    </row>
    <row r="88" spans="1:8" ht="19.5" customHeight="1">
      <c r="A88" s="48"/>
      <c r="B88" s="48"/>
      <c r="C88" s="48"/>
      <c r="D88" s="48"/>
      <c r="E88" s="48"/>
      <c r="F88" s="48"/>
      <c r="G88" s="48"/>
      <c r="H88" s="48"/>
    </row>
    <row r="89" spans="1:8" ht="19.5" customHeight="1">
      <c r="A89" s="48"/>
      <c r="B89" s="48"/>
      <c r="C89" s="48"/>
      <c r="D89" s="48"/>
      <c r="E89" s="48"/>
      <c r="F89" s="48"/>
      <c r="G89" s="48"/>
      <c r="H89" s="48"/>
    </row>
    <row r="90" spans="1:8" ht="19.5" customHeight="1">
      <c r="A90" s="48"/>
      <c r="B90" s="48"/>
      <c r="C90" s="48"/>
      <c r="D90" s="48"/>
      <c r="E90" s="48"/>
      <c r="F90" s="48"/>
      <c r="G90" s="48"/>
      <c r="H90" s="48"/>
    </row>
    <row r="91" spans="1:8" ht="19.5" customHeight="1">
      <c r="A91" s="48"/>
      <c r="B91" s="48"/>
      <c r="C91" s="48"/>
      <c r="D91" s="48"/>
      <c r="E91" s="48"/>
      <c r="F91" s="48"/>
      <c r="G91" s="48"/>
      <c r="H91" s="48"/>
    </row>
    <row r="92" spans="1:8" ht="19.5" customHeight="1">
      <c r="A92" s="48"/>
      <c r="B92" s="48"/>
      <c r="C92" s="48"/>
      <c r="D92" s="48"/>
      <c r="E92" s="48"/>
      <c r="F92" s="48"/>
      <c r="G92" s="48"/>
      <c r="H92" s="48"/>
    </row>
    <row r="93" spans="1:8" ht="19.5" customHeight="1">
      <c r="A93" s="48"/>
      <c r="B93" s="48"/>
      <c r="C93" s="48"/>
      <c r="D93" s="48"/>
      <c r="E93" s="48"/>
      <c r="F93" s="48"/>
      <c r="G93" s="48"/>
      <c r="H93" s="48"/>
    </row>
    <row r="94" spans="1:8" ht="19.5" customHeight="1">
      <c r="A94" s="48"/>
      <c r="B94" s="48"/>
      <c r="C94" s="48"/>
      <c r="D94" s="48"/>
      <c r="E94" s="48"/>
      <c r="F94" s="48"/>
      <c r="G94" s="48"/>
      <c r="H94" s="48"/>
    </row>
    <row r="95" spans="1:8" ht="19.5" customHeight="1">
      <c r="A95" s="48"/>
      <c r="B95" s="48"/>
      <c r="C95" s="48"/>
      <c r="D95" s="48"/>
      <c r="E95" s="48"/>
      <c r="F95" s="48"/>
      <c r="G95" s="48"/>
      <c r="H95" s="48"/>
    </row>
  </sheetData>
  <mergeCells count="8">
    <mergeCell ref="A3:H3"/>
    <mergeCell ref="A4:H4"/>
    <mergeCell ref="A7:A8"/>
    <mergeCell ref="B7:B8"/>
    <mergeCell ref="C7:C8"/>
    <mergeCell ref="E7:E8"/>
    <mergeCell ref="F7:H7"/>
    <mergeCell ref="D7:D8"/>
  </mergeCells>
  <phoneticPr fontId="2" type="noConversion"/>
  <pageMargins left="0.72" right="0.36" top="0.41" bottom="0.21" header="0.28999999999999998" footer="0.1"/>
  <pageSetup scale="9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ms10</vt:lpstr>
      <vt:lpstr>ms11</vt:lpstr>
      <vt:lpstr>ms12</vt:lpstr>
      <vt:lpstr>ms13</vt:lpstr>
      <vt:lpstr>ms14</vt:lpstr>
      <vt:lpstr>ms15</vt:lpstr>
      <vt:lpstr>ms16</vt:lpstr>
      <vt:lpstr>ms17</vt:lpstr>
      <vt:lpstr>ms18</vt:lpstr>
      <vt:lpstr>ms19</vt:lpstr>
      <vt:lpstr>'ms16'!__xlnm.Print_Area_1</vt:lpstr>
      <vt:lpstr>'ms10'!Print_Area</vt:lpstr>
      <vt:lpstr>'ms12'!Print_Area</vt:lpstr>
      <vt:lpstr>'ms16'!Print_Area</vt:lpstr>
      <vt:lpstr>'ms10'!Print_Titles</vt:lpstr>
      <vt:lpstr>'ms12'!Print_Titles</vt:lpstr>
      <vt:lpstr>'ms16'!Print_Titles</vt:lpstr>
    </vt:vector>
  </TitlesOfParts>
  <Company>VTC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HoangThiThuVan</dc:creator>
  <cp:lastModifiedBy>nguyenminhtam</cp:lastModifiedBy>
  <cp:lastPrinted>2017-08-31T04:02:16Z</cp:lastPrinted>
  <dcterms:created xsi:type="dcterms:W3CDTF">2009-08-27T01:05:35Z</dcterms:created>
  <dcterms:modified xsi:type="dcterms:W3CDTF">2017-10-09T02:04:04Z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ISdDocName">
    <vt:lpwstr>MOFUCM113425</vt:lpwstr>
  </property>
  <property fmtid="{D5CDD505-2E9C-101B-9397-08002B2CF9AE}" pid="3" name="DISProperties">
    <vt:lpwstr>DISdDocName,DIScgiUrl,DISdUser,DISdID,DISidcName,DISTaskPaneUrl</vt:lpwstr>
  </property>
  <property fmtid="{D5CDD505-2E9C-101B-9397-08002B2CF9AE}" pid="4" name="DIScgiUrl">
    <vt:lpwstr>http://svr-portal2:16250/cs/idcplg</vt:lpwstr>
  </property>
  <property fmtid="{D5CDD505-2E9C-101B-9397-08002B2CF9AE}" pid="5" name="DISdUser">
    <vt:lpwstr>anonymous</vt:lpwstr>
  </property>
  <property fmtid="{D5CDD505-2E9C-101B-9397-08002B2CF9AE}" pid="6" name="DISdID">
    <vt:lpwstr>45142</vt:lpwstr>
  </property>
  <property fmtid="{D5CDD505-2E9C-101B-9397-08002B2CF9AE}" pid="7" name="DISTaskPaneUrl">
    <vt:lpwstr>http://svr-portal2:16250/cs/idcplg?IdcService=DESKTOP_DOC_INFO&amp;dDocName=MOFUCM113425&amp;dID=45142&amp;ClientControlled=DocMan,taskpane&amp;coreContentOnly=1</vt:lpwstr>
  </property>
  <property fmtid="{D5CDD505-2E9C-101B-9397-08002B2CF9AE}" pid="8" name="DISidcName">
    <vt:lpwstr>ucmtmp</vt:lpwstr>
  </property>
</Properties>
</file>