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xr:revisionPtr revIDLastSave="0" documentId="8_{A22CE457-BBD4-4A13-B7C7-D83E59316D7B}" xr6:coauthVersionLast="45" xr6:coauthVersionMax="45" xr10:uidLastSave="{00000000-0000-0000-0000-000000000000}"/>
  <bookViews>
    <workbookView xWindow="945" yWindow="1485" windowWidth="14670" windowHeight="8325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3" i="3" l="1"/>
  <c r="L45" i="3" s="1"/>
  <c r="L46" i="3" s="1"/>
  <c r="H43" i="3"/>
  <c r="K43" i="3"/>
  <c r="D8" i="3"/>
  <c r="E8" i="3"/>
  <c r="B10" i="3"/>
  <c r="B11" i="3"/>
</calcChain>
</file>

<file path=xl/sharedStrings.xml><?xml version="1.0" encoding="utf-8"?>
<sst xmlns="http://schemas.openxmlformats.org/spreadsheetml/2006/main" count="334" uniqueCount="155">
  <si>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</si>
  <si>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</si>
  <si>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</si>
  <si>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</si>
  <si>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</si>
  <si>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</si>
  <si>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</si>
  <si>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</si>
  <si>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</si>
  <si>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</si>
  <si>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</si>
  <si>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</si>
  <si>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</si>
  <si>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</si>
  <si>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</si>
  <si>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</si>
  <si>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</si>
  <si>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</si>
  <si>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</si>
  <si>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</si>
  <si>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</si>
  <si>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</si>
  <si>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</si>
  <si>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</si>
  <si>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</si>
  <si>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</si>
  <si>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</si>
  <si>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</si>
  <si>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</si>
  <si>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</si>
  <si>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Biricutico.PrjPCB</t>
  </si>
  <si>
    <t>None</t>
  </si>
  <si>
    <t>24/11/2019</t>
  </si>
  <si>
    <t>16:50:50</t>
  </si>
  <si>
    <t>Bill of Materials For Project [Biricutico.PrjPCB]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</si>
  <si>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</si>
  <si>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</si>
  <si>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</si>
  <si>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</si>
  <si>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1000</t>
  </si>
  <si>
    <t>&lt;none&gt;</t>
  </si>
  <si>
    <t>Category</t>
  </si>
  <si>
    <t>Multilayer Ceramic Capacitors MLCC - SMD/SMT</t>
  </si>
  <si>
    <t>Aluminum Electrolytic Capacitors - SMD</t>
  </si>
  <si>
    <t>Schottky Diodes &amp; Rectifiers</t>
  </si>
  <si>
    <t>Standard LEDs - SMD</t>
  </si>
  <si>
    <t>Headers &amp; Wire Housings</t>
  </si>
  <si>
    <t>Tactile Switches</t>
  </si>
  <si>
    <t>Piezo Buzzers &amp; Audio Indicators</t>
  </si>
  <si>
    <t>Slide Switches</t>
  </si>
  <si>
    <t>MOSFET</t>
  </si>
  <si>
    <t>Thick Film Resistors - SMD</t>
  </si>
  <si>
    <t>Linear Voltage Regulators</t>
  </si>
  <si>
    <t>Optical Switches, Reflective, Phototransistor Output</t>
  </si>
  <si>
    <t>USB Interface IC</t>
  </si>
  <si>
    <t>EEPROM</t>
  </si>
  <si>
    <t>USB Connectors</t>
  </si>
  <si>
    <t>Gyroscopes</t>
  </si>
  <si>
    <t>ARM Microcontrollers - MCU</t>
  </si>
  <si>
    <t>Motor / Motion / Ignition Controllers &amp; Drivers</t>
  </si>
  <si>
    <t>Manufacturer 1</t>
  </si>
  <si>
    <t/>
  </si>
  <si>
    <t>Manufacturer Part Number 1</t>
  </si>
  <si>
    <t>Case/Package</t>
  </si>
  <si>
    <t>0805</t>
  </si>
  <si>
    <t>Radial</t>
  </si>
  <si>
    <t>0603</t>
  </si>
  <si>
    <t>100</t>
  </si>
  <si>
    <t>TO-236-3</t>
  </si>
  <si>
    <t>SMD/SMT</t>
  </si>
  <si>
    <t>TO-263</t>
  </si>
  <si>
    <t>TO-261-4</t>
  </si>
  <si>
    <t>SSOP</t>
  </si>
  <si>
    <t>SOIC</t>
  </si>
  <si>
    <t>LQFP</t>
  </si>
  <si>
    <t>Description</t>
  </si>
  <si>
    <t>Multilayer Ceramic Capacitors MLCC - SMD/SMT 0805 0.33uF 16volts X7R 5%</t>
  </si>
  <si>
    <t>Multilayer Ceramic Capacitors MLCC - SMD/SMT .1uF 50volts 10%</t>
  </si>
  <si>
    <t>Cap Ceramic 1uF 25V X7R 10% SMD 0805 125C Blister T/R</t>
  </si>
  <si>
    <t>MURATA - GRM21BR61H475KE51L - CAP, 4.7µF, 50V, 10%, X5R, 0805</t>
  </si>
  <si>
    <t>Multilayer Ceramic Capacitors MLCC - SMD/SMT .01uF 50volts 10%</t>
  </si>
  <si>
    <t>CAP ALUM 10UF 20% 50V SMD</t>
  </si>
  <si>
    <t>DIODE SCHOTTKY 40V 3A MINI2</t>
  </si>
  <si>
    <t>WURTH ELEKTRONIK - 150060RS75000 - LED, 0603, RED, 250MCD, 625NM</t>
  </si>
  <si>
    <t>Conn Unshrouded Header HDR 5 POS 2.54mm Solder ST Thru-Hole Bag</t>
  </si>
  <si>
    <t>Switch</t>
  </si>
  <si>
    <t>Audio 1.1Vp-p 3Vp-p 30mA 1.5Vp-p 85dBA 2400Hz to 2800Hz Through Hole Pin Bulk</t>
  </si>
  <si>
    <t>46202LRX-</t>
  </si>
  <si>
    <t>Headers &amp; Wire Housings HDR STRT SINGLE 2P</t>
  </si>
  <si>
    <t>CONNECTOR, PCB, 6WAY</t>
  </si>
  <si>
    <t>Headers &amp; Wire Housings 2.54MM CGRIDIII HDR 6P VERT DR SEL AU</t>
  </si>
  <si>
    <t>MOSFET N-CH 30V 6.2A SOT23</t>
  </si>
  <si>
    <t>RES SMD 200 OHM 1% 1/8W 0805</t>
  </si>
  <si>
    <t>RES SMD 100 OHM 1% 1/10W 0603</t>
  </si>
  <si>
    <t>RES SMD 220 OHM 1% 1/8W 0805</t>
  </si>
  <si>
    <t>RES SMD 4.7K OHM 1% 1/8W 0805</t>
  </si>
  <si>
    <t>RES SMD 10K OHM 1% 1/8W 0805</t>
  </si>
  <si>
    <t>RES SMD 1K OHM 1% 1/8W 0805</t>
  </si>
  <si>
    <t>RES SMD 47K OHM 1% 1/8W 0805</t>
  </si>
  <si>
    <t>IC REG LINEAR 6V 1.5A D2PAK</t>
  </si>
  <si>
    <t>IC REG LINEAR 3.3V 1.2A SOT223</t>
  </si>
  <si>
    <t>IC REG LINEAR 5V 1.2A SOT223</t>
  </si>
  <si>
    <t>SENSOR OPTO TRANS REFL SMD PHOTO</t>
  </si>
  <si>
    <t>IC USB FS SERIAL UART 28-SSOP</t>
  </si>
  <si>
    <t>IC EEPROM 256KBIT 2MHZ 8SOIC</t>
  </si>
  <si>
    <t>MOLEX         67643-0910            USB, 2.0 TYPE A, RECEPTACLE, SMT</t>
  </si>
  <si>
    <t>MEMS GYROSCOPE 1-AXIS 16QFN</t>
  </si>
  <si>
    <t>MCU 32-bit STM32 ARM Cortex M4 RISC 128KB Flash 1.8V/2.5V/3.3V 64-Pin LQFP Tray</t>
  </si>
  <si>
    <t>DC Motor Driver 3V 24-Pin SSOP T/R</t>
  </si>
  <si>
    <t>Quantity</t>
  </si>
  <si>
    <t>Supplier 1</t>
  </si>
  <si>
    <t>Mouser</t>
  </si>
  <si>
    <t>Supplier Part Number 1</t>
  </si>
  <si>
    <t>77-VJ0805Y334JXJRBC</t>
  </si>
  <si>
    <t>77-VJ0805Y104KXAAT</t>
  </si>
  <si>
    <t>77-VJ805Y105KXXTW1BC</t>
  </si>
  <si>
    <t>81-GRM21BR61H475KE1L</t>
  </si>
  <si>
    <t>667-EEE-FC1H100P</t>
  </si>
  <si>
    <t>667-DB2W40300L</t>
  </si>
  <si>
    <t>710-150060RS75000</t>
  </si>
  <si>
    <t>538-22-28-4053</t>
  </si>
  <si>
    <t>667-EVP-BFAC1A000</t>
  </si>
  <si>
    <t>539-PB1226PEAQ</t>
  </si>
  <si>
    <t>502-46202LRX</t>
  </si>
  <si>
    <t>538-90136-1202</t>
  </si>
  <si>
    <t>538-22-18-2063</t>
  </si>
  <si>
    <t>538-90131-0763</t>
  </si>
  <si>
    <t>621-DMN3023L-7</t>
  </si>
  <si>
    <t>71-CRCW0805-200-E3</t>
  </si>
  <si>
    <t>71-CRCW0603-100-E3</t>
  </si>
  <si>
    <t>71-CRCW0805220RFKEAC</t>
  </si>
  <si>
    <t>71-CRCW0805-4.7K-E3</t>
  </si>
  <si>
    <t>71-CRCW0805-10K-E3</t>
  </si>
  <si>
    <t>71-CRCW0805-1.0K-E3</t>
  </si>
  <si>
    <t>71-CRCW0805-47K-E3</t>
  </si>
  <si>
    <t>511-L7806ABD2T-TR</t>
  </si>
  <si>
    <t>511-LDL1117S33R</t>
  </si>
  <si>
    <t>511-LDL1117S50R</t>
  </si>
  <si>
    <t>512-QRE1113GR</t>
  </si>
  <si>
    <t>895-FT232RL</t>
  </si>
  <si>
    <t>511-M95256-DRMN8TP/K</t>
  </si>
  <si>
    <t>410-ISZ-2510</t>
  </si>
  <si>
    <t>511-STM32F401RBT6</t>
  </si>
  <si>
    <t>757-TB6612FNGC8EL</t>
  </si>
  <si>
    <t>Supplier Order Qty 1</t>
  </si>
  <si>
    <t>Supplier Stock 1</t>
  </si>
  <si>
    <t>Supplier Unit Price 1</t>
  </si>
  <si>
    <t>Supplier Subtotal 1</t>
  </si>
  <si>
    <t>Supplier Currency 1</t>
  </si>
  <si>
    <t>C:\Users\mateu\Desktop\Projeto Biricutico\Biricutico V2.4\Biricutico PROJETO\Biricutico.PrjPCB</t>
  </si>
  <si>
    <t>111</t>
  </si>
  <si>
    <t>24/11/2019 16:50:50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</si>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</sst>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6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43793</v>
      </c>
      <c r="E8" s="22">
        <f ca="1">NOW()</f>
        <v>43793.702631134256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60</v>
      </c>
      <c r="E9" s="91" t="s">
        <v>62</v>
      </c>
      <c r="F9" s="91" t="s">
        <v>63</v>
      </c>
      <c r="G9" s="91" t="s">
        <v>75</v>
      </c>
      <c r="H9" s="91" t="s">
        <v>109</v>
      </c>
      <c r="I9" s="91" t="s">
        <v>110</v>
      </c>
      <c r="J9" s="91" t="s">
        <v>112</v>
      </c>
      <c r="K9" s="100" t="s">
        <v>144</v>
      </c>
      <c r="L9" s="101" t="s">
        <v>145</v>
      </c>
      <c r="M9" s="102" t="s">
        <v>146</v>
      </c>
      <c r="N9" s="102" t="s">
        <v>147</v>
      </c>
      <c r="O9" s="102" t="s">
        <v>148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61</v>
      </c>
      <c r="E10" s="96" t="s">
        <v>61</v>
      </c>
      <c r="F10" s="97" t="s">
        <v>64</v>
      </c>
      <c r="G10" s="97" t="s">
        <v>76</v>
      </c>
      <c r="H10" s="29">
        <v>1</v>
      </c>
      <c r="I10" s="98" t="s">
        <v>111</v>
      </c>
      <c r="J10" s="96" t="s">
        <v>113</v>
      </c>
      <c r="K10" s="37"/>
      <c r="L10" s="37"/>
      <c r="M10" s="75"/>
      <c r="N10" s="75"/>
      <c r="O10" s="103" t="s">
        <v>61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42</v>
      </c>
      <c r="D11" s="95" t="s">
        <v>61</v>
      </c>
      <c r="E11" s="95" t="s">
        <v>61</v>
      </c>
      <c r="F11" s="93" t="s">
        <v>64</v>
      </c>
      <c r="G11" s="93" t="s">
        <v>77</v>
      </c>
      <c r="H11" s="31">
        <v>22</v>
      </c>
      <c r="I11" s="99" t="s">
        <v>111</v>
      </c>
      <c r="J11" s="95" t="s">
        <v>114</v>
      </c>
      <c r="K11" s="38"/>
      <c r="L11" s="38"/>
      <c r="M11" s="76"/>
      <c r="N11" s="76"/>
      <c r="O11" s="104" t="s">
        <v>61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42</v>
      </c>
      <c r="D12" s="94" t="s">
        <v>61</v>
      </c>
      <c r="E12" s="96" t="s">
        <v>61</v>
      </c>
      <c r="F12" s="97" t="s">
        <v>64</v>
      </c>
      <c r="G12" s="97" t="s">
        <v>78</v>
      </c>
      <c r="H12" s="29">
        <v>3</v>
      </c>
      <c r="I12" s="98" t="s">
        <v>111</v>
      </c>
      <c r="J12" s="96" t="s">
        <v>115</v>
      </c>
      <c r="K12" s="37"/>
      <c r="L12" s="37"/>
      <c r="M12" s="75"/>
      <c r="N12" s="75"/>
      <c r="O12" s="103" t="s">
        <v>61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42</v>
      </c>
      <c r="D13" s="95" t="s">
        <v>61</v>
      </c>
      <c r="E13" s="95" t="s">
        <v>61</v>
      </c>
      <c r="F13" s="93" t="s">
        <v>64</v>
      </c>
      <c r="G13" s="93" t="s">
        <v>79</v>
      </c>
      <c r="H13" s="31">
        <v>5</v>
      </c>
      <c r="I13" s="99" t="s">
        <v>111</v>
      </c>
      <c r="J13" s="95" t="s">
        <v>116</v>
      </c>
      <c r="K13" s="38"/>
      <c r="L13" s="38"/>
      <c r="M13" s="76"/>
      <c r="N13" s="76"/>
      <c r="O13" s="104" t="s">
        <v>61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42</v>
      </c>
      <c r="D14" s="94" t="s">
        <v>61</v>
      </c>
      <c r="E14" s="96" t="s">
        <v>61</v>
      </c>
      <c r="F14" s="97" t="s">
        <v>64</v>
      </c>
      <c r="G14" s="97" t="s">
        <v>80</v>
      </c>
      <c r="H14" s="29">
        <v>2</v>
      </c>
      <c r="I14" s="98" t="s">
        <v>111</v>
      </c>
      <c r="J14" s="96" t="s">
        <v>61</v>
      </c>
      <c r="K14" s="37"/>
      <c r="L14" s="37"/>
      <c r="M14" s="75"/>
      <c r="N14" s="75"/>
      <c r="O14" s="103" t="s">
        <v>61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43</v>
      </c>
      <c r="D15" s="95" t="s">
        <v>61</v>
      </c>
      <c r="E15" s="95" t="s">
        <v>61</v>
      </c>
      <c r="F15" s="93" t="s">
        <v>65</v>
      </c>
      <c r="G15" s="93" t="s">
        <v>81</v>
      </c>
      <c r="H15" s="31">
        <v>2</v>
      </c>
      <c r="I15" s="99" t="s">
        <v>111</v>
      </c>
      <c r="J15" s="95" t="s">
        <v>117</v>
      </c>
      <c r="K15" s="38"/>
      <c r="L15" s="38"/>
      <c r="M15" s="76"/>
      <c r="N15" s="76"/>
      <c r="O15" s="104" t="s">
        <v>61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44</v>
      </c>
      <c r="D16" s="94" t="s">
        <v>61</v>
      </c>
      <c r="E16" s="96" t="s">
        <v>61</v>
      </c>
      <c r="F16" s="97" t="s">
        <v>61</v>
      </c>
      <c r="G16" s="97" t="s">
        <v>82</v>
      </c>
      <c r="H16" s="29">
        <v>2</v>
      </c>
      <c r="I16" s="98" t="s">
        <v>111</v>
      </c>
      <c r="J16" s="96" t="s">
        <v>118</v>
      </c>
      <c r="K16" s="37"/>
      <c r="L16" s="37"/>
      <c r="M16" s="75"/>
      <c r="N16" s="75"/>
      <c r="O16" s="103" t="s">
        <v>61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45</v>
      </c>
      <c r="D17" s="95" t="s">
        <v>61</v>
      </c>
      <c r="E17" s="95" t="s">
        <v>61</v>
      </c>
      <c r="F17" s="93" t="s">
        <v>66</v>
      </c>
      <c r="G17" s="93" t="s">
        <v>83</v>
      </c>
      <c r="H17" s="31">
        <v>6</v>
      </c>
      <c r="I17" s="99" t="s">
        <v>111</v>
      </c>
      <c r="J17" s="95" t="s">
        <v>119</v>
      </c>
      <c r="K17" s="38"/>
      <c r="L17" s="38"/>
      <c r="M17" s="76"/>
      <c r="N17" s="76"/>
      <c r="O17" s="104" t="s">
        <v>61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46</v>
      </c>
      <c r="D18" s="94" t="s">
        <v>61</v>
      </c>
      <c r="E18" s="96" t="s">
        <v>61</v>
      </c>
      <c r="F18" s="97" t="s">
        <v>61</v>
      </c>
      <c r="G18" s="97" t="s">
        <v>84</v>
      </c>
      <c r="H18" s="29">
        <v>1</v>
      </c>
      <c r="I18" s="98" t="s">
        <v>111</v>
      </c>
      <c r="J18" s="96" t="s">
        <v>120</v>
      </c>
      <c r="K18" s="37"/>
      <c r="L18" s="37"/>
      <c r="M18" s="75"/>
      <c r="N18" s="75"/>
      <c r="O18" s="103" t="s">
        <v>61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47</v>
      </c>
      <c r="D19" s="95" t="s">
        <v>61</v>
      </c>
      <c r="E19" s="95" t="s">
        <v>61</v>
      </c>
      <c r="F19" s="93" t="s">
        <v>61</v>
      </c>
      <c r="G19" s="93" t="s">
        <v>85</v>
      </c>
      <c r="H19" s="31">
        <v>3</v>
      </c>
      <c r="I19" s="99" t="s">
        <v>111</v>
      </c>
      <c r="J19" s="95" t="s">
        <v>121</v>
      </c>
      <c r="K19" s="38"/>
      <c r="L19" s="38"/>
      <c r="M19" s="76"/>
      <c r="N19" s="76"/>
      <c r="O19" s="104" t="s">
        <v>61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48</v>
      </c>
      <c r="D20" s="94" t="s">
        <v>61</v>
      </c>
      <c r="E20" s="96" t="s">
        <v>61</v>
      </c>
      <c r="F20" s="97" t="s">
        <v>61</v>
      </c>
      <c r="G20" s="97" t="s">
        <v>86</v>
      </c>
      <c r="H20" s="29">
        <v>1</v>
      </c>
      <c r="I20" s="98" t="s">
        <v>111</v>
      </c>
      <c r="J20" s="96" t="s">
        <v>122</v>
      </c>
      <c r="K20" s="37"/>
      <c r="L20" s="37"/>
      <c r="M20" s="75"/>
      <c r="N20" s="75"/>
      <c r="O20" s="103" t="s">
        <v>61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49</v>
      </c>
      <c r="D21" s="95" t="s">
        <v>61</v>
      </c>
      <c r="E21" s="95" t="s">
        <v>61</v>
      </c>
      <c r="F21" s="93" t="s">
        <v>61</v>
      </c>
      <c r="G21" s="93" t="s">
        <v>87</v>
      </c>
      <c r="H21" s="31">
        <v>1</v>
      </c>
      <c r="I21" s="99" t="s">
        <v>111</v>
      </c>
      <c r="J21" s="95" t="s">
        <v>123</v>
      </c>
      <c r="K21" s="38"/>
      <c r="L21" s="38"/>
      <c r="M21" s="76"/>
      <c r="N21" s="76"/>
      <c r="O21" s="104" t="s">
        <v>61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46</v>
      </c>
      <c r="D22" s="94" t="s">
        <v>61</v>
      </c>
      <c r="E22" s="96" t="s">
        <v>61</v>
      </c>
      <c r="F22" s="97" t="s">
        <v>61</v>
      </c>
      <c r="G22" s="97" t="s">
        <v>88</v>
      </c>
      <c r="H22" s="29">
        <v>1</v>
      </c>
      <c r="I22" s="98" t="s">
        <v>111</v>
      </c>
      <c r="J22" s="96" t="s">
        <v>124</v>
      </c>
      <c r="K22" s="37"/>
      <c r="L22" s="37"/>
      <c r="M22" s="75"/>
      <c r="N22" s="75"/>
      <c r="O22" s="103" t="s">
        <v>61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46</v>
      </c>
      <c r="D23" s="95" t="s">
        <v>61</v>
      </c>
      <c r="E23" s="95" t="s">
        <v>61</v>
      </c>
      <c r="F23" s="93" t="s">
        <v>67</v>
      </c>
      <c r="G23" s="93" t="s">
        <v>89</v>
      </c>
      <c r="H23" s="31">
        <v>1</v>
      </c>
      <c r="I23" s="99" t="s">
        <v>111</v>
      </c>
      <c r="J23" s="95" t="s">
        <v>125</v>
      </c>
      <c r="K23" s="38"/>
      <c r="L23" s="38"/>
      <c r="M23" s="76"/>
      <c r="N23" s="76"/>
      <c r="O23" s="104" t="s">
        <v>61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46</v>
      </c>
      <c r="D24" s="94" t="s">
        <v>61</v>
      </c>
      <c r="E24" s="96" t="s">
        <v>61</v>
      </c>
      <c r="F24" s="97" t="s">
        <v>61</v>
      </c>
      <c r="G24" s="97" t="s">
        <v>90</v>
      </c>
      <c r="H24" s="29">
        <v>2</v>
      </c>
      <c r="I24" s="98" t="s">
        <v>111</v>
      </c>
      <c r="J24" s="96" t="s">
        <v>126</v>
      </c>
      <c r="K24" s="37"/>
      <c r="L24" s="37"/>
      <c r="M24" s="75"/>
      <c r="N24" s="75"/>
      <c r="O24" s="103" t="s">
        <v>61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50</v>
      </c>
      <c r="D25" s="95" t="s">
        <v>61</v>
      </c>
      <c r="E25" s="95" t="s">
        <v>61</v>
      </c>
      <c r="F25" s="93" t="s">
        <v>68</v>
      </c>
      <c r="G25" s="93" t="s">
        <v>91</v>
      </c>
      <c r="H25" s="31">
        <v>1</v>
      </c>
      <c r="I25" s="99" t="s">
        <v>111</v>
      </c>
      <c r="J25" s="95" t="s">
        <v>127</v>
      </c>
      <c r="K25" s="38"/>
      <c r="L25" s="38"/>
      <c r="M25" s="76"/>
      <c r="N25" s="76"/>
      <c r="O25" s="104" t="s">
        <v>61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51</v>
      </c>
      <c r="D26" s="94" t="s">
        <v>61</v>
      </c>
      <c r="E26" s="96" t="s">
        <v>61</v>
      </c>
      <c r="F26" s="97" t="s">
        <v>64</v>
      </c>
      <c r="G26" s="97" t="s">
        <v>92</v>
      </c>
      <c r="H26" s="29">
        <v>1</v>
      </c>
      <c r="I26" s="98" t="s">
        <v>111</v>
      </c>
      <c r="J26" s="96" t="s">
        <v>128</v>
      </c>
      <c r="K26" s="37"/>
      <c r="L26" s="37"/>
      <c r="M26" s="75"/>
      <c r="N26" s="75"/>
      <c r="O26" s="103" t="s">
        <v>61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51</v>
      </c>
      <c r="D27" s="95" t="s">
        <v>61</v>
      </c>
      <c r="E27" s="95" t="s">
        <v>61</v>
      </c>
      <c r="F27" s="93" t="s">
        <v>66</v>
      </c>
      <c r="G27" s="93" t="s">
        <v>93</v>
      </c>
      <c r="H27" s="31">
        <v>5</v>
      </c>
      <c r="I27" s="99" t="s">
        <v>111</v>
      </c>
      <c r="J27" s="95" t="s">
        <v>129</v>
      </c>
      <c r="K27" s="38"/>
      <c r="L27" s="38"/>
      <c r="M27" s="76"/>
      <c r="N27" s="76"/>
      <c r="O27" s="104" t="s">
        <v>61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51</v>
      </c>
      <c r="D28" s="94" t="s">
        <v>61</v>
      </c>
      <c r="E28" s="96" t="s">
        <v>61</v>
      </c>
      <c r="F28" s="97" t="s">
        <v>69</v>
      </c>
      <c r="G28" s="97" t="s">
        <v>94</v>
      </c>
      <c r="H28" s="29">
        <v>11</v>
      </c>
      <c r="I28" s="98" t="s">
        <v>111</v>
      </c>
      <c r="J28" s="96" t="s">
        <v>130</v>
      </c>
      <c r="K28" s="37"/>
      <c r="L28" s="37"/>
      <c r="M28" s="75"/>
      <c r="N28" s="75"/>
      <c r="O28" s="103" t="s">
        <v>61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51</v>
      </c>
      <c r="D29" s="95" t="s">
        <v>61</v>
      </c>
      <c r="E29" s="95" t="s">
        <v>61</v>
      </c>
      <c r="F29" s="93" t="s">
        <v>64</v>
      </c>
      <c r="G29" s="93" t="s">
        <v>95</v>
      </c>
      <c r="H29" s="31">
        <v>4</v>
      </c>
      <c r="I29" s="99" t="s">
        <v>111</v>
      </c>
      <c r="J29" s="95" t="s">
        <v>131</v>
      </c>
      <c r="K29" s="38"/>
      <c r="L29" s="38"/>
      <c r="M29" s="76"/>
      <c r="N29" s="76"/>
      <c r="O29" s="104" t="s">
        <v>61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51</v>
      </c>
      <c r="D30" s="94" t="s">
        <v>61</v>
      </c>
      <c r="E30" s="96" t="s">
        <v>61</v>
      </c>
      <c r="F30" s="97" t="s">
        <v>64</v>
      </c>
      <c r="G30" s="97" t="s">
        <v>96</v>
      </c>
      <c r="H30" s="29">
        <v>4</v>
      </c>
      <c r="I30" s="98" t="s">
        <v>111</v>
      </c>
      <c r="J30" s="96" t="s">
        <v>132</v>
      </c>
      <c r="K30" s="37"/>
      <c r="L30" s="37"/>
      <c r="M30" s="75"/>
      <c r="N30" s="75"/>
      <c r="O30" s="103" t="s">
        <v>61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51</v>
      </c>
      <c r="D31" s="95" t="s">
        <v>61</v>
      </c>
      <c r="E31" s="95" t="s">
        <v>61</v>
      </c>
      <c r="F31" s="93" t="s">
        <v>64</v>
      </c>
      <c r="G31" s="93" t="s">
        <v>97</v>
      </c>
      <c r="H31" s="31">
        <v>1</v>
      </c>
      <c r="I31" s="99" t="s">
        <v>111</v>
      </c>
      <c r="J31" s="95" t="s">
        <v>133</v>
      </c>
      <c r="K31" s="38"/>
      <c r="L31" s="38"/>
      <c r="M31" s="76"/>
      <c r="N31" s="76"/>
      <c r="O31" s="104" t="s">
        <v>61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51</v>
      </c>
      <c r="D32" s="94" t="s">
        <v>61</v>
      </c>
      <c r="E32" s="96" t="s">
        <v>61</v>
      </c>
      <c r="F32" s="97" t="s">
        <v>64</v>
      </c>
      <c r="G32" s="97" t="s">
        <v>98</v>
      </c>
      <c r="H32" s="29">
        <v>11</v>
      </c>
      <c r="I32" s="98" t="s">
        <v>111</v>
      </c>
      <c r="J32" s="96" t="s">
        <v>134</v>
      </c>
      <c r="K32" s="37"/>
      <c r="L32" s="37"/>
      <c r="M32" s="75"/>
      <c r="N32" s="75"/>
      <c r="O32" s="103" t="s">
        <v>61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52</v>
      </c>
      <c r="D33" s="95" t="s">
        <v>61</v>
      </c>
      <c r="E33" s="95" t="s">
        <v>61</v>
      </c>
      <c r="F33" s="93" t="s">
        <v>70</v>
      </c>
      <c r="G33" s="93" t="s">
        <v>99</v>
      </c>
      <c r="H33" s="31">
        <v>1</v>
      </c>
      <c r="I33" s="99" t="s">
        <v>111</v>
      </c>
      <c r="J33" s="95" t="s">
        <v>135</v>
      </c>
      <c r="K33" s="38"/>
      <c r="L33" s="38"/>
      <c r="M33" s="76"/>
      <c r="N33" s="76"/>
      <c r="O33" s="104" t="s">
        <v>61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52</v>
      </c>
      <c r="D34" s="94" t="s">
        <v>61</v>
      </c>
      <c r="E34" s="96" t="s">
        <v>61</v>
      </c>
      <c r="F34" s="97" t="s">
        <v>71</v>
      </c>
      <c r="G34" s="97" t="s">
        <v>100</v>
      </c>
      <c r="H34" s="29">
        <v>1</v>
      </c>
      <c r="I34" s="98" t="s">
        <v>111</v>
      </c>
      <c r="J34" s="96" t="s">
        <v>136</v>
      </c>
      <c r="K34" s="37"/>
      <c r="L34" s="37"/>
      <c r="M34" s="75"/>
      <c r="N34" s="75"/>
      <c r="O34" s="103" t="s">
        <v>61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52</v>
      </c>
      <c r="D35" s="95" t="s">
        <v>61</v>
      </c>
      <c r="E35" s="95" t="s">
        <v>61</v>
      </c>
      <c r="F35" s="93" t="s">
        <v>71</v>
      </c>
      <c r="G35" s="93" t="s">
        <v>101</v>
      </c>
      <c r="H35" s="31">
        <v>1</v>
      </c>
      <c r="I35" s="99" t="s">
        <v>111</v>
      </c>
      <c r="J35" s="95" t="s">
        <v>137</v>
      </c>
      <c r="K35" s="38"/>
      <c r="L35" s="38"/>
      <c r="M35" s="76"/>
      <c r="N35" s="76"/>
      <c r="O35" s="104" t="s">
        <v>61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53</v>
      </c>
      <c r="D36" s="94" t="s">
        <v>61</v>
      </c>
      <c r="E36" s="96" t="s">
        <v>61</v>
      </c>
      <c r="F36" s="97" t="s">
        <v>69</v>
      </c>
      <c r="G36" s="97" t="s">
        <v>102</v>
      </c>
      <c r="H36" s="29">
        <v>11</v>
      </c>
      <c r="I36" s="98" t="s">
        <v>111</v>
      </c>
      <c r="J36" s="96" t="s">
        <v>138</v>
      </c>
      <c r="K36" s="37"/>
      <c r="L36" s="37"/>
      <c r="M36" s="75"/>
      <c r="N36" s="75"/>
      <c r="O36" s="103" t="s">
        <v>61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54</v>
      </c>
      <c r="D37" s="95" t="s">
        <v>61</v>
      </c>
      <c r="E37" s="95" t="s">
        <v>61</v>
      </c>
      <c r="F37" s="93" t="s">
        <v>72</v>
      </c>
      <c r="G37" s="93" t="s">
        <v>103</v>
      </c>
      <c r="H37" s="31">
        <v>1</v>
      </c>
      <c r="I37" s="99" t="s">
        <v>111</v>
      </c>
      <c r="J37" s="95" t="s">
        <v>139</v>
      </c>
      <c r="K37" s="38"/>
      <c r="L37" s="38"/>
      <c r="M37" s="76"/>
      <c r="N37" s="76"/>
      <c r="O37" s="104" t="s">
        <v>61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55</v>
      </c>
      <c r="D38" s="94" t="s">
        <v>61</v>
      </c>
      <c r="E38" s="96" t="s">
        <v>61</v>
      </c>
      <c r="F38" s="97" t="s">
        <v>73</v>
      </c>
      <c r="G38" s="97" t="s">
        <v>104</v>
      </c>
      <c r="H38" s="29">
        <v>1</v>
      </c>
      <c r="I38" s="98" t="s">
        <v>111</v>
      </c>
      <c r="J38" s="96" t="s">
        <v>140</v>
      </c>
      <c r="K38" s="37"/>
      <c r="L38" s="37"/>
      <c r="M38" s="75"/>
      <c r="N38" s="75"/>
      <c r="O38" s="103" t="s">
        <v>61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56</v>
      </c>
      <c r="D39" s="95" t="s">
        <v>61</v>
      </c>
      <c r="E39" s="95" t="s">
        <v>61</v>
      </c>
      <c r="F39" s="93" t="s">
        <v>61</v>
      </c>
      <c r="G39" s="93" t="s">
        <v>105</v>
      </c>
      <c r="H39" s="31">
        <v>1</v>
      </c>
      <c r="I39" s="99" t="s">
        <v>61</v>
      </c>
      <c r="J39" s="95" t="s">
        <v>61</v>
      </c>
      <c r="K39" s="38"/>
      <c r="L39" s="38"/>
      <c r="M39" s="76"/>
      <c r="N39" s="76"/>
      <c r="O39" s="104" t="s">
        <v>61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57</v>
      </c>
      <c r="D40" s="94" t="s">
        <v>61</v>
      </c>
      <c r="E40" s="96" t="s">
        <v>61</v>
      </c>
      <c r="F40" s="97" t="s">
        <v>61</v>
      </c>
      <c r="G40" s="97" t="s">
        <v>106</v>
      </c>
      <c r="H40" s="29">
        <v>1</v>
      </c>
      <c r="I40" s="98" t="s">
        <v>111</v>
      </c>
      <c r="J40" s="96" t="s">
        <v>141</v>
      </c>
      <c r="K40" s="37"/>
      <c r="L40" s="37"/>
      <c r="M40" s="75"/>
      <c r="N40" s="75"/>
      <c r="O40" s="103" t="s">
        <v>61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58</v>
      </c>
      <c r="D41" s="95" t="s">
        <v>61</v>
      </c>
      <c r="E41" s="95" t="s">
        <v>61</v>
      </c>
      <c r="F41" s="93" t="s">
        <v>74</v>
      </c>
      <c r="G41" s="93" t="s">
        <v>107</v>
      </c>
      <c r="H41" s="31">
        <v>1</v>
      </c>
      <c r="I41" s="99" t="s">
        <v>111</v>
      </c>
      <c r="J41" s="95" t="s">
        <v>142</v>
      </c>
      <c r="K41" s="38"/>
      <c r="L41" s="38"/>
      <c r="M41" s="76"/>
      <c r="N41" s="76"/>
      <c r="O41" s="104" t="s">
        <v>61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59</v>
      </c>
      <c r="D42" s="94" t="s">
        <v>61</v>
      </c>
      <c r="E42" s="96" t="s">
        <v>61</v>
      </c>
      <c r="F42" s="97" t="s">
        <v>72</v>
      </c>
      <c r="G42" s="97" t="s">
        <v>108</v>
      </c>
      <c r="H42" s="29">
        <v>1</v>
      </c>
      <c r="I42" s="98" t="s">
        <v>111</v>
      </c>
      <c r="J42" s="96" t="s">
        <v>143</v>
      </c>
      <c r="K42" s="37"/>
      <c r="L42" s="37"/>
      <c r="M42" s="75"/>
      <c r="N42" s="75"/>
      <c r="O42" s="103" t="s">
        <v>61</v>
      </c>
    </row>
    <row r="43" spans="1:15" x14ac:dyDescent="0.2">
      <c r="A43" s="52"/>
      <c r="B43" s="48"/>
      <c r="C43" s="47"/>
      <c r="D43" s="33"/>
      <c r="E43" s="32"/>
      <c r="F43" s="44"/>
      <c r="G43" s="36"/>
      <c r="H43" s="43">
        <f>SUM(H10:H42)</f>
        <v>111</v>
      </c>
      <c r="I43" s="69"/>
      <c r="J43" s="39"/>
      <c r="K43" s="43">
        <f>SUM(K10:K42)</f>
        <v>0</v>
      </c>
      <c r="L43" s="42"/>
      <c r="M43" s="42"/>
      <c r="N43" s="42">
        <f>SUM(N10:N42)</f>
        <v>0</v>
      </c>
      <c r="O43" s="62"/>
    </row>
    <row r="44" spans="1:15" ht="13.5" thickBot="1" x14ac:dyDescent="0.25">
      <c r="A44" s="52"/>
      <c r="B44" s="77" t="s">
        <v>20</v>
      </c>
      <c r="C44" s="77"/>
      <c r="D44" s="5"/>
      <c r="E44" s="7"/>
      <c r="F44" s="46" t="s">
        <v>21</v>
      </c>
      <c r="G44" s="4"/>
      <c r="H44" s="4"/>
      <c r="I44" s="70"/>
      <c r="J44" s="36"/>
      <c r="K44" s="36"/>
      <c r="L44" s="36"/>
      <c r="M44" s="36"/>
      <c r="N44" s="36"/>
      <c r="O44" s="61"/>
    </row>
    <row r="45" spans="1:15" ht="27" thickBot="1" x14ac:dyDescent="0.25">
      <c r="A45" s="52"/>
      <c r="B45" s="6"/>
      <c r="C45" s="6"/>
      <c r="D45" s="6"/>
      <c r="E45" s="8"/>
      <c r="F45" s="5"/>
      <c r="G45" s="5"/>
      <c r="H45" s="88" t="s">
        <v>39</v>
      </c>
      <c r="I45" s="74" t="s">
        <v>29</v>
      </c>
      <c r="J45" s="41" t="s">
        <v>23</v>
      </c>
      <c r="K45" s="36"/>
      <c r="L45" s="78">
        <f>N43</f>
        <v>0</v>
      </c>
      <c r="M45" s="79"/>
      <c r="N45" s="89" t="s">
        <v>40</v>
      </c>
      <c r="O45" s="61"/>
    </row>
    <row r="46" spans="1:15" x14ac:dyDescent="0.2">
      <c r="A46" s="52"/>
      <c r="B46" s="6"/>
      <c r="C46" s="6"/>
      <c r="D46" s="6"/>
      <c r="E46" s="8"/>
      <c r="F46" s="5"/>
      <c r="G46" s="5"/>
      <c r="H46" s="5"/>
      <c r="I46" s="71"/>
      <c r="J46" s="45" t="s">
        <v>28</v>
      </c>
      <c r="K46" s="6"/>
      <c r="L46" s="80">
        <f>L45/H45</f>
        <v>0</v>
      </c>
      <c r="M46" s="80"/>
      <c r="N46" s="90" t="s">
        <v>40</v>
      </c>
      <c r="O46" s="61"/>
    </row>
    <row r="47" spans="1:15" ht="13.5" thickBot="1" x14ac:dyDescent="0.25">
      <c r="A47" s="55"/>
      <c r="B47" s="27"/>
      <c r="C47" s="11"/>
      <c r="D47" s="11"/>
      <c r="E47" s="9"/>
      <c r="F47" s="10"/>
      <c r="G47" s="10"/>
      <c r="H47" s="10"/>
      <c r="I47" s="72"/>
      <c r="J47" s="10"/>
      <c r="K47" s="11"/>
      <c r="L47" s="56"/>
      <c r="M47" s="56"/>
      <c r="N47" s="56"/>
      <c r="O47" s="63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</sheetData>
  <mergeCells count="3">
    <mergeCell ref="B44:C44"/>
    <mergeCell ref="L45:M45"/>
    <mergeCell ref="L46:M46"/>
  </mergeCells>
  <phoneticPr fontId="0" type="noConversion"/>
  <conditionalFormatting sqref="L10:L11">
    <cfRule type="cellIs" dxfId="63" priority="65" operator="lessThan">
      <formula>1</formula>
    </cfRule>
  </conditionalFormatting>
  <conditionalFormatting sqref="N10:N11">
    <cfRule type="containsBlanks" dxfId="62" priority="64">
      <formula>LEN(TRIM(N10))=0</formula>
    </cfRule>
  </conditionalFormatting>
  <conditionalFormatting sqref="L12">
    <cfRule type="cellIs" dxfId="61" priority="62" operator="lessThan">
      <formula>1</formula>
    </cfRule>
  </conditionalFormatting>
  <conditionalFormatting sqref="N12">
    <cfRule type="containsBlanks" dxfId="60" priority="61">
      <formula>LEN(TRIM(N12))=0</formula>
    </cfRule>
  </conditionalFormatting>
  <conditionalFormatting sqref="L13">
    <cfRule type="cellIs" dxfId="59" priority="60" operator="lessThan">
      <formula>1</formula>
    </cfRule>
  </conditionalFormatting>
  <conditionalFormatting sqref="N13">
    <cfRule type="containsBlanks" dxfId="58" priority="59">
      <formula>LEN(TRIM(N13))=0</formula>
    </cfRule>
  </conditionalFormatting>
  <conditionalFormatting sqref="L14">
    <cfRule type="cellIs" dxfId="57" priority="58" operator="lessThan">
      <formula>1</formula>
    </cfRule>
  </conditionalFormatting>
  <conditionalFormatting sqref="N14">
    <cfRule type="containsBlanks" dxfId="56" priority="57">
      <formula>LEN(TRIM(N14))=0</formula>
    </cfRule>
  </conditionalFormatting>
  <conditionalFormatting sqref="L15">
    <cfRule type="cellIs" dxfId="55" priority="56" operator="lessThan">
      <formula>1</formula>
    </cfRule>
  </conditionalFormatting>
  <conditionalFormatting sqref="N15">
    <cfRule type="containsBlanks" dxfId="54" priority="55">
      <formula>LEN(TRIM(N15))=0</formula>
    </cfRule>
  </conditionalFormatting>
  <conditionalFormatting sqref="L16">
    <cfRule type="cellIs" dxfId="53" priority="54" operator="lessThan">
      <formula>1</formula>
    </cfRule>
  </conditionalFormatting>
  <conditionalFormatting sqref="N16">
    <cfRule type="containsBlanks" dxfId="52" priority="53">
      <formula>LEN(TRIM(N16))=0</formula>
    </cfRule>
  </conditionalFormatting>
  <conditionalFormatting sqref="L17">
    <cfRule type="cellIs" dxfId="51" priority="52" operator="lessThan">
      <formula>1</formula>
    </cfRule>
  </conditionalFormatting>
  <conditionalFormatting sqref="N17">
    <cfRule type="containsBlanks" dxfId="50" priority="51">
      <formula>LEN(TRIM(N17))=0</formula>
    </cfRule>
  </conditionalFormatting>
  <conditionalFormatting sqref="L18">
    <cfRule type="cellIs" dxfId="49" priority="50" operator="lessThan">
      <formula>1</formula>
    </cfRule>
  </conditionalFormatting>
  <conditionalFormatting sqref="N18">
    <cfRule type="containsBlanks" dxfId="48" priority="49">
      <formula>LEN(TRIM(N18))=0</formula>
    </cfRule>
  </conditionalFormatting>
  <conditionalFormatting sqref="L19">
    <cfRule type="cellIs" dxfId="47" priority="48" operator="lessThan">
      <formula>1</formula>
    </cfRule>
  </conditionalFormatting>
  <conditionalFormatting sqref="N19">
    <cfRule type="containsBlanks" dxfId="46" priority="47">
      <formula>LEN(TRIM(N19))=0</formula>
    </cfRule>
  </conditionalFormatting>
  <conditionalFormatting sqref="L20">
    <cfRule type="cellIs" dxfId="45" priority="46" operator="lessThan">
      <formula>1</formula>
    </cfRule>
  </conditionalFormatting>
  <conditionalFormatting sqref="N20">
    <cfRule type="containsBlanks" dxfId="44" priority="45">
      <formula>LEN(TRIM(N20))=0</formula>
    </cfRule>
  </conditionalFormatting>
  <conditionalFormatting sqref="L21">
    <cfRule type="cellIs" dxfId="43" priority="44" operator="lessThan">
      <formula>1</formula>
    </cfRule>
  </conditionalFormatting>
  <conditionalFormatting sqref="N21">
    <cfRule type="containsBlanks" dxfId="42" priority="43">
      <formula>LEN(TRIM(N21))=0</formula>
    </cfRule>
  </conditionalFormatting>
  <conditionalFormatting sqref="L22">
    <cfRule type="cellIs" dxfId="41" priority="42" operator="lessThan">
      <formula>1</formula>
    </cfRule>
  </conditionalFormatting>
  <conditionalFormatting sqref="N22">
    <cfRule type="containsBlanks" dxfId="40" priority="41">
      <formula>LEN(TRIM(N22))=0</formula>
    </cfRule>
  </conditionalFormatting>
  <conditionalFormatting sqref="L23">
    <cfRule type="cellIs" dxfId="39" priority="40" operator="lessThan">
      <formula>1</formula>
    </cfRule>
  </conditionalFormatting>
  <conditionalFormatting sqref="N23">
    <cfRule type="containsBlanks" dxfId="38" priority="39">
      <formula>LEN(TRIM(N23))=0</formula>
    </cfRule>
  </conditionalFormatting>
  <conditionalFormatting sqref="L24">
    <cfRule type="cellIs" dxfId="37" priority="38" operator="lessThan">
      <formula>1</formula>
    </cfRule>
  </conditionalFormatting>
  <conditionalFormatting sqref="N24">
    <cfRule type="containsBlanks" dxfId="36" priority="37">
      <formula>LEN(TRIM(N24))=0</formula>
    </cfRule>
  </conditionalFormatting>
  <conditionalFormatting sqref="L25">
    <cfRule type="cellIs" dxfId="35" priority="36" operator="lessThan">
      <formula>1</formula>
    </cfRule>
  </conditionalFormatting>
  <conditionalFormatting sqref="N25">
    <cfRule type="containsBlanks" dxfId="34" priority="35">
      <formula>LEN(TRIM(N25))=0</formula>
    </cfRule>
  </conditionalFormatting>
  <conditionalFormatting sqref="L26">
    <cfRule type="cellIs" dxfId="33" priority="34" operator="lessThan">
      <formula>1</formula>
    </cfRule>
  </conditionalFormatting>
  <conditionalFormatting sqref="N26">
    <cfRule type="containsBlanks" dxfId="32" priority="33">
      <formula>LEN(TRIM(N26))=0</formula>
    </cfRule>
  </conditionalFormatting>
  <conditionalFormatting sqref="L27">
    <cfRule type="cellIs" dxfId="31" priority="32" operator="lessThan">
      <formula>1</formula>
    </cfRule>
  </conditionalFormatting>
  <conditionalFormatting sqref="N27">
    <cfRule type="containsBlanks" dxfId="30" priority="31">
      <formula>LEN(TRIM(N27))=0</formula>
    </cfRule>
  </conditionalFormatting>
  <conditionalFormatting sqref="L28">
    <cfRule type="cellIs" dxfId="29" priority="30" operator="lessThan">
      <formula>1</formula>
    </cfRule>
  </conditionalFormatting>
  <conditionalFormatting sqref="N28">
    <cfRule type="containsBlanks" dxfId="28" priority="29">
      <formula>LEN(TRIM(N28))=0</formula>
    </cfRule>
  </conditionalFormatting>
  <conditionalFormatting sqref="L29">
    <cfRule type="cellIs" dxfId="27" priority="28" operator="lessThan">
      <formula>1</formula>
    </cfRule>
  </conditionalFormatting>
  <conditionalFormatting sqref="N29">
    <cfRule type="containsBlanks" dxfId="26" priority="27">
      <formula>LEN(TRIM(N29))=0</formula>
    </cfRule>
  </conditionalFormatting>
  <conditionalFormatting sqref="L30">
    <cfRule type="cellIs" dxfId="25" priority="26" operator="lessThan">
      <formula>1</formula>
    </cfRule>
  </conditionalFormatting>
  <conditionalFormatting sqref="N30">
    <cfRule type="containsBlanks" dxfId="24" priority="25">
      <formula>LEN(TRIM(N30))=0</formula>
    </cfRule>
  </conditionalFormatting>
  <conditionalFormatting sqref="L31">
    <cfRule type="cellIs" dxfId="23" priority="24" operator="lessThan">
      <formula>1</formula>
    </cfRule>
  </conditionalFormatting>
  <conditionalFormatting sqref="N31">
    <cfRule type="containsBlanks" dxfId="22" priority="23">
      <formula>LEN(TRIM(N31))=0</formula>
    </cfRule>
  </conditionalFormatting>
  <conditionalFormatting sqref="L32">
    <cfRule type="cellIs" dxfId="21" priority="22" operator="lessThan">
      <formula>1</formula>
    </cfRule>
  </conditionalFormatting>
  <conditionalFormatting sqref="N32">
    <cfRule type="containsBlanks" dxfId="20" priority="21">
      <formula>LEN(TRIM(N32))=0</formula>
    </cfRule>
  </conditionalFormatting>
  <conditionalFormatting sqref="L33">
    <cfRule type="cellIs" dxfId="19" priority="20" operator="lessThan">
      <formula>1</formula>
    </cfRule>
  </conditionalFormatting>
  <conditionalFormatting sqref="N33">
    <cfRule type="containsBlanks" dxfId="18" priority="19">
      <formula>LEN(TRIM(N33))=0</formula>
    </cfRule>
  </conditionalFormatting>
  <conditionalFormatting sqref="L34">
    <cfRule type="cellIs" dxfId="17" priority="18" operator="lessThan">
      <formula>1</formula>
    </cfRule>
  </conditionalFormatting>
  <conditionalFormatting sqref="N34">
    <cfRule type="containsBlanks" dxfId="16" priority="17">
      <formula>LEN(TRIM(N34))=0</formula>
    </cfRule>
  </conditionalFormatting>
  <conditionalFormatting sqref="L35">
    <cfRule type="cellIs" dxfId="15" priority="16" operator="lessThan">
      <formula>1</formula>
    </cfRule>
  </conditionalFormatting>
  <conditionalFormatting sqref="N35">
    <cfRule type="containsBlanks" dxfId="14" priority="15">
      <formula>LEN(TRIM(N35))=0</formula>
    </cfRule>
  </conditionalFormatting>
  <conditionalFormatting sqref="L36">
    <cfRule type="cellIs" dxfId="13" priority="14" operator="lessThan">
      <formula>1</formula>
    </cfRule>
  </conditionalFormatting>
  <conditionalFormatting sqref="N36">
    <cfRule type="containsBlanks" dxfId="12" priority="13">
      <formula>LEN(TRIM(N36))=0</formula>
    </cfRule>
  </conditionalFormatting>
  <conditionalFormatting sqref="L37">
    <cfRule type="cellIs" dxfId="11" priority="12" operator="lessThan">
      <formula>1</formula>
    </cfRule>
  </conditionalFormatting>
  <conditionalFormatting sqref="N37">
    <cfRule type="containsBlanks" dxfId="10" priority="11">
      <formula>LEN(TRIM(N37))=0</formula>
    </cfRule>
  </conditionalFormatting>
  <conditionalFormatting sqref="L38">
    <cfRule type="cellIs" dxfId="9" priority="10" operator="lessThan">
      <formula>1</formula>
    </cfRule>
  </conditionalFormatting>
  <conditionalFormatting sqref="N38">
    <cfRule type="containsBlanks" dxfId="8" priority="9">
      <formula>LEN(TRIM(N38))=0</formula>
    </cfRule>
  </conditionalFormatting>
  <conditionalFormatting sqref="L39">
    <cfRule type="cellIs" dxfId="7" priority="8" operator="lessThan">
      <formula>1</formula>
    </cfRule>
  </conditionalFormatting>
  <conditionalFormatting sqref="N39">
    <cfRule type="containsBlanks" dxfId="6" priority="7">
      <formula>LEN(TRIM(N39))=0</formula>
    </cfRule>
  </conditionalFormatting>
  <conditionalFormatting sqref="L40">
    <cfRule type="cellIs" dxfId="5" priority="6" operator="lessThan">
      <formula>1</formula>
    </cfRule>
  </conditionalFormatting>
  <conditionalFormatting sqref="N40">
    <cfRule type="containsBlanks" dxfId="4" priority="5">
      <formula>LEN(TRIM(N40))=0</formula>
    </cfRule>
  </conditionalFormatting>
  <conditionalFormatting sqref="L41">
    <cfRule type="cellIs" dxfId="3" priority="4" operator="lessThan">
      <formula>1</formula>
    </cfRule>
  </conditionalFormatting>
  <conditionalFormatting sqref="N41">
    <cfRule type="containsBlanks" dxfId="2" priority="3">
      <formula>LEN(TRIM(N41))=0</formula>
    </cfRule>
  </conditionalFormatting>
  <conditionalFormatting sqref="L42">
    <cfRule type="cellIs" dxfId="1" priority="2" operator="lessThan">
      <formula>1</formula>
    </cfRule>
  </conditionalFormatting>
  <conditionalFormatting sqref="N42">
    <cfRule type="containsBlanks" dxfId="0" priority="1">
      <formula>LEN(TRIM(N42))=0</formula>
    </cfRule>
  </conditionalFormatting>
  <hyperlinks>
    <hyperlink ref="K7" r:id="rId1" xr:uid="{00000000-0004-0000-0000-000000000000}"/>
    <hyperlink ref="D10" tooltip="Component" display="'" xr:uid="{2A14CE7D-D6AF-49C8-BAA3-0113410F91F7}"/>
    <hyperlink ref="D11" tooltip="Component" display="'" xr:uid="{E7962684-1A93-4960-A653-8C7D7A910C4B}"/>
    <hyperlink ref="D12" tooltip="Component" display="'" xr:uid="{4C7D524F-5A04-4AF0-B430-B977A45616D4}"/>
    <hyperlink ref="D13" tooltip="Component" display="'" xr:uid="{82457B3D-BA26-4C3A-845D-C422B13D8A6E}"/>
    <hyperlink ref="D14" tooltip="Component" display="'" xr:uid="{D1600C30-FD9D-4ABA-A385-DD0E7EACC677}"/>
    <hyperlink ref="D15" tooltip="Component" display="'" xr:uid="{830E1AC8-CE68-439D-8CD8-3800E14F154F}"/>
    <hyperlink ref="D16" tooltip="Component" display="'" xr:uid="{572F4C3C-AF63-439C-B78D-43AC44D12748}"/>
    <hyperlink ref="D17" tooltip="Component" display="'" xr:uid="{FE965D8F-BFD5-4120-AC44-918189FCFF3E}"/>
    <hyperlink ref="D18" tooltip="Component" display="'" xr:uid="{F67D113B-D931-4CAB-B437-3C50362512A1}"/>
    <hyperlink ref="D19" tooltip="Component" display="'" xr:uid="{3377E3B2-2766-4AC2-AA42-D15EBFF2F402}"/>
    <hyperlink ref="D20" tooltip="Component" display="'" xr:uid="{C5C300B6-8974-4AE2-BC79-CE992CDD48BC}"/>
    <hyperlink ref="D21" tooltip="Component" display="'" xr:uid="{478331D8-2076-4D52-9E79-8815E51D0611}"/>
    <hyperlink ref="D22" tooltip="Component" display="'" xr:uid="{F112FA54-5D31-41C4-8ED7-68F57F9AAF4E}"/>
    <hyperlink ref="D23" tooltip="Component" display="'" xr:uid="{76B7B2A8-0507-42F0-AB3D-9D1D383A90D5}"/>
    <hyperlink ref="D24" tooltip="Component" display="'" xr:uid="{9542FA9D-CAD6-42D7-AF0B-8DF0B22D6770}"/>
    <hyperlink ref="D25" tooltip="Component" display="'" xr:uid="{A8BBB383-2094-4A30-A138-A085E5E6B743}"/>
    <hyperlink ref="D26" tooltip="Component" display="'" xr:uid="{AEC85269-6724-4510-9482-361AF4525026}"/>
    <hyperlink ref="D27" tooltip="Component" display="'" xr:uid="{B30FF117-E5E9-464E-A029-281A8A05F636}"/>
    <hyperlink ref="D28" tooltip="Component" display="'" xr:uid="{AF2B94A1-6AA9-46C6-B867-5AB7685C3147}"/>
    <hyperlink ref="D29" tooltip="Component" display="'" xr:uid="{80515788-CE8C-4453-B36E-85A68C105079}"/>
    <hyperlink ref="D30" tooltip="Component" display="'" xr:uid="{4AFE1C25-8F3B-4120-B235-23A3A4E347C8}"/>
    <hyperlink ref="D31" tooltip="Component" display="'" xr:uid="{9B10D5EE-3AA5-402B-853A-807F5E70677E}"/>
    <hyperlink ref="D32" tooltip="Component" display="'" xr:uid="{05FF8F6D-8F64-43FE-95CD-28784A7C4601}"/>
    <hyperlink ref="D33" tooltip="Component" display="'" xr:uid="{E1088917-576F-4660-9395-EA120F3D3D22}"/>
    <hyperlink ref="D34" tooltip="Component" display="'" xr:uid="{48E0B9C4-710E-4A49-95BC-AF70C30C63A4}"/>
    <hyperlink ref="D35" tooltip="Component" display="'" xr:uid="{47EB6255-5D14-4C20-8870-483D30308E87}"/>
    <hyperlink ref="D36" tooltip="Component" display="'" xr:uid="{65F41DF0-090E-4ADD-B89F-A521FA7DFA91}"/>
    <hyperlink ref="D37" tooltip="Component" display="'" xr:uid="{65CF579A-CCFA-43D3-84C1-67DF236E9ACE}"/>
    <hyperlink ref="D38" tooltip="Component" display="'" xr:uid="{0E5E082E-9B88-4978-ABAD-217E44596E32}"/>
    <hyperlink ref="D39" tooltip="Component" display="'" xr:uid="{88D31E06-E04A-4EFF-8A8E-2EB51CA5BA6D}"/>
    <hyperlink ref="D40" tooltip="Component" display="'" xr:uid="{895AB84C-E598-4968-96FE-41A320643007}"/>
    <hyperlink ref="D41" tooltip="Component" display="'" xr:uid="{DA6FDF87-B6AE-4EB9-A0EC-96CF07C037C6}"/>
    <hyperlink ref="D42" tooltip="Component" display="'" xr:uid="{9F75590A-B659-4E63-9DE2-3942B03FD06C}"/>
    <hyperlink ref="E10" tooltip="Manufacturer" display="'" xr:uid="{D1DFEAA4-5593-4823-8D00-3E862EA0B982}"/>
    <hyperlink ref="E11" tooltip="Manufacturer" display="'" xr:uid="{BBF34F8C-DFE4-494E-BAA2-8D6D49C408A2}"/>
    <hyperlink ref="E12" tooltip="Manufacturer" display="'" xr:uid="{87443C5A-9EE4-4935-9BC8-A7133174CC11}"/>
    <hyperlink ref="E13" tooltip="Manufacturer" display="'" xr:uid="{54675FCE-6536-4314-832C-5F9E7EF7B4F6}"/>
    <hyperlink ref="E14" tooltip="Manufacturer" display="'" xr:uid="{713D2C8E-4393-4F57-AE22-69BFD9C7E537}"/>
    <hyperlink ref="E15" tooltip="Manufacturer" display="'" xr:uid="{C79AD587-6031-423A-A6C7-67EC773ADFE3}"/>
    <hyperlink ref="E16" tooltip="Manufacturer" display="'" xr:uid="{53156CBF-2CBD-4378-B1C6-DBEE9C302254}"/>
    <hyperlink ref="E17" tooltip="Manufacturer" display="'" xr:uid="{ACAA48AF-8040-4F62-B3E4-8E3B531F9053}"/>
    <hyperlink ref="E18" tooltip="Manufacturer" display="'" xr:uid="{D2F698B6-3C95-48E5-B3BF-1CC68BDE4D35}"/>
    <hyperlink ref="E19" tooltip="Manufacturer" display="'" xr:uid="{4E61EFF2-02E2-4770-BF35-A2513401E7F2}"/>
    <hyperlink ref="E20" tooltip="Manufacturer" display="'" xr:uid="{69278021-98D4-4262-88DE-630370BF6C9B}"/>
    <hyperlink ref="E21" tooltip="Manufacturer" display="'" xr:uid="{04833916-BCF7-44DC-A6A5-EBAAC8D7DCB7}"/>
    <hyperlink ref="E22" tooltip="Manufacturer" display="'" xr:uid="{5F286DD4-75C6-4D56-B20D-31CE80B49C63}"/>
    <hyperlink ref="E23" tooltip="Manufacturer" display="'" xr:uid="{01ACB417-16C7-4793-A1E6-59F5BF9D5F01}"/>
    <hyperlink ref="E24" tooltip="Manufacturer" display="'" xr:uid="{CB74A03E-FEE7-4299-9E1A-BA8D947D26EE}"/>
    <hyperlink ref="E25" tooltip="Manufacturer" display="'" xr:uid="{867EA373-526B-4873-8DB0-D5F990305E99}"/>
    <hyperlink ref="E26" tooltip="Manufacturer" display="'" xr:uid="{8945D994-0910-4088-A99A-CA9743B4511B}"/>
    <hyperlink ref="E27" tooltip="Manufacturer" display="'" xr:uid="{947472B8-491E-4D28-8A4A-1F938CDAE6AD}"/>
    <hyperlink ref="E28" tooltip="Manufacturer" display="'" xr:uid="{31083301-5F82-4E0C-9D12-520C6B8AB4D6}"/>
    <hyperlink ref="E29" tooltip="Manufacturer" display="'" xr:uid="{30B67D00-2B55-48D6-BBB3-986CC822A728}"/>
    <hyperlink ref="E30" tooltip="Manufacturer" display="'" xr:uid="{37DF7716-7AF4-43D8-91B9-5753A9B70E0F}"/>
    <hyperlink ref="E31" tooltip="Manufacturer" display="'" xr:uid="{EC1D37C6-4373-434E-9FB9-BBD288B502D8}"/>
    <hyperlink ref="E32" tooltip="Manufacturer" display="'" xr:uid="{3EB87379-E1C7-421E-A5E2-F64612FE6524}"/>
    <hyperlink ref="E33" tooltip="Manufacturer" display="'" xr:uid="{BD4F424D-50E7-4DA3-9AF7-606A6B38FBD6}"/>
    <hyperlink ref="E34" tooltip="Manufacturer" display="'" xr:uid="{173B4865-76C9-4865-B91D-C6510DC30FF8}"/>
    <hyperlink ref="E35" tooltip="Manufacturer" display="'" xr:uid="{556141E0-48A3-4BD6-839A-D87895DDCC02}"/>
    <hyperlink ref="E36" tooltip="Manufacturer" display="'" xr:uid="{15649337-6325-41DD-9CC1-61E783449D9C}"/>
    <hyperlink ref="E37" tooltip="Manufacturer" display="'" xr:uid="{C262ED95-5C44-45D5-ABEB-A0C0476C7E21}"/>
    <hyperlink ref="E38" tooltip="Manufacturer" display="'" xr:uid="{80B687C4-638A-47D0-A264-54AC75A2345D}"/>
    <hyperlink ref="E39" tooltip="Manufacturer" display="'" xr:uid="{E48E7A45-563A-4A92-B8D8-7C32C138B7CC}"/>
    <hyperlink ref="E40" tooltip="Manufacturer" display="'" xr:uid="{3150E3BB-205D-4E35-80F4-301AAD2241FD}"/>
    <hyperlink ref="E41" tooltip="Manufacturer" display="'" xr:uid="{A30E5413-C6A7-4844-B4A7-F9126367C869}"/>
    <hyperlink ref="E42" tooltip="Manufacturer" display="'" xr:uid="{347D6983-65B0-46FA-AE4D-3C1E2F2096D4}"/>
    <hyperlink ref="J10" tooltip="Supplier" display="'77-VJ0805Y334JXJRBC" xr:uid="{A9687DFE-9304-48C0-9150-94F7FF0C494F}"/>
    <hyperlink ref="J11" tooltip="Supplier" display="'77-VJ0805Y104KXAAT" xr:uid="{B6F071F2-2765-4CED-A170-B90B1B791F04}"/>
    <hyperlink ref="J12" tooltip="Supplier" display="'77-VJ805Y105KXXTW1BC" xr:uid="{2A83F82A-5D08-4CF3-B32F-BA3152F92C3B}"/>
    <hyperlink ref="J13" tooltip="Supplier" display="'81-GRM21BR61H475KE1L" xr:uid="{25017717-9B98-432E-BE0F-60AF470C2AFC}"/>
    <hyperlink ref="J14" tooltip="Supplier" display="'" xr:uid="{E22AF578-330E-4517-978B-D76B2711FAEA}"/>
    <hyperlink ref="J15" tooltip="Supplier" display="'667-EEE-FC1H100P" xr:uid="{5B9F4426-59B4-41E3-AB16-442D235AE7E4}"/>
    <hyperlink ref="J16" tooltip="Supplier" display="'667-DB2W40300L" xr:uid="{AEBA65E9-3985-4AC3-9555-6C0B775486C3}"/>
    <hyperlink ref="J17" tooltip="Supplier" display="'710-150060RS75000" xr:uid="{E949EBB2-19CE-461D-8830-4943078AE98E}"/>
    <hyperlink ref="J18" tooltip="Supplier" display="'538-22-28-4053" xr:uid="{9E6E88FB-D76D-417C-93EC-CE58E589255E}"/>
    <hyperlink ref="J19" tooltip="Supplier" display="'667-EVP-BFAC1A000" xr:uid="{0877AA70-582E-462B-9D05-89815153CFE1}"/>
    <hyperlink ref="J20" tooltip="Supplier" display="'539-PB1226PEAQ" xr:uid="{1255551D-3608-47D3-A47D-0CA08405ABD7}"/>
    <hyperlink ref="J21" tooltip="Supplier" display="'502-46202LRX" xr:uid="{664FB624-939D-4DB5-9163-8149E81D7F29}"/>
    <hyperlink ref="J22" tooltip="Supplier" display="'538-90136-1202" xr:uid="{53852E87-0881-4721-A5D3-4463A3CAE6DF}"/>
    <hyperlink ref="J23" tooltip="Supplier" display="'538-22-18-2063" xr:uid="{DCC3F1BE-3FCD-416F-81D3-DA4B47CBE834}"/>
    <hyperlink ref="J24" tooltip="Supplier" display="'538-90131-0763" xr:uid="{7F2F7C3F-EF94-4E85-87D5-E5DE686F5850}"/>
    <hyperlink ref="J25" tooltip="Supplier" display="'621-DMN3023L-7" xr:uid="{E7C3BCFF-2879-46AD-A4B7-46E5B9FACA60}"/>
    <hyperlink ref="J26" tooltip="Supplier" display="'71-CRCW0805-200-E3" xr:uid="{F7E6B795-6176-4C07-8B2E-8FEC8A0CC6D0}"/>
    <hyperlink ref="J27" tooltip="Supplier" display="'71-CRCW0603-100-E3" xr:uid="{C9CFE2CC-9DA4-4C89-984F-B8371B8886F6}"/>
    <hyperlink ref="J28" tooltip="Supplier" display="'71-CRCW0805220RFKEAC" xr:uid="{36F87310-69CE-4884-8889-8668EA442EE5}"/>
    <hyperlink ref="J29" tooltip="Supplier" display="'71-CRCW0805-4.7K-E3" xr:uid="{26BB67DC-6020-4EC5-876A-1068A3448263}"/>
    <hyperlink ref="J30" tooltip="Supplier" display="'71-CRCW0805-10K-E3" xr:uid="{72BC272A-137F-4C6B-8C50-492A419823CE}"/>
    <hyperlink ref="J31" tooltip="Supplier" display="'71-CRCW0805-1.0K-E3" xr:uid="{62F95124-CC4D-4456-9272-E67E4D68A0ED}"/>
    <hyperlink ref="J32" tooltip="Supplier" display="'71-CRCW0805-47K-E3" xr:uid="{6C2A3FAC-A310-4063-AE91-3D88F4802E23}"/>
    <hyperlink ref="J33" tooltip="Supplier" display="'511-L7806ABD2T-TR" xr:uid="{40EB22F2-53A2-4777-9502-CEDC191608D5}"/>
    <hyperlink ref="J34" tooltip="Supplier" display="'511-LDL1117S33R" xr:uid="{7BD1B23F-2EE6-47A2-ABBE-109A47979D4D}"/>
    <hyperlink ref="J35" tooltip="Supplier" display="'511-LDL1117S50R" xr:uid="{2797D646-0295-404D-A01D-4424933A41EE}"/>
    <hyperlink ref="J36" tooltip="Supplier" display="'512-QRE1113GR" xr:uid="{D4558427-0CD4-4957-AD37-743FF51CD475}"/>
    <hyperlink ref="J37" tooltip="Supplier" display="'895-FT232RL" xr:uid="{C90456F2-4E3C-4120-9F92-F26A9730BD68}"/>
    <hyperlink ref="J38" tooltip="Supplier" display="'511-M95256-DRMN8TP/K" xr:uid="{15F0E983-2752-4EA8-8F2A-9778CB4BA36D}"/>
    <hyperlink ref="J39" tooltip="Supplier" display="'" xr:uid="{CAF58205-AEBB-42E7-9DA0-C8D0C79BEB4A}"/>
    <hyperlink ref="J40" tooltip="Supplier" display="'410-ISZ-2510" xr:uid="{7DB3789D-A497-4C7F-95EA-B87108C916FB}"/>
    <hyperlink ref="J41" tooltip="Supplier" display="'511-STM32F401RBT6" xr:uid="{FBE21530-AB97-463D-95AD-EE3B72011B2E}"/>
    <hyperlink ref="J42" tooltip="Supplier" display="'757-TB6612FNGC8EL" xr:uid="{78DE815A-AF46-42BD-9657-1F873BEEB035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149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149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150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151</v>
      </c>
    </row>
    <row r="11" spans="1:2" x14ac:dyDescent="0.2">
      <c r="A11" s="26" t="s">
        <v>10</v>
      </c>
      <c r="B11" s="107" t="s">
        <v>152</v>
      </c>
    </row>
    <row r="12" spans="1:2" x14ac:dyDescent="0.2">
      <c r="A12" s="25" t="s">
        <v>11</v>
      </c>
      <c r="B12" s="106" t="s">
        <v>153</v>
      </c>
    </row>
    <row r="13" spans="1:2" x14ac:dyDescent="0.2">
      <c r="A13" s="26" t="s">
        <v>12</v>
      </c>
      <c r="B13" s="107" t="s">
        <v>154</v>
      </c>
    </row>
    <row r="14" spans="1:2" x14ac:dyDescent="0.2">
      <c r="A14" s="25" t="s">
        <v>13</v>
      </c>
      <c r="B14" s="106" t="s">
        <v>152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Dumas Lima</dc:creator>
  <cp:lastModifiedBy>Mateus Dumas Lima</cp:lastModifiedBy>
  <cp:lastPrinted>2012-02-04T13:58:31Z</cp:lastPrinted>
  <dcterms:created xsi:type="dcterms:W3CDTF">2002-11-05T15:28:02Z</dcterms:created>
  <dcterms:modified xsi:type="dcterms:W3CDTF">2019-11-24T19:51:48Z</dcterms:modified>
</cp:coreProperties>
</file>