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24226"/>
  <xr:revisionPtr revIDLastSave="0" documentId="8_{B60627A2-007E-452C-9320-C6A7707DC023}" xr6:coauthVersionLast="45" xr6:coauthVersionMax="45" xr10:uidLastSave="{00000000-0000-0000-0000-000000000000}"/>
  <bookViews>
    <workbookView xWindow="1710" yWindow="780" windowWidth="14670" windowHeight="8325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<sst xmlns="http://schemas.openxmlformats.org/spreadsheetml/2006/main" count="374" uniqueCount="214">
  <si>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</si>
  <si>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</si>
  <si>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</si>
  <si>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</si>
  <si>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</si>
  <si>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</si>
  <si>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</si>
  <si>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</si>
  <si>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</si>
  <si>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</si>
  <si>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</si>
  <si>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</si>
  <si>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</si>
  <si>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</si>
  <si>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</si>
  <si>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</si>
  <si>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</si>
  <si>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</si>
  <si>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</si>
  <si>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</si>
  <si>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</si>
  <si>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</si>
  <si>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</si>
  <si>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</si>
  <si>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</si>
  <si>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</si>
  <si>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</si>
  <si>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</si>
  <si>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</si>
  <si>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</si>
  <si>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Biricutico.PrjPCB</t>
  </si>
  <si>
    <t>None</t>
  </si>
  <si>
    <t>30/10/2019</t>
  </si>
  <si>
    <t>20:34:14</t>
  </si>
  <si>
    <t>Bill of Materials For Project [Biricutico.PrjPCB]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</si>
  <si>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</si>
  <si>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</si>
  <si>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</si>
  <si>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</si>
  <si>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1000</t>
  </si>
  <si>
    <t>&lt;none&gt;</t>
  </si>
  <si>
    <t>Category</t>
  </si>
  <si>
    <t/>
  </si>
  <si>
    <t>USB Interface IC</t>
  </si>
  <si>
    <t>Motor / Motion / Ignition Controllers &amp; Drivers</t>
  </si>
  <si>
    <t>Manufacturer 1</t>
  </si>
  <si>
    <t>Vishay Vitramon</t>
  </si>
  <si>
    <t>Vishay</t>
  </si>
  <si>
    <t>Murata</t>
  </si>
  <si>
    <t>Panasonic</t>
  </si>
  <si>
    <t>Wurth Electronics</t>
  </si>
  <si>
    <t>Molex</t>
  </si>
  <si>
    <t>Mallory Sonalert</t>
  </si>
  <si>
    <t>Switchcraft</t>
  </si>
  <si>
    <t>Diodes</t>
  </si>
  <si>
    <t>Vishay Dale</t>
  </si>
  <si>
    <t>STMicroelectronics</t>
  </si>
  <si>
    <t>QT</t>
  </si>
  <si>
    <t>TDK InvenSense</t>
  </si>
  <si>
    <t>FTDI</t>
  </si>
  <si>
    <t>Toshiba</t>
  </si>
  <si>
    <t>Manufacturer Part Number 1</t>
  </si>
  <si>
    <t>VJ0805Y334JXJRW1BC</t>
  </si>
  <si>
    <t>VJ0805Y105KXXTW1BC</t>
  </si>
  <si>
    <t>GRM21BR61H475KE51L</t>
  </si>
  <si>
    <t>VJ0805Y104KXAAT</t>
  </si>
  <si>
    <t>EEE-FC1H100P</t>
  </si>
  <si>
    <t>EEE-FC1H2R2R</t>
  </si>
  <si>
    <t>DB2W40300L</t>
  </si>
  <si>
    <t>150060RS75000</t>
  </si>
  <si>
    <t>0022284053</t>
  </si>
  <si>
    <t>PB-1226PEAQ</t>
  </si>
  <si>
    <t>46202LRX</t>
  </si>
  <si>
    <t>90136-1202</t>
  </si>
  <si>
    <t>90131-0763</t>
  </si>
  <si>
    <t>0022182063</t>
  </si>
  <si>
    <t>DMN3023L-7</t>
  </si>
  <si>
    <t>CRCW0805200RFKEA</t>
  </si>
  <si>
    <t>CRCW0603100RFKEA</t>
  </si>
  <si>
    <t>CRCW080547K0FKEA</t>
  </si>
  <si>
    <t>CRCW080510K0FKEA</t>
  </si>
  <si>
    <t>CRCW08051K00FKEA</t>
  </si>
  <si>
    <t>CRCW08054K70FKEA</t>
  </si>
  <si>
    <t>CRCW08052K00FKEA</t>
  </si>
  <si>
    <t>LDL1117S33R</t>
  </si>
  <si>
    <t>L7806ABD2T-TR</t>
  </si>
  <si>
    <t>LDL1117S50R</t>
  </si>
  <si>
    <t>QRE1113GR</t>
  </si>
  <si>
    <t>ISZ-2510</t>
  </si>
  <si>
    <t>M95256-DRMN8TP/K</t>
  </si>
  <si>
    <t>FT232RL-REEL</t>
  </si>
  <si>
    <t>STM32F401RBT6</t>
  </si>
  <si>
    <t>67643-0910</t>
  </si>
  <si>
    <t>TB6612FNG,C,8,EL</t>
  </si>
  <si>
    <t>Case/Package</t>
  </si>
  <si>
    <t>0805</t>
  </si>
  <si>
    <t>Radial</t>
  </si>
  <si>
    <t>0603</t>
  </si>
  <si>
    <t>100</t>
  </si>
  <si>
    <t>TO-236-3</t>
  </si>
  <si>
    <t>TO-261-4</t>
  </si>
  <si>
    <t>TO-263</t>
  </si>
  <si>
    <t>SMD/SMT</t>
  </si>
  <si>
    <t>SOIC</t>
  </si>
  <si>
    <t>SSOP</t>
  </si>
  <si>
    <t>LQFP</t>
  </si>
  <si>
    <t>Description</t>
  </si>
  <si>
    <t>Multilayer Ceramic Capacitors MLCC - SMD/SMT 0805 0.33uF 16volts X7R 5%</t>
  </si>
  <si>
    <t>Cap Ceramic 1uF 25V X7R 10% SMD 0805 125C Blister T/R</t>
  </si>
  <si>
    <t>MURATA - GRM21BR61H475KE51L - CAP, 4.7µF, 50V, 10%, X5R, 0805</t>
  </si>
  <si>
    <t>Multilayer Ceramic Capacitors MLCC - SMD/SMT .1uF 50volts 10%</t>
  </si>
  <si>
    <t>CAP ALUM 10UF 20% 50V SMD</t>
  </si>
  <si>
    <t>Cap Aluminum Lytic 2.2uF 50V 20% (4 X 5.4mm) SMD 30mA 1000h 105C Embossed T/R</t>
  </si>
  <si>
    <t>Multilayer Ceramic Capacitors MLCC - SMD/SMT .01uF 50volts 10%</t>
  </si>
  <si>
    <t>DIODE SCHOTTKY 40V 3A MINI2</t>
  </si>
  <si>
    <t>WURTH ELEKTRONIK - 150060RS75000 - LED, 0603, RED, 250MCD, 625NM</t>
  </si>
  <si>
    <t>Conn Unshrouded Header HDR 5 POS 2.54mm Solder ST Thru-Hole Bag</t>
  </si>
  <si>
    <t>Switch</t>
  </si>
  <si>
    <t>Audio 1.1Vp-p 3Vp-p 30mA 1.5Vp-p 85dBA 2400Hz to 2800Hz Through Hole Pin Bulk</t>
  </si>
  <si>
    <t>46202LRX-</t>
  </si>
  <si>
    <t>Headers &amp; Wire Housings HDR STRT SINGLE 2P</t>
  </si>
  <si>
    <t>Headers &amp; Wire Housings 2.54MM CGRIDIII HDR 6P VERT DR SEL AU</t>
  </si>
  <si>
    <t>CONNECTOR, PCB, 6WAY</t>
  </si>
  <si>
    <t>MOSFET N-CH 30V 6.2A SOT23</t>
  </si>
  <si>
    <t>RES SMD 200 OHM 1% 1/8W 0805</t>
  </si>
  <si>
    <t>RES SMD 100 OHM 1% 1/10W 0603</t>
  </si>
  <si>
    <t>RES SMD 47K OHM 1% 1/8W 0805</t>
  </si>
  <si>
    <t>RES SMD 10K OHM 1% 1/8W 0805</t>
  </si>
  <si>
    <t>RES SMD 1K OHM 1% 1/8W 0805</t>
  </si>
  <si>
    <t>RES SMD 4.7K OHM 1% 1/8W 0805</t>
  </si>
  <si>
    <t>RES SMD 2K OHM 1% 1/8W 0805</t>
  </si>
  <si>
    <t>IC REG LINEAR 3.3V 1.2A SOT223</t>
  </si>
  <si>
    <t>IC REG LINEAR 6V 1.5A D2PAK</t>
  </si>
  <si>
    <t>IC REG LINEAR 5V 1.2A SOT223</t>
  </si>
  <si>
    <t>SENSOR OPTO TRANS REFL SMD PHOTO</t>
  </si>
  <si>
    <t>MEMS GYROSCOPE 1-AXIS 16QFN</t>
  </si>
  <si>
    <t>IC EEPROM 256KBIT 2MHZ 8SOIC</t>
  </si>
  <si>
    <t>IC USB FS SERIAL UART 28-SSOP</t>
  </si>
  <si>
    <t>MCU 32-bit STM32 ARM Cortex M4 RISC 128KB Flash 1.8V/2.5V/3.3V 64-Pin LQFP Tray</t>
  </si>
  <si>
    <t>MOLEX         67643-0910            USB, 2.0 TYPE A, RECEPTACLE, SMT</t>
  </si>
  <si>
    <t>DC Motor Driver 3V 24-Pin SSOP T/R</t>
  </si>
  <si>
    <t>Quantity</t>
  </si>
  <si>
    <t>Supplier 1</t>
  </si>
  <si>
    <t>Mouser</t>
  </si>
  <si>
    <t>Supplier Part Number 1</t>
  </si>
  <si>
    <t>77-VJ0805Y334JXJRBC</t>
  </si>
  <si>
    <t>77-VJ805Y105KXXTW1BC</t>
  </si>
  <si>
    <t>81-GRM21BR61H475KE1L</t>
  </si>
  <si>
    <t>77-VJ0805Y104KXAAT</t>
  </si>
  <si>
    <t>667-EEE-FC1H100P</t>
  </si>
  <si>
    <t>667-EEE-FC1H2R2R</t>
  </si>
  <si>
    <t>667-DB2W40300L</t>
  </si>
  <si>
    <t>710-150060RS75000</t>
  </si>
  <si>
    <t>538-22-28-4053</t>
  </si>
  <si>
    <t>539-PB1226PEAQ</t>
  </si>
  <si>
    <t>502-46202LRX</t>
  </si>
  <si>
    <t>538-90136-1202</t>
  </si>
  <si>
    <t>538-90131-0763</t>
  </si>
  <si>
    <t>538-22-18-2063</t>
  </si>
  <si>
    <t>621-DMN3023L-7</t>
  </si>
  <si>
    <t>71-CRCW0805-200-E3</t>
  </si>
  <si>
    <t>71-CRCW0603-100-E3</t>
  </si>
  <si>
    <t>71-CRCW0805-47K-E3</t>
  </si>
  <si>
    <t>71-CRCW0805-10K-E3</t>
  </si>
  <si>
    <t>71-CRCW0805-1.0K-E3</t>
  </si>
  <si>
    <t>71-CRCW0805-4.7K-E3</t>
  </si>
  <si>
    <t>71-CRCW0805-2.0K-E3</t>
  </si>
  <si>
    <t>511-LDL1117S33R</t>
  </si>
  <si>
    <t>511-L7806ABD2T-TR</t>
  </si>
  <si>
    <t>511-LDL1117S50R</t>
  </si>
  <si>
    <t>512-QRE1113GR</t>
  </si>
  <si>
    <t>410-ISZ-2510</t>
  </si>
  <si>
    <t>511-M95256-DRMN8TP/K</t>
  </si>
  <si>
    <t>895-FT232RL</t>
  </si>
  <si>
    <t>511-STM32F401RBT6</t>
  </si>
  <si>
    <t>538-67643-0910</t>
  </si>
  <si>
    <t>757-TB6612FNGC8EL</t>
  </si>
  <si>
    <t>Supplier Order Qty 1</t>
  </si>
  <si>
    <t>Supplier Stock 1</t>
  </si>
  <si>
    <t>Supplier Unit Price 1</t>
  </si>
  <si>
    <t>0,14</t>
  </si>
  <si>
    <t>0,03</t>
  </si>
  <si>
    <t>0,08</t>
  </si>
  <si>
    <t>0,07</t>
  </si>
  <si>
    <t>0,1</t>
  </si>
  <si>
    <t>0,06</t>
  </si>
  <si>
    <t>0,13</t>
  </si>
  <si>
    <t>0,21</t>
  </si>
  <si>
    <t>0,42</t>
  </si>
  <si>
    <t>0,9</t>
  </si>
  <si>
    <t>0,61</t>
  </si>
  <si>
    <t>0,83</t>
  </si>
  <si>
    <t>1,21</t>
  </si>
  <si>
    <t>0,11</t>
  </si>
  <si>
    <t>0,02</t>
  </si>
  <si>
    <t>0,01</t>
  </si>
  <si>
    <t>0,04</t>
  </si>
  <si>
    <t>0,34</t>
  </si>
  <si>
    <t>0,3</t>
  </si>
  <si>
    <t>4,08</t>
  </si>
  <si>
    <t>0,55</t>
  </si>
  <si>
    <t>2,65</t>
  </si>
  <si>
    <t>2,42</t>
  </si>
  <si>
    <t>0,8</t>
  </si>
  <si>
    <t>0,99</t>
  </si>
  <si>
    <t>Supplier Subtotal 1</t>
  </si>
  <si>
    <t>Supplier Currency 1</t>
  </si>
  <si>
    <t>USD</t>
  </si>
  <si>
    <t>C:\Users\mateu\Desktop\Biricutico PROJETO\Biricutico.PrjPCB</t>
  </si>
  <si>
    <t>130</t>
  </si>
  <si>
    <t>30/10/2019 20:34:14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</si>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</sst>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STMicroelectronics&amp;mpn=LDL1117S50R&amp;seller=Mouser&amp;sku=511-LDL1117S50R&amp;country=BR&amp;channel=BOM%20Report&amp;" TargetMode="External"/><Relationship Id="rId21" Type="http://schemas.openxmlformats.org/officeDocument/2006/relationships/hyperlink" Target="https://octopart-clicks.com/click/altium?manufacturer=Vishay%20Dale&amp;mpn=CRCW08051K00FKEA&amp;seller=Mouser&amp;sku=71-CRCW0805-1.0K-E3&amp;country=BR&amp;channel=BOM%20Report&amp;" TargetMode="External"/><Relationship Id="rId34" Type="http://schemas.openxmlformats.org/officeDocument/2006/relationships/hyperlink" Target="https://octopart-clicks.com/click/altium?manufacturer=Vishay%20Vitramon&amp;mpn=VJ0805Y334JXJRW1BC&amp;seller=Mouser&amp;sku=77-VJ0805Y334JXJRBC&amp;country=BR&amp;channel=BOM%20Report&amp;ref=man&amp;" TargetMode="External"/><Relationship Id="rId42" Type="http://schemas.openxmlformats.org/officeDocument/2006/relationships/hyperlink" Target="https://octopart-clicks.com/click/altium?manufacturer=Molex&amp;mpn=0022284053&amp;seller=Mouser&amp;sku=538-22-28-4053&amp;country=BR&amp;channel=BOM%20Report&amp;ref=man&amp;" TargetMode="External"/><Relationship Id="rId47" Type="http://schemas.openxmlformats.org/officeDocument/2006/relationships/hyperlink" Target="https://octopart-clicks.com/click/altium?manufacturer=Molex&amp;mpn=0022182063&amp;seller=Mouser&amp;sku=538-22-18-2063&amp;country=BR&amp;channel=BOM%20Report&amp;ref=man&amp;" TargetMode="External"/><Relationship Id="rId50" Type="http://schemas.openxmlformats.org/officeDocument/2006/relationships/hyperlink" Target="https://octopart-clicks.com/click/altium?manufacturer=Vishay%20Dale&amp;mpn=CRCW0603100RFKEA&amp;seller=Mouser&amp;sku=71-CRCW0603-100-E3&amp;country=BR&amp;channel=BOM%20Report&amp;ref=man&amp;" TargetMode="External"/><Relationship Id="rId55" Type="http://schemas.openxmlformats.org/officeDocument/2006/relationships/hyperlink" Target="https://octopart-clicks.com/click/altium?manufacturer=Vishay&amp;mpn=CRCW08052K00FKEA&amp;seller=Mouser&amp;sku=71-CRCW0805-2.0K-E3&amp;country=BR&amp;channel=BOM%20Report&amp;ref=man&amp;" TargetMode="External"/><Relationship Id="rId63" Type="http://schemas.openxmlformats.org/officeDocument/2006/relationships/hyperlink" Target="https://octopart-clicks.com/click/altium?manufacturer=STMicroelectronics&amp;mpn=STM32F401RBT6&amp;seller=Mouser&amp;sku=511-STM32F401RBT6&amp;country=BR&amp;channel=BOM%20Report&amp;ref=man&amp;" TargetMode="External"/><Relationship Id="rId68" Type="http://schemas.openxmlformats.org/officeDocument/2006/relationships/hyperlink" Target="https://octopart-clicks.com/click/altium?manufacturer=Murata&amp;mpn=GRM21BR61H475KE51L&amp;seller=Mouser&amp;sku=81-GRM21BR61H475KE1L&amp;country=BR&amp;channel=BOM%20Report&amp;ref=supplier&amp;" TargetMode="External"/><Relationship Id="rId76" Type="http://schemas.openxmlformats.org/officeDocument/2006/relationships/hyperlink" Target="https://octopart-clicks.com/click/altium?manufacturer=Switchcraft&amp;mpn=46202LRX&amp;seller=Mouser&amp;sku=502-46202LRX&amp;country=BR&amp;channel=BOM%20Report&amp;ref=supplier&amp;" TargetMode="External"/><Relationship Id="rId84" Type="http://schemas.openxmlformats.org/officeDocument/2006/relationships/hyperlink" Target="https://octopart-clicks.com/click/altium?manufacturer=Vishay&amp;mpn=CRCW080510K0FKEA&amp;seller=Mouser&amp;sku=71-CRCW0805-10K-E3&amp;country=BR&amp;channel=BOM%20Report&amp;ref=supplier&amp;" TargetMode="External"/><Relationship Id="rId89" Type="http://schemas.openxmlformats.org/officeDocument/2006/relationships/hyperlink" Target="https://octopart-clicks.com/click/altium?manufacturer=STMicroelectronics&amp;mpn=L7806ABD2T-TR&amp;seller=Mouser&amp;sku=511-L7806ABD2T-TR&amp;country=BR&amp;channel=BOM%20Report&amp;ref=supplier&amp;" TargetMode="External"/><Relationship Id="rId97" Type="http://schemas.openxmlformats.org/officeDocument/2006/relationships/hyperlink" Target="https://octopart-clicks.com/click/altium?manufacturer=Toshiba&amp;mpn=TB6612FNG%2CC%2C8%2CEL&amp;seller=Mouser&amp;sku=757-TB6612FNGC8EL&amp;country=BR&amp;channel=BOM%20Report&amp;ref=supplier&amp;" TargetMode="External"/><Relationship Id="rId7" Type="http://schemas.openxmlformats.org/officeDocument/2006/relationships/hyperlink" Target="https://octopart-clicks.com/click/altium?manufacturer=Panasonic&amp;mpn=EEE-FC1H2R2R&amp;seller=Mouser&amp;sku=667-EEE-FC1H2R2R&amp;country=BR&amp;channel=BOM%20Report&amp;" TargetMode="External"/><Relationship Id="rId71" Type="http://schemas.openxmlformats.org/officeDocument/2006/relationships/hyperlink" Target="https://octopart-clicks.com/click/altium?manufacturer=Panasonic&amp;mpn=EEE-FC1H2R2R&amp;seller=Mouser&amp;sku=667-EEE-FC1H2R2R&amp;country=BR&amp;channel=BOM%20Report&amp;ref=supplier&amp;" TargetMode="External"/><Relationship Id="rId92" Type="http://schemas.openxmlformats.org/officeDocument/2006/relationships/hyperlink" Target="https://octopart-clicks.com/click/altium?manufacturer=TDK%20InvenSense&amp;mpn=ISZ-2510&amp;seller=Mouser&amp;sku=410-ISZ-2510&amp;country=BR&amp;channel=BOM%20Report&amp;ref=supplier&amp;" TargetMode="External"/><Relationship Id="rId2" Type="http://schemas.openxmlformats.org/officeDocument/2006/relationships/hyperlink" Target="https://octopart-clicks.com/click/altium?manufacturer=Vishay%20Vitramon&amp;mpn=VJ0805Y334JXJRW1BC&amp;seller=Mouser&amp;sku=77-VJ0805Y334JXJRBC&amp;country=BR&amp;channel=BOM%20Report&amp;" TargetMode="External"/><Relationship Id="rId16" Type="http://schemas.openxmlformats.org/officeDocument/2006/relationships/hyperlink" Target="https://octopart-clicks.com/click/altium?manufacturer=Diodes&amp;mpn=DMN3023L-7&amp;seller=Mouser&amp;sku=621-DMN3023L-7&amp;country=BR&amp;channel=BOM%20Report&amp;" TargetMode="External"/><Relationship Id="rId29" Type="http://schemas.openxmlformats.org/officeDocument/2006/relationships/hyperlink" Target="https://octopart-clicks.com/click/altium?manufacturer=STMicroelectronics&amp;mpn=M95256-DRMN8TP%2FK&amp;seller=Mouser&amp;sku=511-M95256-DRMN8TP%2FK&amp;country=BR&amp;channel=BOM%20Report&amp;" TargetMode="External"/><Relationship Id="rId11" Type="http://schemas.openxmlformats.org/officeDocument/2006/relationships/hyperlink" Target="https://octopart-clicks.com/click/altium?manufacturer=Mallory%20Sonalert&amp;mpn=PB-1226PEAQ&amp;seller=Mouser&amp;sku=539-PB1226PEAQ&amp;country=BR&amp;channel=BOM%20Report&amp;" TargetMode="External"/><Relationship Id="rId24" Type="http://schemas.openxmlformats.org/officeDocument/2006/relationships/hyperlink" Target="https://octopart-clicks.com/click/altium?manufacturer=STMicroelectronics&amp;mpn=LDL1117S33R&amp;seller=Mouser&amp;sku=511-LDL1117S33R&amp;country=BR&amp;channel=BOM%20Report&amp;" TargetMode="External"/><Relationship Id="rId32" Type="http://schemas.openxmlformats.org/officeDocument/2006/relationships/hyperlink" Target="https://octopart-clicks.com/click/altium?manufacturer=Molex&amp;mpn=67643-0910&amp;seller=Mouser&amp;sku=538-67643-0910&amp;country=BR&amp;channel=BOM%20Report&amp;" TargetMode="External"/><Relationship Id="rId37" Type="http://schemas.openxmlformats.org/officeDocument/2006/relationships/hyperlink" Target="https://octopart-clicks.com/click/altium?manufacturer=Vishay%20Vitramon&amp;mpn=VJ0805Y104KXAAT&amp;seller=Mouser&amp;sku=77-VJ0805Y104KXAAT&amp;country=BR&amp;channel=BOM%20Report&amp;ref=man&amp;" TargetMode="External"/><Relationship Id="rId40" Type="http://schemas.openxmlformats.org/officeDocument/2006/relationships/hyperlink" Target="https://octopart-clicks.com/click/altium?manufacturer=Panasonic&amp;mpn=DB2W40300L&amp;seller=Mouser&amp;sku=667-DB2W40300L&amp;country=BR&amp;channel=BOM%20Report&amp;ref=man&amp;" TargetMode="External"/><Relationship Id="rId45" Type="http://schemas.openxmlformats.org/officeDocument/2006/relationships/hyperlink" Target="https://octopart-clicks.com/click/altium?manufacturer=Molex&amp;mpn=90136-1202&amp;seller=Mouser&amp;sku=538-90136-1202&amp;country=BR&amp;channel=BOM%20Report&amp;ref=man&amp;" TargetMode="External"/><Relationship Id="rId53" Type="http://schemas.openxmlformats.org/officeDocument/2006/relationships/hyperlink" Target="https://octopart-clicks.com/click/altium?manufacturer=Vishay%20Dale&amp;mpn=CRCW08051K00FKEA&amp;seller=Mouser&amp;sku=71-CRCW0805-1.0K-E3&amp;country=BR&amp;channel=BOM%20Report&amp;ref=man&amp;" TargetMode="External"/><Relationship Id="rId58" Type="http://schemas.openxmlformats.org/officeDocument/2006/relationships/hyperlink" Target="https://octopart-clicks.com/click/altium?manufacturer=STMicroelectronics&amp;mpn=LDL1117S50R&amp;seller=Mouser&amp;sku=511-LDL1117S50R&amp;country=BR&amp;channel=BOM%20Report&amp;ref=man&amp;" TargetMode="External"/><Relationship Id="rId66" Type="http://schemas.openxmlformats.org/officeDocument/2006/relationships/hyperlink" Target="https://octopart-clicks.com/click/altium?manufacturer=Vishay%20Vitramon&amp;mpn=VJ0805Y334JXJRW1BC&amp;seller=Mouser&amp;sku=77-VJ0805Y334JXJRBC&amp;country=BR&amp;channel=BOM%20Report&amp;ref=supplier&amp;" TargetMode="External"/><Relationship Id="rId74" Type="http://schemas.openxmlformats.org/officeDocument/2006/relationships/hyperlink" Target="https://octopart-clicks.com/click/altium?manufacturer=Molex&amp;mpn=0022284053&amp;seller=Mouser&amp;sku=538-22-28-4053&amp;country=BR&amp;channel=BOM%20Report&amp;ref=supplier&amp;" TargetMode="External"/><Relationship Id="rId79" Type="http://schemas.openxmlformats.org/officeDocument/2006/relationships/hyperlink" Target="https://octopart-clicks.com/click/altium?manufacturer=Molex&amp;mpn=0022182063&amp;seller=Mouser&amp;sku=538-22-18-2063&amp;country=BR&amp;channel=BOM%20Report&amp;ref=supplier&amp;" TargetMode="External"/><Relationship Id="rId87" Type="http://schemas.openxmlformats.org/officeDocument/2006/relationships/hyperlink" Target="https://octopart-clicks.com/click/altium?manufacturer=Vishay&amp;mpn=CRCW08052K00FKEA&amp;seller=Mouser&amp;sku=71-CRCW0805-2.0K-E3&amp;country=BR&amp;channel=BOM%20Report&amp;ref=supplier&amp;" TargetMode="External"/><Relationship Id="rId5" Type="http://schemas.openxmlformats.org/officeDocument/2006/relationships/hyperlink" Target="https://octopart-clicks.com/click/altium?manufacturer=Vishay%20Vitramon&amp;mpn=VJ0805Y104KXAAT&amp;seller=Mouser&amp;sku=77-VJ0805Y104KXAAT&amp;country=BR&amp;channel=BOM%20Report&amp;" TargetMode="External"/><Relationship Id="rId61" Type="http://schemas.openxmlformats.org/officeDocument/2006/relationships/hyperlink" Target="https://octopart-clicks.com/click/altium?manufacturer=STMicroelectronics&amp;mpn=M95256-DRMN8TP%2FK&amp;seller=Mouser&amp;sku=511-M95256-DRMN8TP%2FK&amp;country=BR&amp;channel=BOM%20Report&amp;ref=man&amp;" TargetMode="External"/><Relationship Id="rId82" Type="http://schemas.openxmlformats.org/officeDocument/2006/relationships/hyperlink" Target="https://octopart-clicks.com/click/altium?manufacturer=Vishay%20Dale&amp;mpn=CRCW0603100RFKEA&amp;seller=Mouser&amp;sku=71-CRCW0603-100-E3&amp;country=BR&amp;channel=BOM%20Report&amp;ref=supplier&amp;" TargetMode="External"/><Relationship Id="rId90" Type="http://schemas.openxmlformats.org/officeDocument/2006/relationships/hyperlink" Target="https://octopart-clicks.com/click/altium?manufacturer=STMicroelectronics&amp;mpn=LDL1117S50R&amp;seller=Mouser&amp;sku=511-LDL1117S50R&amp;country=BR&amp;channel=BOM%20Report&amp;ref=supplier&amp;" TargetMode="External"/><Relationship Id="rId95" Type="http://schemas.openxmlformats.org/officeDocument/2006/relationships/hyperlink" Target="https://octopart-clicks.com/click/altium?manufacturer=STMicroelectronics&amp;mpn=STM32F401RBT6&amp;seller=Mouser&amp;sku=511-STM32F401RBT6&amp;country=BR&amp;channel=BOM%20Report&amp;ref=supplier&amp;" TargetMode="External"/><Relationship Id="rId19" Type="http://schemas.openxmlformats.org/officeDocument/2006/relationships/hyperlink" Target="https://octopart-clicks.com/click/altium?manufacturer=Vishay&amp;mpn=CRCW080547K0FKEA&amp;seller=Mouser&amp;sku=71-CRCW0805-47K-E3&amp;country=BR&amp;channel=BOM%20Report&amp;" TargetMode="External"/><Relationship Id="rId14" Type="http://schemas.openxmlformats.org/officeDocument/2006/relationships/hyperlink" Target="https://octopart-clicks.com/click/altium?manufacturer=Molex&amp;mpn=90131-0763&amp;seller=Mouser&amp;sku=538-90131-0763&amp;country=BR&amp;channel=BOM%20Report&amp;" TargetMode="External"/><Relationship Id="rId22" Type="http://schemas.openxmlformats.org/officeDocument/2006/relationships/hyperlink" Target="https://octopart-clicks.com/click/altium?manufacturer=Vishay&amp;mpn=CRCW08054K70FKEA&amp;seller=Mouser&amp;sku=71-CRCW0805-4.7K-E3&amp;country=BR&amp;channel=BOM%20Report&amp;" TargetMode="External"/><Relationship Id="rId27" Type="http://schemas.openxmlformats.org/officeDocument/2006/relationships/hyperlink" Target="https://octopart-clicks.com/click/altium?manufacturer=QT&amp;mpn=QRE1113GR&amp;seller=Mouser&amp;sku=512-QRE1113GR&amp;country=BR&amp;channel=BOM%20Report&amp;" TargetMode="External"/><Relationship Id="rId30" Type="http://schemas.openxmlformats.org/officeDocument/2006/relationships/hyperlink" Target="https://octopart-clicks.com/click/altium?manufacturer=FTDI&amp;mpn=FT232RL-REEL&amp;seller=Mouser&amp;sku=895-FT232RL&amp;country=BR&amp;channel=BOM%20Report&amp;" TargetMode="External"/><Relationship Id="rId35" Type="http://schemas.openxmlformats.org/officeDocument/2006/relationships/hyperlink" Target="https://octopart-clicks.com/click/altium?manufacturer=Vishay&amp;mpn=VJ0805Y105KXXTW1BC&amp;seller=Mouser&amp;sku=77-VJ805Y105KXXTW1BC&amp;country=BR&amp;channel=BOM%20Report&amp;ref=man&amp;" TargetMode="External"/><Relationship Id="rId43" Type="http://schemas.openxmlformats.org/officeDocument/2006/relationships/hyperlink" Target="https://octopart-clicks.com/click/altium?manufacturer=Mallory%20Sonalert&amp;mpn=PB-1226PEAQ&amp;seller=Mouser&amp;sku=539-PB1226PEAQ&amp;country=BR&amp;channel=BOM%20Report&amp;ref=man&amp;" TargetMode="External"/><Relationship Id="rId48" Type="http://schemas.openxmlformats.org/officeDocument/2006/relationships/hyperlink" Target="https://octopart-clicks.com/click/altium?manufacturer=Diodes&amp;mpn=DMN3023L-7&amp;seller=Mouser&amp;sku=621-DMN3023L-7&amp;country=BR&amp;channel=BOM%20Report&amp;ref=man&amp;" TargetMode="External"/><Relationship Id="rId56" Type="http://schemas.openxmlformats.org/officeDocument/2006/relationships/hyperlink" Target="https://octopart-clicks.com/click/altium?manufacturer=STMicroelectronics&amp;mpn=LDL1117S33R&amp;seller=Mouser&amp;sku=511-LDL1117S33R&amp;country=BR&amp;channel=BOM%20Report&amp;ref=man&amp;" TargetMode="External"/><Relationship Id="rId64" Type="http://schemas.openxmlformats.org/officeDocument/2006/relationships/hyperlink" Target="https://octopart-clicks.com/click/altium?manufacturer=Molex&amp;mpn=67643-0910&amp;seller=Mouser&amp;sku=538-67643-0910&amp;country=BR&amp;channel=BOM%20Report&amp;ref=man&amp;" TargetMode="External"/><Relationship Id="rId69" Type="http://schemas.openxmlformats.org/officeDocument/2006/relationships/hyperlink" Target="https://octopart-clicks.com/click/altium?manufacturer=Vishay%20Vitramon&amp;mpn=VJ0805Y104KXAAT&amp;seller=Mouser&amp;sku=77-VJ0805Y104KXAAT&amp;country=BR&amp;channel=BOM%20Report&amp;ref=supplier&amp;" TargetMode="External"/><Relationship Id="rId77" Type="http://schemas.openxmlformats.org/officeDocument/2006/relationships/hyperlink" Target="https://octopart-clicks.com/click/altium?manufacturer=Molex&amp;mpn=90136-1202&amp;seller=Mouser&amp;sku=538-90136-1202&amp;country=BR&amp;channel=BOM%20Report&amp;ref=supplier&amp;" TargetMode="External"/><Relationship Id="rId8" Type="http://schemas.openxmlformats.org/officeDocument/2006/relationships/hyperlink" Target="https://octopart-clicks.com/click/altium?manufacturer=Panasonic&amp;mpn=DB2W40300L&amp;seller=Mouser&amp;sku=667-DB2W40300L&amp;country=BR&amp;channel=BOM%20Report&amp;" TargetMode="External"/><Relationship Id="rId51" Type="http://schemas.openxmlformats.org/officeDocument/2006/relationships/hyperlink" Target="https://octopart-clicks.com/click/altium?manufacturer=Vishay&amp;mpn=CRCW080547K0FKEA&amp;seller=Mouser&amp;sku=71-CRCW0805-47K-E3&amp;country=BR&amp;channel=BOM%20Report&amp;ref=man&amp;" TargetMode="External"/><Relationship Id="rId72" Type="http://schemas.openxmlformats.org/officeDocument/2006/relationships/hyperlink" Target="https://octopart-clicks.com/click/altium?manufacturer=Panasonic&amp;mpn=DB2W40300L&amp;seller=Mouser&amp;sku=667-DB2W40300L&amp;country=BR&amp;channel=BOM%20Report&amp;ref=supplier&amp;" TargetMode="External"/><Relationship Id="rId80" Type="http://schemas.openxmlformats.org/officeDocument/2006/relationships/hyperlink" Target="https://octopart-clicks.com/click/altium?manufacturer=Diodes&amp;mpn=DMN3023L-7&amp;seller=Mouser&amp;sku=621-DMN3023L-7&amp;country=BR&amp;channel=BOM%20Report&amp;ref=supplier&amp;" TargetMode="External"/><Relationship Id="rId85" Type="http://schemas.openxmlformats.org/officeDocument/2006/relationships/hyperlink" Target="https://octopart-clicks.com/click/altium?manufacturer=Vishay%20Dale&amp;mpn=CRCW08051K00FKEA&amp;seller=Mouser&amp;sku=71-CRCW0805-1.0K-E3&amp;country=BR&amp;channel=BOM%20Report&amp;ref=supplier&amp;" TargetMode="External"/><Relationship Id="rId93" Type="http://schemas.openxmlformats.org/officeDocument/2006/relationships/hyperlink" Target="https://octopart-clicks.com/click/altium?manufacturer=STMicroelectronics&amp;mpn=M95256-DRMN8TP%2FK&amp;seller=Mouser&amp;sku=511-M95256-DRMN8TP%2FK&amp;country=BR&amp;channel=BOM%20Report&amp;ref=supplier&amp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octopart-clicks.com/click/altium?manufacturer=Vishay&amp;mpn=VJ0805Y105KXXTW1BC&amp;seller=Mouser&amp;sku=77-VJ805Y105KXXTW1BC&amp;country=BR&amp;channel=BOM%20Report&amp;" TargetMode="External"/><Relationship Id="rId12" Type="http://schemas.openxmlformats.org/officeDocument/2006/relationships/hyperlink" Target="https://octopart-clicks.com/click/altium?manufacturer=Switchcraft&amp;mpn=46202LRX&amp;seller=Mouser&amp;sku=502-46202LRX&amp;country=BR&amp;channel=BOM%20Report&amp;" TargetMode="External"/><Relationship Id="rId17" Type="http://schemas.openxmlformats.org/officeDocument/2006/relationships/hyperlink" Target="https://octopart-clicks.com/click/altium?manufacturer=Vishay&amp;mpn=CRCW0805200RFKEA&amp;seller=Mouser&amp;sku=71-CRCW0805-200-E3&amp;country=BR&amp;channel=BOM%20Report&amp;" TargetMode="External"/><Relationship Id="rId25" Type="http://schemas.openxmlformats.org/officeDocument/2006/relationships/hyperlink" Target="https://octopart-clicks.com/click/altium?manufacturer=STMicroelectronics&amp;mpn=L7806ABD2T-TR&amp;seller=Mouser&amp;sku=511-L7806ABD2T-TR&amp;country=BR&amp;channel=BOM%20Report&amp;" TargetMode="External"/><Relationship Id="rId33" Type="http://schemas.openxmlformats.org/officeDocument/2006/relationships/hyperlink" Target="https://octopart-clicks.com/click/altium?manufacturer=Toshiba&amp;mpn=TB6612FNG%2CC%2C8%2CEL&amp;seller=Mouser&amp;sku=757-TB6612FNGC8EL&amp;country=BR&amp;channel=BOM%20Report&amp;" TargetMode="External"/><Relationship Id="rId38" Type="http://schemas.openxmlformats.org/officeDocument/2006/relationships/hyperlink" Target="https://octopart-clicks.com/click/altium?manufacturer=Panasonic&amp;mpn=EEE-FC1H100P&amp;seller=Mouser&amp;sku=667-EEE-FC1H100P&amp;country=BR&amp;channel=BOM%20Report&amp;ref=man&amp;" TargetMode="External"/><Relationship Id="rId46" Type="http://schemas.openxmlformats.org/officeDocument/2006/relationships/hyperlink" Target="https://octopart-clicks.com/click/altium?manufacturer=Molex&amp;mpn=90131-0763&amp;seller=Mouser&amp;sku=538-90131-0763&amp;country=BR&amp;channel=BOM%20Report&amp;ref=man&amp;" TargetMode="External"/><Relationship Id="rId59" Type="http://schemas.openxmlformats.org/officeDocument/2006/relationships/hyperlink" Target="https://octopart-clicks.com/click/altium?manufacturer=QT&amp;mpn=QRE1113GR&amp;seller=Mouser&amp;sku=512-QRE1113GR&amp;country=BR&amp;channel=BOM%20Report&amp;ref=man&amp;" TargetMode="External"/><Relationship Id="rId67" Type="http://schemas.openxmlformats.org/officeDocument/2006/relationships/hyperlink" Target="https://octopart-clicks.com/click/altium?manufacturer=Vishay&amp;mpn=VJ0805Y105KXXTW1BC&amp;seller=Mouser&amp;sku=77-VJ805Y105KXXTW1BC&amp;country=BR&amp;channel=BOM%20Report&amp;ref=supplier&amp;" TargetMode="External"/><Relationship Id="rId20" Type="http://schemas.openxmlformats.org/officeDocument/2006/relationships/hyperlink" Target="https://octopart-clicks.com/click/altium?manufacturer=Vishay&amp;mpn=CRCW080510K0FKEA&amp;seller=Mouser&amp;sku=71-CRCW0805-10K-E3&amp;country=BR&amp;channel=BOM%20Report&amp;" TargetMode="External"/><Relationship Id="rId41" Type="http://schemas.openxmlformats.org/officeDocument/2006/relationships/hyperlink" Target="https://octopart-clicks.com/click/altium?manufacturer=Wurth%20Electronics&amp;mpn=150060RS75000&amp;seller=Mouser&amp;sku=710-150060RS75000&amp;country=BR&amp;channel=BOM%20Report&amp;ref=man&amp;" TargetMode="External"/><Relationship Id="rId54" Type="http://schemas.openxmlformats.org/officeDocument/2006/relationships/hyperlink" Target="https://octopart-clicks.com/click/altium?manufacturer=Vishay&amp;mpn=CRCW08054K70FKEA&amp;seller=Mouser&amp;sku=71-CRCW0805-4.7K-E3&amp;country=BR&amp;channel=BOM%20Report&amp;ref=man&amp;" TargetMode="External"/><Relationship Id="rId62" Type="http://schemas.openxmlformats.org/officeDocument/2006/relationships/hyperlink" Target="https://octopart-clicks.com/click/altium?manufacturer=FTDI&amp;mpn=FT232RL-REEL&amp;seller=Mouser&amp;sku=895-FT232RL&amp;country=BR&amp;channel=BOM%20Report&amp;ref=man&amp;" TargetMode="External"/><Relationship Id="rId70" Type="http://schemas.openxmlformats.org/officeDocument/2006/relationships/hyperlink" Target="https://octopart-clicks.com/click/altium?manufacturer=Panasonic&amp;mpn=EEE-FC1H100P&amp;seller=Mouser&amp;sku=667-EEE-FC1H100P&amp;country=BR&amp;channel=BOM%20Report&amp;ref=supplier&amp;" TargetMode="External"/><Relationship Id="rId75" Type="http://schemas.openxmlformats.org/officeDocument/2006/relationships/hyperlink" Target="https://octopart-clicks.com/click/altium?manufacturer=Mallory%20Sonalert&amp;mpn=PB-1226PEAQ&amp;seller=Mouser&amp;sku=539-PB1226PEAQ&amp;country=BR&amp;channel=BOM%20Report&amp;ref=supplier&amp;" TargetMode="External"/><Relationship Id="rId83" Type="http://schemas.openxmlformats.org/officeDocument/2006/relationships/hyperlink" Target="https://octopart-clicks.com/click/altium?manufacturer=Vishay&amp;mpn=CRCW080547K0FKEA&amp;seller=Mouser&amp;sku=71-CRCW0805-47K-E3&amp;country=BR&amp;channel=BOM%20Report&amp;ref=supplier&amp;" TargetMode="External"/><Relationship Id="rId88" Type="http://schemas.openxmlformats.org/officeDocument/2006/relationships/hyperlink" Target="https://octopart-clicks.com/click/altium?manufacturer=STMicroelectronics&amp;mpn=LDL1117S33R&amp;seller=Mouser&amp;sku=511-LDL1117S33R&amp;country=BR&amp;channel=BOM%20Report&amp;ref=supplier&amp;" TargetMode="External"/><Relationship Id="rId91" Type="http://schemas.openxmlformats.org/officeDocument/2006/relationships/hyperlink" Target="https://octopart-clicks.com/click/altium?manufacturer=QT&amp;mpn=QRE1113GR&amp;seller=Mouser&amp;sku=512-QRE1113GR&amp;country=BR&amp;channel=BOM%20Report&amp;ref=supplier&amp;" TargetMode="External"/><Relationship Id="rId96" Type="http://schemas.openxmlformats.org/officeDocument/2006/relationships/hyperlink" Target="https://octopart-clicks.com/click/altium?manufacturer=Molex&amp;mpn=67643-0910&amp;seller=Mouser&amp;sku=538-67643-0910&amp;country=BR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&amp;mpn=EEE-FC1H100P&amp;seller=Mouser&amp;sku=667-EEE-FC1H100P&amp;country=BR&amp;channel=BOM%20Report&amp;" TargetMode="External"/><Relationship Id="rId15" Type="http://schemas.openxmlformats.org/officeDocument/2006/relationships/hyperlink" Target="https://octopart-clicks.com/click/altium?manufacturer=Molex&amp;mpn=0022182063&amp;seller=Mouser&amp;sku=538-22-18-2063&amp;country=BR&amp;channel=BOM%20Report&amp;" TargetMode="External"/><Relationship Id="rId23" Type="http://schemas.openxmlformats.org/officeDocument/2006/relationships/hyperlink" Target="https://octopart-clicks.com/click/altium?manufacturer=Vishay&amp;mpn=CRCW08052K00FKEA&amp;seller=Mouser&amp;sku=71-CRCW0805-2.0K-E3&amp;country=BR&amp;channel=BOM%20Report&amp;" TargetMode="External"/><Relationship Id="rId28" Type="http://schemas.openxmlformats.org/officeDocument/2006/relationships/hyperlink" Target="https://octopart-clicks.com/click/altium?manufacturer=TDK%20InvenSense&amp;mpn=ISZ-2510&amp;seller=Mouser&amp;sku=410-ISZ-2510&amp;country=BR&amp;channel=BOM%20Report&amp;" TargetMode="External"/><Relationship Id="rId36" Type="http://schemas.openxmlformats.org/officeDocument/2006/relationships/hyperlink" Target="https://octopart-clicks.com/click/altium?manufacturer=Murata&amp;mpn=GRM21BR61H475KE51L&amp;seller=Mouser&amp;sku=81-GRM21BR61H475KE1L&amp;country=BR&amp;channel=BOM%20Report&amp;ref=man&amp;" TargetMode="External"/><Relationship Id="rId49" Type="http://schemas.openxmlformats.org/officeDocument/2006/relationships/hyperlink" Target="https://octopart-clicks.com/click/altium?manufacturer=Vishay&amp;mpn=CRCW0805200RFKEA&amp;seller=Mouser&amp;sku=71-CRCW0805-200-E3&amp;country=BR&amp;channel=BOM%20Report&amp;ref=man&amp;" TargetMode="External"/><Relationship Id="rId57" Type="http://schemas.openxmlformats.org/officeDocument/2006/relationships/hyperlink" Target="https://octopart-clicks.com/click/altium?manufacturer=STMicroelectronics&amp;mpn=L7806ABD2T-TR&amp;seller=Mouser&amp;sku=511-L7806ABD2T-TR&amp;country=BR&amp;channel=BOM%20Report&amp;ref=man&amp;" TargetMode="External"/><Relationship Id="rId10" Type="http://schemas.openxmlformats.org/officeDocument/2006/relationships/hyperlink" Target="https://octopart-clicks.com/click/altium?manufacturer=Molex&amp;mpn=0022284053&amp;seller=Mouser&amp;sku=538-22-28-4053&amp;country=BR&amp;channel=BOM%20Report&amp;" TargetMode="External"/><Relationship Id="rId31" Type="http://schemas.openxmlformats.org/officeDocument/2006/relationships/hyperlink" Target="https://octopart-clicks.com/click/altium?manufacturer=STMicroelectronics&amp;mpn=STM32F401RBT6&amp;seller=Mouser&amp;sku=511-STM32F401RBT6&amp;country=BR&amp;channel=BOM%20Report&amp;" TargetMode="External"/><Relationship Id="rId44" Type="http://schemas.openxmlformats.org/officeDocument/2006/relationships/hyperlink" Target="https://octopart-clicks.com/click/altium?manufacturer=Switchcraft&amp;mpn=46202LRX&amp;seller=Mouser&amp;sku=502-46202LRX&amp;country=BR&amp;channel=BOM%20Report&amp;ref=man&amp;" TargetMode="External"/><Relationship Id="rId52" Type="http://schemas.openxmlformats.org/officeDocument/2006/relationships/hyperlink" Target="https://octopart-clicks.com/click/altium?manufacturer=Vishay&amp;mpn=CRCW080510K0FKEA&amp;seller=Mouser&amp;sku=71-CRCW0805-10K-E3&amp;country=BR&amp;channel=BOM%20Report&amp;ref=man&amp;" TargetMode="External"/><Relationship Id="rId60" Type="http://schemas.openxmlformats.org/officeDocument/2006/relationships/hyperlink" Target="https://octopart-clicks.com/click/altium?manufacturer=TDK%20InvenSense&amp;mpn=ISZ-2510&amp;seller=Mouser&amp;sku=410-ISZ-2510&amp;country=BR&amp;channel=BOM%20Report&amp;ref=man&amp;" TargetMode="External"/><Relationship Id="rId65" Type="http://schemas.openxmlformats.org/officeDocument/2006/relationships/hyperlink" Target="https://octopart-clicks.com/click/altium?manufacturer=Toshiba&amp;mpn=TB6612FNG%2CC%2C8%2CEL&amp;seller=Mouser&amp;sku=757-TB6612FNGC8EL&amp;country=BR&amp;channel=BOM%20Report&amp;ref=man&amp;" TargetMode="External"/><Relationship Id="rId73" Type="http://schemas.openxmlformats.org/officeDocument/2006/relationships/hyperlink" Target="https://octopart-clicks.com/click/altium?manufacturer=Wurth%20Electronics&amp;mpn=150060RS75000&amp;seller=Mouser&amp;sku=710-150060RS75000&amp;country=BR&amp;channel=BOM%20Report&amp;ref=supplier&amp;" TargetMode="External"/><Relationship Id="rId78" Type="http://schemas.openxmlformats.org/officeDocument/2006/relationships/hyperlink" Target="https://octopart-clicks.com/click/altium?manufacturer=Molex&amp;mpn=90131-0763&amp;seller=Mouser&amp;sku=538-90131-0763&amp;country=BR&amp;channel=BOM%20Report&amp;ref=supplier&amp;" TargetMode="External"/><Relationship Id="rId81" Type="http://schemas.openxmlformats.org/officeDocument/2006/relationships/hyperlink" Target="https://octopart-clicks.com/click/altium?manufacturer=Vishay&amp;mpn=CRCW0805200RFKEA&amp;seller=Mouser&amp;sku=71-CRCW0805-200-E3&amp;country=BR&amp;channel=BOM%20Report&amp;ref=supplier&amp;" TargetMode="External"/><Relationship Id="rId86" Type="http://schemas.openxmlformats.org/officeDocument/2006/relationships/hyperlink" Target="https://octopart-clicks.com/click/altium?manufacturer=Vishay&amp;mpn=CRCW08054K70FKEA&amp;seller=Mouser&amp;sku=71-CRCW0805-4.7K-E3&amp;country=BR&amp;channel=BOM%20Report&amp;ref=supplier&amp;" TargetMode="External"/><Relationship Id="rId94" Type="http://schemas.openxmlformats.org/officeDocument/2006/relationships/hyperlink" Target="https://octopart-clicks.com/click/altium?manufacturer=FTDI&amp;mpn=FT232RL-REEL&amp;seller=Mouser&amp;sku=895-FT232RL&amp;country=BR&amp;channel=BOM%20Report&amp;ref=supplier&amp;" TargetMode="External"/><Relationship Id="rId99" Type="http://schemas.openxmlformats.org/officeDocument/2006/relationships/drawing" Target="../drawings/drawing1.xml"/><Relationship Id="rId4" Type="http://schemas.openxmlformats.org/officeDocument/2006/relationships/hyperlink" Target="https://octopart-clicks.com/click/altium?manufacturer=Murata&amp;mpn=GRM21BR61H475KE51L&amp;seller=Mouser&amp;sku=81-GRM21BR61H475KE1L&amp;country=BR&amp;channel=BOM%20Report&amp;" TargetMode="External"/><Relationship Id="rId9" Type="http://schemas.openxmlformats.org/officeDocument/2006/relationships/hyperlink" Target="https://octopart-clicks.com/click/altium?manufacturer=Wurth%20Electronics&amp;mpn=150060RS75000&amp;seller=Mouser&amp;sku=710-150060RS75000&amp;country=BR&amp;channel=BOM%20Report&amp;" TargetMode="External"/><Relationship Id="rId13" Type="http://schemas.openxmlformats.org/officeDocument/2006/relationships/hyperlink" Target="https://octopart-clicks.com/click/altium?manufacturer=Molex&amp;mpn=90136-1202&amp;seller=Mouser&amp;sku=538-90136-1202&amp;country=BR&amp;channel=BOM%20Report&amp;" TargetMode="External"/><Relationship Id="rId18" Type="http://schemas.openxmlformats.org/officeDocument/2006/relationships/hyperlink" Target="https://octopart-clicks.com/click/altium?manufacturer=Vishay%20Dale&amp;mpn=CRCW0603100RFKEA&amp;seller=Mouser&amp;sku=71-CRCW0603-100-E3&amp;country=BR&amp;channel=BOM%20Report&amp;" TargetMode="External"/><Relationship Id="rId39" Type="http://schemas.openxmlformats.org/officeDocument/2006/relationships/hyperlink" Target="https://octopart-clicks.com/click/altium?manufacturer=Panasonic&amp;mpn=EEE-FC1H2R2R&amp;seller=Mouser&amp;sku=667-EEE-FC1H2R2R&amp;country=BR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43768</v>
      </c>
      <c r="E8" s="22">
        <f ca="1">NOW()</f>
        <v>43768.857322569442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61</v>
      </c>
      <c r="F9" s="91" t="s">
        <v>94</v>
      </c>
      <c r="G9" s="91" t="s">
        <v>106</v>
      </c>
      <c r="H9" s="91" t="s">
        <v>141</v>
      </c>
      <c r="I9" s="91" t="s">
        <v>142</v>
      </c>
      <c r="J9" s="91" t="s">
        <v>144</v>
      </c>
      <c r="K9" s="100" t="s">
        <v>177</v>
      </c>
      <c r="L9" s="101" t="s">
        <v>178</v>
      </c>
      <c r="M9" s="102" t="s">
        <v>179</v>
      </c>
      <c r="N9" s="102" t="s">
        <v>205</v>
      </c>
      <c r="O9" s="102" t="s">
        <v>206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46</v>
      </c>
      <c r="E10" s="96" t="s">
        <v>62</v>
      </c>
      <c r="F10" s="97" t="s">
        <v>95</v>
      </c>
      <c r="G10" s="97" t="s">
        <v>107</v>
      </c>
      <c r="H10" s="29">
        <v>1</v>
      </c>
      <c r="I10" s="98" t="s">
        <v>143</v>
      </c>
      <c r="J10" s="96" t="s">
        <v>145</v>
      </c>
      <c r="K10" s="37">
        <v>1000</v>
      </c>
      <c r="L10" s="37">
        <v>9308</v>
      </c>
      <c r="M10" s="75" t="s">
        <v>180</v>
      </c>
      <c r="N10" s="75">
        <v>135</v>
      </c>
      <c r="O10" s="103" t="s">
        <v>207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5" t="s">
        <v>47</v>
      </c>
      <c r="E11" s="95" t="s">
        <v>63</v>
      </c>
      <c r="F11" s="93" t="s">
        <v>95</v>
      </c>
      <c r="G11" s="93" t="s">
        <v>108</v>
      </c>
      <c r="H11" s="31">
        <v>4</v>
      </c>
      <c r="I11" s="99" t="s">
        <v>143</v>
      </c>
      <c r="J11" s="95" t="s">
        <v>146</v>
      </c>
      <c r="K11" s="38">
        <v>4000</v>
      </c>
      <c r="L11" s="38">
        <v>39766</v>
      </c>
      <c r="M11" s="76" t="s">
        <v>181</v>
      </c>
      <c r="N11" s="76">
        <v>100</v>
      </c>
      <c r="O11" s="104" t="s">
        <v>207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42</v>
      </c>
      <c r="D12" s="94" t="s">
        <v>48</v>
      </c>
      <c r="E12" s="96" t="s">
        <v>64</v>
      </c>
      <c r="F12" s="97" t="s">
        <v>95</v>
      </c>
      <c r="G12" s="97" t="s">
        <v>109</v>
      </c>
      <c r="H12" s="29">
        <v>5</v>
      </c>
      <c r="I12" s="98" t="s">
        <v>143</v>
      </c>
      <c r="J12" s="96" t="s">
        <v>147</v>
      </c>
      <c r="K12" s="37">
        <v>5000</v>
      </c>
      <c r="L12" s="37">
        <v>227182</v>
      </c>
      <c r="M12" s="75" t="s">
        <v>182</v>
      </c>
      <c r="N12" s="75">
        <v>400</v>
      </c>
      <c r="O12" s="103" t="s">
        <v>207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42</v>
      </c>
      <c r="D13" s="95" t="s">
        <v>46</v>
      </c>
      <c r="E13" s="95" t="s">
        <v>65</v>
      </c>
      <c r="F13" s="93" t="s">
        <v>95</v>
      </c>
      <c r="G13" s="93" t="s">
        <v>110</v>
      </c>
      <c r="H13" s="31">
        <v>20</v>
      </c>
      <c r="I13" s="99" t="s">
        <v>143</v>
      </c>
      <c r="J13" s="95" t="s">
        <v>148</v>
      </c>
      <c r="K13" s="38">
        <v>20000</v>
      </c>
      <c r="L13" s="38">
        <v>203735</v>
      </c>
      <c r="M13" s="76" t="s">
        <v>183</v>
      </c>
      <c r="N13" s="76">
        <v>1300</v>
      </c>
      <c r="O13" s="104" t="s">
        <v>207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42</v>
      </c>
      <c r="D14" s="94" t="s">
        <v>49</v>
      </c>
      <c r="E14" s="96" t="s">
        <v>66</v>
      </c>
      <c r="F14" s="97" t="s">
        <v>96</v>
      </c>
      <c r="G14" s="97" t="s">
        <v>111</v>
      </c>
      <c r="H14" s="29">
        <v>1</v>
      </c>
      <c r="I14" s="98" t="s">
        <v>143</v>
      </c>
      <c r="J14" s="96" t="s">
        <v>149</v>
      </c>
      <c r="K14" s="37">
        <v>1000</v>
      </c>
      <c r="L14" s="37">
        <v>11501</v>
      </c>
      <c r="M14" s="75" t="s">
        <v>184</v>
      </c>
      <c r="N14" s="75">
        <v>97</v>
      </c>
      <c r="O14" s="103" t="s">
        <v>207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42</v>
      </c>
      <c r="D15" s="95" t="s">
        <v>49</v>
      </c>
      <c r="E15" s="95" t="s">
        <v>67</v>
      </c>
      <c r="F15" s="93" t="s">
        <v>96</v>
      </c>
      <c r="G15" s="93" t="s">
        <v>112</v>
      </c>
      <c r="H15" s="31">
        <v>1</v>
      </c>
      <c r="I15" s="99" t="s">
        <v>143</v>
      </c>
      <c r="J15" s="95" t="s">
        <v>150</v>
      </c>
      <c r="K15" s="38">
        <v>1000</v>
      </c>
      <c r="L15" s="38">
        <v>26753</v>
      </c>
      <c r="M15" s="76" t="s">
        <v>185</v>
      </c>
      <c r="N15" s="76">
        <v>63</v>
      </c>
      <c r="O15" s="104" t="s">
        <v>207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42</v>
      </c>
      <c r="D16" s="94" t="s">
        <v>42</v>
      </c>
      <c r="E16" s="96" t="s">
        <v>42</v>
      </c>
      <c r="F16" s="97" t="s">
        <v>95</v>
      </c>
      <c r="G16" s="97" t="s">
        <v>113</v>
      </c>
      <c r="H16" s="29">
        <v>2</v>
      </c>
      <c r="I16" s="98" t="s">
        <v>143</v>
      </c>
      <c r="J16" s="96" t="s">
        <v>42</v>
      </c>
      <c r="K16" s="37"/>
      <c r="L16" s="37"/>
      <c r="M16" s="75"/>
      <c r="N16" s="75"/>
      <c r="O16" s="103" t="s">
        <v>42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42</v>
      </c>
      <c r="D17" s="95" t="s">
        <v>49</v>
      </c>
      <c r="E17" s="95" t="s">
        <v>68</v>
      </c>
      <c r="F17" s="93" t="s">
        <v>42</v>
      </c>
      <c r="G17" s="93" t="s">
        <v>114</v>
      </c>
      <c r="H17" s="31">
        <v>1</v>
      </c>
      <c r="I17" s="99" t="s">
        <v>143</v>
      </c>
      <c r="J17" s="95" t="s">
        <v>151</v>
      </c>
      <c r="K17" s="38">
        <v>1000</v>
      </c>
      <c r="L17" s="38">
        <v>132370</v>
      </c>
      <c r="M17" s="76" t="s">
        <v>186</v>
      </c>
      <c r="N17" s="76">
        <v>126</v>
      </c>
      <c r="O17" s="104" t="s">
        <v>207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42</v>
      </c>
      <c r="D18" s="94" t="s">
        <v>50</v>
      </c>
      <c r="E18" s="96" t="s">
        <v>69</v>
      </c>
      <c r="F18" s="97" t="s">
        <v>97</v>
      </c>
      <c r="G18" s="97" t="s">
        <v>115</v>
      </c>
      <c r="H18" s="29">
        <v>15</v>
      </c>
      <c r="I18" s="98" t="s">
        <v>143</v>
      </c>
      <c r="J18" s="96" t="s">
        <v>152</v>
      </c>
      <c r="K18" s="37">
        <v>15000</v>
      </c>
      <c r="L18" s="37">
        <v>54060</v>
      </c>
      <c r="M18" s="75" t="s">
        <v>184</v>
      </c>
      <c r="N18" s="75">
        <v>1425</v>
      </c>
      <c r="O18" s="103" t="s">
        <v>207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42</v>
      </c>
      <c r="D19" s="95" t="s">
        <v>51</v>
      </c>
      <c r="E19" s="95" t="s">
        <v>70</v>
      </c>
      <c r="F19" s="93" t="s">
        <v>42</v>
      </c>
      <c r="G19" s="93" t="s">
        <v>116</v>
      </c>
      <c r="H19" s="31">
        <v>1</v>
      </c>
      <c r="I19" s="99" t="s">
        <v>143</v>
      </c>
      <c r="J19" s="95" t="s">
        <v>153</v>
      </c>
      <c r="K19" s="38">
        <v>1000</v>
      </c>
      <c r="L19" s="38">
        <v>10549</v>
      </c>
      <c r="M19" s="76" t="s">
        <v>187</v>
      </c>
      <c r="N19" s="76">
        <v>205</v>
      </c>
      <c r="O19" s="104" t="s">
        <v>207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42</v>
      </c>
      <c r="D20" s="94" t="s">
        <v>42</v>
      </c>
      <c r="E20" s="96" t="s">
        <v>42</v>
      </c>
      <c r="F20" s="97" t="s">
        <v>42</v>
      </c>
      <c r="G20" s="97" t="s">
        <v>117</v>
      </c>
      <c r="H20" s="29">
        <v>3</v>
      </c>
      <c r="I20" s="98" t="s">
        <v>42</v>
      </c>
      <c r="J20" s="96" t="s">
        <v>42</v>
      </c>
      <c r="K20" s="37"/>
      <c r="L20" s="37"/>
      <c r="M20" s="75"/>
      <c r="N20" s="75"/>
      <c r="O20" s="103" t="s">
        <v>42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42</v>
      </c>
      <c r="D21" s="95" t="s">
        <v>52</v>
      </c>
      <c r="E21" s="95" t="s">
        <v>71</v>
      </c>
      <c r="F21" s="93" t="s">
        <v>42</v>
      </c>
      <c r="G21" s="93" t="s">
        <v>118</v>
      </c>
      <c r="H21" s="31">
        <v>1</v>
      </c>
      <c r="I21" s="99" t="s">
        <v>143</v>
      </c>
      <c r="J21" s="95" t="s">
        <v>154</v>
      </c>
      <c r="K21" s="38">
        <v>1000</v>
      </c>
      <c r="L21" s="38">
        <v>5735</v>
      </c>
      <c r="M21" s="76" t="s">
        <v>188</v>
      </c>
      <c r="N21" s="76">
        <v>415</v>
      </c>
      <c r="O21" s="104" t="s">
        <v>207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42</v>
      </c>
      <c r="D22" s="94" t="s">
        <v>53</v>
      </c>
      <c r="E22" s="96" t="s">
        <v>72</v>
      </c>
      <c r="F22" s="97" t="s">
        <v>42</v>
      </c>
      <c r="G22" s="97" t="s">
        <v>119</v>
      </c>
      <c r="H22" s="29">
        <v>1</v>
      </c>
      <c r="I22" s="98" t="s">
        <v>143</v>
      </c>
      <c r="J22" s="96" t="s">
        <v>155</v>
      </c>
      <c r="K22" s="37">
        <v>1000</v>
      </c>
      <c r="L22" s="37">
        <v>374</v>
      </c>
      <c r="M22" s="75" t="s">
        <v>189</v>
      </c>
      <c r="N22" s="75">
        <v>897</v>
      </c>
      <c r="O22" s="103" t="s">
        <v>207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42</v>
      </c>
      <c r="D23" s="95" t="s">
        <v>51</v>
      </c>
      <c r="E23" s="95" t="s">
        <v>73</v>
      </c>
      <c r="F23" s="93" t="s">
        <v>42</v>
      </c>
      <c r="G23" s="93" t="s">
        <v>120</v>
      </c>
      <c r="H23" s="31">
        <v>1</v>
      </c>
      <c r="I23" s="99" t="s">
        <v>143</v>
      </c>
      <c r="J23" s="95" t="s">
        <v>156</v>
      </c>
      <c r="K23" s="38">
        <v>1000</v>
      </c>
      <c r="L23" s="38">
        <v>2623</v>
      </c>
      <c r="M23" s="76" t="s">
        <v>190</v>
      </c>
      <c r="N23" s="76">
        <v>613</v>
      </c>
      <c r="O23" s="104" t="s">
        <v>207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42</v>
      </c>
      <c r="D24" s="94" t="s">
        <v>51</v>
      </c>
      <c r="E24" s="96" t="s">
        <v>74</v>
      </c>
      <c r="F24" s="97" t="s">
        <v>42</v>
      </c>
      <c r="G24" s="97" t="s">
        <v>121</v>
      </c>
      <c r="H24" s="29">
        <v>2</v>
      </c>
      <c r="I24" s="98" t="s">
        <v>143</v>
      </c>
      <c r="J24" s="96" t="s">
        <v>157</v>
      </c>
      <c r="K24" s="37">
        <v>2000</v>
      </c>
      <c r="L24" s="37">
        <v>1124</v>
      </c>
      <c r="M24" s="75" t="s">
        <v>191</v>
      </c>
      <c r="N24" s="75">
        <v>1664</v>
      </c>
      <c r="O24" s="103" t="s">
        <v>207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42</v>
      </c>
      <c r="D25" s="95" t="s">
        <v>51</v>
      </c>
      <c r="E25" s="95" t="s">
        <v>75</v>
      </c>
      <c r="F25" s="93" t="s">
        <v>98</v>
      </c>
      <c r="G25" s="93" t="s">
        <v>122</v>
      </c>
      <c r="H25" s="31">
        <v>1</v>
      </c>
      <c r="I25" s="99" t="s">
        <v>143</v>
      </c>
      <c r="J25" s="95" t="s">
        <v>158</v>
      </c>
      <c r="K25" s="38">
        <v>1000</v>
      </c>
      <c r="L25" s="38">
        <v>1174</v>
      </c>
      <c r="M25" s="76" t="s">
        <v>192</v>
      </c>
      <c r="N25" s="76">
        <v>1210</v>
      </c>
      <c r="O25" s="104" t="s">
        <v>207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42</v>
      </c>
      <c r="D26" s="94" t="s">
        <v>54</v>
      </c>
      <c r="E26" s="96" t="s">
        <v>76</v>
      </c>
      <c r="F26" s="97" t="s">
        <v>99</v>
      </c>
      <c r="G26" s="97" t="s">
        <v>123</v>
      </c>
      <c r="H26" s="29">
        <v>1</v>
      </c>
      <c r="I26" s="98" t="s">
        <v>143</v>
      </c>
      <c r="J26" s="96" t="s">
        <v>159</v>
      </c>
      <c r="K26" s="37">
        <v>1000</v>
      </c>
      <c r="L26" s="37">
        <v>63819</v>
      </c>
      <c r="M26" s="75" t="s">
        <v>193</v>
      </c>
      <c r="N26" s="75">
        <v>110</v>
      </c>
      <c r="O26" s="103" t="s">
        <v>207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42</v>
      </c>
      <c r="D27" s="95" t="s">
        <v>47</v>
      </c>
      <c r="E27" s="95" t="s">
        <v>77</v>
      </c>
      <c r="F27" s="93" t="s">
        <v>95</v>
      </c>
      <c r="G27" s="93" t="s">
        <v>124</v>
      </c>
      <c r="H27" s="31">
        <v>14</v>
      </c>
      <c r="I27" s="99" t="s">
        <v>143</v>
      </c>
      <c r="J27" s="95" t="s">
        <v>160</v>
      </c>
      <c r="K27" s="38">
        <v>14000</v>
      </c>
      <c r="L27" s="38">
        <v>44134</v>
      </c>
      <c r="M27" s="76" t="s">
        <v>194</v>
      </c>
      <c r="N27" s="76">
        <v>210</v>
      </c>
      <c r="O27" s="104" t="s">
        <v>207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42</v>
      </c>
      <c r="D28" s="94" t="s">
        <v>55</v>
      </c>
      <c r="E28" s="96" t="s">
        <v>78</v>
      </c>
      <c r="F28" s="97" t="s">
        <v>97</v>
      </c>
      <c r="G28" s="97" t="s">
        <v>125</v>
      </c>
      <c r="H28" s="29">
        <v>13</v>
      </c>
      <c r="I28" s="98" t="s">
        <v>143</v>
      </c>
      <c r="J28" s="96" t="s">
        <v>161</v>
      </c>
      <c r="K28" s="37">
        <v>13000</v>
      </c>
      <c r="L28" s="37">
        <v>196187</v>
      </c>
      <c r="M28" s="75" t="s">
        <v>195</v>
      </c>
      <c r="N28" s="75">
        <v>65</v>
      </c>
      <c r="O28" s="103" t="s">
        <v>207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42</v>
      </c>
      <c r="D29" s="95" t="s">
        <v>47</v>
      </c>
      <c r="E29" s="95" t="s">
        <v>79</v>
      </c>
      <c r="F29" s="93" t="s">
        <v>95</v>
      </c>
      <c r="G29" s="93" t="s">
        <v>126</v>
      </c>
      <c r="H29" s="31">
        <v>12</v>
      </c>
      <c r="I29" s="99" t="s">
        <v>143</v>
      </c>
      <c r="J29" s="95" t="s">
        <v>162</v>
      </c>
      <c r="K29" s="38">
        <v>12000</v>
      </c>
      <c r="L29" s="38">
        <v>21582</v>
      </c>
      <c r="M29" s="76" t="s">
        <v>194</v>
      </c>
      <c r="N29" s="76">
        <v>180</v>
      </c>
      <c r="O29" s="104" t="s">
        <v>207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42</v>
      </c>
      <c r="D30" s="94" t="s">
        <v>47</v>
      </c>
      <c r="E30" s="96" t="s">
        <v>80</v>
      </c>
      <c r="F30" s="97" t="s">
        <v>95</v>
      </c>
      <c r="G30" s="97" t="s">
        <v>127</v>
      </c>
      <c r="H30" s="29">
        <v>4</v>
      </c>
      <c r="I30" s="98" t="s">
        <v>143</v>
      </c>
      <c r="J30" s="96" t="s">
        <v>163</v>
      </c>
      <c r="K30" s="37">
        <v>4000</v>
      </c>
      <c r="L30" s="37">
        <v>456653</v>
      </c>
      <c r="M30" s="75" t="s">
        <v>196</v>
      </c>
      <c r="N30" s="75">
        <v>172</v>
      </c>
      <c r="O30" s="103" t="s">
        <v>207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42</v>
      </c>
      <c r="D31" s="95" t="s">
        <v>55</v>
      </c>
      <c r="E31" s="95" t="s">
        <v>81</v>
      </c>
      <c r="F31" s="93" t="s">
        <v>95</v>
      </c>
      <c r="G31" s="93" t="s">
        <v>128</v>
      </c>
      <c r="H31" s="31">
        <v>2</v>
      </c>
      <c r="I31" s="99" t="s">
        <v>143</v>
      </c>
      <c r="J31" s="95" t="s">
        <v>164</v>
      </c>
      <c r="K31" s="38">
        <v>2000</v>
      </c>
      <c r="L31" s="38">
        <v>267281</v>
      </c>
      <c r="M31" s="76" t="s">
        <v>194</v>
      </c>
      <c r="N31" s="76">
        <v>40</v>
      </c>
      <c r="O31" s="104" t="s">
        <v>207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42</v>
      </c>
      <c r="D32" s="94" t="s">
        <v>47</v>
      </c>
      <c r="E32" s="96" t="s">
        <v>82</v>
      </c>
      <c r="F32" s="97" t="s">
        <v>95</v>
      </c>
      <c r="G32" s="97" t="s">
        <v>129</v>
      </c>
      <c r="H32" s="29">
        <v>2</v>
      </c>
      <c r="I32" s="98" t="s">
        <v>143</v>
      </c>
      <c r="J32" s="96" t="s">
        <v>165</v>
      </c>
      <c r="K32" s="37">
        <v>2000</v>
      </c>
      <c r="L32" s="37">
        <v>34675</v>
      </c>
      <c r="M32" s="75" t="s">
        <v>181</v>
      </c>
      <c r="N32" s="75">
        <v>54</v>
      </c>
      <c r="O32" s="103" t="s">
        <v>207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42</v>
      </c>
      <c r="D33" s="95" t="s">
        <v>47</v>
      </c>
      <c r="E33" s="95" t="s">
        <v>83</v>
      </c>
      <c r="F33" s="93" t="s">
        <v>95</v>
      </c>
      <c r="G33" s="93" t="s">
        <v>130</v>
      </c>
      <c r="H33" s="31">
        <v>1</v>
      </c>
      <c r="I33" s="99" t="s">
        <v>143</v>
      </c>
      <c r="J33" s="95" t="s">
        <v>166</v>
      </c>
      <c r="K33" s="38">
        <v>1000</v>
      </c>
      <c r="L33" s="38">
        <v>75814</v>
      </c>
      <c r="M33" s="76" t="s">
        <v>181</v>
      </c>
      <c r="N33" s="76">
        <v>27</v>
      </c>
      <c r="O33" s="104" t="s">
        <v>207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42</v>
      </c>
      <c r="D34" s="94" t="s">
        <v>56</v>
      </c>
      <c r="E34" s="96" t="s">
        <v>84</v>
      </c>
      <c r="F34" s="97" t="s">
        <v>100</v>
      </c>
      <c r="G34" s="97" t="s">
        <v>131</v>
      </c>
      <c r="H34" s="29">
        <v>1</v>
      </c>
      <c r="I34" s="98" t="s">
        <v>143</v>
      </c>
      <c r="J34" s="96" t="s">
        <v>167</v>
      </c>
      <c r="K34" s="37">
        <v>1000</v>
      </c>
      <c r="L34" s="37">
        <v>0</v>
      </c>
      <c r="M34" s="75" t="s">
        <v>180</v>
      </c>
      <c r="N34" s="75">
        <v>135</v>
      </c>
      <c r="O34" s="103" t="s">
        <v>207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42</v>
      </c>
      <c r="D35" s="95" t="s">
        <v>56</v>
      </c>
      <c r="E35" s="95" t="s">
        <v>85</v>
      </c>
      <c r="F35" s="93" t="s">
        <v>101</v>
      </c>
      <c r="G35" s="93" t="s">
        <v>132</v>
      </c>
      <c r="H35" s="31">
        <v>1</v>
      </c>
      <c r="I35" s="99" t="s">
        <v>143</v>
      </c>
      <c r="J35" s="95" t="s">
        <v>168</v>
      </c>
      <c r="K35" s="38">
        <v>1000</v>
      </c>
      <c r="L35" s="38">
        <v>1994</v>
      </c>
      <c r="M35" s="76" t="s">
        <v>197</v>
      </c>
      <c r="N35" s="76">
        <v>336</v>
      </c>
      <c r="O35" s="104" t="s">
        <v>207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42</v>
      </c>
      <c r="D36" s="94" t="s">
        <v>56</v>
      </c>
      <c r="E36" s="96" t="s">
        <v>86</v>
      </c>
      <c r="F36" s="97" t="s">
        <v>100</v>
      </c>
      <c r="G36" s="97" t="s">
        <v>133</v>
      </c>
      <c r="H36" s="29">
        <v>1</v>
      </c>
      <c r="I36" s="98" t="s">
        <v>143</v>
      </c>
      <c r="J36" s="96" t="s">
        <v>169</v>
      </c>
      <c r="K36" s="37">
        <v>1000</v>
      </c>
      <c r="L36" s="37">
        <v>8412</v>
      </c>
      <c r="M36" s="75" t="s">
        <v>180</v>
      </c>
      <c r="N36" s="75">
        <v>135</v>
      </c>
      <c r="O36" s="103" t="s">
        <v>207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42</v>
      </c>
      <c r="D37" s="95" t="s">
        <v>57</v>
      </c>
      <c r="E37" s="95" t="s">
        <v>87</v>
      </c>
      <c r="F37" s="93" t="s">
        <v>102</v>
      </c>
      <c r="G37" s="93" t="s">
        <v>134</v>
      </c>
      <c r="H37" s="31">
        <v>12</v>
      </c>
      <c r="I37" s="99" t="s">
        <v>143</v>
      </c>
      <c r="J37" s="95" t="s">
        <v>170</v>
      </c>
      <c r="K37" s="38">
        <v>12000</v>
      </c>
      <c r="L37" s="38">
        <v>16313</v>
      </c>
      <c r="M37" s="76" t="s">
        <v>198</v>
      </c>
      <c r="N37" s="76">
        <v>3600</v>
      </c>
      <c r="O37" s="104" t="s">
        <v>207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42</v>
      </c>
      <c r="D38" s="94" t="s">
        <v>58</v>
      </c>
      <c r="E38" s="96" t="s">
        <v>88</v>
      </c>
      <c r="F38" s="97" t="s">
        <v>42</v>
      </c>
      <c r="G38" s="97" t="s">
        <v>135</v>
      </c>
      <c r="H38" s="29">
        <v>1</v>
      </c>
      <c r="I38" s="98" t="s">
        <v>143</v>
      </c>
      <c r="J38" s="96" t="s">
        <v>171</v>
      </c>
      <c r="K38" s="37">
        <v>1000</v>
      </c>
      <c r="L38" s="37">
        <v>4983</v>
      </c>
      <c r="M38" s="75" t="s">
        <v>199</v>
      </c>
      <c r="N38" s="75">
        <v>4080</v>
      </c>
      <c r="O38" s="103" t="s">
        <v>207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42</v>
      </c>
      <c r="D39" s="95" t="s">
        <v>56</v>
      </c>
      <c r="E39" s="95" t="s">
        <v>89</v>
      </c>
      <c r="F39" s="93" t="s">
        <v>103</v>
      </c>
      <c r="G39" s="93" t="s">
        <v>136</v>
      </c>
      <c r="H39" s="31">
        <v>1</v>
      </c>
      <c r="I39" s="99" t="s">
        <v>143</v>
      </c>
      <c r="J39" s="95" t="s">
        <v>172</v>
      </c>
      <c r="K39" s="38">
        <v>1000</v>
      </c>
      <c r="L39" s="38">
        <v>2047</v>
      </c>
      <c r="M39" s="76" t="s">
        <v>200</v>
      </c>
      <c r="N39" s="76">
        <v>553</v>
      </c>
      <c r="O39" s="104" t="s">
        <v>207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43</v>
      </c>
      <c r="D40" s="94" t="s">
        <v>59</v>
      </c>
      <c r="E40" s="96" t="s">
        <v>90</v>
      </c>
      <c r="F40" s="97" t="s">
        <v>104</v>
      </c>
      <c r="G40" s="97" t="s">
        <v>137</v>
      </c>
      <c r="H40" s="29">
        <v>1</v>
      </c>
      <c r="I40" s="98" t="s">
        <v>143</v>
      </c>
      <c r="J40" s="96" t="s">
        <v>173</v>
      </c>
      <c r="K40" s="37">
        <v>1000</v>
      </c>
      <c r="L40" s="37">
        <v>89925</v>
      </c>
      <c r="M40" s="75" t="s">
        <v>201</v>
      </c>
      <c r="N40" s="75">
        <v>2650</v>
      </c>
      <c r="O40" s="103" t="s">
        <v>207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42</v>
      </c>
      <c r="D41" s="95" t="s">
        <v>56</v>
      </c>
      <c r="E41" s="95" t="s">
        <v>91</v>
      </c>
      <c r="F41" s="93" t="s">
        <v>105</v>
      </c>
      <c r="G41" s="93" t="s">
        <v>138</v>
      </c>
      <c r="H41" s="31">
        <v>1</v>
      </c>
      <c r="I41" s="99" t="s">
        <v>143</v>
      </c>
      <c r="J41" s="95" t="s">
        <v>174</v>
      </c>
      <c r="K41" s="38">
        <v>1000</v>
      </c>
      <c r="L41" s="38">
        <v>899</v>
      </c>
      <c r="M41" s="76" t="s">
        <v>202</v>
      </c>
      <c r="N41" s="76">
        <v>2420</v>
      </c>
      <c r="O41" s="104" t="s">
        <v>207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42</v>
      </c>
      <c r="D42" s="94" t="s">
        <v>51</v>
      </c>
      <c r="E42" s="96" t="s">
        <v>92</v>
      </c>
      <c r="F42" s="97" t="s">
        <v>42</v>
      </c>
      <c r="G42" s="97" t="s">
        <v>139</v>
      </c>
      <c r="H42" s="29">
        <v>1</v>
      </c>
      <c r="I42" s="98" t="s">
        <v>143</v>
      </c>
      <c r="J42" s="96" t="s">
        <v>175</v>
      </c>
      <c r="K42" s="37">
        <v>1000</v>
      </c>
      <c r="L42" s="37">
        <v>5152</v>
      </c>
      <c r="M42" s="75" t="s">
        <v>203</v>
      </c>
      <c r="N42" s="75">
        <v>795</v>
      </c>
      <c r="O42" s="103" t="s">
        <v>207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44</v>
      </c>
      <c r="D43" s="95" t="s">
        <v>60</v>
      </c>
      <c r="E43" s="95" t="s">
        <v>93</v>
      </c>
      <c r="F43" s="93" t="s">
        <v>104</v>
      </c>
      <c r="G43" s="93" t="s">
        <v>140</v>
      </c>
      <c r="H43" s="31">
        <v>1</v>
      </c>
      <c r="I43" s="99" t="s">
        <v>143</v>
      </c>
      <c r="J43" s="95" t="s">
        <v>176</v>
      </c>
      <c r="K43" s="38">
        <v>1000</v>
      </c>
      <c r="L43" s="38">
        <v>0</v>
      </c>
      <c r="M43" s="76" t="s">
        <v>204</v>
      </c>
      <c r="N43" s="76">
        <v>985</v>
      </c>
      <c r="O43" s="104" t="s">
        <v>207</v>
      </c>
    </row>
    <row r="44" spans="1:15" x14ac:dyDescent="0.2">
      <c r="A44" s="52"/>
      <c r="B44" s="48"/>
      <c r="C44" s="47"/>
      <c r="D44" s="33"/>
      <c r="E44" s="32"/>
      <c r="F44" s="44"/>
      <c r="G44" s="36"/>
      <c r="H44" s="43">
        <f>SUM(H10:H43)</f>
        <v>130</v>
      </c>
      <c r="I44" s="69"/>
      <c r="J44" s="39"/>
      <c r="K44" s="43">
        <f>SUM(K10:K43)</f>
        <v>125000</v>
      </c>
      <c r="L44" s="42"/>
      <c r="M44" s="42"/>
      <c r="N44" s="42">
        <f>SUM(N10:N43)</f>
        <v>25197</v>
      </c>
      <c r="O44" s="62"/>
    </row>
    <row r="45" spans="1:15" ht="13.5" thickBot="1" x14ac:dyDescent="0.25">
      <c r="A45" s="52"/>
      <c r="B45" s="77" t="s">
        <v>20</v>
      </c>
      <c r="C45" s="77"/>
      <c r="D45" s="5"/>
      <c r="E45" s="7"/>
      <c r="F45" s="46" t="s">
        <v>21</v>
      </c>
      <c r="G45" s="4"/>
      <c r="H45" s="4"/>
      <c r="I45" s="70"/>
      <c r="J45" s="36"/>
      <c r="K45" s="36"/>
      <c r="L45" s="36"/>
      <c r="M45" s="36"/>
      <c r="N45" s="36"/>
      <c r="O45" s="61"/>
    </row>
    <row r="46" spans="1:15" ht="27" thickBot="1" x14ac:dyDescent="0.25">
      <c r="A46" s="52"/>
      <c r="B46" s="6"/>
      <c r="C46" s="6"/>
      <c r="D46" s="6"/>
      <c r="E46" s="8"/>
      <c r="F46" s="5"/>
      <c r="G46" s="5"/>
      <c r="H46" s="88" t="s">
        <v>39</v>
      </c>
      <c r="I46" s="74" t="s">
        <v>29</v>
      </c>
      <c r="J46" s="41" t="s">
        <v>23</v>
      </c>
      <c r="K46" s="36"/>
      <c r="L46" s="78">
        <f>N44</f>
        <v>25197</v>
      </c>
      <c r="M46" s="79"/>
      <c r="N46" s="89" t="s">
        <v>40</v>
      </c>
      <c r="O46" s="61"/>
    </row>
    <row r="47" spans="1:15" x14ac:dyDescent="0.2">
      <c r="A47" s="52"/>
      <c r="B47" s="6"/>
      <c r="C47" s="6"/>
      <c r="D47" s="6"/>
      <c r="E47" s="8"/>
      <c r="F47" s="5"/>
      <c r="G47" s="5"/>
      <c r="H47" s="5"/>
      <c r="I47" s="71"/>
      <c r="J47" s="45" t="s">
        <v>28</v>
      </c>
      <c r="K47" s="6"/>
      <c r="L47" s="80">
        <f>L46/H46</f>
        <v>25.196999999999999</v>
      </c>
      <c r="M47" s="80"/>
      <c r="N47" s="90" t="s">
        <v>40</v>
      </c>
      <c r="O47" s="61"/>
    </row>
    <row r="48" spans="1:15" ht="13.5" thickBot="1" x14ac:dyDescent="0.25">
      <c r="A48" s="55"/>
      <c r="B48" s="27"/>
      <c r="C48" s="11"/>
      <c r="D48" s="11"/>
      <c r="E48" s="9"/>
      <c r="F48" s="10"/>
      <c r="G48" s="10"/>
      <c r="H48" s="10"/>
      <c r="I48" s="72"/>
      <c r="J48" s="10"/>
      <c r="K48" s="11"/>
      <c r="L48" s="56"/>
      <c r="M48" s="56"/>
      <c r="N48" s="56"/>
      <c r="O48" s="63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65" priority="67" operator="lessThan">
      <formula>1</formula>
    </cfRule>
  </conditionalFormatting>
  <conditionalFormatting sqref="N10:N11">
    <cfRule type="containsBlanks" dxfId="64" priority="66">
      <formula>LEN(TRIM(N10))=0</formula>
    </cfRule>
  </conditionalFormatting>
  <conditionalFormatting sqref="L12">
    <cfRule type="cellIs" dxfId="63" priority="64" operator="lessThan">
      <formula>1</formula>
    </cfRule>
  </conditionalFormatting>
  <conditionalFormatting sqref="N12">
    <cfRule type="containsBlanks" dxfId="62" priority="63">
      <formula>LEN(TRIM(N12))=0</formula>
    </cfRule>
  </conditionalFormatting>
  <conditionalFormatting sqref="L13">
    <cfRule type="cellIs" dxfId="61" priority="62" operator="lessThan">
      <formula>1</formula>
    </cfRule>
  </conditionalFormatting>
  <conditionalFormatting sqref="N13">
    <cfRule type="containsBlanks" dxfId="60" priority="61">
      <formula>LEN(TRIM(N13))=0</formula>
    </cfRule>
  </conditionalFormatting>
  <conditionalFormatting sqref="L14">
    <cfRule type="cellIs" dxfId="59" priority="60" operator="lessThan">
      <formula>1</formula>
    </cfRule>
  </conditionalFormatting>
  <conditionalFormatting sqref="N14">
    <cfRule type="containsBlanks" dxfId="58" priority="59">
      <formula>LEN(TRIM(N14))=0</formula>
    </cfRule>
  </conditionalFormatting>
  <conditionalFormatting sqref="L15">
    <cfRule type="cellIs" dxfId="57" priority="58" operator="lessThan">
      <formula>1</formula>
    </cfRule>
  </conditionalFormatting>
  <conditionalFormatting sqref="N15">
    <cfRule type="containsBlanks" dxfId="56" priority="57">
      <formula>LEN(TRIM(N15))=0</formula>
    </cfRule>
  </conditionalFormatting>
  <conditionalFormatting sqref="L16">
    <cfRule type="cellIs" dxfId="55" priority="56" operator="lessThan">
      <formula>1</formula>
    </cfRule>
  </conditionalFormatting>
  <conditionalFormatting sqref="N16">
    <cfRule type="containsBlanks" dxfId="54" priority="55">
      <formula>LEN(TRIM(N16))=0</formula>
    </cfRule>
  </conditionalFormatting>
  <conditionalFormatting sqref="L17">
    <cfRule type="cellIs" dxfId="53" priority="54" operator="lessThan">
      <formula>1</formula>
    </cfRule>
  </conditionalFormatting>
  <conditionalFormatting sqref="N17">
    <cfRule type="containsBlanks" dxfId="52" priority="53">
      <formula>LEN(TRIM(N17))=0</formula>
    </cfRule>
  </conditionalFormatting>
  <conditionalFormatting sqref="L18">
    <cfRule type="cellIs" dxfId="51" priority="52" operator="lessThan">
      <formula>1</formula>
    </cfRule>
  </conditionalFormatting>
  <conditionalFormatting sqref="N18">
    <cfRule type="containsBlanks" dxfId="50" priority="51">
      <formula>LEN(TRIM(N18))=0</formula>
    </cfRule>
  </conditionalFormatting>
  <conditionalFormatting sqref="L19">
    <cfRule type="cellIs" dxfId="49" priority="50" operator="lessThan">
      <formula>1</formula>
    </cfRule>
  </conditionalFormatting>
  <conditionalFormatting sqref="N19">
    <cfRule type="containsBlanks" dxfId="48" priority="49">
      <formula>LEN(TRIM(N19))=0</formula>
    </cfRule>
  </conditionalFormatting>
  <conditionalFormatting sqref="L20">
    <cfRule type="cellIs" dxfId="47" priority="48" operator="lessThan">
      <formula>1</formula>
    </cfRule>
  </conditionalFormatting>
  <conditionalFormatting sqref="N20">
    <cfRule type="containsBlanks" dxfId="46" priority="47">
      <formula>LEN(TRIM(N20))=0</formula>
    </cfRule>
  </conditionalFormatting>
  <conditionalFormatting sqref="L21">
    <cfRule type="cellIs" dxfId="45" priority="46" operator="lessThan">
      <formula>1</formula>
    </cfRule>
  </conditionalFormatting>
  <conditionalFormatting sqref="N21">
    <cfRule type="containsBlanks" dxfId="44" priority="45">
      <formula>LEN(TRIM(N21))=0</formula>
    </cfRule>
  </conditionalFormatting>
  <conditionalFormatting sqref="L22">
    <cfRule type="cellIs" dxfId="43" priority="44" operator="lessThan">
      <formula>1</formula>
    </cfRule>
  </conditionalFormatting>
  <conditionalFormatting sqref="N22">
    <cfRule type="containsBlanks" dxfId="42" priority="43">
      <formula>LEN(TRIM(N22))=0</formula>
    </cfRule>
  </conditionalFormatting>
  <conditionalFormatting sqref="L23">
    <cfRule type="cellIs" dxfId="41" priority="42" operator="lessThan">
      <formula>1</formula>
    </cfRule>
  </conditionalFormatting>
  <conditionalFormatting sqref="N23">
    <cfRule type="containsBlanks" dxfId="40" priority="41">
      <formula>LEN(TRIM(N23))=0</formula>
    </cfRule>
  </conditionalFormatting>
  <conditionalFormatting sqref="L24">
    <cfRule type="cellIs" dxfId="39" priority="40" operator="lessThan">
      <formula>1</formula>
    </cfRule>
  </conditionalFormatting>
  <conditionalFormatting sqref="N24">
    <cfRule type="containsBlanks" dxfId="38" priority="39">
      <formula>LEN(TRIM(N24))=0</formula>
    </cfRule>
  </conditionalFormatting>
  <conditionalFormatting sqref="L25">
    <cfRule type="cellIs" dxfId="37" priority="38" operator="lessThan">
      <formula>1</formula>
    </cfRule>
  </conditionalFormatting>
  <conditionalFormatting sqref="N25">
    <cfRule type="containsBlanks" dxfId="36" priority="37">
      <formula>LEN(TRIM(N25))=0</formula>
    </cfRule>
  </conditionalFormatting>
  <conditionalFormatting sqref="L26">
    <cfRule type="cellIs" dxfId="35" priority="36" operator="lessThan">
      <formula>1</formula>
    </cfRule>
  </conditionalFormatting>
  <conditionalFormatting sqref="N26">
    <cfRule type="containsBlanks" dxfId="34" priority="35">
      <formula>LEN(TRIM(N26))=0</formula>
    </cfRule>
  </conditionalFormatting>
  <conditionalFormatting sqref="L27">
    <cfRule type="cellIs" dxfId="33" priority="34" operator="lessThan">
      <formula>1</formula>
    </cfRule>
  </conditionalFormatting>
  <conditionalFormatting sqref="N27">
    <cfRule type="containsBlanks" dxfId="32" priority="33">
      <formula>LEN(TRIM(N27))=0</formula>
    </cfRule>
  </conditionalFormatting>
  <conditionalFormatting sqref="L28">
    <cfRule type="cellIs" dxfId="31" priority="32" operator="lessThan">
      <formula>1</formula>
    </cfRule>
  </conditionalFormatting>
  <conditionalFormatting sqref="N28">
    <cfRule type="containsBlanks" dxfId="30" priority="31">
      <formula>LEN(TRIM(N28))=0</formula>
    </cfRule>
  </conditionalFormatting>
  <conditionalFormatting sqref="L29">
    <cfRule type="cellIs" dxfId="29" priority="30" operator="lessThan">
      <formula>1</formula>
    </cfRule>
  </conditionalFormatting>
  <conditionalFormatting sqref="N29">
    <cfRule type="containsBlanks" dxfId="28" priority="29">
      <formula>LEN(TRIM(N29))=0</formula>
    </cfRule>
  </conditionalFormatting>
  <conditionalFormatting sqref="L30">
    <cfRule type="cellIs" dxfId="27" priority="28" operator="lessThan">
      <formula>1</formula>
    </cfRule>
  </conditionalFormatting>
  <conditionalFormatting sqref="N30">
    <cfRule type="containsBlanks" dxfId="26" priority="27">
      <formula>LEN(TRIM(N30))=0</formula>
    </cfRule>
  </conditionalFormatting>
  <conditionalFormatting sqref="L31">
    <cfRule type="cellIs" dxfId="25" priority="26" operator="lessThan">
      <formula>1</formula>
    </cfRule>
  </conditionalFormatting>
  <conditionalFormatting sqref="N31">
    <cfRule type="containsBlanks" dxfId="24" priority="25">
      <formula>LEN(TRIM(N31))=0</formula>
    </cfRule>
  </conditionalFormatting>
  <conditionalFormatting sqref="L32">
    <cfRule type="cellIs" dxfId="23" priority="24" operator="lessThan">
      <formula>1</formula>
    </cfRule>
  </conditionalFormatting>
  <conditionalFormatting sqref="N32">
    <cfRule type="containsBlanks" dxfId="22" priority="23">
      <formula>LEN(TRIM(N32))=0</formula>
    </cfRule>
  </conditionalFormatting>
  <conditionalFormatting sqref="L33">
    <cfRule type="cellIs" dxfId="21" priority="22" operator="lessThan">
      <formula>1</formula>
    </cfRule>
  </conditionalFormatting>
  <conditionalFormatting sqref="N33">
    <cfRule type="containsBlanks" dxfId="20" priority="21">
      <formula>LEN(TRIM(N33))=0</formula>
    </cfRule>
  </conditionalFormatting>
  <conditionalFormatting sqref="L34">
    <cfRule type="cellIs" dxfId="19" priority="20" operator="lessThan">
      <formula>1</formula>
    </cfRule>
  </conditionalFormatting>
  <conditionalFormatting sqref="N34">
    <cfRule type="containsBlanks" dxfId="18" priority="19">
      <formula>LEN(TRIM(N34))=0</formula>
    </cfRule>
  </conditionalFormatting>
  <conditionalFormatting sqref="L35">
    <cfRule type="cellIs" dxfId="17" priority="18" operator="lessThan">
      <formula>1</formula>
    </cfRule>
  </conditionalFormatting>
  <conditionalFormatting sqref="N35">
    <cfRule type="containsBlanks" dxfId="16" priority="17">
      <formula>LEN(TRIM(N35))=0</formula>
    </cfRule>
  </conditionalFormatting>
  <conditionalFormatting sqref="L36">
    <cfRule type="cellIs" dxfId="15" priority="16" operator="lessThan">
      <formula>1</formula>
    </cfRule>
  </conditionalFormatting>
  <conditionalFormatting sqref="N36">
    <cfRule type="containsBlanks" dxfId="14" priority="15">
      <formula>LEN(TRIM(N36))=0</formula>
    </cfRule>
  </conditionalFormatting>
  <conditionalFormatting sqref="L37">
    <cfRule type="cellIs" dxfId="13" priority="14" operator="lessThan">
      <formula>1</formula>
    </cfRule>
  </conditionalFormatting>
  <conditionalFormatting sqref="N37">
    <cfRule type="containsBlanks" dxfId="12" priority="13">
      <formula>LEN(TRIM(N37))=0</formula>
    </cfRule>
  </conditionalFormatting>
  <conditionalFormatting sqref="L38">
    <cfRule type="cellIs" dxfId="11" priority="12" operator="lessThan">
      <formula>1</formula>
    </cfRule>
  </conditionalFormatting>
  <conditionalFormatting sqref="N38">
    <cfRule type="containsBlanks" dxfId="10" priority="11">
      <formula>LEN(TRIM(N38))=0</formula>
    </cfRule>
  </conditionalFormatting>
  <conditionalFormatting sqref="L39">
    <cfRule type="cellIs" dxfId="9" priority="10" operator="lessThan">
      <formula>1</formula>
    </cfRule>
  </conditionalFormatting>
  <conditionalFormatting sqref="N39">
    <cfRule type="containsBlanks" dxfId="8" priority="9">
      <formula>LEN(TRIM(N39))=0</formula>
    </cfRule>
  </conditionalFormatting>
  <conditionalFormatting sqref="L40">
    <cfRule type="cellIs" dxfId="7" priority="8" operator="lessThan">
      <formula>1</formula>
    </cfRule>
  </conditionalFormatting>
  <conditionalFormatting sqref="N40">
    <cfRule type="containsBlanks" dxfId="6" priority="7">
      <formula>LEN(TRIM(N40))=0</formula>
    </cfRule>
  </conditionalFormatting>
  <conditionalFormatting sqref="L41">
    <cfRule type="cellIs" dxfId="5" priority="6" operator="lessThan">
      <formula>1</formula>
    </cfRule>
  </conditionalFormatting>
  <conditionalFormatting sqref="N41">
    <cfRule type="containsBlanks" dxfId="4" priority="5">
      <formula>LEN(TRIM(N41))=0</formula>
    </cfRule>
  </conditionalFormatting>
  <conditionalFormatting sqref="L42">
    <cfRule type="cellIs" dxfId="3" priority="4" operator="lessThan">
      <formula>1</formula>
    </cfRule>
  </conditionalFormatting>
  <conditionalFormatting sqref="N42">
    <cfRule type="containsBlanks" dxfId="2" priority="3">
      <formula>LEN(TRIM(N42))=0</formula>
    </cfRule>
  </conditionalFormatting>
  <conditionalFormatting sqref="L43">
    <cfRule type="cellIs" dxfId="1" priority="2" operator="lessThan">
      <formula>1</formula>
    </cfRule>
  </conditionalFormatting>
  <conditionalFormatting sqref="N43">
    <cfRule type="containsBlanks" dxfId="0" priority="1">
      <formula>LEN(TRIM(N43))=0</formula>
    </cfRule>
  </conditionalFormatting>
  <hyperlinks>
    <hyperlink ref="K7" r:id="rId1" xr:uid="{00000000-0004-0000-0000-000000000000}"/>
    <hyperlink ref="D10" r:id="rId2" tooltip="Component" display="'Vishay Vitramon" xr:uid="{84C0471F-BDF4-4856-8CF5-E9ADC7C7C2F0}"/>
    <hyperlink ref="D11" r:id="rId3" tooltip="Component" display="'Vishay" xr:uid="{3D8BE653-505B-411F-A3AA-D5DA4559D5BF}"/>
    <hyperlink ref="D12" r:id="rId4" tooltip="Component" display="'Murata" xr:uid="{71569EA7-ACD9-4EC8-BDD9-FF7632904C9B}"/>
    <hyperlink ref="D13" r:id="rId5" tooltip="Component" display="'Vishay Vitramon" xr:uid="{2E561F37-EF68-42E5-A14A-03E37AFCBD64}"/>
    <hyperlink ref="D14" r:id="rId6" tooltip="Component" display="'Panasonic" xr:uid="{8FFFE481-A5C7-4D0B-8B0E-EFD305268DC8}"/>
    <hyperlink ref="D15" r:id="rId7" tooltip="Component" display="'Panasonic" xr:uid="{D46D8183-C201-4EE2-A11F-63E811CEE4C7}"/>
    <hyperlink ref="D16" tooltip="Component" display="'" xr:uid="{888D10C5-EE2F-4DB4-9F68-55E5F48ECAE1}"/>
    <hyperlink ref="D17" r:id="rId8" tooltip="Component" display="'Panasonic" xr:uid="{9512B696-427D-452A-801A-19EA71D23ED8}"/>
    <hyperlink ref="D18" r:id="rId9" tooltip="Component" display="'Wurth Electronics" xr:uid="{D196A384-64E8-482F-9BA9-E245C5EB8E39}"/>
    <hyperlink ref="D19" r:id="rId10" tooltip="Component" display="'Molex" xr:uid="{D5FB2926-A3E0-40BC-8005-303ED39CD840}"/>
    <hyperlink ref="D20" tooltip="Component" display="'" xr:uid="{853FB653-A7C6-4F4A-9952-FB6857D351E0}"/>
    <hyperlink ref="D21" r:id="rId11" tooltip="Component" display="'Mallory Sonalert" xr:uid="{1173A26E-9392-4EC5-844C-928DD75ED326}"/>
    <hyperlink ref="D22" r:id="rId12" tooltip="Component" display="'Switchcraft" xr:uid="{ADDD6280-6820-46B2-B294-BD89A4929E65}"/>
    <hyperlink ref="D23" r:id="rId13" tooltip="Component" display="'Molex" xr:uid="{CD9DE646-759D-4C76-9ACB-FCA6AC866E57}"/>
    <hyperlink ref="D24" r:id="rId14" tooltip="Component" display="'Molex" xr:uid="{9B314F62-C518-419A-8B46-AC2A9BF2F197}"/>
    <hyperlink ref="D25" r:id="rId15" tooltip="Component" display="'Molex" xr:uid="{3FB3AB54-56D5-4484-87F6-F89F747234AB}"/>
    <hyperlink ref="D26" r:id="rId16" tooltip="Component" display="'Diodes" xr:uid="{F970C273-765C-4ECB-8DAD-75AF88A404F3}"/>
    <hyperlink ref="D27" r:id="rId17" tooltip="Component" display="'Vishay" xr:uid="{A0475BC6-D849-4A16-8528-5D907BADC527}"/>
    <hyperlink ref="D28" r:id="rId18" tooltip="Component" display="'Vishay Dale" xr:uid="{89FDD834-BCEC-48E0-B1AB-351698D8EE63}"/>
    <hyperlink ref="D29" r:id="rId19" tooltip="Component" display="'Vishay" xr:uid="{3D8D9FD8-EECF-4BF4-AB05-2D9C8FD9B03C}"/>
    <hyperlink ref="D30" r:id="rId20" tooltip="Component" display="'Vishay" xr:uid="{DBE82D92-FF92-4A12-8A11-516079D9598E}"/>
    <hyperlink ref="D31" r:id="rId21" tooltip="Component" display="'Vishay Dale" xr:uid="{5A9D862F-759C-46BA-B387-1F73FFE4E97B}"/>
    <hyperlink ref="D32" r:id="rId22" tooltip="Component" display="'Vishay" xr:uid="{EBC5B401-968B-4D0B-9D2A-75020C93DD16}"/>
    <hyperlink ref="D33" r:id="rId23" tooltip="Component" display="'Vishay" xr:uid="{6B4007A5-01F8-40B3-992D-DB70DE86FEE2}"/>
    <hyperlink ref="D34" r:id="rId24" tooltip="Component" display="'STMicroelectronics" xr:uid="{8FFE995E-52C1-423C-96B6-E1774BF17AB8}"/>
    <hyperlink ref="D35" r:id="rId25" tooltip="Component" display="'STMicroelectronics" xr:uid="{97715FFC-CA1C-4C27-9241-A563B7ADB017}"/>
    <hyperlink ref="D36" r:id="rId26" tooltip="Component" display="'STMicroelectronics" xr:uid="{91E369C1-4DF0-43B8-9CE3-19995A4C98F9}"/>
    <hyperlink ref="D37" r:id="rId27" tooltip="Component" display="'QT" xr:uid="{75CD8E1E-1334-424F-9388-B35896E18ACE}"/>
    <hyperlink ref="D38" r:id="rId28" tooltip="Component" display="'TDK InvenSense" xr:uid="{27D94082-8526-4442-9816-47A4725C27FD}"/>
    <hyperlink ref="D39" r:id="rId29" tooltip="Component" display="'STMicroelectronics" xr:uid="{C26DC0EF-F1DF-4E63-85E5-8D33A1D2D998}"/>
    <hyperlink ref="D40" r:id="rId30" tooltip="Component" display="'FTDI" xr:uid="{EA515F55-EE7C-405B-ADA8-0F6BFF8F68B0}"/>
    <hyperlink ref="D41" r:id="rId31" tooltip="Component" display="'STMicroelectronics" xr:uid="{E8B16B7F-110C-42BB-BBDF-4F2F463ED5B6}"/>
    <hyperlink ref="D42" r:id="rId32" tooltip="Component" display="'Molex" xr:uid="{4E5CAF85-32A9-43F7-B1FF-4993462717E9}"/>
    <hyperlink ref="D43" r:id="rId33" tooltip="Component" display="'Toshiba" xr:uid="{E8C9A4D8-2920-4822-B68A-916D86BDCB2B}"/>
    <hyperlink ref="E10" r:id="rId34" tooltip="Manufacturer" display="'VJ0805Y334JXJRW1BC" xr:uid="{9DA1F556-FB06-4D68-829D-7EFB5A2D4CDE}"/>
    <hyperlink ref="E11" r:id="rId35" tooltip="Manufacturer" display="'VJ0805Y105KXXTW1BC" xr:uid="{47285B81-6666-4CB8-AEAB-C47FBF55CE50}"/>
    <hyperlink ref="E12" r:id="rId36" tooltip="Manufacturer" display="'GRM21BR61H475KE51L" xr:uid="{FFD8852E-26D1-4D71-A75F-12B841CCB439}"/>
    <hyperlink ref="E13" r:id="rId37" tooltip="Manufacturer" display="'VJ0805Y104KXAAT" xr:uid="{97158CB8-2187-4FF3-9747-049949C1609E}"/>
    <hyperlink ref="E14" r:id="rId38" tooltip="Manufacturer" display="'EEE-FC1H100P" xr:uid="{1A4A451D-CFF4-4540-9AD8-4621A115D01E}"/>
    <hyperlink ref="E15" r:id="rId39" tooltip="Manufacturer" display="'EEE-FC1H2R2R" xr:uid="{C222521D-FD1A-4AEE-B070-09480EC206DC}"/>
    <hyperlink ref="E16" tooltip="Manufacturer" display="'" xr:uid="{EE91FC0B-AAEC-408B-831B-A684F87D1605}"/>
    <hyperlink ref="E17" r:id="rId40" tooltip="Manufacturer" display="'DB2W40300L" xr:uid="{C5EC9D6E-0127-446A-B240-1A88534D4FD9}"/>
    <hyperlink ref="E18" r:id="rId41" tooltip="Manufacturer" display="'150060RS75000" xr:uid="{935A45E7-643F-466E-B458-4FD3DBD4B492}"/>
    <hyperlink ref="E19" r:id="rId42" tooltip="Manufacturer" display="'0022284053" xr:uid="{5EE11E29-9C84-431E-B811-5C88290EA9A0}"/>
    <hyperlink ref="E20" tooltip="Manufacturer" display="'" xr:uid="{E6DDAE2C-A8AB-427E-AE2D-2134108BDB7E}"/>
    <hyperlink ref="E21" r:id="rId43" tooltip="Manufacturer" display="'PB-1226PEAQ" xr:uid="{57DA4AF6-40B6-4EA4-91B5-F4853245CCCF}"/>
    <hyperlink ref="E22" r:id="rId44" tooltip="Manufacturer" display="'46202LRX" xr:uid="{9F7BF5FC-8FEC-4365-955A-A24616DC4839}"/>
    <hyperlink ref="E23" r:id="rId45" tooltip="Manufacturer" display="'90136-1202" xr:uid="{73908A61-8A06-4A49-9CB1-95A4669CD13E}"/>
    <hyperlink ref="E24" r:id="rId46" tooltip="Manufacturer" display="'90131-0763" xr:uid="{E09AF35C-8618-4991-9532-FA9386AB2A6C}"/>
    <hyperlink ref="E25" r:id="rId47" tooltip="Manufacturer" display="'0022182063" xr:uid="{5242ADCF-9ABF-4EEA-B355-A402D206AA85}"/>
    <hyperlink ref="E26" r:id="rId48" tooltip="Manufacturer" display="'DMN3023L-7" xr:uid="{15C6F006-8461-438E-934F-97ABDCD64A08}"/>
    <hyperlink ref="E27" r:id="rId49" tooltip="Manufacturer" display="'CRCW0805200RFKEA" xr:uid="{52E42214-0095-4A2C-BA7A-15F40232FAC7}"/>
    <hyperlink ref="E28" r:id="rId50" tooltip="Manufacturer" display="'CRCW0603100RFKEA" xr:uid="{23B27E46-7230-42B8-8911-07F2AEEC9EA1}"/>
    <hyperlink ref="E29" r:id="rId51" tooltip="Manufacturer" display="'CRCW080547K0FKEA" xr:uid="{16EDE42C-8BF2-41E4-8908-86D5CC0F099E}"/>
    <hyperlink ref="E30" r:id="rId52" tooltip="Manufacturer" display="'CRCW080510K0FKEA" xr:uid="{2948D03D-51E3-454B-8D0C-CC83C9D5EF71}"/>
    <hyperlink ref="E31" r:id="rId53" tooltip="Manufacturer" display="'CRCW08051K00FKEA" xr:uid="{1473BD4F-EC69-400E-A9A9-976FA206B6CB}"/>
    <hyperlink ref="E32" r:id="rId54" tooltip="Manufacturer" display="'CRCW08054K70FKEA" xr:uid="{8163B4B1-901A-4167-B3E0-66D49F37825E}"/>
    <hyperlink ref="E33" r:id="rId55" tooltip="Manufacturer" display="'CRCW08052K00FKEA" xr:uid="{0FB02D2D-8E32-409B-A3BD-FD848A50E103}"/>
    <hyperlink ref="E34" r:id="rId56" tooltip="Manufacturer" display="'LDL1117S33R" xr:uid="{004F300B-B7BA-4FCB-A4CE-DEFDD49F8291}"/>
    <hyperlink ref="E35" r:id="rId57" tooltip="Manufacturer" display="'L7806ABD2T-TR" xr:uid="{CE258450-C47E-4D12-9442-B1240D545257}"/>
    <hyperlink ref="E36" r:id="rId58" tooltip="Manufacturer" display="'LDL1117S50R" xr:uid="{1551AAE4-4378-4AD9-A315-A187D0EB875E}"/>
    <hyperlink ref="E37" r:id="rId59" tooltip="Manufacturer" display="'QRE1113GR" xr:uid="{3FA9F44F-381B-4DFA-BE81-47C3D209D8A9}"/>
    <hyperlink ref="E38" r:id="rId60" tooltip="Manufacturer" display="'ISZ-2510" xr:uid="{40741D4D-84A1-434E-BD64-58DE32B51BDB}"/>
    <hyperlink ref="E39" r:id="rId61" tooltip="Manufacturer" display="'M95256-DRMN8TP/K" xr:uid="{EE9DA1B6-4908-4791-A1C1-479457A5F4EB}"/>
    <hyperlink ref="E40" r:id="rId62" tooltip="Manufacturer" display="'FT232RL-REEL" xr:uid="{15A0A273-5F8F-4C19-B92F-23AFA5EEECD7}"/>
    <hyperlink ref="E41" r:id="rId63" tooltip="Manufacturer" display="'STM32F401RBT6" xr:uid="{BD25D928-6023-4FDE-B6D2-F1624073010A}"/>
    <hyperlink ref="E42" r:id="rId64" tooltip="Manufacturer" display="'67643-0910" xr:uid="{AFA63F22-86AF-4031-B4AA-F0176F47304B}"/>
    <hyperlink ref="E43" r:id="rId65" tooltip="Manufacturer" display="'TB6612FNG,C,8,EL" xr:uid="{84236AE8-3A1B-4C4C-AC36-6499231DCE90}"/>
    <hyperlink ref="J10" r:id="rId66" tooltip="Supplier" display="'77-VJ0805Y334JXJRBC" xr:uid="{E69EA787-3E06-4CB2-88FD-D562EF0646EB}"/>
    <hyperlink ref="J11" r:id="rId67" tooltip="Supplier" display="'77-VJ805Y105KXXTW1BC" xr:uid="{7AAADC69-2A82-41AB-A069-6CC48078D666}"/>
    <hyperlink ref="J12" r:id="rId68" tooltip="Supplier" display="'81-GRM21BR61H475KE1L" xr:uid="{8E8CA084-6D67-4024-A41F-C7BC377ED0DE}"/>
    <hyperlink ref="J13" r:id="rId69" tooltip="Supplier" display="'77-VJ0805Y104KXAAT" xr:uid="{83B8FAD3-0BF6-45CF-BD76-571EEDAFC57B}"/>
    <hyperlink ref="J14" r:id="rId70" tooltip="Supplier" display="'667-EEE-FC1H100P" xr:uid="{FFCF6C3C-8D38-4FF8-B56C-90DBD26E7D4E}"/>
    <hyperlink ref="J15" r:id="rId71" tooltip="Supplier" display="'667-EEE-FC1H2R2R" xr:uid="{E1372F9C-49DD-4403-BEE7-BC9FE76EDE9E}"/>
    <hyperlink ref="J16" tooltip="Supplier" display="'" xr:uid="{BFDC8095-05ED-408E-814E-C7D3020DC789}"/>
    <hyperlink ref="J17" r:id="rId72" tooltip="Supplier" display="'667-DB2W40300L" xr:uid="{06FE6A45-9EAD-4830-8D58-565C5D3587D6}"/>
    <hyperlink ref="J18" r:id="rId73" tooltip="Supplier" display="'710-150060RS75000" xr:uid="{1AAED4A2-ECBB-49FC-94C6-E90908ADA784}"/>
    <hyperlink ref="J19" r:id="rId74" tooltip="Supplier" display="'538-22-28-4053" xr:uid="{3D157568-F64B-417E-91E0-1E1DA3938DC0}"/>
    <hyperlink ref="J20" tooltip="Supplier" display="'" xr:uid="{32B41C68-CFDE-46EC-A75B-9AE3A1D97985}"/>
    <hyperlink ref="J21" r:id="rId75" tooltip="Supplier" display="'539-PB1226PEAQ" xr:uid="{E4396DA5-FDF3-4486-8EED-1A3F7267FA29}"/>
    <hyperlink ref="J22" r:id="rId76" tooltip="Supplier" display="'502-46202LRX" xr:uid="{142FF28D-C061-49EA-914F-6419593E21B3}"/>
    <hyperlink ref="J23" r:id="rId77" tooltip="Supplier" display="'538-90136-1202" xr:uid="{8F7A0C8D-F728-4744-8C11-DD9DCF9C4BAD}"/>
    <hyperlink ref="J24" r:id="rId78" tooltip="Supplier" display="'538-90131-0763" xr:uid="{F03A3398-F7A2-478C-972B-EDC6F76B0D52}"/>
    <hyperlink ref="J25" r:id="rId79" tooltip="Supplier" display="'538-22-18-2063" xr:uid="{2EAB19A9-3851-436E-A0EC-7DDB12D14CEB}"/>
    <hyperlink ref="J26" r:id="rId80" tooltip="Supplier" display="'621-DMN3023L-7" xr:uid="{F86D8319-F194-4751-B2E6-8B995C689A9B}"/>
    <hyperlink ref="J27" r:id="rId81" tooltip="Supplier" display="'71-CRCW0805-200-E3" xr:uid="{FBE86DBC-F7DB-46CE-A118-07EF02EABFF8}"/>
    <hyperlink ref="J28" r:id="rId82" tooltip="Supplier" display="'71-CRCW0603-100-E3" xr:uid="{CDD840D4-2942-4D38-965E-01E01BCC870C}"/>
    <hyperlink ref="J29" r:id="rId83" tooltip="Supplier" display="'71-CRCW0805-47K-E3" xr:uid="{C9948ACD-B4F1-44B2-B3A6-C028B7F88F4E}"/>
    <hyperlink ref="J30" r:id="rId84" tooltip="Supplier" display="'71-CRCW0805-10K-E3" xr:uid="{C741E450-DE41-4F82-8079-76B83E26146D}"/>
    <hyperlink ref="J31" r:id="rId85" tooltip="Supplier" display="'71-CRCW0805-1.0K-E3" xr:uid="{D1552B5D-CD1A-414E-B36B-1B49E4920F45}"/>
    <hyperlink ref="J32" r:id="rId86" tooltip="Supplier" display="'71-CRCW0805-4.7K-E3" xr:uid="{6F5EEC8A-2883-488A-AF81-2E9A5B4AF501}"/>
    <hyperlink ref="J33" r:id="rId87" tooltip="Supplier" display="'71-CRCW0805-2.0K-E3" xr:uid="{DEB59DD0-3BA9-4A94-B410-334E6D731260}"/>
    <hyperlink ref="J34" r:id="rId88" tooltip="Supplier" display="'511-LDL1117S33R" xr:uid="{D6BD13BD-008D-4060-B8A6-71127BD006ED}"/>
    <hyperlink ref="J35" r:id="rId89" tooltip="Supplier" display="'511-L7806ABD2T-TR" xr:uid="{7C52A259-8C5A-42F6-883F-B47C1B77A8E8}"/>
    <hyperlink ref="J36" r:id="rId90" tooltip="Supplier" display="'511-LDL1117S50R" xr:uid="{BAE23F31-5173-4763-AF88-61E8F46E41B3}"/>
    <hyperlink ref="J37" r:id="rId91" tooltip="Supplier" display="'512-QRE1113GR" xr:uid="{5C820A2A-6E7C-4731-A443-402592DCF431}"/>
    <hyperlink ref="J38" r:id="rId92" tooltip="Supplier" display="'410-ISZ-2510" xr:uid="{ACB254A3-38DC-4A48-8BB2-70E5A26794C1}"/>
    <hyperlink ref="J39" r:id="rId93" tooltip="Supplier" display="'511-M95256-DRMN8TP/K" xr:uid="{27C0DC15-2674-4DB2-A2D6-254C6B580070}"/>
    <hyperlink ref="J40" r:id="rId94" tooltip="Supplier" display="'895-FT232RL" xr:uid="{5AEA57B8-EE7C-474C-BBB0-1B741CF4857B}"/>
    <hyperlink ref="J41" r:id="rId95" tooltip="Supplier" display="'511-STM32F401RBT6" xr:uid="{AF092B8F-A47A-42B1-BCF5-D69D0E6F53E4}"/>
    <hyperlink ref="J42" r:id="rId96" tooltip="Supplier" display="'538-67643-0910" xr:uid="{4E70CD07-80D0-4DAA-AB03-CA4922A61596}"/>
    <hyperlink ref="J43" r:id="rId97" tooltip="Supplier" display="'757-TB6612FNGC8EL" xr:uid="{900AD5E0-CD96-468F-8337-79864BA257A1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98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208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208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209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210</v>
      </c>
    </row>
    <row r="11" spans="1:2" x14ac:dyDescent="0.2">
      <c r="A11" s="26" t="s">
        <v>10</v>
      </c>
      <c r="B11" s="107" t="s">
        <v>211</v>
      </c>
    </row>
    <row r="12" spans="1:2" x14ac:dyDescent="0.2">
      <c r="A12" s="25" t="s">
        <v>11</v>
      </c>
      <c r="B12" s="106" t="s">
        <v>212</v>
      </c>
    </row>
    <row r="13" spans="1:2" x14ac:dyDescent="0.2">
      <c r="A13" s="26" t="s">
        <v>12</v>
      </c>
      <c r="B13" s="107" t="s">
        <v>213</v>
      </c>
    </row>
    <row r="14" spans="1:2" x14ac:dyDescent="0.2">
      <c r="A14" s="25" t="s">
        <v>13</v>
      </c>
      <c r="B14" s="106" t="s">
        <v>211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Dumas Lima</dc:creator>
  <cp:lastModifiedBy>Mateus Dumas Lima</cp:lastModifiedBy>
  <cp:lastPrinted>2012-02-04T13:58:31Z</cp:lastPrinted>
  <dcterms:created xsi:type="dcterms:W3CDTF">2002-11-05T15:28:02Z</dcterms:created>
  <dcterms:modified xsi:type="dcterms:W3CDTF">2019-10-30T23:34:33Z</dcterms:modified>
</cp:coreProperties>
</file>