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4165FFEB-04C4-4398-8554-8DE61BCD4C9B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Sheet2!$C$3</definedName>
    <definedName name="progId">Sheet2!$C$1</definedName>
    <definedName name="RABBIT_URI">Sheet2!$C$2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3" i="2"/>
  <c r="F1" i="2"/>
  <c r="F2" i="2" l="1"/>
  <c r="E12" i="2"/>
  <c r="E11" i="2"/>
  <c r="E13" i="2"/>
  <c r="D9" i="2"/>
  <c r="D12" i="2"/>
  <c r="E15" i="2"/>
  <c r="D14" i="2"/>
  <c r="D13" i="2"/>
  <c r="D15" i="2"/>
  <c r="D11" i="2"/>
  <c r="E14" i="2"/>
  <c r="F5" i="2"/>
  <c r="F4" i="2"/>
  <c r="F3" i="2"/>
  <c r="E9" i="2"/>
  <c r="D8" i="2"/>
  <c r="D10" i="2"/>
  <c r="E10" i="2"/>
  <c r="E8" i="2"/>
  <c r="G1" i="2" l="1"/>
  <c r="G2" i="2" s="1"/>
  <c r="F15" i="2"/>
  <c r="F14" i="2"/>
  <c r="F12" i="2"/>
  <c r="F11" i="2"/>
  <c r="F13" i="2"/>
  <c r="F10" i="2"/>
  <c r="F9" i="2"/>
  <c r="F8" i="2"/>
  <c r="G3" i="2" l="1"/>
  <c r="G4" i="2"/>
  <c r="G5" i="2"/>
</calcChain>
</file>

<file path=xl/sharedStrings.xml><?xml version="1.0" encoding="utf-8"?>
<sst xmlns="http://schemas.openxmlformats.org/spreadsheetml/2006/main" count="25" uniqueCount="25">
  <si>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</si>
  <si>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</si>
  <si>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</si>
  <si>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</si>
  <si>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</si>
  <si>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</si>
  <si>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</si>
  <si>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</si>
  <si>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Blank</t>
  </si>
  <si>
    <t>ROUTING_KEY_3</t>
  </si>
  <si>
    <t>ROUTING_KEY_4</t>
  </si>
  <si>
    <t>ROUTING_KEY_5</t>
  </si>
  <si>
    <t>ROUTING_KEY_6</t>
  </si>
  <si>
    <t>ROUTING_KEY_7</t>
  </si>
  <si>
    <t>amqp://guest:guest@localhost</t>
  </si>
  <si>
    <t>Rabbit URI</t>
  </si>
  <si>
    <t>EXCHANGE:topic:false:true</t>
  </si>
  <si>
    <t>START_TIME</t>
  </si>
  <si>
    <t>NOW</t>
  </si>
  <si>
    <t>UPDATES</t>
  </si>
  <si>
    <t>REFRESHES</t>
  </si>
  <si>
    <t>DISTINCT</t>
  </si>
  <si>
    <t>Bytes</t>
  </si>
  <si>
    <t>secs</t>
  </si>
  <si>
    <t>This text was added by using code 6/17/2018 1:16:58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</si>
</sst>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F400]h:mm:ss\ AM/PM"/>
    <numFmt numFmtId="166" formatCode="h:mm:ss.0"/>
  </numFmts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2F2F2F"/>
      <name val="Segoe UI"/>
      <family val="2"/>
    </font>
    <font>
      <sz val="14"/>
      <color rgb="FFA5C261"/>
      <name val="Arial Unicode MS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0" fillId="3" borderId="0" xfId="0" applyFill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  <xf numFmtId="164" fontId="0" fillId="0" borderId="0" xfId="2" applyNumberFormat="1" applyFont="1"/>
    <xf numFmtId="165" fontId="0" fillId="0" borderId="0" xfId="0" applyNumberFormat="1"/>
    <xf numFmtId="166" fontId="3" fillId="0" borderId="0" xfId="0" applyNumberFormat="1" applyFont="1" applyAlignment="1">
      <alignment horizontal="left" vertical="center"/>
    </xf>
    <xf numFmtId="3" fontId="0" fillId="0" borderId="0" xfId="0" applyNumberFormat="1"/>
  </cellXfs>
  <cellStyles count="3">
    <cellStyle name="Comma" xfId="2" builtinId="3"/>
    <cellStyle name="Input" xfId="1" builtinId="20"/>
    <cellStyle name="Normal" xfId="0" builtinId="0"/>
  </cellStyles>
  <dxfs count="2">
    <dxf>
      <numFmt numFmtId="0" formatCode="General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ROUTING_KEY_1 =&gt; FIELD: 352737 xxxxxxxxxxxxxxxxxxxxxxxxxxxxxxxxxxxxxxxxxxxxxxxxxxxxxxxxxxxxxxxxxxxxxxxxxxxxxxxxxxxxxxxxxxxxxxxxxxxxxxxxxxxxxxxxxxxxxxxxxxxxxxxxxxxxxxxxxxxxxxxxxxxxxxxxxxxxxxxxxxxxxxxxxxxxxxxxxxxxxxxxxxxxxxxxxxxxxxxxxxxxx</v>
        <stp/>
        <stp>amqp://guest:guest@localhost</stp>
        <stp>EXCHANGE:topic:false:true</stp>
        <stp/>
        <stp>ROUTING_KEY_1</stp>
        <stp/>
        <tr r="E9" s="2"/>
      </tp>
      <tp t="s">
        <v>{ "rk": "ROUTING_KEY_0", "FIELD": 350827,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amqp://guest:guest@localhost</stp>
        <stp>EXCHANGE:topic:false:true</stp>
        <stp/>
        <stp>ROUTING_KEY_0</stp>
        <stp/>
        <tr r="E8" s="2"/>
      </tp>
      <tp t="s">
        <v>&lt;?&gt;</v>
        <stp/>
        <stp>amqp://guest:guest@localhost</stp>
        <stp>EXCHANGE:topic:false:true</stp>
        <stp/>
        <stp>ROUTING_KEY_3</stp>
        <stp/>
        <tr r="E11" s="2"/>
      </tp>
      <tp t="s">
        <v>{ "rk": "ROUTING_KEY_2", "FIELD": 343069,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amqp://guest:guest@localhost</stp>
        <stp>EXCHANGE:topic:false:true</stp>
        <stp/>
        <stp>ROUTING_KEY_2</stp>
        <stp/>
        <tr r="E10" s="2"/>
      </tp>
      <tp t="s">
        <v>&lt;?&gt;</v>
        <stp/>
        <stp>amqp://guest:guest@localhost</stp>
        <stp>EXCHANGE:topic:false:true</stp>
        <stp/>
        <stp>ROUTING_KEY_5</stp>
        <stp/>
        <tr r="E13" s="2"/>
      </tp>
      <tp t="s">
        <v>&lt;?&gt;</v>
        <stp/>
        <stp>amqp://guest:guest@localhost</stp>
        <stp>EXCHANGE:topic:false:true</stp>
        <stp/>
        <stp>ROUTING_KEY_4</stp>
        <stp/>
        <tr r="E12" s="2"/>
      </tp>
      <tp t="s">
        <v>&lt;?&gt;</v>
        <stp/>
        <stp>amqp://guest:guest@localhost</stp>
        <stp>EXCHANGE:topic:false:true</stp>
        <stp/>
        <stp>ROUTING_KEY_7</stp>
        <stp/>
        <tr r="E15" s="2"/>
      </tp>
      <tp t="s">
        <v>&lt;?&gt;</v>
        <stp/>
        <stp>amqp://guest:guest@localhost</stp>
        <stp>EXCHANGE:topic:false:true</stp>
        <stp/>
        <stp>ROUTING_KEY_6</stp>
        <stp/>
        <tr r="E14" s="2"/>
      </tp>
      <tp>
        <v>1447524</v>
        <stp/>
        <stp>DISTINCT</stp>
        <tr r="F5" s="2"/>
      </tp>
      <tp>
        <v>1445975</v>
        <stp/>
        <stp>UPDATES</stp>
        <tr r="F3" s="2"/>
      </tp>
      <tp t="s">
        <v>&lt;?&gt;</v>
        <stp/>
        <stp>amqp://guest:guest@localhost</stp>
        <stp>EXCHANGE:topic:false:true</stp>
        <stp/>
        <stp>ROUTING_KEY_4</stp>
        <stp>FIELD</stp>
        <tr r="D12" s="2"/>
      </tp>
      <tp t="s">
        <v>&lt;?&gt;</v>
        <stp/>
        <stp>amqp://guest:guest@localhost</stp>
        <stp>EXCHANGE:topic:false:true</stp>
        <stp/>
        <stp>ROUTING_KEY_5</stp>
        <stp>FIELD</stp>
        <tr r="D13" s="2"/>
      </tp>
      <tp t="s">
        <v>&lt;?&gt;</v>
        <stp/>
        <stp>amqp://guest:guest@localhost</stp>
        <stp>EXCHANGE:topic:false:true</stp>
        <stp/>
        <stp>ROUTING_KEY_6</stp>
        <stp>FIELD</stp>
        <tr r="D14" s="2"/>
      </tp>
      <tp t="s">
        <v>&lt;?&gt;</v>
        <stp/>
        <stp>amqp://guest:guest@localhost</stp>
        <stp>EXCHANGE:topic:false:true</stp>
        <stp/>
        <stp>ROUTING_KEY_7</stp>
        <stp>FIELD</stp>
        <tr r="D15" s="2"/>
      </tp>
      <tp>
        <v>350827</v>
        <stp/>
        <stp>amqp://guest:guest@localhost</stp>
        <stp>EXCHANGE:topic:false:true</stp>
        <stp/>
        <stp>ROUTING_KEY_0</stp>
        <stp>FIELD</stp>
        <tr r="D8" s="2"/>
      </tp>
      <tp t="s">
        <v>&lt;?&gt;</v>
        <stp/>
        <stp>amqp://guest:guest@localhost</stp>
        <stp>EXCHANGE:topic:false:true</stp>
        <stp/>
        <stp>ROUTING_KEY_1</stp>
        <stp>FIELD</stp>
        <tr r="D9" s="2"/>
      </tp>
      <tp>
        <v>343068</v>
        <stp/>
        <stp>amqp://guest:guest@localhost</stp>
        <stp>EXCHANGE:topic:false:true</stp>
        <stp/>
        <stp>ROUTING_KEY_2</stp>
        <stp>FIELD</stp>
        <tr r="D10" s="2"/>
      </tp>
      <tp t="s">
        <v>&lt;?&gt;</v>
        <stp/>
        <stp>amqp://guest:guest@localhost</stp>
        <stp>EXCHANGE:topic:false:true</stp>
        <stp/>
        <stp>ROUTING_KEY_3</stp>
        <stp>FIELD</stp>
        <tr r="D11" s="2"/>
      </tp>
      <tp>
        <v>3380</v>
        <stp/>
        <stp>REFRESHES</stp>
        <tr r="F4" s="2"/>
      </tp>
      <tp>
        <v>43268.552775821758</v>
        <stp/>
        <stp>START_TIME</stp>
        <tr r="F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C7:F15" totalsRowShown="0">
  <autoFilter ref="C7:F15" xr:uid="{AFA1E022-2891-4287-B6A7-1DB85DD2C978}"/>
  <tableColumns count="4">
    <tableColumn id="1" xr3:uid="{EBA705AC-9B3A-4FAB-9C8D-70C761EAEE4E}" name="routingKey"/>
    <tableColumn id="2" xr3:uid="{FC389AD0-32F6-49D0-A478-0AD43A9A103B}" name="FIELD" dataDxfId="1" dataCellStyle="Comma">
      <calculatedColumnFormula>RTD(progId,,RABBIT_URI,EXCHANGE,,Table1[[#This Row],[routingKey]],Table1[[#Headers],[FIELD]])</calculatedColumnFormula>
    </tableColumn>
    <tableColumn id="3" xr3:uid="{18909FE7-3F69-4959-8149-605997636DDD}" name="Blank" dataDxfId="0">
      <calculatedColumnFormula>RTD(progId,,RABBIT_URI,EXCHANGE,,Table1[[#This Row],[routingKey]],IF(Table1[[#Headers],[Blank]]="Blank","",Table1[[#Headers],[Blank]]) )</calculatedColumnFormula>
    </tableColumn>
    <tableColumn id="4" xr3:uid="{CC8DE750-F263-4AD5-9002-1AFDF6C341EF}" name="Bytes">
      <calculatedColumnFormula>LEN(Table1[[#This Row],[Blank]])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:H21"/>
  <sheetViews>
    <sheetView tabSelected="1" workbookViewId="0">
      <selection activeCell="G4" sqref="G4"/>
    </sheetView>
  </sheetViews>
  <sheetFormatPr defaultRowHeight="15"/>
  <cols>
    <col min="2" max="2" width="19.5703125" customWidth="1"/>
    <col min="3" max="3" width="22.140625" customWidth="1"/>
    <col min="4" max="4" width="17.42578125" customWidth="1"/>
    <col min="5" max="5" width="42.85546875" customWidth="1"/>
    <col min="6" max="6" width="11.5703125" bestFit="1" customWidth="1"/>
    <col min="7" max="8" width="12.85546875" bestFit="1" customWidth="1"/>
    <col min="9" max="9" width="11.7109375" bestFit="1" customWidth="1"/>
  </cols>
  <sheetData>
    <row r="1" spans="1:8" ht="18">
      <c r="A1" t="s">
        <v>24</v>
      </c>
      <c r="B1" t="s">
        <v>1</v>
      </c>
      <c r="C1" s="2" t="s">
        <v>0</v>
      </c>
      <c r="E1" t="s">
        <v>17</v>
      </c>
      <c r="F1" s="7">
        <f>RTD(progId,,$E1)</f>
        <v>43268.552775821758</v>
      </c>
      <c r="G1" s="8">
        <f ca="1">F2-F1</f>
        <v>6.7660879722097889E-4</v>
      </c>
    </row>
    <row r="2" spans="1:8" ht="18">
      <c r="B2" t="s">
        <v>15</v>
      </c>
      <c r="C2" s="5" t="s">
        <v>14</v>
      </c>
      <c r="E2" t="s">
        <v>18</v>
      </c>
      <c r="F2" s="7">
        <f ca="1">NOW()</f>
        <v>43268.553452430555</v>
      </c>
      <c r="G2" s="9">
        <f ca="1">G1*86400</f>
        <v>58.459000079892576</v>
      </c>
      <c r="H2" t="s">
        <v>23</v>
      </c>
    </row>
    <row r="3" spans="1:8">
      <c r="B3" t="s">
        <v>7</v>
      </c>
      <c r="C3" s="1" t="s">
        <v>16</v>
      </c>
      <c r="E3" t="s">
        <v>19</v>
      </c>
      <c r="F3" s="6">
        <f>RTD(progId,,$E3)</f>
        <v>1445975</v>
      </c>
      <c r="G3" s="6">
        <f ca="1">F3/G$2</f>
        <v>24734.856874456775</v>
      </c>
      <c r="H3" t="str">
        <f>"/sec"</f>
        <v>/sec</v>
      </c>
    </row>
    <row r="4" spans="1:8">
      <c r="E4" t="s">
        <v>20</v>
      </c>
      <c r="F4" s="6">
        <f>RTD(progId,,$E4)</f>
        <v>3380</v>
      </c>
      <c r="G4" s="6">
        <f ca="1">F4/G$2</f>
        <v>57.818299926114832</v>
      </c>
      <c r="H4" t="str">
        <f t="shared" ref="H4:H5" si="0">"/sec"</f>
        <v>/sec</v>
      </c>
    </row>
    <row r="5" spans="1:8">
      <c r="E5" t="s">
        <v>21</v>
      </c>
      <c r="F5" s="6">
        <f>RTD(progId,,$E5)</f>
        <v>1447524</v>
      </c>
      <c r="G5" s="6">
        <f ca="1">F5/G$2</f>
        <v>24761.354077588596</v>
      </c>
      <c r="H5" t="str">
        <f t="shared" si="0"/>
        <v>/sec</v>
      </c>
    </row>
    <row r="7" spans="1:8">
      <c r="C7" t="s">
        <v>2</v>
      </c>
      <c r="D7" t="s">
        <v>3</v>
      </c>
      <c r="E7" t="s">
        <v>8</v>
      </c>
      <c r="F7" t="s">
        <v>22</v>
      </c>
    </row>
    <row r="8" spans="1:8">
      <c r="C8" t="s">
        <v>4</v>
      </c>
      <c r="D8" s="6">
        <f>RTD(progId,,RABBIT_URI,EXCHANGE,,Table1[[#This Row],[routingKey]],Table1[[#Headers],[FIELD]])</f>
        <v>350827</v>
      </c>
      <c r="E8" s="3" t="str">
        <f>RTD(progId,,RABBIT_URI,EXCHANGE,,Table1[[#This Row],[routingKey]],IF(Table1[[#Headers],[Blank]]="Blank","",Table1[[#Headers],[Blank]]) )</f>
        <v>{ "rk": "ROUTING_KEY_0", "FIELD": 350827,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  <c r="F8">
        <f>LEN(Table1[[#This Row],[Blank]])</f>
        <v>1081</v>
      </c>
    </row>
    <row r="9" spans="1:8">
      <c r="C9" t="s">
        <v>5</v>
      </c>
      <c r="D9" s="6" t="str">
        <f>RTD(progId,,RABBIT_URI,EXCHANGE,,Table1[[#This Row],[routingKey]],Table1[[#Headers],[FIELD]])</f>
        <v>&lt;?&gt;</v>
      </c>
      <c r="E9" s="3" t="str">
        <f>RTD(progId,,RABBIT_URI,EXCHANGE,,Table1[[#This Row],[routingKey]],IF(Table1[[#Headers],[Blank]]="Blank","",Table1[[#Headers],[Blank]]) )</f>
        <v>ROUTING_KEY_1 =&gt; FIELD: 352737 xxxxxxxxxxxxxxxxxxxxxxxxxxxxxxxxxxxxxxxxxxxxxxxxxxxxxxxxxxxxxxxxxxxxxxxxxxxxxxxxxxxxxxxxxxxxxxxxxxxxxxxxxxxxxxxxxxxxxxxxxxxxxxxxxxxxxxxxxxxxxxxxxxxxxxxxxxxxxxxxxxxxxxxxxxxxxxxxxxxxxxxxxxxxxxxxxxxxxxxxxxxxx</v>
      </c>
      <c r="F9">
        <f>LEN(Table1[[#This Row],[Blank]])</f>
        <v>236</v>
      </c>
    </row>
    <row r="10" spans="1:8">
      <c r="C10" t="s">
        <v>6</v>
      </c>
      <c r="D10" s="6">
        <f>RTD(progId,,RABBIT_URI,EXCHANGE,,Table1[[#This Row],[routingKey]],Table1[[#Headers],[FIELD]])</f>
        <v>343068</v>
      </c>
      <c r="E10" s="3" t="str">
        <f>RTD(progId,,RABBIT_URI,EXCHANGE,,Table1[[#This Row],[routingKey]],IF(Table1[[#Headers],[Blank]]="Blank","",Table1[[#Headers],[Blank]]) )</f>
        <v>{ "rk": "ROUTING_KEY_2", "FIELD": 343069,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  <c r="F10">
        <f>LEN(Table1[[#This Row],[Blank]])</f>
        <v>1017</v>
      </c>
    </row>
    <row r="11" spans="1:8">
      <c r="C11" t="s">
        <v>9</v>
      </c>
      <c r="D11" s="6" t="str">
        <f>RTD(progId,,RABBIT_URI,EXCHANGE,,Table1[[#This Row],[routingKey]],Table1[[#Headers],[FIELD]])</f>
        <v>&lt;?&gt;</v>
      </c>
      <c r="E11" s="3" t="str">
        <f>RTD(progId,,RABBIT_URI,EXCHANGE,,Table1[[#This Row],[routingKey]],IF(Table1[[#Headers],[Blank]]="Blank","",Table1[[#Headers],[Blank]]) )</f>
        <v>&lt;?&gt;</v>
      </c>
      <c r="F11">
        <f>LEN(Table1[[#This Row],[Blank]])</f>
        <v>3</v>
      </c>
    </row>
    <row r="12" spans="1:8">
      <c r="C12" t="s">
        <v>10</v>
      </c>
      <c r="D12" s="6" t="str">
        <f>RTD(progId,,RABBIT_URI,EXCHANGE,,Table1[[#This Row],[routingKey]],Table1[[#Headers],[FIELD]])</f>
        <v>&lt;?&gt;</v>
      </c>
      <c r="E12" s="3" t="str">
        <f>RTD(progId,,RABBIT_URI,EXCHANGE,,Table1[[#This Row],[routingKey]],IF(Table1[[#Headers],[Blank]]="Blank","",Table1[[#Headers],[Blank]]) )</f>
        <v>&lt;?&gt;</v>
      </c>
      <c r="F12">
        <f>LEN(Table1[[#This Row],[Blank]])</f>
        <v>3</v>
      </c>
    </row>
    <row r="13" spans="1:8">
      <c r="C13" t="s">
        <v>11</v>
      </c>
      <c r="D13" s="6" t="str">
        <f>RTD(progId,,RABBIT_URI,EXCHANGE,,Table1[[#This Row],[routingKey]],Table1[[#Headers],[FIELD]])</f>
        <v>&lt;?&gt;</v>
      </c>
      <c r="E13" s="3" t="str">
        <f>RTD(progId,,RABBIT_URI,EXCHANGE,,Table1[[#This Row],[routingKey]],IF(Table1[[#Headers],[Blank]]="Blank","",Table1[[#Headers],[Blank]]) )</f>
        <v>&lt;?&gt;</v>
      </c>
      <c r="F13">
        <f>LEN(Table1[[#This Row],[Blank]])</f>
        <v>3</v>
      </c>
    </row>
    <row r="14" spans="1:8">
      <c r="C14" t="s">
        <v>12</v>
      </c>
      <c r="D14" s="6" t="str">
        <f>RTD(progId,,RABBIT_URI,EXCHANGE,,Table1[[#This Row],[routingKey]],Table1[[#Headers],[FIELD]])</f>
        <v>&lt;?&gt;</v>
      </c>
      <c r="E14" s="3" t="str">
        <f>RTD(progId,,RABBIT_URI,EXCHANGE,,Table1[[#This Row],[routingKey]],IF(Table1[[#Headers],[Blank]]="Blank","",Table1[[#Headers],[Blank]]) )</f>
        <v>&lt;?&gt;</v>
      </c>
      <c r="F14">
        <f>LEN(Table1[[#This Row],[Blank]])</f>
        <v>3</v>
      </c>
    </row>
    <row r="15" spans="1:8">
      <c r="C15" t="s">
        <v>13</v>
      </c>
      <c r="D15" s="6" t="str">
        <f>RTD(progId,,RABBIT_URI,EXCHANGE,,Table1[[#This Row],[routingKey]],Table1[[#Headers],[FIELD]])</f>
        <v>&lt;?&gt;</v>
      </c>
      <c r="E15" s="3" t="str">
        <f>RTD(progId,,RABBIT_URI,EXCHANGE,,Table1[[#This Row],[routingKey]],IF(Table1[[#Headers],[Blank]]="Blank","",Table1[[#Headers],[Blank]]) )</f>
        <v>&lt;?&gt;</v>
      </c>
      <c r="F15">
        <f>LEN(Table1[[#This Row],[Blank]])</f>
        <v>3</v>
      </c>
    </row>
    <row r="21" spans="3:3" ht="17.25">
      <c r="C21" s="4"/>
    </row>
  </sheetData>
  <pageMargins left="0.7" right="0.7" top="0.75" bottom="0.75" header="0.3" footer="0.3"/>
  <pageSetup orientation="portrait" r:id="rId1"/>
  <ignoredErrors>
    <ignoredError sqref="F2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Sheet2</vt:lpstr>
      <vt:lpstr>EXCHANGE</vt:lpstr>
      <vt:lpstr>progId</vt:lpstr>
      <vt:lpstr>RABBIT_URI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2018-06-17T17:16:58Z</dcterms:modified>
</cp:coreProperties>
</file>