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Yasin Arif\WORK\"/>
    </mc:Choice>
  </mc:AlternateContent>
  <bookViews>
    <workbookView xWindow="0" yWindow="0" windowWidth="20400" windowHeight="7650" firstSheet="1" activeTab="6"/>
  </bookViews>
  <sheets>
    <sheet name="IndividualMarkSheet" sheetId="1" r:id="rId1"/>
    <sheet name="Sheet5" sheetId="5" r:id="rId2"/>
    <sheet name="Exam 2" sheetId="4" r:id="rId3"/>
    <sheet name="Sheet2" sheetId="8" r:id="rId4"/>
    <sheet name="Sheet4" sheetId="10" r:id="rId5"/>
    <sheet name="Sheet6" sheetId="11" r:id="rId6"/>
    <sheet name="short in" sheetId="12" r:id="rId7"/>
    <sheet name="H.W 8.9" sheetId="6" r:id="rId8"/>
  </sheets>
  <definedNames>
    <definedName name="_xlcn.WorksheetConnection_H.W8.9A1F211" hidden="1">'H.W 8.9'!$A$1:$F$21</definedName>
  </definedNames>
  <calcPr calcId="162913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H.W 8.9!$A$1:$F$21"/>
        </x15:modelTables>
      </x15:dataModel>
    </ext>
  </extLst>
</workbook>
</file>

<file path=xl/calcChain.xml><?xml version="1.0" encoding="utf-8"?>
<calcChain xmlns="http://schemas.openxmlformats.org/spreadsheetml/2006/main">
  <c r="D21" i="12" l="1"/>
  <c r="F21" i="12" s="1"/>
  <c r="D20" i="12"/>
  <c r="E20" i="12" s="1"/>
  <c r="E19" i="12"/>
  <c r="D19" i="12"/>
  <c r="F19" i="12" s="1"/>
  <c r="D18" i="12"/>
  <c r="F18" i="12" s="1"/>
  <c r="D17" i="12"/>
  <c r="F17" i="12" s="1"/>
  <c r="F16" i="12"/>
  <c r="D16" i="12"/>
  <c r="E16" i="12" s="1"/>
  <c r="D15" i="12"/>
  <c r="F15" i="12" s="1"/>
  <c r="D14" i="12"/>
  <c r="F14" i="12" s="1"/>
  <c r="D13" i="12"/>
  <c r="F13" i="12" s="1"/>
  <c r="D12" i="12"/>
  <c r="E12" i="12" s="1"/>
  <c r="D11" i="12"/>
  <c r="E11" i="12" s="1"/>
  <c r="D10" i="12"/>
  <c r="F10" i="12" s="1"/>
  <c r="D9" i="12"/>
  <c r="F9" i="12" s="1"/>
  <c r="D8" i="12"/>
  <c r="E8" i="12" s="1"/>
  <c r="E7" i="12"/>
  <c r="D7" i="12"/>
  <c r="F7" i="12" s="1"/>
  <c r="D6" i="12"/>
  <c r="F6" i="12" s="1"/>
  <c r="D5" i="12"/>
  <c r="F5" i="12" s="1"/>
  <c r="D4" i="12"/>
  <c r="E4" i="12" s="1"/>
  <c r="D3" i="12"/>
  <c r="F3" i="12" s="1"/>
  <c r="D2" i="12"/>
  <c r="F2" i="12" s="1"/>
  <c r="F4" i="12" l="1"/>
  <c r="E3" i="12"/>
  <c r="F11" i="12"/>
  <c r="F20" i="12"/>
  <c r="F12" i="12"/>
  <c r="E15" i="12"/>
  <c r="F8" i="12"/>
  <c r="E6" i="12"/>
  <c r="E14" i="12"/>
  <c r="E18" i="12"/>
  <c r="E2" i="12"/>
  <c r="E10" i="12"/>
  <c r="E5" i="12"/>
  <c r="E9" i="12"/>
  <c r="E13" i="12"/>
  <c r="E17" i="12"/>
  <c r="E21" i="12"/>
  <c r="E2" i="6"/>
  <c r="F4" i="1"/>
  <c r="F2" i="1"/>
  <c r="H2" i="1"/>
  <c r="G3" i="1"/>
  <c r="G4" i="1"/>
  <c r="G5" i="1"/>
  <c r="G2" i="1"/>
  <c r="F3" i="1"/>
  <c r="F5" i="1"/>
  <c r="E2" i="1"/>
  <c r="E3" i="1"/>
  <c r="E4" i="1"/>
  <c r="E5" i="1"/>
  <c r="D2" i="6" l="1"/>
  <c r="D3" i="6"/>
  <c r="E3" i="6" s="1"/>
  <c r="D4" i="6"/>
  <c r="E4" i="6"/>
  <c r="F4" i="6"/>
  <c r="D5" i="6"/>
  <c r="E5" i="6" s="1"/>
  <c r="F5" i="6"/>
  <c r="D6" i="6"/>
  <c r="E6" i="6" s="1"/>
  <c r="D7" i="6"/>
  <c r="E7" i="6" s="1"/>
  <c r="D8" i="6"/>
  <c r="E8" i="6"/>
  <c r="F8" i="6"/>
  <c r="D9" i="6"/>
  <c r="E9" i="6" s="1"/>
  <c r="F9" i="6"/>
  <c r="D10" i="6"/>
  <c r="E10" i="6" s="1"/>
  <c r="D11" i="6"/>
  <c r="E11" i="6" s="1"/>
  <c r="D12" i="6"/>
  <c r="E12" i="6"/>
  <c r="F12" i="6"/>
  <c r="D13" i="6"/>
  <c r="E13" i="6" s="1"/>
  <c r="F13" i="6"/>
  <c r="D14" i="6"/>
  <c r="E14" i="6" s="1"/>
  <c r="D15" i="6"/>
  <c r="E15" i="6" s="1"/>
  <c r="D16" i="6"/>
  <c r="E16" i="6"/>
  <c r="F16" i="6"/>
  <c r="D17" i="6"/>
  <c r="E17" i="6" s="1"/>
  <c r="F17" i="6"/>
  <c r="D18" i="6"/>
  <c r="E18" i="6" s="1"/>
  <c r="D19" i="6"/>
  <c r="E19" i="6" s="1"/>
  <c r="D20" i="6"/>
  <c r="E20" i="6"/>
  <c r="F20" i="6"/>
  <c r="D21" i="6"/>
  <c r="E21" i="6" s="1"/>
  <c r="F21" i="6"/>
  <c r="F18" i="6" l="1"/>
  <c r="F14" i="6"/>
  <c r="F10" i="6"/>
  <c r="F6" i="6"/>
  <c r="F2" i="6"/>
  <c r="F19" i="6"/>
  <c r="F15" i="6"/>
  <c r="F11" i="6"/>
  <c r="F7" i="6"/>
  <c r="F3" i="6"/>
  <c r="F2" i="5"/>
  <c r="F3" i="5"/>
  <c r="F4" i="5"/>
  <c r="F5" i="5"/>
  <c r="F6" i="5"/>
  <c r="F7" i="5"/>
  <c r="F8" i="5"/>
  <c r="F9" i="5"/>
  <c r="F10" i="5"/>
  <c r="F11" i="5"/>
  <c r="E2" i="5"/>
  <c r="E3" i="5"/>
  <c r="E4" i="5"/>
  <c r="E5" i="5"/>
  <c r="E6" i="5"/>
  <c r="E7" i="5"/>
  <c r="E8" i="5"/>
  <c r="E9" i="5"/>
  <c r="E10" i="5"/>
  <c r="E11" i="5"/>
  <c r="C13" i="5"/>
  <c r="C12" i="5"/>
  <c r="D3" i="5"/>
  <c r="D4" i="5"/>
  <c r="D5" i="5"/>
  <c r="D6" i="5"/>
  <c r="D7" i="5"/>
  <c r="D8" i="5"/>
  <c r="D9" i="5"/>
  <c r="D10" i="5"/>
  <c r="D11" i="5"/>
  <c r="D2" i="5"/>
  <c r="G2" i="4"/>
  <c r="G3" i="4"/>
  <c r="G4" i="4"/>
  <c r="G5" i="4"/>
  <c r="G6" i="4"/>
  <c r="F2" i="4"/>
  <c r="F3" i="4"/>
  <c r="F4" i="4"/>
  <c r="F5" i="4"/>
  <c r="F6" i="4"/>
  <c r="E2" i="4"/>
  <c r="E3" i="4"/>
  <c r="E4" i="4"/>
  <c r="E5" i="4"/>
  <c r="C6" i="4"/>
  <c r="D6" i="4"/>
  <c r="E6" i="4" l="1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H.W 8.9!$A$1:$F$21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H.W8.9A1F211"/>
        </x15:connection>
      </ext>
    </extLst>
  </connection>
</connections>
</file>

<file path=xl/sharedStrings.xml><?xml version="1.0" encoding="utf-8"?>
<sst xmlns="http://schemas.openxmlformats.org/spreadsheetml/2006/main" count="155" uniqueCount="80">
  <si>
    <t>ID</t>
  </si>
  <si>
    <t>Name</t>
  </si>
  <si>
    <t>Marks</t>
  </si>
  <si>
    <t>Status</t>
  </si>
  <si>
    <t>Yasin</t>
  </si>
  <si>
    <t>Arif</t>
  </si>
  <si>
    <t>Minhaz</t>
  </si>
  <si>
    <t>Runu</t>
  </si>
  <si>
    <t>Suvo</t>
  </si>
  <si>
    <t>Shatu</t>
  </si>
  <si>
    <t>Sumiya</t>
  </si>
  <si>
    <t>Mamun</t>
  </si>
  <si>
    <t>Kabir</t>
  </si>
  <si>
    <t>Rahamot</t>
  </si>
  <si>
    <t>S.L</t>
  </si>
  <si>
    <t>Product Name</t>
  </si>
  <si>
    <t>Unit Price</t>
  </si>
  <si>
    <t>Quantity</t>
  </si>
  <si>
    <t>Smart Phone</t>
  </si>
  <si>
    <t>Total</t>
  </si>
  <si>
    <t>Land Phone</t>
  </si>
  <si>
    <t>Satelite Phone</t>
  </si>
  <si>
    <t>I Phone</t>
  </si>
  <si>
    <t>Discount</t>
  </si>
  <si>
    <t>PurchasePrice</t>
  </si>
  <si>
    <t>Need to Purchase</t>
  </si>
  <si>
    <t>Highest</t>
  </si>
  <si>
    <t>Lowesrt</t>
  </si>
  <si>
    <t>Reward</t>
  </si>
  <si>
    <t>Grade</t>
  </si>
  <si>
    <t>JORINA</t>
  </si>
  <si>
    <t>MOWSUMI</t>
  </si>
  <si>
    <t>MAHIMA</t>
  </si>
  <si>
    <t>MD. MOHOSIN</t>
  </si>
  <si>
    <t>ROGINA</t>
  </si>
  <si>
    <t>SM KAISER</t>
  </si>
  <si>
    <t>MD.KAMAL</t>
  </si>
  <si>
    <t>MD.JOY</t>
  </si>
  <si>
    <t>MD.RIDOY</t>
  </si>
  <si>
    <t>MD. MOHON</t>
  </si>
  <si>
    <t>YASMIN</t>
  </si>
  <si>
    <t>MD.SOHAN</t>
  </si>
  <si>
    <t>MD.ARIF</t>
  </si>
  <si>
    <t>MD. YASIN</t>
  </si>
  <si>
    <t>A. RAHOMAN</t>
  </si>
  <si>
    <t>A.MATIN</t>
  </si>
  <si>
    <t>A.KUDUS</t>
  </si>
  <si>
    <t>A. JABOR</t>
  </si>
  <si>
    <t>A.RAHIM</t>
  </si>
  <si>
    <t>A.KARIM</t>
  </si>
  <si>
    <t>GPA</t>
  </si>
  <si>
    <t>GREAD</t>
  </si>
  <si>
    <t>MARKS</t>
  </si>
  <si>
    <t>NAME</t>
  </si>
  <si>
    <t>STATUS</t>
  </si>
  <si>
    <t>Subject</t>
  </si>
  <si>
    <t>Sub.Code</t>
  </si>
  <si>
    <t>Part1</t>
  </si>
  <si>
    <t>Part 2</t>
  </si>
  <si>
    <t>Bangla</t>
  </si>
  <si>
    <t>English</t>
  </si>
  <si>
    <t>Accounting</t>
  </si>
  <si>
    <t>Finance</t>
  </si>
  <si>
    <t>A.Marks</t>
  </si>
  <si>
    <t>CGPA</t>
  </si>
  <si>
    <t>Row Labels</t>
  </si>
  <si>
    <t>Grand Total</t>
  </si>
  <si>
    <t>F</t>
  </si>
  <si>
    <t>C</t>
  </si>
  <si>
    <t>A</t>
  </si>
  <si>
    <t>D</t>
  </si>
  <si>
    <t>B+</t>
  </si>
  <si>
    <t>A+</t>
  </si>
  <si>
    <t>B</t>
  </si>
  <si>
    <t>B-</t>
  </si>
  <si>
    <t>C+</t>
  </si>
  <si>
    <t>A-</t>
  </si>
  <si>
    <t>Sum of MARKS</t>
  </si>
  <si>
    <t>Sum of ID</t>
  </si>
  <si>
    <t>Sum of 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</si>
</sst>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164" fontId="0" fillId="0" borderId="0" xfId="0" applyNumberFormat="1"/>
    <xf numFmtId="0" fontId="3" fillId="0" borderId="0" xfId="0" applyFont="1" applyFill="1" applyAlignment="1">
      <alignment horizontal="center"/>
    </xf>
    <xf numFmtId="164" fontId="3" fillId="0" borderId="0" xfId="1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2" borderId="0" xfId="0" applyFont="1" applyFill="1"/>
    <xf numFmtId="164" fontId="0" fillId="2" borderId="0" xfId="1" applyNumberFormat="1" applyFont="1" applyFill="1"/>
    <xf numFmtId="164" fontId="0" fillId="0" borderId="0" xfId="1" applyNumberFormat="1" applyFont="1" applyAlignment="1">
      <alignment horizontal="right"/>
    </xf>
    <xf numFmtId="0" fontId="0" fillId="0" borderId="0" xfId="0" applyFill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sheet.xlsx]Sheet2!PivotTable5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Sum of GPA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71-4A41-A4D4-6D98AFEB3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71-4A41-A4D4-6D98AFEB30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A71-4A41-A4D4-6D98AFEB30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A71-4A41-A4D4-6D98AFEB30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A71-4A41-A4D4-6D98AFEB30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A71-4A41-A4D4-6D98AFEB30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3A71-4A41-A4D4-6D98AFEB30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3A71-4A41-A4D4-6D98AFEB30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3A71-4A41-A4D4-6D98AFEB30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3A71-4A41-A4D4-6D98AFEB30A9}"/>
              </c:ext>
            </c:extLst>
          </c:dPt>
          <c:cat>
            <c:strRef>
              <c:f>Sheet2!$A$4:$A$14</c:f>
              <c:strCache>
                <c:ptCount val="10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B-</c:v>
                </c:pt>
                <c:pt idx="5">
                  <c:v>B+</c:v>
                </c:pt>
                <c:pt idx="6">
                  <c:v>C</c:v>
                </c:pt>
                <c:pt idx="7">
                  <c:v>C+</c:v>
                </c:pt>
                <c:pt idx="8">
                  <c:v>D</c:v>
                </c:pt>
                <c:pt idx="9">
                  <c:v>F</c:v>
                </c:pt>
              </c:strCache>
            </c:strRef>
          </c:cat>
          <c:val>
            <c:numRef>
              <c:f>Sheet2!$B$4:$B$14</c:f>
              <c:numCache>
                <c:formatCode>General</c:formatCode>
                <c:ptCount val="10"/>
                <c:pt idx="0">
                  <c:v>7.5</c:v>
                </c:pt>
                <c:pt idx="1">
                  <c:v>7</c:v>
                </c:pt>
                <c:pt idx="2">
                  <c:v>16</c:v>
                </c:pt>
                <c:pt idx="3">
                  <c:v>3</c:v>
                </c:pt>
                <c:pt idx="4">
                  <c:v>2.75</c:v>
                </c:pt>
                <c:pt idx="5">
                  <c:v>9.75</c:v>
                </c:pt>
                <c:pt idx="6">
                  <c:v>2.25</c:v>
                </c:pt>
                <c:pt idx="7">
                  <c:v>2.5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61-4FBF-9826-F0B7ABA40699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3A71-4A41-A4D4-6D98AFEB30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3A71-4A41-A4D4-6D98AFEB30A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3A71-4A41-A4D4-6D98AFEB30A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3A71-4A41-A4D4-6D98AFEB30A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3A71-4A41-A4D4-6D98AFEB30A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3A71-4A41-A4D4-6D98AFEB30A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3A71-4A41-A4D4-6D98AFEB30A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3A71-4A41-A4D4-6D98AFEB30A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3A71-4A41-A4D4-6D98AFEB30A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3A71-4A41-A4D4-6D98AFEB30A9}"/>
              </c:ext>
            </c:extLst>
          </c:dPt>
          <c:cat>
            <c:strRef>
              <c:f>Sheet2!$A$4:$A$14</c:f>
              <c:strCache>
                <c:ptCount val="10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B-</c:v>
                </c:pt>
                <c:pt idx="5">
                  <c:v>B+</c:v>
                </c:pt>
                <c:pt idx="6">
                  <c:v>C</c:v>
                </c:pt>
                <c:pt idx="7">
                  <c:v>C+</c:v>
                </c:pt>
                <c:pt idx="8">
                  <c:v>D</c:v>
                </c:pt>
                <c:pt idx="9">
                  <c:v>F</c:v>
                </c:pt>
              </c:strCache>
            </c:strRef>
          </c:cat>
          <c:val>
            <c:numRef>
              <c:f>Sheet2!$C$4:$C$14</c:f>
              <c:numCache>
                <c:formatCode>General</c:formatCode>
                <c:ptCount val="10"/>
                <c:pt idx="0">
                  <c:v>27817</c:v>
                </c:pt>
                <c:pt idx="1">
                  <c:v>27825</c:v>
                </c:pt>
                <c:pt idx="2">
                  <c:v>55645</c:v>
                </c:pt>
                <c:pt idx="3">
                  <c:v>13918</c:v>
                </c:pt>
                <c:pt idx="4">
                  <c:v>13913</c:v>
                </c:pt>
                <c:pt idx="5">
                  <c:v>41727</c:v>
                </c:pt>
                <c:pt idx="6">
                  <c:v>13906</c:v>
                </c:pt>
                <c:pt idx="7">
                  <c:v>13909</c:v>
                </c:pt>
                <c:pt idx="8">
                  <c:v>41735</c:v>
                </c:pt>
                <c:pt idx="9">
                  <c:v>27815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61-4FBF-9826-F0B7ABA40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sheet.xlsx]Sheet4!PivotTable7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Sheet4!$A$4:$A$34</c:f>
              <c:multiLvlStrCache>
                <c:ptCount val="20"/>
                <c:lvl>
                  <c:pt idx="0">
                    <c:v>A.KARIM</c:v>
                  </c:pt>
                  <c:pt idx="1">
                    <c:v>ROGINA</c:v>
                  </c:pt>
                  <c:pt idx="2">
                    <c:v>SM KAISER</c:v>
                  </c:pt>
                  <c:pt idx="3">
                    <c:v>YASMIN</c:v>
                  </c:pt>
                  <c:pt idx="4">
                    <c:v>A.RAHIM</c:v>
                  </c:pt>
                  <c:pt idx="5">
                    <c:v>MD. MOHOSIN</c:v>
                  </c:pt>
                  <c:pt idx="6">
                    <c:v>MD. YASIN</c:v>
                  </c:pt>
                  <c:pt idx="7">
                    <c:v>MOWSUMI</c:v>
                  </c:pt>
                  <c:pt idx="8">
                    <c:v>MAHIMA</c:v>
                  </c:pt>
                  <c:pt idx="9">
                    <c:v>MD.JOY</c:v>
                  </c:pt>
                  <c:pt idx="10">
                    <c:v>A.MATIN</c:v>
                  </c:pt>
                  <c:pt idx="11">
                    <c:v>MD.ARIF</c:v>
                  </c:pt>
                  <c:pt idx="12">
                    <c:v>MD.KAMAL</c:v>
                  </c:pt>
                  <c:pt idx="13">
                    <c:v>A. RAHOMAN</c:v>
                  </c:pt>
                  <c:pt idx="14">
                    <c:v>MD.SOHAN</c:v>
                  </c:pt>
                  <c:pt idx="15">
                    <c:v>A.KUDUS</c:v>
                  </c:pt>
                  <c:pt idx="16">
                    <c:v>JORINA</c:v>
                  </c:pt>
                  <c:pt idx="17">
                    <c:v>MD. MOHON</c:v>
                  </c:pt>
                  <c:pt idx="18">
                    <c:v>A. JABOR</c:v>
                  </c:pt>
                  <c:pt idx="19">
                    <c:v>MD.RIDOY</c:v>
                  </c:pt>
                </c:lvl>
                <c:lvl>
                  <c:pt idx="0">
                    <c:v>A</c:v>
                  </c:pt>
                  <c:pt idx="2">
                    <c:v>A-</c:v>
                  </c:pt>
                  <c:pt idx="4">
                    <c:v>A+</c:v>
                  </c:pt>
                  <c:pt idx="8">
                    <c:v>B</c:v>
                  </c:pt>
                  <c:pt idx="9">
                    <c:v>B-</c:v>
                  </c:pt>
                  <c:pt idx="10">
                    <c:v>B+</c:v>
                  </c:pt>
                  <c:pt idx="13">
                    <c:v>C</c:v>
                  </c:pt>
                  <c:pt idx="14">
                    <c:v>C+</c:v>
                  </c:pt>
                  <c:pt idx="15">
                    <c:v>D</c:v>
                  </c:pt>
                  <c:pt idx="18">
                    <c:v>F</c:v>
                  </c:pt>
                </c:lvl>
              </c:multiLvlStrCache>
            </c:multiLvlStrRef>
          </c:cat>
          <c:val>
            <c:numRef>
              <c:f>Sheet4!$B$4:$B$34</c:f>
              <c:numCache>
                <c:formatCode>General</c:formatCode>
                <c:ptCount val="20"/>
                <c:pt idx="0">
                  <c:v>75</c:v>
                </c:pt>
                <c:pt idx="1">
                  <c:v>76</c:v>
                </c:pt>
                <c:pt idx="2">
                  <c:v>70</c:v>
                </c:pt>
                <c:pt idx="3">
                  <c:v>72</c:v>
                </c:pt>
                <c:pt idx="4">
                  <c:v>86</c:v>
                </c:pt>
                <c:pt idx="5">
                  <c:v>88</c:v>
                </c:pt>
                <c:pt idx="6">
                  <c:v>92</c:v>
                </c:pt>
                <c:pt idx="7">
                  <c:v>92</c:v>
                </c:pt>
                <c:pt idx="8">
                  <c:v>63</c:v>
                </c:pt>
                <c:pt idx="9">
                  <c:v>58</c:v>
                </c:pt>
                <c:pt idx="10">
                  <c:v>65</c:v>
                </c:pt>
                <c:pt idx="11">
                  <c:v>68</c:v>
                </c:pt>
                <c:pt idx="12">
                  <c:v>69</c:v>
                </c:pt>
                <c:pt idx="13">
                  <c:v>48</c:v>
                </c:pt>
                <c:pt idx="14">
                  <c:v>53</c:v>
                </c:pt>
                <c:pt idx="15">
                  <c:v>42</c:v>
                </c:pt>
                <c:pt idx="16">
                  <c:v>40</c:v>
                </c:pt>
                <c:pt idx="17">
                  <c:v>42</c:v>
                </c:pt>
                <c:pt idx="18">
                  <c:v>35</c:v>
                </c:pt>
                <c:pt idx="1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E-4E19-9184-C07557C7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87000"/>
        <c:axId val="683991920"/>
      </c:barChart>
      <c:catAx>
        <c:axId val="683987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91920"/>
        <c:crosses val="autoZero"/>
        <c:auto val="1"/>
        <c:lblAlgn val="ctr"/>
        <c:lblOffset val="100"/>
        <c:noMultiLvlLbl val="0"/>
      </c:catAx>
      <c:valAx>
        <c:axId val="68399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8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 sheet.xlsx]Sheet6!PivotTable8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Sheet6!$B$3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Sheet6!$A$4:$A$14</c:f>
              <c:strCache>
                <c:ptCount val="10"/>
                <c:pt idx="0">
                  <c:v>A</c:v>
                </c:pt>
                <c:pt idx="1">
                  <c:v>A-</c:v>
                </c:pt>
                <c:pt idx="2">
                  <c:v>A+</c:v>
                </c:pt>
                <c:pt idx="3">
                  <c:v>B</c:v>
                </c:pt>
                <c:pt idx="4">
                  <c:v>B-</c:v>
                </c:pt>
                <c:pt idx="5">
                  <c:v>B+</c:v>
                </c:pt>
                <c:pt idx="6">
                  <c:v>C</c:v>
                </c:pt>
                <c:pt idx="7">
                  <c:v>C+</c:v>
                </c:pt>
                <c:pt idx="8">
                  <c:v>D</c:v>
                </c:pt>
                <c:pt idx="9">
                  <c:v>F</c:v>
                </c:pt>
              </c:strCache>
            </c:strRef>
          </c:cat>
          <c:val>
            <c:numRef>
              <c:f>Sheet6!$B$4:$B$14</c:f>
              <c:numCache>
                <c:formatCode>General</c:formatCode>
                <c:ptCount val="10"/>
                <c:pt idx="0">
                  <c:v>7.5</c:v>
                </c:pt>
                <c:pt idx="1">
                  <c:v>7</c:v>
                </c:pt>
                <c:pt idx="2">
                  <c:v>16</c:v>
                </c:pt>
                <c:pt idx="3">
                  <c:v>3</c:v>
                </c:pt>
                <c:pt idx="4">
                  <c:v>2.75</c:v>
                </c:pt>
                <c:pt idx="5">
                  <c:v>9.75</c:v>
                </c:pt>
                <c:pt idx="6">
                  <c:v>2.25</c:v>
                </c:pt>
                <c:pt idx="7">
                  <c:v>2.5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A1-423D-8469-E8A754FE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4011928"/>
        <c:axId val="684015864"/>
        <c:axId val="0"/>
      </c:bar3DChart>
      <c:catAx>
        <c:axId val="68401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15864"/>
        <c:crosses val="autoZero"/>
        <c:auto val="1"/>
        <c:lblAlgn val="ctr"/>
        <c:lblOffset val="100"/>
        <c:noMultiLvlLbl val="0"/>
      </c:catAx>
      <c:valAx>
        <c:axId val="68401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1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13</xdr:col>
      <xdr:colOff>304800</xdr:colOff>
      <xdr:row>23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214312</xdr:colOff>
      <xdr:row>4</xdr:row>
      <xdr:rowOff>161924</xdr:rowOff>
    </xdr:from>
    <xdr:to>
      <xdr:col>13</xdr:col>
      <xdr:colOff>171450</xdr:colOff>
      <xdr:row>22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404812</xdr:colOff>
      <xdr:row>4</xdr:row>
      <xdr:rowOff>161925</xdr:rowOff>
    </xdr:from>
    <xdr:to>
      <xdr:col>12</xdr:col>
      <xdr:colOff>100012</xdr:colOff>
      <xdr:row>19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Windows User" refreshedDate="43353.740135300926" backgroundQuery="1" createdVersion="6" refreshedVersion="6" minRefreshableVersion="3" recordCount="0" supportSubquery="1" supportAdvancedDrill="1">
  <cacheSource type="external" connectionId="1"/>
  <cacheFields count="3">
    <cacheField name="[Measures].[Sum of GPA]" caption="Sum of GPA" numFmtId="0" hierarchy="9" level="32767"/>
    <cacheField name="[Measures].[Sum of ID]" caption="Sum of ID" numFmtId="0" hierarchy="10" level="32767"/>
    <cacheField name="[Range].[GREAD].[GREAD]" caption="GREAD" numFmtId="0" hierarchy="3" level="1">
      <sharedItems count="10">
        <s v="A"/>
        <s v="A-"/>
        <s v="A+"/>
        <s v="B"/>
        <s v="B-"/>
        <s v="B+"/>
        <s v="C"/>
        <s v="C+"/>
        <s v="D"/>
        <s v="F"/>
      </sharedItems>
    </cacheField>
  </cacheFields>
  <cacheHierarchies count="1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EAD]" caption="GREAD" attribute="1" defaultMemberUniqueName="[Range].[GREAD].[All]" allUniqueName="[Range].[GREAD].[All]" dimensionUniqueName="[Range]" displayFolder="" count="2" memberValueDatatype="130" unbalanced="0">
      <fieldsUsage count="2">
        <fieldUsage x="-1"/>
        <fieldUsage x="2"/>
      </fieldsUsage>
    </cacheHierarchy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PA]" caption="Sum of GPA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D]" caption="Sum of ID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Windows User" refreshedDate="43353.745549768515" backgroundQuery="1" createdVersion="6" refreshedVersion="6" minRefreshableVersion="3" recordCount="0" supportSubquery="1" supportAdvancedDrill="1">
  <cacheSource type="external" connectionId="1"/>
  <cacheFields count="3">
    <cacheField name="[Range].[GREAD].[GREAD]" caption="GREAD" numFmtId="0" hierarchy="3" level="1">
      <sharedItems count="10">
        <s v="A"/>
        <s v="A-"/>
        <s v="A+"/>
        <s v="B"/>
        <s v="B-"/>
        <s v="B+"/>
        <s v="C"/>
        <s v="C+"/>
        <s v="D"/>
        <s v="F"/>
      </sharedItems>
    </cacheField>
    <cacheField name="[Measures].[Sum of MARKS]" caption="Sum of MARKS" numFmtId="0" hierarchy="8" level="32767"/>
    <cacheField name="[Range].[NAME].[NAME]" caption="NAME" numFmtId="0" hierarchy="1" level="1">
      <sharedItems count="20">
        <s v="A.KARIM"/>
        <s v="ROGINA"/>
        <s v="SM KAISER"/>
        <s v="YASMIN"/>
        <s v="A.RAHIM"/>
        <s v="MD. MOHOSIN"/>
        <s v="MD. YASIN"/>
        <s v="MOWSUMI"/>
        <s v="MAHIMA"/>
        <s v="MD.JOY"/>
        <s v="A.MATIN"/>
        <s v="MD.ARIF"/>
        <s v="MD.KAMAL"/>
        <s v="A. RAHOMAN"/>
        <s v="MD.SOHAN"/>
        <s v="A.KUDUS"/>
        <s v="JORINA"/>
        <s v="MD. MOHON"/>
        <s v="A. JABOR"/>
        <s v="MD.RIDOY"/>
      </sharedItems>
    </cacheField>
  </cacheFields>
  <cacheHierarchies count="1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>
      <fieldsUsage count="2">
        <fieldUsage x="-1"/>
        <fieldUsage x="2"/>
      </fieldsUsage>
    </cacheHierarchy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EAD]" caption="GREAD" attribute="1" defaultMemberUniqueName="[Range].[GREAD].[All]" allUniqueName="[Range].[GREA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PA]" caption="Sum of GPA" measure="1" displayFolder="" measureGroup="Range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Windows User" refreshedDate="43353.747381250003" backgroundQuery="1" createdVersion="6" refreshedVersion="6" minRefreshableVersion="3" recordCount="0" supportSubquery="1" supportAdvancedDrill="1">
  <cacheSource type="external" connectionId="1"/>
  <cacheFields count="2">
    <cacheField name="[Range].[GREAD].[GREAD]" caption="GREAD" numFmtId="0" hierarchy="3" level="1">
      <sharedItems count="10">
        <s v="A"/>
        <s v="A-"/>
        <s v="A+"/>
        <s v="B"/>
        <s v="B-"/>
        <s v="B+"/>
        <s v="C"/>
        <s v="C+"/>
        <s v="D"/>
        <s v="F"/>
      </sharedItems>
    </cacheField>
    <cacheField name="[Measures].[Sum of GPA]" caption="Sum of GPA" numFmtId="0" hierarchy="9" level="32767"/>
  </cacheFields>
  <cacheHierarchies count="11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2" memberValueDatatype="130" unbalanced="0"/>
    <cacheHierarchy uniqueName="[Range].[MARKS]" caption="MARKS" attribute="1" defaultMemberUniqueName="[Range].[MARKS].[All]" allUniqueName="[Range].[MARKS].[All]" dimensionUniqueName="[Range]" displayFolder="" count="0" memberValueDatatype="20" unbalanced="0"/>
    <cacheHierarchy uniqueName="[Range].[GREAD]" caption="GREAD" attribute="1" defaultMemberUniqueName="[Range].[GREAD].[All]" allUniqueName="[Range].[GREAD].[All]" dimensionUniqueName="[Range]" displayFolder="" count="2" memberValueDatatype="130" unbalanced="0">
      <fieldsUsage count="2">
        <fieldUsage x="-1"/>
        <fieldUsage x="0"/>
      </fieldsUsage>
    </cacheHierarchy>
    <cacheHierarchy uniqueName="[Range].[GPA]" caption="GPA" attribute="1" defaultMemberUniqueName="[Range].[GPA].[All]" allUniqueName="[Range].[GPA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MARKS]" caption="Sum of MARKS" measure="1" displayFolder="" measureGroup="Range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GPA]" caption="Sum of GPA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ID]" caption="Sum of ID" measure="1" displayFolder="" measureGroup="Range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C14" firstHeaderRow="0" firstDataRow="1" firstDataCol="1"/>
  <pivotFields count="3">
    <pivotField dataField="1" showAll="0"/>
    <pivotField dataField="1" showAll="0"/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GPA" fld="0" baseField="0" baseItem="0"/>
    <dataField name="Sum of ID" fld="1" baseField="0" baseItem="0"/>
  </dataFields>
  <chartFormats count="2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.W 8.9!$A$1:$F$21">
        <x15:activeTabTopLevelEntity name="[Range]"/>
      </x15:pivotTableUISettings>
    </ext>
  </extLst>
</pivotTableDefinition>
</file>

<file path=xl/pivotTables/pivotTable2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4" firstHeaderRow="1" firstDataRow="1" firstDataCol="1"/>
  <pivotFields count="3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Row" allDrilled="1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2">
    <field x="0"/>
    <field x="2"/>
  </rowFields>
  <rowItems count="31">
    <i>
      <x/>
    </i>
    <i r="1">
      <x/>
    </i>
    <i r="1">
      <x v="1"/>
    </i>
    <i>
      <x v="1"/>
    </i>
    <i r="1">
      <x v="2"/>
    </i>
    <i r="1">
      <x v="3"/>
    </i>
    <i>
      <x v="2"/>
    </i>
    <i r="1">
      <x v="4"/>
    </i>
    <i r="1">
      <x v="5"/>
    </i>
    <i r="1">
      <x v="6"/>
    </i>
    <i r="1">
      <x v="7"/>
    </i>
    <i>
      <x v="3"/>
    </i>
    <i r="1">
      <x v="8"/>
    </i>
    <i>
      <x v="4"/>
    </i>
    <i r="1">
      <x v="9"/>
    </i>
    <i>
      <x v="5"/>
    </i>
    <i r="1">
      <x v="10"/>
    </i>
    <i r="1">
      <x v="11"/>
    </i>
    <i r="1">
      <x v="12"/>
    </i>
    <i>
      <x v="6"/>
    </i>
    <i r="1">
      <x v="13"/>
    </i>
    <i>
      <x v="7"/>
    </i>
    <i r="1">
      <x v="14"/>
    </i>
    <i>
      <x v="8"/>
    </i>
    <i r="1">
      <x v="15"/>
    </i>
    <i r="1">
      <x v="16"/>
    </i>
    <i r="1">
      <x v="17"/>
    </i>
    <i>
      <x v="9"/>
    </i>
    <i r="1">
      <x v="18"/>
    </i>
    <i r="1">
      <x v="19"/>
    </i>
    <i t="grand">
      <x/>
    </i>
  </rowItems>
  <colItems count="1">
    <i/>
  </colItems>
  <dataFields count="1">
    <dataField name="Sum of MARK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.W 8.9!$A$1:$F$21">
        <x15:activeTabTopLevelEntity name="[Range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8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2">
    <pivotField axis="axisRow" allDrilled="1" showAll="0" dataSourceSort="1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GPA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H.W 8.9!$A$1:$F$21">
        <x15:activeTabTopLevelEntity name="[Range]"/>
      </x15:pivotTableUISettings>
    </ext>
  </extLst>
</pivotTableDefinition>
</file>

<file path=xl/tables/table1.xml><?xml version="1.0" encoding="utf-8"?>
<table xmlns="http://schemas.openxmlformats.org/spreadsheetml/2006/main" id="3" name="Table3" displayName="Table3" ref="A1:F13" totalsRowShown="0">
  <autoFilter ref="A1:F13"/>
  <tableColumns count="6">
    <tableColumn id="1" name="ID"/>
    <tableColumn id="2" name="Name"/>
    <tableColumn id="3" name="Marks"/>
    <tableColumn id="4" name="Status"/>
    <tableColumn id="5" name="Reward" dataDxfId="15">
      <calculatedColumnFormula>IF(C2&gt;=80*0.7-0.8,"Good","Bad")</calculatedColumnFormula>
    </tableColumn>
    <tableColumn id="6" name="Grade" dataDxfId="14">
      <calculatedColumnFormula>IF(C2&gt;=80*70%-80%,"A",IF(C2&gt;=80*80%,"A+","Fail"))</calculatedColumnFormula>
    </tableColumn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G6" totalsRowShown="0" headerRowDxfId="13">
  <autoFilter ref="A1:G6"/>
  <tableColumns count="7">
    <tableColumn id="1" name="S.L" dataDxfId="12"/>
    <tableColumn id="2" name="Product Name"/>
    <tableColumn id="3" name="Quantity"/>
    <tableColumn id="4" name="Unit Price" dataDxfId="11" dataCellStyle="Comma"/>
    <tableColumn id="5" name="PurchasePrice" dataDxfId="10" dataCellStyle="Comma">
      <calculatedColumnFormula>C2*D2</calculatedColumnFormula>
    </tableColumn>
    <tableColumn id="8" name="Need to Purchase" dataDxfId="9" dataCellStyle="Comma">
      <calculatedColumnFormula>IF(E2&lt;50000,50000-E2,"Discounted")</calculatedColumnFormula>
    </tableColumn>
    <tableColumn id="6" name="Discount" dataDxfId="8">
      <calculatedColumnFormula>IF(E2&gt;=50000,E2*0.1,"No Discount")</calculatedColumnFormula>
    </tableColumn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1" totalsRowShown="0">
  <autoFilter ref="A1:F21"/>
  <sortState ref="A2:F21">
    <sortCondition ref="A1"/>
  </sortState>
  <tableColumns count="6">
    <tableColumn id="1" name="ID"/>
    <tableColumn id="2" name="NAME"/>
    <tableColumn id="3" name="MARKS"/>
    <tableColumn id="4" name="GREAD">
      <calculatedColumnFormula>IF(C2&gt;=80,"A+",IF(C2&gt;=75,"A",IF(C2&gt;=70,"A-",IF(C2&gt;=65,"B+",IF(C2&gt;=60,"B",IF(C2&gt;=55,"B-",IF(C2&gt;=50,"C+",IF(C2&gt;=45,"C",IF(C2&gt;=40,"D",IF(C2&lt;40,"F"))))))))))</calculatedColumnFormula>
    </tableColumn>
    <tableColumn id="5" name="GPA">
      <calculatedColumnFormula>IF(D2="A+",4,IF(D2="A",3.75,IF(D2="A-",3.5,IF(D2="B+",3.25,IF(D2="B",3,IF(D2="B-",2.75,IF(D2="C+",2.5,IF(D2="C",2.25,IF(D2="D",2,IF(D2="F",0,))))))))))</calculatedColumnFormula>
    </tableColumn>
    <tableColumn id="6" name="STATUS">
      <calculatedColumnFormula>IF(D2="A+","EXCELENT",IF(D2="A","BEST",IF(D2="A-","BEST",IF(D2="B+","BETTER",IF(D2="B","GOOD",IF(D2="B-","GOOD",IF(D2="C+","NOT BAD",IF(D2="C","BAD",IF(D2="D","PASS",IF(D2="F","FAIL",))))))))))</calculatedColumnFormula>
    </tableColumn>
  </tableColumns>
  <tableStyleInfo name="TableStyleMedium18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F22" totalsRowShown="0" headerRowDxfId="7" dataDxfId="6">
  <autoFilter ref="A1:F22"/>
  <tableColumns count="6">
    <tableColumn id="1" name="ID" dataDxfId="5"/>
    <tableColumn id="2" name="NAME" dataDxfId="4"/>
    <tableColumn id="3" name="MARKS" dataDxfId="3"/>
    <tableColumn id="4" name="GREAD" dataDxfId="2"/>
    <tableColumn id="5" name="GPA" dataDxfId="1"/>
    <tableColumn id="6" name="STATUS" dataDxfId="0">
      <calculatedColumnFormula>IF(D2="A+","EXCELENT",IF(D2="A","BEST",IF(D2="A-","BEST",IF(D2="B+","BETTER",IF(D2="B","GOOD",IF(D2="B-","GOOD",IF(D2="C+","NOT BAD",IF(D2="C","BAD",IF(D2="D","PASS",IF(D2="F","FAIL",))))))))))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zoomScale="175" zoomScaleNormal="175" workbookViewId="0">
      <selection activeCell="H2" sqref="H2:H5"/>
    </sheetView>
  </sheetViews>
  <sheetFormatPr defaultRowHeight="15" x14ac:dyDescent="0.25"/>
  <cols>
    <col min="2" max="2" width="11.85546875" style="10" bestFit="1" customWidth="1"/>
    <col min="3" max="4" width="11.85546875" style="10" customWidth="1"/>
    <col min="5" max="5" width="8.85546875" style="10" bestFit="1" customWidth="1"/>
    <col min="6" max="6" width="8.85546875" style="10" customWidth="1"/>
    <col min="7" max="8" width="9.140625" style="10"/>
  </cols>
  <sheetData>
    <row r="1" spans="1:9" x14ac:dyDescent="0.25">
      <c r="A1" t="s">
        <v>56</v>
      </c>
      <c r="B1" t="s">
        <v>55</v>
      </c>
      <c r="C1" t="s">
        <v>57</v>
      </c>
      <c r="D1" t="s">
        <v>58</v>
      </c>
      <c r="E1" t="s">
        <v>63</v>
      </c>
      <c r="F1" t="s">
        <v>29</v>
      </c>
      <c r="G1" t="s">
        <v>50</v>
      </c>
      <c r="H1" s="10" t="s">
        <v>64</v>
      </c>
      <c r="I1" t="s">
        <v>29</v>
      </c>
    </row>
    <row r="2" spans="1:9" x14ac:dyDescent="0.25">
      <c r="A2">
        <v>1201</v>
      </c>
      <c r="B2" t="s">
        <v>59</v>
      </c>
      <c r="C2">
        <v>80</v>
      </c>
      <c r="D2">
        <v>75</v>
      </c>
      <c r="E2">
        <f>AVERAGE(C2:D2)</f>
        <v>77.5</v>
      </c>
      <c r="F2" s="1" t="str">
        <f>IF(E2&gt;=80,"A+",IF(E2&gt;=70,"A",IF(E2&gt;=60,"B+",IF(E2&gt;=50,"B",IF(E2&gt;=40,"C",IF(E2&lt;40,"F",))))))</f>
        <v>A</v>
      </c>
      <c r="G2" s="19">
        <f>IF(E2&gt;=80,5,IF(E2&gt;=70,4,IF(E2&gt;=60,3.5,IF(E2&gt;=50,3,IF(E2&gt;=40,2,IF(E2&lt;40,"Fail",))))))</f>
        <v>4</v>
      </c>
      <c r="H2" s="25">
        <f>SUM(G2:G5)/4</f>
        <v>4</v>
      </c>
      <c r="I2" s="24"/>
    </row>
    <row r="3" spans="1:9" x14ac:dyDescent="0.25">
      <c r="A3">
        <v>1203</v>
      </c>
      <c r="B3" t="s">
        <v>60</v>
      </c>
      <c r="C3">
        <v>65</v>
      </c>
      <c r="D3">
        <v>75</v>
      </c>
      <c r="E3">
        <f t="shared" ref="E3:E5" si="0">AVERAGE(C3:D3)</f>
        <v>70</v>
      </c>
      <c r="F3" s="1" t="str">
        <f t="shared" ref="F3:F5" si="1">IF(E3&gt;=80,"A+",IF(E3&gt;=70,"A",IF(E3&gt;=60,"B+",IF(E3&gt;=50,"B",IF(E3&gt;=40,"C",IF(E3&lt;40,"F",))))))</f>
        <v>A</v>
      </c>
      <c r="G3" s="19">
        <f t="shared" ref="G3:G5" si="2">IF(E3&gt;=80,5,IF(E3&gt;=70,4,IF(E3&gt;=60,3.5,IF(E3&gt;=50,3,IF(E3&gt;=40,2,IF(E3&lt;40,"Fail",))))))</f>
        <v>4</v>
      </c>
      <c r="H3" s="25"/>
      <c r="I3" s="24"/>
    </row>
    <row r="4" spans="1:9" x14ac:dyDescent="0.25">
      <c r="A4">
        <v>1207</v>
      </c>
      <c r="B4" t="s">
        <v>61</v>
      </c>
      <c r="C4">
        <v>49</v>
      </c>
      <c r="D4">
        <v>65</v>
      </c>
      <c r="E4">
        <f t="shared" si="0"/>
        <v>57</v>
      </c>
      <c r="F4" s="1" t="str">
        <f t="shared" si="1"/>
        <v>B</v>
      </c>
      <c r="G4" s="19">
        <f t="shared" si="2"/>
        <v>3</v>
      </c>
      <c r="H4" s="25"/>
      <c r="I4" s="24"/>
    </row>
    <row r="5" spans="1:9" x14ac:dyDescent="0.25">
      <c r="A5">
        <v>1209</v>
      </c>
      <c r="B5" t="s">
        <v>62</v>
      </c>
      <c r="C5">
        <v>94</v>
      </c>
      <c r="D5">
        <v>76</v>
      </c>
      <c r="E5">
        <f t="shared" si="0"/>
        <v>85</v>
      </c>
      <c r="F5" s="1" t="str">
        <f t="shared" si="1"/>
        <v>A+</v>
      </c>
      <c r="G5" s="19">
        <f t="shared" si="2"/>
        <v>5</v>
      </c>
      <c r="H5" s="25"/>
      <c r="I5" s="24"/>
    </row>
    <row r="6" spans="1:9" x14ac:dyDescent="0.25">
      <c r="B6"/>
      <c r="C6"/>
      <c r="D6"/>
      <c r="E6"/>
      <c r="F6"/>
      <c r="G6" s="25"/>
      <c r="H6"/>
    </row>
    <row r="7" spans="1:9" x14ac:dyDescent="0.25">
      <c r="B7"/>
      <c r="C7"/>
      <c r="D7"/>
      <c r="E7"/>
      <c r="F7"/>
      <c r="G7" s="25"/>
    </row>
  </sheetData>
  <mergeCells count="3">
    <mergeCell ref="I2:I5"/>
    <mergeCell ref="H2:H5"/>
    <mergeCell ref="G6:G7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2" sqref="F2"/>
    </sheetView>
  </sheetViews>
  <sheetFormatPr defaultRowHeight="15" x14ac:dyDescent="0.25"/>
  <cols>
    <col min="1" max="1" width="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28</v>
      </c>
      <c r="F1" t="s">
        <v>29</v>
      </c>
    </row>
    <row r="2" spans="1:6" x14ac:dyDescent="0.25">
      <c r="A2">
        <v>1</v>
      </c>
      <c r="B2" t="s">
        <v>4</v>
      </c>
      <c r="C2">
        <v>80</v>
      </c>
      <c r="D2" t="str">
        <f>IF(C2&gt;=80*0.7,"pass","fail")</f>
        <v>pass</v>
      </c>
      <c r="E2" t="str">
        <f>IF(AND(C2&gt;=80*0.7-0.8),"Good","Bad")</f>
        <v>Good</v>
      </c>
      <c r="F2" t="str">
        <f t="shared" ref="F2:F11" si="0">IF(C2&gt;=80*70%-80%,"A",IF(C2&gt;=80*80%,"A+","Fail"))</f>
        <v>A</v>
      </c>
    </row>
    <row r="3" spans="1:6" x14ac:dyDescent="0.25">
      <c r="A3">
        <v>2</v>
      </c>
      <c r="B3" t="s">
        <v>5</v>
      </c>
      <c r="C3">
        <v>70</v>
      </c>
      <c r="D3" t="str">
        <f t="shared" ref="D3:D11" si="1">IF(C3&gt;=80*0.7,"pass","fail")</f>
        <v>pass</v>
      </c>
      <c r="E3" t="str">
        <f t="shared" ref="E3:E11" si="2">IF(AND(C3&gt;=80*0.7-0.8),"Good","Bad")</f>
        <v>Good</v>
      </c>
      <c r="F3" t="str">
        <f t="shared" si="0"/>
        <v>A</v>
      </c>
    </row>
    <row r="4" spans="1:6" x14ac:dyDescent="0.25">
      <c r="A4">
        <v>3</v>
      </c>
      <c r="B4" t="s">
        <v>9</v>
      </c>
      <c r="C4">
        <v>66</v>
      </c>
      <c r="D4" t="str">
        <f t="shared" si="1"/>
        <v>pass</v>
      </c>
      <c r="E4" t="str">
        <f t="shared" si="2"/>
        <v>Good</v>
      </c>
      <c r="F4" t="str">
        <f t="shared" si="0"/>
        <v>A</v>
      </c>
    </row>
    <row r="5" spans="1:6" x14ac:dyDescent="0.25">
      <c r="A5">
        <v>4</v>
      </c>
      <c r="B5" t="s">
        <v>13</v>
      </c>
      <c r="C5">
        <v>65</v>
      </c>
      <c r="D5" t="str">
        <f t="shared" si="1"/>
        <v>pass</v>
      </c>
      <c r="E5" t="str">
        <f t="shared" si="2"/>
        <v>Good</v>
      </c>
      <c r="F5" t="str">
        <f t="shared" si="0"/>
        <v>A</v>
      </c>
    </row>
    <row r="6" spans="1:6" x14ac:dyDescent="0.25">
      <c r="A6">
        <v>5</v>
      </c>
      <c r="B6" t="s">
        <v>10</v>
      </c>
      <c r="C6">
        <v>45</v>
      </c>
      <c r="D6" t="str">
        <f t="shared" si="1"/>
        <v>fail</v>
      </c>
      <c r="E6" t="str">
        <f t="shared" si="2"/>
        <v>Bad</v>
      </c>
      <c r="F6" t="str">
        <f t="shared" si="0"/>
        <v>Fail</v>
      </c>
    </row>
    <row r="7" spans="1:6" x14ac:dyDescent="0.25">
      <c r="A7">
        <v>6</v>
      </c>
      <c r="B7" t="s">
        <v>6</v>
      </c>
      <c r="C7">
        <v>85</v>
      </c>
      <c r="D7" t="str">
        <f t="shared" si="1"/>
        <v>pass</v>
      </c>
      <c r="E7" t="str">
        <f t="shared" si="2"/>
        <v>Good</v>
      </c>
      <c r="F7" t="str">
        <f t="shared" si="0"/>
        <v>A</v>
      </c>
    </row>
    <row r="8" spans="1:6" x14ac:dyDescent="0.25">
      <c r="A8">
        <v>7</v>
      </c>
      <c r="B8" t="s">
        <v>7</v>
      </c>
      <c r="C8">
        <v>80</v>
      </c>
      <c r="D8" t="str">
        <f t="shared" si="1"/>
        <v>pass</v>
      </c>
      <c r="E8" t="str">
        <f t="shared" si="2"/>
        <v>Good</v>
      </c>
      <c r="F8" t="str">
        <f t="shared" si="0"/>
        <v>A</v>
      </c>
    </row>
    <row r="9" spans="1:6" x14ac:dyDescent="0.25">
      <c r="A9">
        <v>8</v>
      </c>
      <c r="B9" t="s">
        <v>8</v>
      </c>
      <c r="C9">
        <v>76</v>
      </c>
      <c r="D9" t="str">
        <f t="shared" si="1"/>
        <v>pass</v>
      </c>
      <c r="E9" t="str">
        <f t="shared" si="2"/>
        <v>Good</v>
      </c>
      <c r="F9" t="str">
        <f t="shared" si="0"/>
        <v>A</v>
      </c>
    </row>
    <row r="10" spans="1:6" x14ac:dyDescent="0.25">
      <c r="A10">
        <v>9</v>
      </c>
      <c r="B10" t="s">
        <v>11</v>
      </c>
      <c r="C10">
        <v>72</v>
      </c>
      <c r="D10" t="str">
        <f t="shared" si="1"/>
        <v>pass</v>
      </c>
      <c r="E10" t="str">
        <f t="shared" si="2"/>
        <v>Good</v>
      </c>
      <c r="F10" t="str">
        <f t="shared" si="0"/>
        <v>A</v>
      </c>
    </row>
    <row r="11" spans="1:6" x14ac:dyDescent="0.25">
      <c r="A11">
        <v>10</v>
      </c>
      <c r="B11" t="s">
        <v>12</v>
      </c>
      <c r="C11">
        <v>50</v>
      </c>
      <c r="D11" t="str">
        <f t="shared" si="1"/>
        <v>fail</v>
      </c>
      <c r="E11" t="str">
        <f t="shared" si="2"/>
        <v>Bad</v>
      </c>
      <c r="F11" t="str">
        <f t="shared" si="0"/>
        <v>Fail</v>
      </c>
    </row>
    <row r="12" spans="1:6" x14ac:dyDescent="0.25">
      <c r="B12" s="12" t="s">
        <v>26</v>
      </c>
      <c r="C12" s="12">
        <f>MAX(C2:C11)</f>
        <v>85</v>
      </c>
      <c r="D12" s="1"/>
    </row>
    <row r="13" spans="1:6" x14ac:dyDescent="0.25">
      <c r="B13" s="11" t="s">
        <v>27</v>
      </c>
      <c r="C13" s="11">
        <f>MIN(C2:C11)</f>
        <v>45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60" zoomScaleNormal="16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4.42578125" style="1" customWidth="1"/>
    <col min="2" max="2" width="14" customWidth="1"/>
    <col min="3" max="3" width="9.140625" customWidth="1"/>
    <col min="4" max="4" width="11" style="2" customWidth="1"/>
    <col min="5" max="5" width="12.7109375" style="2" customWidth="1"/>
    <col min="6" max="6" width="11.28515625" style="2" customWidth="1"/>
    <col min="7" max="7" width="12.85546875" customWidth="1"/>
  </cols>
  <sheetData>
    <row r="1" spans="1:7" x14ac:dyDescent="0.25">
      <c r="A1" t="s">
        <v>14</v>
      </c>
      <c r="B1" s="4" t="s">
        <v>15</v>
      </c>
      <c r="C1" s="4" t="s">
        <v>17</v>
      </c>
      <c r="D1" s="5" t="s">
        <v>16</v>
      </c>
      <c r="E1" s="5" t="s">
        <v>24</v>
      </c>
      <c r="F1" s="5" t="s">
        <v>25</v>
      </c>
      <c r="G1" s="4" t="s">
        <v>23</v>
      </c>
    </row>
    <row r="2" spans="1:7" x14ac:dyDescent="0.25">
      <c r="A2" s="1">
        <v>1</v>
      </c>
      <c r="B2" t="s">
        <v>18</v>
      </c>
      <c r="C2">
        <v>2</v>
      </c>
      <c r="D2" s="2">
        <v>30000</v>
      </c>
      <c r="E2" s="2">
        <f>C2*D2</f>
        <v>60000</v>
      </c>
      <c r="F2" s="2" t="str">
        <f t="shared" ref="F2:F6" si="0">IF(E2&lt;50000,50000-E2,"Discounted")</f>
        <v>Discounted</v>
      </c>
      <c r="G2" s="2">
        <f t="shared" ref="G2:G6" si="1">IF(E2&gt;=50000,E2*0.1,"No Discount")</f>
        <v>6000</v>
      </c>
    </row>
    <row r="3" spans="1:7" x14ac:dyDescent="0.25">
      <c r="A3" s="1">
        <v>2</v>
      </c>
      <c r="B3" t="s">
        <v>20</v>
      </c>
      <c r="C3">
        <v>4</v>
      </c>
      <c r="D3" s="2">
        <v>45000</v>
      </c>
      <c r="E3" s="2">
        <f>C3*D3</f>
        <v>180000</v>
      </c>
      <c r="F3" s="2" t="str">
        <f t="shared" si="0"/>
        <v>Discounted</v>
      </c>
      <c r="G3" s="2">
        <f t="shared" si="1"/>
        <v>18000</v>
      </c>
    </row>
    <row r="4" spans="1:7" x14ac:dyDescent="0.25">
      <c r="A4" s="1">
        <v>3</v>
      </c>
      <c r="B4" t="s">
        <v>22</v>
      </c>
      <c r="C4">
        <v>250</v>
      </c>
      <c r="D4" s="2">
        <v>150</v>
      </c>
      <c r="E4" s="2">
        <f>C4*D4</f>
        <v>37500</v>
      </c>
      <c r="F4" s="2">
        <f t="shared" si="0"/>
        <v>12500</v>
      </c>
      <c r="G4" s="9" t="str">
        <f t="shared" si="1"/>
        <v>No Discount</v>
      </c>
    </row>
    <row r="5" spans="1:7" x14ac:dyDescent="0.25">
      <c r="A5" s="1">
        <v>4</v>
      </c>
      <c r="B5" t="s">
        <v>21</v>
      </c>
      <c r="C5">
        <v>300</v>
      </c>
      <c r="D5" s="2">
        <v>500</v>
      </c>
      <c r="E5" s="2">
        <f>C5*D5</f>
        <v>150000</v>
      </c>
      <c r="F5" s="2" t="str">
        <f t="shared" si="0"/>
        <v>Discounted</v>
      </c>
      <c r="G5" s="2">
        <f t="shared" si="1"/>
        <v>15000</v>
      </c>
    </row>
    <row r="6" spans="1:7" x14ac:dyDescent="0.25">
      <c r="A6" s="6">
        <v>5</v>
      </c>
      <c r="B6" s="7" t="s">
        <v>19</v>
      </c>
      <c r="C6" s="7">
        <f>SUM(C2:C5)</f>
        <v>556</v>
      </c>
      <c r="D6" s="8">
        <f>SUM(D2:D5)</f>
        <v>75650</v>
      </c>
      <c r="E6" s="8">
        <f>C6*D6</f>
        <v>42061400</v>
      </c>
      <c r="F6" s="8" t="str">
        <f t="shared" si="0"/>
        <v>Discounted</v>
      </c>
      <c r="G6" s="3">
        <f t="shared" si="1"/>
        <v>4206140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opLeftCell="A4" workbookViewId="0">
      <selection activeCell="A3" sqref="A3"/>
    </sheetView>
  </sheetViews>
  <sheetFormatPr defaultRowHeight="15" x14ac:dyDescent="0.25"/>
  <cols>
    <col min="1" max="1" width="13.140625" customWidth="1"/>
    <col min="2" max="2" width="11.42578125" customWidth="1"/>
    <col min="3" max="3" width="9.42578125" customWidth="1"/>
    <col min="4" max="4" width="9.42578125" bestFit="1" customWidth="1"/>
  </cols>
  <sheetData>
    <row r="3" spans="1:3" x14ac:dyDescent="0.25">
      <c r="A3" s="20" t="s">
        <v>65</v>
      </c>
      <c r="B3" t="s">
        <v>79</v>
      </c>
      <c r="C3" t="s">
        <v>78</v>
      </c>
    </row>
    <row r="4" spans="1:3" x14ac:dyDescent="0.25">
      <c r="A4" s="21" t="s">
        <v>69</v>
      </c>
      <c r="B4" s="23">
        <v>7.5</v>
      </c>
      <c r="C4" s="23">
        <v>27817</v>
      </c>
    </row>
    <row r="5" spans="1:3" x14ac:dyDescent="0.25">
      <c r="A5" s="21" t="s">
        <v>76</v>
      </c>
      <c r="B5" s="23">
        <v>7</v>
      </c>
      <c r="C5" s="23">
        <v>27825</v>
      </c>
    </row>
    <row r="6" spans="1:3" x14ac:dyDescent="0.25">
      <c r="A6" s="21" t="s">
        <v>72</v>
      </c>
      <c r="B6" s="23">
        <v>16</v>
      </c>
      <c r="C6" s="23">
        <v>55645</v>
      </c>
    </row>
    <row r="7" spans="1:3" x14ac:dyDescent="0.25">
      <c r="A7" s="21" t="s">
        <v>73</v>
      </c>
      <c r="B7" s="23">
        <v>3</v>
      </c>
      <c r="C7" s="23">
        <v>13918</v>
      </c>
    </row>
    <row r="8" spans="1:3" x14ac:dyDescent="0.25">
      <c r="A8" s="21" t="s">
        <v>74</v>
      </c>
      <c r="B8" s="23">
        <v>2.75</v>
      </c>
      <c r="C8" s="23">
        <v>13913</v>
      </c>
    </row>
    <row r="9" spans="1:3" x14ac:dyDescent="0.25">
      <c r="A9" s="21" t="s">
        <v>71</v>
      </c>
      <c r="B9" s="23">
        <v>9.75</v>
      </c>
      <c r="C9" s="23">
        <v>41727</v>
      </c>
    </row>
    <row r="10" spans="1:3" x14ac:dyDescent="0.25">
      <c r="A10" s="21" t="s">
        <v>68</v>
      </c>
      <c r="B10" s="23">
        <v>2.25</v>
      </c>
      <c r="C10" s="23">
        <v>13906</v>
      </c>
    </row>
    <row r="11" spans="1:3" x14ac:dyDescent="0.25">
      <c r="A11" s="21" t="s">
        <v>75</v>
      </c>
      <c r="B11" s="23">
        <v>2.5</v>
      </c>
      <c r="C11" s="23">
        <v>13909</v>
      </c>
    </row>
    <row r="12" spans="1:3" x14ac:dyDescent="0.25">
      <c r="A12" s="21" t="s">
        <v>70</v>
      </c>
      <c r="B12" s="23">
        <v>6</v>
      </c>
      <c r="C12" s="23">
        <v>41735</v>
      </c>
    </row>
    <row r="13" spans="1:3" x14ac:dyDescent="0.25">
      <c r="A13" s="21" t="s">
        <v>67</v>
      </c>
      <c r="B13" s="23">
        <v>0</v>
      </c>
      <c r="C13" s="23">
        <v>27815</v>
      </c>
    </row>
    <row r="14" spans="1:3" x14ac:dyDescent="0.25">
      <c r="A14" s="21" t="s">
        <v>66</v>
      </c>
      <c r="B14" s="23">
        <v>56.75</v>
      </c>
      <c r="C14" s="23">
        <v>278210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4"/>
  <sheetViews>
    <sheetView topLeftCell="A4" workbookViewId="0">
      <selection activeCell="A3" sqref="A3"/>
    </sheetView>
  </sheetViews>
  <sheetFormatPr defaultRowHeight="15" x14ac:dyDescent="0.25"/>
  <cols>
    <col min="1" max="1" width="17.7109375" customWidth="1"/>
    <col min="2" max="2" width="14.140625" bestFit="1" customWidth="1"/>
    <col min="3" max="3" width="9.42578125" customWidth="1"/>
  </cols>
  <sheetData>
    <row r="3" spans="1:2" x14ac:dyDescent="0.25">
      <c r="A3" s="20" t="s">
        <v>65</v>
      </c>
      <c r="B3" t="s">
        <v>77</v>
      </c>
    </row>
    <row r="4" spans="1:2" x14ac:dyDescent="0.25">
      <c r="A4" s="21" t="s">
        <v>69</v>
      </c>
      <c r="B4" s="23">
        <v>151</v>
      </c>
    </row>
    <row r="5" spans="1:2" x14ac:dyDescent="0.25">
      <c r="A5" s="22" t="s">
        <v>49</v>
      </c>
      <c r="B5" s="23">
        <v>75</v>
      </c>
    </row>
    <row r="6" spans="1:2" x14ac:dyDescent="0.25">
      <c r="A6" s="22" t="s">
        <v>34</v>
      </c>
      <c r="B6" s="23">
        <v>76</v>
      </c>
    </row>
    <row r="7" spans="1:2" x14ac:dyDescent="0.25">
      <c r="A7" s="21" t="s">
        <v>76</v>
      </c>
      <c r="B7" s="23">
        <v>142</v>
      </c>
    </row>
    <row r="8" spans="1:2" x14ac:dyDescent="0.25">
      <c r="A8" s="22" t="s">
        <v>35</v>
      </c>
      <c r="B8" s="23">
        <v>70</v>
      </c>
    </row>
    <row r="9" spans="1:2" x14ac:dyDescent="0.25">
      <c r="A9" s="22" t="s">
        <v>40</v>
      </c>
      <c r="B9" s="23">
        <v>72</v>
      </c>
    </row>
    <row r="10" spans="1:2" x14ac:dyDescent="0.25">
      <c r="A10" s="21" t="s">
        <v>72</v>
      </c>
      <c r="B10" s="23">
        <v>358</v>
      </c>
    </row>
    <row r="11" spans="1:2" x14ac:dyDescent="0.25">
      <c r="A11" s="22" t="s">
        <v>48</v>
      </c>
      <c r="B11" s="23">
        <v>86</v>
      </c>
    </row>
    <row r="12" spans="1:2" x14ac:dyDescent="0.25">
      <c r="A12" s="22" t="s">
        <v>33</v>
      </c>
      <c r="B12" s="23">
        <v>88</v>
      </c>
    </row>
    <row r="13" spans="1:2" x14ac:dyDescent="0.25">
      <c r="A13" s="22" t="s">
        <v>43</v>
      </c>
      <c r="B13" s="23">
        <v>92</v>
      </c>
    </row>
    <row r="14" spans="1:2" x14ac:dyDescent="0.25">
      <c r="A14" s="22" t="s">
        <v>31</v>
      </c>
      <c r="B14" s="23">
        <v>92</v>
      </c>
    </row>
    <row r="15" spans="1:2" x14ac:dyDescent="0.25">
      <c r="A15" s="21" t="s">
        <v>73</v>
      </c>
      <c r="B15" s="23">
        <v>63</v>
      </c>
    </row>
    <row r="16" spans="1:2" x14ac:dyDescent="0.25">
      <c r="A16" s="22" t="s">
        <v>32</v>
      </c>
      <c r="B16" s="23">
        <v>63</v>
      </c>
    </row>
    <row r="17" spans="1:2" x14ac:dyDescent="0.25">
      <c r="A17" s="21" t="s">
        <v>74</v>
      </c>
      <c r="B17" s="23">
        <v>58</v>
      </c>
    </row>
    <row r="18" spans="1:2" x14ac:dyDescent="0.25">
      <c r="A18" s="22" t="s">
        <v>37</v>
      </c>
      <c r="B18" s="23">
        <v>58</v>
      </c>
    </row>
    <row r="19" spans="1:2" x14ac:dyDescent="0.25">
      <c r="A19" s="21" t="s">
        <v>71</v>
      </c>
      <c r="B19" s="23">
        <v>202</v>
      </c>
    </row>
    <row r="20" spans="1:2" x14ac:dyDescent="0.25">
      <c r="A20" s="22" t="s">
        <v>45</v>
      </c>
      <c r="B20" s="23">
        <v>65</v>
      </c>
    </row>
    <row r="21" spans="1:2" x14ac:dyDescent="0.25">
      <c r="A21" s="22" t="s">
        <v>42</v>
      </c>
      <c r="B21" s="23">
        <v>68</v>
      </c>
    </row>
    <row r="22" spans="1:2" x14ac:dyDescent="0.25">
      <c r="A22" s="22" t="s">
        <v>36</v>
      </c>
      <c r="B22" s="23">
        <v>69</v>
      </c>
    </row>
    <row r="23" spans="1:2" x14ac:dyDescent="0.25">
      <c r="A23" s="21" t="s">
        <v>68</v>
      </c>
      <c r="B23" s="23">
        <v>48</v>
      </c>
    </row>
    <row r="24" spans="1:2" x14ac:dyDescent="0.25">
      <c r="A24" s="22" t="s">
        <v>44</v>
      </c>
      <c r="B24" s="23">
        <v>48</v>
      </c>
    </row>
    <row r="25" spans="1:2" x14ac:dyDescent="0.25">
      <c r="A25" s="21" t="s">
        <v>75</v>
      </c>
      <c r="B25" s="23">
        <v>53</v>
      </c>
    </row>
    <row r="26" spans="1:2" x14ac:dyDescent="0.25">
      <c r="A26" s="22" t="s">
        <v>41</v>
      </c>
      <c r="B26" s="23">
        <v>53</v>
      </c>
    </row>
    <row r="27" spans="1:2" x14ac:dyDescent="0.25">
      <c r="A27" s="21" t="s">
        <v>70</v>
      </c>
      <c r="B27" s="23">
        <v>124</v>
      </c>
    </row>
    <row r="28" spans="1:2" x14ac:dyDescent="0.25">
      <c r="A28" s="22" t="s">
        <v>46</v>
      </c>
      <c r="B28" s="23">
        <v>42</v>
      </c>
    </row>
    <row r="29" spans="1:2" x14ac:dyDescent="0.25">
      <c r="A29" s="22" t="s">
        <v>30</v>
      </c>
      <c r="B29" s="23">
        <v>40</v>
      </c>
    </row>
    <row r="30" spans="1:2" x14ac:dyDescent="0.25">
      <c r="A30" s="22" t="s">
        <v>39</v>
      </c>
      <c r="B30" s="23">
        <v>42</v>
      </c>
    </row>
    <row r="31" spans="1:2" x14ac:dyDescent="0.25">
      <c r="A31" s="21" t="s">
        <v>67</v>
      </c>
      <c r="B31" s="23">
        <v>74</v>
      </c>
    </row>
    <row r="32" spans="1:2" x14ac:dyDescent="0.25">
      <c r="A32" s="22" t="s">
        <v>47</v>
      </c>
      <c r="B32" s="23">
        <v>35</v>
      </c>
    </row>
    <row r="33" spans="1:2" x14ac:dyDescent="0.25">
      <c r="A33" s="22" t="s">
        <v>38</v>
      </c>
      <c r="B33" s="23">
        <v>39</v>
      </c>
    </row>
    <row r="34" spans="1:2" x14ac:dyDescent="0.25">
      <c r="A34" s="21" t="s">
        <v>66</v>
      </c>
      <c r="B34" s="23">
        <v>1273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topLeftCell="A7" workbookViewId="0">
      <selection activeCell="A3" sqref="A3"/>
    </sheetView>
  </sheetViews>
  <sheetFormatPr defaultRowHeight="15" x14ac:dyDescent="0.25"/>
  <cols>
    <col min="1" max="1" width="13.140625" customWidth="1"/>
    <col min="2" max="2" width="11.42578125" bestFit="1" customWidth="1"/>
  </cols>
  <sheetData>
    <row r="3" spans="1:2" x14ac:dyDescent="0.25">
      <c r="A3" s="20" t="s">
        <v>65</v>
      </c>
      <c r="B3" t="s">
        <v>79</v>
      </c>
    </row>
    <row r="4" spans="1:2" x14ac:dyDescent="0.25">
      <c r="A4" s="21" t="s">
        <v>69</v>
      </c>
      <c r="B4" s="23">
        <v>7.5</v>
      </c>
    </row>
    <row r="5" spans="1:2" x14ac:dyDescent="0.25">
      <c r="A5" s="21" t="s">
        <v>76</v>
      </c>
      <c r="B5" s="23">
        <v>7</v>
      </c>
    </row>
    <row r="6" spans="1:2" x14ac:dyDescent="0.25">
      <c r="A6" s="21" t="s">
        <v>72</v>
      </c>
      <c r="B6" s="23">
        <v>16</v>
      </c>
    </row>
    <row r="7" spans="1:2" x14ac:dyDescent="0.25">
      <c r="A7" s="21" t="s">
        <v>73</v>
      </c>
      <c r="B7" s="23">
        <v>3</v>
      </c>
    </row>
    <row r="8" spans="1:2" x14ac:dyDescent="0.25">
      <c r="A8" s="21" t="s">
        <v>74</v>
      </c>
      <c r="B8" s="23">
        <v>2.75</v>
      </c>
    </row>
    <row r="9" spans="1:2" x14ac:dyDescent="0.25">
      <c r="A9" s="21" t="s">
        <v>71</v>
      </c>
      <c r="B9" s="23">
        <v>9.75</v>
      </c>
    </row>
    <row r="10" spans="1:2" x14ac:dyDescent="0.25">
      <c r="A10" s="21" t="s">
        <v>68</v>
      </c>
      <c r="B10" s="23">
        <v>2.25</v>
      </c>
    </row>
    <row r="11" spans="1:2" x14ac:dyDescent="0.25">
      <c r="A11" s="21" t="s">
        <v>75</v>
      </c>
      <c r="B11" s="23">
        <v>2.5</v>
      </c>
    </row>
    <row r="12" spans="1:2" x14ac:dyDescent="0.25">
      <c r="A12" s="21" t="s">
        <v>70</v>
      </c>
      <c r="B12" s="23">
        <v>6</v>
      </c>
    </row>
    <row r="13" spans="1:2" x14ac:dyDescent="0.25">
      <c r="A13" s="21" t="s">
        <v>67</v>
      </c>
      <c r="B13" s="23">
        <v>0</v>
      </c>
    </row>
    <row r="14" spans="1:2" x14ac:dyDescent="0.25">
      <c r="A14" s="21" t="s">
        <v>66</v>
      </c>
      <c r="B14" s="23">
        <v>56.75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/>
  </sheetViews>
  <sheetFormatPr defaultRowHeight="15" x14ac:dyDescent="0.25"/>
  <cols>
    <col min="3" max="3" width="9.42578125" customWidth="1"/>
    <col min="6" max="6" width="9.7109375" customWidth="1"/>
  </cols>
  <sheetData>
    <row r="1" spans="1:6" x14ac:dyDescent="0.25">
      <c r="A1" t="s">
        <v>0</v>
      </c>
      <c r="B1" t="s">
        <v>53</v>
      </c>
      <c r="C1" t="s">
        <v>52</v>
      </c>
      <c r="D1" t="s">
        <v>51</v>
      </c>
      <c r="E1" t="s">
        <v>50</v>
      </c>
      <c r="F1" t="s">
        <v>54</v>
      </c>
    </row>
    <row r="2" spans="1:6" x14ac:dyDescent="0.25">
      <c r="A2">
        <v>13901</v>
      </c>
      <c r="B2" t="s">
        <v>49</v>
      </c>
      <c r="C2">
        <v>75</v>
      </c>
      <c r="D2" t="str">
        <f>IF(C2&gt;=80,"A+",IF(C2&gt;=75,"A",IF(C2&gt;=70,"A-",IF(C2&gt;=65,"B+",IF(C2&gt;=60,"B",IF(C2&gt;=55,"B-",IF(C2&gt;=50,"C+",IF(C2&gt;=45,"C",IF(C2&gt;=40,"D",IF(C2&lt;40,"F"))))))))))</f>
        <v>A</v>
      </c>
      <c r="E2">
        <f>IF(D2="A+",4,IF(D2="A",3.75,IF(D2="A-",3.5,IF(D2="B+",3.25,IF(D2="B",3,IF(D2="B-",2.75,IF(D2="C+",2.5,IF(D2="C",2.25,IF(D2="D",2,IF(D2="F",0,))))))))))</f>
        <v>3.75</v>
      </c>
      <c r="F2" t="str">
        <f>IF(D2="A+","EXCELENT",IF(D2="A","BEST",IF(D2="A-","BEST",IF(D2="B+","BETTER",IF(D2="B","GOOD",IF(D2="B-","GOOD",IF(D2="C+","NOT BAD",IF(D2="C","BAD",IF(D2="D","PASS",IF(D2="F","FAIL",))))))))))</f>
        <v>BEST</v>
      </c>
    </row>
    <row r="3" spans="1:6" x14ac:dyDescent="0.25">
      <c r="A3">
        <v>13902</v>
      </c>
      <c r="B3" t="s">
        <v>48</v>
      </c>
      <c r="C3">
        <v>86</v>
      </c>
      <c r="D3" t="str">
        <f>IF(C3&gt;=80,"A+",IF(C3&gt;=75,"A",IF(C3&gt;=70,"A-",IF(C3&gt;=65,"B+",IF(C3&gt;=60,"B",IF(C3&gt;=55,"B-",IF(C3&gt;=50,"C+",IF(C3&gt;=45,"C",IF(C3&gt;=40,"D",IF(C3&lt;40,"F"))))))))))</f>
        <v>A+</v>
      </c>
      <c r="E3">
        <f>IF(D3="A+",4,IF(D3="A",3.75,IF(D3="A-",3.5,IF(D3="B+",3.25,IF(D3="B",3,IF(D3="B-",2.75,IF(D3="C+",2.5,IF(D3="C",2.25,IF(D3="D",2,IF(D3="F",0,))))))))))</f>
        <v>4</v>
      </c>
      <c r="F3" t="str">
        <f>IF(D3="A+","EXCELENT",IF(D3="A","BEST",IF(D3="A-","BEST",IF(D3="B+","BETTER",IF(D3="B","GOOD",IF(D3="B-","GOOD",IF(D3="C+","NOT BAD",IF(D3="C","BAD",IF(D3="D","PASS",IF(D3="F","FAIL",))))))))))</f>
        <v>EXCELENT</v>
      </c>
    </row>
    <row r="4" spans="1:6" x14ac:dyDescent="0.25">
      <c r="A4">
        <v>13903</v>
      </c>
      <c r="B4" t="s">
        <v>47</v>
      </c>
      <c r="C4">
        <v>35</v>
      </c>
      <c r="D4" t="str">
        <f>IF(C4&gt;=80,"A+",IF(C4&gt;=75,"A",IF(C4&gt;=70,"A-",IF(C4&gt;=65,"B+",IF(C4&gt;=60,"B",IF(C4&gt;=55,"B-",IF(C4&gt;=50,"C+",IF(C4&gt;=45,"C",IF(C4&gt;=40,"D",IF(C4&lt;40,"F"))))))))))</f>
        <v>F</v>
      </c>
      <c r="E4">
        <f>IF(D4="A+",4,IF(D4="A",3.75,IF(D4="A-",3.5,IF(D4="B+",3.25,IF(D4="B",3,IF(D4="B-",2.75,IF(D4="C+",2.5,IF(D4="C",2.25,IF(D4="D",2,IF(D4="F",0,))))))))))</f>
        <v>0</v>
      </c>
      <c r="F4" t="str">
        <f>IF(D4="A+","EXCELENT",IF(D4="A","BEST",IF(D4="A-","BEST",IF(D4="B+","BETTER",IF(D4="B","GOOD",IF(D4="B-","GOOD",IF(D4="C+","NOT BAD",IF(D4="C","BAD",IF(D4="D","PASS",IF(D4="F","FAIL",))))))))))</f>
        <v>FAIL</v>
      </c>
    </row>
    <row r="5" spans="1:6" x14ac:dyDescent="0.25">
      <c r="A5">
        <v>13904</v>
      </c>
      <c r="B5" t="s">
        <v>46</v>
      </c>
      <c r="C5">
        <v>42</v>
      </c>
      <c r="D5" t="str">
        <f>IF(C5&gt;=80,"A+",IF(C5&gt;=75,"A",IF(C5&gt;=70,"A-",IF(C5&gt;=65,"B+",IF(C5&gt;=60,"B",IF(C5&gt;=55,"B-",IF(C5&gt;=50,"C+",IF(C5&gt;=45,"C",IF(C5&gt;=40,"D",IF(C5&lt;40,"F"))))))))))</f>
        <v>D</v>
      </c>
      <c r="E5">
        <f>IF(D5="A+",4,IF(D5="A",3.75,IF(D5="A-",3.5,IF(D5="B+",3.25,IF(D5="B",3,IF(D5="B-",2.75,IF(D5="C+",2.5,IF(D5="C",2.25,IF(D5="D",2,IF(D5="F",0,))))))))))</f>
        <v>2</v>
      </c>
      <c r="F5" t="str">
        <f>IF(D5="A+","EXCELENT",IF(D5="A","BEST",IF(D5="A-","BEST",IF(D5="B+","BETTER",IF(D5="B","GOOD",IF(D5="B-","GOOD",IF(D5="C+","NOT BAD",IF(D5="C","BAD",IF(D5="D","PASS",IF(D5="F","FAIL",))))))))))</f>
        <v>PASS</v>
      </c>
    </row>
    <row r="6" spans="1:6" x14ac:dyDescent="0.25">
      <c r="A6">
        <v>13905</v>
      </c>
      <c r="B6" t="s">
        <v>45</v>
      </c>
      <c r="C6">
        <v>65</v>
      </c>
      <c r="D6" t="str">
        <f>IF(C6&gt;=80,"A+",IF(C6&gt;=75,"A",IF(C6&gt;=70,"A-",IF(C6&gt;=65,"B+",IF(C6&gt;=60,"B",IF(C6&gt;=55,"B-",IF(C6&gt;=50,"C+",IF(C6&gt;=45,"C",IF(C6&gt;=40,"D",IF(C6&lt;40,"F"))))))))))</f>
        <v>B+</v>
      </c>
      <c r="E6">
        <f>IF(D6="A+",4,IF(D6="A",3.75,IF(D6="A-",3.5,IF(D6="B+",3.25,IF(D6="B",3,IF(D6="B-",2.75,IF(D6="C+",2.5,IF(D6="C",2.25,IF(D6="D",2,IF(D6="F",0,))))))))))</f>
        <v>3.25</v>
      </c>
      <c r="F6" t="str">
        <f>IF(D6="A+","EXCELENT",IF(D6="A","BEST",IF(D6="A-","BEST",IF(D6="B+","BETTER",IF(D6="B","GOOD",IF(D6="B-","GOOD",IF(D6="C+","NOT BAD",IF(D6="C","BAD",IF(D6="D","PASS",IF(D6="F","FAIL",))))))))))</f>
        <v>BETTER</v>
      </c>
    </row>
    <row r="7" spans="1:6" x14ac:dyDescent="0.25">
      <c r="A7">
        <v>13906</v>
      </c>
      <c r="B7" t="s">
        <v>44</v>
      </c>
      <c r="C7">
        <v>48</v>
      </c>
      <c r="D7" t="str">
        <f>IF(C7&gt;=80,"A+",IF(C7&gt;=75,"A",IF(C7&gt;=70,"A-",IF(C7&gt;=65,"B+",IF(C7&gt;=60,"B",IF(C7&gt;=55,"B-",IF(C7&gt;=50,"C+",IF(C7&gt;=45,"C",IF(C7&gt;=40,"D",IF(C7&lt;40,"F"))))))))))</f>
        <v>C</v>
      </c>
      <c r="E7">
        <f>IF(D7="A+",4,IF(D7="A",3.75,IF(D7="A-",3.5,IF(D7="B+",3.25,IF(D7="B",3,IF(D7="B-",2.75,IF(D7="C+",2.5,IF(D7="C",2.25,IF(D7="D",2,IF(D7="F",0,))))))))))</f>
        <v>2.25</v>
      </c>
      <c r="F7" t="str">
        <f>IF(D7="A+","EXCELENT",IF(D7="A","BEST",IF(D7="A-","BEST",IF(D7="B+","BETTER",IF(D7="B","GOOD",IF(D7="B-","GOOD",IF(D7="C+","NOT BAD",IF(D7="C","BAD",IF(D7="D","PASS",IF(D7="F","FAIL",))))))))))</f>
        <v>BAD</v>
      </c>
    </row>
    <row r="8" spans="1:6" x14ac:dyDescent="0.25">
      <c r="A8">
        <v>13907</v>
      </c>
      <c r="B8" t="s">
        <v>43</v>
      </c>
      <c r="C8">
        <v>92</v>
      </c>
      <c r="D8" t="str">
        <f>IF(C8&gt;=80,"A+",IF(C8&gt;=75,"A",IF(C8&gt;=70,"A-",IF(C8&gt;=65,"B+",IF(C8&gt;=60,"B",IF(C8&gt;=55,"B-",IF(C8&gt;=50,"C+",IF(C8&gt;=45,"C",IF(C8&gt;=40,"D",IF(C8&lt;40,"F"))))))))))</f>
        <v>A+</v>
      </c>
      <c r="E8">
        <f>IF(D8="A+",4,IF(D8="A",3.75,IF(D8="A-",3.5,IF(D8="B+",3.25,IF(D8="B",3,IF(D8="B-",2.75,IF(D8="C+",2.5,IF(D8="C",2.25,IF(D8="D",2,IF(D8="F",0,))))))))))</f>
        <v>4</v>
      </c>
      <c r="F8" t="str">
        <f>IF(D8="A+","EXCELENT",IF(D8="A","BEST",IF(D8="A-","BEST",IF(D8="B+","BETTER",IF(D8="B","GOOD",IF(D8="B-","GOOD",IF(D8="C+","NOT BAD",IF(D8="C","BAD",IF(D8="D","PASS",IF(D8="F","FAIL",))))))))))</f>
        <v>EXCELENT</v>
      </c>
    </row>
    <row r="9" spans="1:6" x14ac:dyDescent="0.25">
      <c r="A9">
        <v>13908</v>
      </c>
      <c r="B9" t="s">
        <v>42</v>
      </c>
      <c r="C9">
        <v>68</v>
      </c>
      <c r="D9" t="str">
        <f>IF(C9&gt;=80,"A+",IF(C9&gt;=75,"A",IF(C9&gt;=70,"A-",IF(C9&gt;=65,"B+",IF(C9&gt;=60,"B",IF(C9&gt;=55,"B-",IF(C9&gt;=50,"C+",IF(C9&gt;=45,"C",IF(C9&gt;=40,"D",IF(C9&lt;40,"F"))))))))))</f>
        <v>B+</v>
      </c>
      <c r="E9">
        <f>IF(D9="A+",4,IF(D9="A",3.75,IF(D9="A-",3.5,IF(D9="B+",3.25,IF(D9="B",3,IF(D9="B-",2.75,IF(D9="C+",2.5,IF(D9="C",2.25,IF(D9="D",2,IF(D9="F",0,))))))))))</f>
        <v>3.25</v>
      </c>
      <c r="F9" t="str">
        <f>IF(D9="A+","EXCELENT",IF(D9="A","BEST",IF(D9="A-","BEST",IF(D9="B+","BETTER",IF(D9="B","GOOD",IF(D9="B-","GOOD",IF(D9="C+","NOT BAD",IF(D9="C","BAD",IF(D9="D","PASS",IF(D9="F","FAIL",))))))))))</f>
        <v>BETTER</v>
      </c>
    </row>
    <row r="10" spans="1:6" x14ac:dyDescent="0.25">
      <c r="A10">
        <v>13909</v>
      </c>
      <c r="B10" t="s">
        <v>41</v>
      </c>
      <c r="C10">
        <v>53</v>
      </c>
      <c r="D10" t="str">
        <f>IF(C10&gt;=80,"A+",IF(C10&gt;=75,"A",IF(C10&gt;=70,"A-",IF(C10&gt;=65,"B+",IF(C10&gt;=60,"B",IF(C10&gt;=55,"B-",IF(C10&gt;=50,"C+",IF(C10&gt;=45,"C",IF(C10&gt;=40,"D",IF(C10&lt;40,"F"))))))))))</f>
        <v>C+</v>
      </c>
      <c r="E10">
        <f>IF(D10="A+",4,IF(D10="A",3.75,IF(D10="A-",3.5,IF(D10="B+",3.25,IF(D10="B",3,IF(D10="B-",2.75,IF(D10="C+",2.5,IF(D10="C",2.25,IF(D10="D",2,IF(D10="F",0,))))))))))</f>
        <v>2.5</v>
      </c>
      <c r="F10" t="str">
        <f>IF(D10="A+","EXCELENT",IF(D10="A","BEST",IF(D10="A-","BEST",IF(D10="B+","BETTER",IF(D10="B","GOOD",IF(D10="B-","GOOD",IF(D10="C+","NOT BAD",IF(D10="C","BAD",IF(D10="D","PASS",IF(D10="F","FAIL",))))))))))</f>
        <v>NOT BAD</v>
      </c>
    </row>
    <row r="11" spans="1:6" x14ac:dyDescent="0.25">
      <c r="A11">
        <v>13910</v>
      </c>
      <c r="B11" t="s">
        <v>40</v>
      </c>
      <c r="C11">
        <v>72</v>
      </c>
      <c r="D11" t="str">
        <f>IF(C11&gt;=80,"A+",IF(C11&gt;=75,"A",IF(C11&gt;=70,"A-",IF(C11&gt;=65,"B+",IF(C11&gt;=60,"B",IF(C11&gt;=55,"B-",IF(C11&gt;=50,"C+",IF(C11&gt;=45,"C",IF(C11&gt;=40,"D",IF(C11&lt;40,"F"))))))))))</f>
        <v>A-</v>
      </c>
      <c r="E11">
        <f>IF(D11="A+",4,IF(D11="A",3.75,IF(D11="A-",3.5,IF(D11="B+",3.25,IF(D11="B",3,IF(D11="B-",2.75,IF(D11="C+",2.5,IF(D11="C",2.25,IF(D11="D",2,IF(D11="F",0,))))))))))</f>
        <v>3.5</v>
      </c>
      <c r="F11" t="str">
        <f>IF(D11="A+","EXCELENT",IF(D11="A","BEST",IF(D11="A-","BEST",IF(D11="B+","BETTER",IF(D11="B","GOOD",IF(D11="B-","GOOD",IF(D11="C+","NOT BAD",IF(D11="C","BAD",IF(D11="D","PASS",IF(D11="F","FAIL",))))))))))</f>
        <v>BEST</v>
      </c>
    </row>
    <row r="12" spans="1:6" x14ac:dyDescent="0.25">
      <c r="A12">
        <v>13911</v>
      </c>
      <c r="B12" t="s">
        <v>39</v>
      </c>
      <c r="C12">
        <v>42</v>
      </c>
      <c r="D12" t="str">
        <f>IF(C12&gt;=80,"A+",IF(C12&gt;=75,"A",IF(C12&gt;=70,"A-",IF(C12&gt;=65,"B+",IF(C12&gt;=60,"B",IF(C12&gt;=55,"B-",IF(C12&gt;=50,"C+",IF(C12&gt;=45,"C",IF(C12&gt;=40,"D",IF(C12&lt;40,"F"))))))))))</f>
        <v>D</v>
      </c>
      <c r="E12">
        <f>IF(D12="A+",4,IF(D12="A",3.75,IF(D12="A-",3.5,IF(D12="B+",3.25,IF(D12="B",3,IF(D12="B-",2.75,IF(D12="C+",2.5,IF(D12="C",2.25,IF(D12="D",2,IF(D12="F",0,))))))))))</f>
        <v>2</v>
      </c>
      <c r="F12" t="str">
        <f>IF(D12="A+","EXCELENT",IF(D12="A","BEST",IF(D12="A-","BEST",IF(D12="B+","BETTER",IF(D12="B","GOOD",IF(D12="B-","GOOD",IF(D12="C+","NOT BAD",IF(D12="C","BAD",IF(D12="D","PASS",IF(D12="F","FAIL",))))))))))</f>
        <v>PASS</v>
      </c>
    </row>
    <row r="13" spans="1:6" x14ac:dyDescent="0.25">
      <c r="A13">
        <v>13912</v>
      </c>
      <c r="B13" t="s">
        <v>38</v>
      </c>
      <c r="C13">
        <v>39</v>
      </c>
      <c r="D13" t="str">
        <f>IF(C13&gt;=80,"A+",IF(C13&gt;=75,"A",IF(C13&gt;=70,"A-",IF(C13&gt;=65,"B+",IF(C13&gt;=60,"B",IF(C13&gt;=55,"B-",IF(C13&gt;=50,"C+",IF(C13&gt;=45,"C",IF(C13&gt;=40,"D",IF(C13&lt;40,"F"))))))))))</f>
        <v>F</v>
      </c>
      <c r="E13">
        <f>IF(D13="A+",4,IF(D13="A",3.75,IF(D13="A-",3.5,IF(D13="B+",3.25,IF(D13="B",3,IF(D13="B-",2.75,IF(D13="C+",2.5,IF(D13="C",2.25,IF(D13="D",2,IF(D13="F",0,))))))))))</f>
        <v>0</v>
      </c>
      <c r="F13" t="str">
        <f>IF(D13="A+","EXCELENT",IF(D13="A","BEST",IF(D13="A-","BEST",IF(D13="B+","BETTER",IF(D13="B","GOOD",IF(D13="B-","GOOD",IF(D13="C+","NOT BAD",IF(D13="C","BAD",IF(D13="D","PASS",IF(D13="F","FAIL",))))))))))</f>
        <v>FAIL</v>
      </c>
    </row>
    <row r="14" spans="1:6" x14ac:dyDescent="0.25">
      <c r="A14">
        <v>13913</v>
      </c>
      <c r="B14" t="s">
        <v>37</v>
      </c>
      <c r="C14">
        <v>58</v>
      </c>
      <c r="D14" t="str">
        <f>IF(C14&gt;=80,"A+",IF(C14&gt;=75,"A",IF(C14&gt;=70,"A-",IF(C14&gt;=65,"B+",IF(C14&gt;=60,"B",IF(C14&gt;=55,"B-",IF(C14&gt;=50,"C+",IF(C14&gt;=45,"C",IF(C14&gt;=40,"D",IF(C14&lt;40,"F"))))))))))</f>
        <v>B-</v>
      </c>
      <c r="E14">
        <f>IF(D14="A+",4,IF(D14="A",3.75,IF(D14="A-",3.5,IF(D14="B+",3.25,IF(D14="B",3,IF(D14="B-",2.75,IF(D14="C+",2.5,IF(D14="C",2.25,IF(D14="D",2,IF(D14="F",0,))))))))))</f>
        <v>2.75</v>
      </c>
      <c r="F14" t="str">
        <f>IF(D14="A+","EXCELENT",IF(D14="A","BEST",IF(D14="A-","BEST",IF(D14="B+","BETTER",IF(D14="B","GOOD",IF(D14="B-","GOOD",IF(D14="C+","NOT BAD",IF(D14="C","BAD",IF(D14="D","PASS",IF(D14="F","FAIL",))))))))))</f>
        <v>GOOD</v>
      </c>
    </row>
    <row r="15" spans="1:6" x14ac:dyDescent="0.25">
      <c r="A15">
        <v>13914</v>
      </c>
      <c r="B15" t="s">
        <v>36</v>
      </c>
      <c r="C15">
        <v>69</v>
      </c>
      <c r="D15" t="str">
        <f>IF(C15&gt;=80,"A+",IF(C15&gt;=75,"A",IF(C15&gt;=70,"A-",IF(C15&gt;=65,"B+",IF(C15&gt;=60,"B",IF(C15&gt;=55,"B-",IF(C15&gt;=50,"C+",IF(C15&gt;=45,"C",IF(C15&gt;=40,"D",IF(C15&lt;40,"F"))))))))))</f>
        <v>B+</v>
      </c>
      <c r="E15">
        <f>IF(D15="A+",4,IF(D15="A",3.75,IF(D15="A-",3.5,IF(D15="B+",3.25,IF(D15="B",3,IF(D15="B-",2.75,IF(D15="C+",2.5,IF(D15="C",2.25,IF(D15="D",2,IF(D15="F",0,))))))))))</f>
        <v>3.25</v>
      </c>
      <c r="F15" t="str">
        <f>IF(D15="A+","EXCELENT",IF(D15="A","BEST",IF(D15="A-","BEST",IF(D15="B+","BETTER",IF(D15="B","GOOD",IF(D15="B-","GOOD",IF(D15="C+","NOT BAD",IF(D15="C","BAD",IF(D15="D","PASS",IF(D15="F","FAIL",))))))))))</f>
        <v>BETTER</v>
      </c>
    </row>
    <row r="16" spans="1:6" x14ac:dyDescent="0.25">
      <c r="A16">
        <v>13915</v>
      </c>
      <c r="B16" t="s">
        <v>35</v>
      </c>
      <c r="C16">
        <v>70</v>
      </c>
      <c r="D16" t="str">
        <f>IF(C16&gt;=80,"A+",IF(C16&gt;=75,"A",IF(C16&gt;=70,"A-",IF(C16&gt;=65,"B+",IF(C16&gt;=60,"B",IF(C16&gt;=55,"B-",IF(C16&gt;=50,"C+",IF(C16&gt;=45,"C",IF(C16&gt;=40,"D",IF(C16&lt;40,"F"))))))))))</f>
        <v>A-</v>
      </c>
      <c r="E16">
        <f>IF(D16="A+",4,IF(D16="A",3.75,IF(D16="A-",3.5,IF(D16="B+",3.25,IF(D16="B",3,IF(D16="B-",2.75,IF(D16="C+",2.5,IF(D16="C",2.25,IF(D16="D",2,IF(D16="F",0,))))))))))</f>
        <v>3.5</v>
      </c>
      <c r="F16" t="str">
        <f>IF(D16="A+","EXCELENT",IF(D16="A","BEST",IF(D16="A-","BEST",IF(D16="B+","BETTER",IF(D16="B","GOOD",IF(D16="B-","GOOD",IF(D16="C+","NOT BAD",IF(D16="C","BAD",IF(D16="D","PASS",IF(D16="F","FAIL",))))))))))</f>
        <v>BEST</v>
      </c>
    </row>
    <row r="17" spans="1:6" x14ac:dyDescent="0.25">
      <c r="A17">
        <v>13916</v>
      </c>
      <c r="B17" t="s">
        <v>34</v>
      </c>
      <c r="C17">
        <v>76</v>
      </c>
      <c r="D17" t="str">
        <f>IF(C17&gt;=80,"A+",IF(C17&gt;=75,"A",IF(C17&gt;=70,"A-",IF(C17&gt;=65,"B+",IF(C17&gt;=60,"B",IF(C17&gt;=55,"B-",IF(C17&gt;=50,"C+",IF(C17&gt;=45,"C",IF(C17&gt;=40,"D",IF(C17&lt;40,"F"))))))))))</f>
        <v>A</v>
      </c>
      <c r="E17">
        <f>IF(D17="A+",4,IF(D17="A",3.75,IF(D17="A-",3.5,IF(D17="B+",3.25,IF(D17="B",3,IF(D17="B-",2.75,IF(D17="C+",2.5,IF(D17="C",2.25,IF(D17="D",2,IF(D17="F",0,))))))))))</f>
        <v>3.75</v>
      </c>
      <c r="F17" t="str">
        <f>IF(D17="A+","EXCELENT",IF(D17="A","BEST",IF(D17="A-","BEST",IF(D17="B+","BETTER",IF(D17="B","GOOD",IF(D17="B-","GOOD",IF(D17="C+","NOT BAD",IF(D17="C","BAD",IF(D17="D","PASS",IF(D17="F","FAIL",))))))))))</f>
        <v>BEST</v>
      </c>
    </row>
    <row r="18" spans="1:6" x14ac:dyDescent="0.25">
      <c r="A18">
        <v>13917</v>
      </c>
      <c r="B18" t="s">
        <v>33</v>
      </c>
      <c r="C18">
        <v>88</v>
      </c>
      <c r="D18" t="str">
        <f>IF(C18&gt;=80,"A+",IF(C18&gt;=75,"A",IF(C18&gt;=70,"A-",IF(C18&gt;=65,"B+",IF(C18&gt;=60,"B",IF(C18&gt;=55,"B-",IF(C18&gt;=50,"C+",IF(C18&gt;=45,"C",IF(C18&gt;=40,"D",IF(C18&lt;40,"F"))))))))))</f>
        <v>A+</v>
      </c>
      <c r="E18">
        <f>IF(D18="A+",4,IF(D18="A",3.75,IF(D18="A-",3.5,IF(D18="B+",3.25,IF(D18="B",3,IF(D18="B-",2.75,IF(D18="C+",2.5,IF(D18="C",2.25,IF(D18="D",2,IF(D18="F",0,))))))))))</f>
        <v>4</v>
      </c>
      <c r="F18" t="str">
        <f>IF(D18="A+","EXCELENT",IF(D18="A","BEST",IF(D18="A-","BEST",IF(D18="B+","BETTER",IF(D18="B","GOOD",IF(D18="B-","GOOD",IF(D18="C+","NOT BAD",IF(D18="C","BAD",IF(D18="D","PASS",IF(D18="F","FAIL",))))))))))</f>
        <v>EXCELENT</v>
      </c>
    </row>
    <row r="19" spans="1:6" x14ac:dyDescent="0.25">
      <c r="A19">
        <v>13918</v>
      </c>
      <c r="B19" t="s">
        <v>32</v>
      </c>
      <c r="C19">
        <v>63</v>
      </c>
      <c r="D19" t="str">
        <f>IF(C19&gt;=80,"A+",IF(C19&gt;=75,"A",IF(C19&gt;=70,"A-",IF(C19&gt;=65,"B+",IF(C19&gt;=60,"B",IF(C19&gt;=55,"B-",IF(C19&gt;=50,"C+",IF(C19&gt;=45,"C",IF(C19&gt;=40,"D",IF(C19&lt;40,"F"))))))))))</f>
        <v>B</v>
      </c>
      <c r="E19">
        <f>IF(D19="A+",4,IF(D19="A",3.75,IF(D19="A-",3.5,IF(D19="B+",3.25,IF(D19="B",3,IF(D19="B-",2.75,IF(D19="C+",2.5,IF(D19="C",2.25,IF(D19="D",2,IF(D19="F",0,))))))))))</f>
        <v>3</v>
      </c>
      <c r="F19" t="str">
        <f>IF(D19="A+","EXCELENT",IF(D19="A","BEST",IF(D19="A-","BEST",IF(D19="B+","BETTER",IF(D19="B","GOOD",IF(D19="B-","GOOD",IF(D19="C+","NOT BAD",IF(D19="C","BAD",IF(D19="D","PASS",IF(D19="F","FAIL",))))))))))</f>
        <v>GOOD</v>
      </c>
    </row>
    <row r="20" spans="1:6" x14ac:dyDescent="0.25">
      <c r="A20">
        <v>13919</v>
      </c>
      <c r="B20" t="s">
        <v>31</v>
      </c>
      <c r="C20">
        <v>92</v>
      </c>
      <c r="D20" t="str">
        <f>IF(C20&gt;=80,"A+",IF(C20&gt;=75,"A",IF(C20&gt;=70,"A-",IF(C20&gt;=65,"B+",IF(C20&gt;=60,"B",IF(C20&gt;=55,"B-",IF(C20&gt;=50,"C+",IF(C20&gt;=45,"C",IF(C20&gt;=40,"D",IF(C20&lt;40,"F"))))))))))</f>
        <v>A+</v>
      </c>
      <c r="E20">
        <f>IF(D20="A+",4,IF(D20="A",3.75,IF(D20="A-",3.5,IF(D20="B+",3.25,IF(D20="B",3,IF(D20="B-",2.75,IF(D20="C+",2.5,IF(D20="C",2.25,IF(D20="D",2,IF(D20="F",0,))))))))))</f>
        <v>4</v>
      </c>
      <c r="F20" t="str">
        <f>IF(D20="A+","EXCELENT",IF(D20="A","BEST",IF(D20="A-","BEST",IF(D20="B+","BETTER",IF(D20="B","GOOD",IF(D20="B-","GOOD",IF(D20="C+","NOT BAD",IF(D20="C","BAD",IF(D20="D","PASS",IF(D20="F","FAIL",))))))))))</f>
        <v>EXCELENT</v>
      </c>
    </row>
    <row r="21" spans="1:6" x14ac:dyDescent="0.25">
      <c r="A21">
        <v>13920</v>
      </c>
      <c r="B21" t="s">
        <v>30</v>
      </c>
      <c r="C21">
        <v>40</v>
      </c>
      <c r="D21" t="str">
        <f>IF(C21&gt;=80,"A+",IF(C21&gt;=75,"A",IF(C21&gt;=70,"A-",IF(C21&gt;=65,"B+",IF(C21&gt;=60,"B",IF(C21&gt;=55,"B-",IF(C21&gt;=50,"C+",IF(C21&gt;=45,"C",IF(C21&gt;=40,"D",IF(C21&lt;40,"F"))))))))))</f>
        <v>D</v>
      </c>
      <c r="E21">
        <f>IF(D21="A+",4,IF(D21="A",3.75,IF(D21="A-",3.5,IF(D21="B+",3.25,IF(D21="B",3,IF(D21="B-",2.75,IF(D21="C+",2.5,IF(D21="C",2.25,IF(D21="D",2,IF(D21="F",0,))))))))))</f>
        <v>2</v>
      </c>
      <c r="F21" t="str">
        <f>IF(D21="A+","EXCELENT",IF(D21="A","BEST",IF(D21="A-","BEST",IF(D21="B+","BETTER",IF(D21="B","GOOD",IF(D21="B-","GOOD",IF(D21="C+","NOT BAD",IF(D21="C","BAD",IF(D21="D","PASS",IF(D21="F","FAIL",))))))))))</f>
        <v>PASS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sqref="A1:F21"/>
    </sheetView>
  </sheetViews>
  <sheetFormatPr defaultRowHeight="15" x14ac:dyDescent="0.25"/>
  <cols>
    <col min="2" max="2" width="13.85546875" bestFit="1" customWidth="1"/>
    <col min="6" max="6" width="11.28515625" bestFit="1" customWidth="1"/>
  </cols>
  <sheetData>
    <row r="1" spans="1:6" x14ac:dyDescent="0.25">
      <c r="A1" s="16" t="s">
        <v>0</v>
      </c>
      <c r="B1" s="16" t="s">
        <v>53</v>
      </c>
      <c r="C1" s="16" t="s">
        <v>52</v>
      </c>
      <c r="D1" s="16" t="s">
        <v>51</v>
      </c>
      <c r="E1" s="16" t="s">
        <v>50</v>
      </c>
      <c r="F1" s="16" t="s">
        <v>54</v>
      </c>
    </row>
    <row r="2" spans="1:6" x14ac:dyDescent="0.25">
      <c r="A2" s="17">
        <v>13901</v>
      </c>
      <c r="B2" s="16" t="s">
        <v>49</v>
      </c>
      <c r="C2" s="13">
        <v>75</v>
      </c>
      <c r="D2" s="14" t="str">
        <f t="shared" ref="D2:D21" si="0">IF(C2&gt;=80,"A+",IF(C2&gt;=75,"A",IF(C2&gt;=70,"A-",IF(C2&gt;=65,"B+",IF(C2&gt;=60,"B",IF(C2&gt;=55,"B-",IF(C2&gt;=50,"C+",IF(C2&gt;=45,"C",IF(C2&gt;=40,"D",IF(C2&lt;40,"F"))))))))))</f>
        <v>A</v>
      </c>
      <c r="E2" s="15">
        <f t="shared" ref="E2:E21" si="1">IF(D2="A+",4,IF(D2="A",3.75,IF(D2="A-",3.5,IF(D2="B+",3.25,IF(D2="B",3,IF(D2="B-",2.75,IF(D2="C+",2.5,IF(D2="C",2.25,IF(D2="D",2,IF(D2="F",0,))))))))))</f>
        <v>3.75</v>
      </c>
      <c r="F2" s="18" t="str">
        <f t="shared" ref="F2:F21" si="2">IF(D2="A+","EXCELENT",IF(D2="A","BEST",IF(D2="A-","BEST",IF(D2="B+","BETTER",IF(D2="B","GOOD",IF(D2="B-","GOOD",IF(D2="C+","NOT BAD",IF(D2="C","BAD",IF(D2="D","PASS",IF(D2="F","FAIL",))))))))))</f>
        <v>BEST</v>
      </c>
    </row>
    <row r="3" spans="1:6" x14ac:dyDescent="0.25">
      <c r="A3" s="17">
        <v>13902</v>
      </c>
      <c r="B3" s="16" t="s">
        <v>48</v>
      </c>
      <c r="C3" s="13">
        <v>86</v>
      </c>
      <c r="D3" s="14" t="str">
        <f t="shared" si="0"/>
        <v>A+</v>
      </c>
      <c r="E3" s="15">
        <f t="shared" si="1"/>
        <v>4</v>
      </c>
      <c r="F3" s="18" t="str">
        <f t="shared" si="2"/>
        <v>EXCELENT</v>
      </c>
    </row>
    <row r="4" spans="1:6" x14ac:dyDescent="0.25">
      <c r="A4" s="17">
        <v>13903</v>
      </c>
      <c r="B4" s="16" t="s">
        <v>47</v>
      </c>
      <c r="C4" s="13">
        <v>35</v>
      </c>
      <c r="D4" s="14" t="str">
        <f t="shared" si="0"/>
        <v>F</v>
      </c>
      <c r="E4" s="15">
        <f t="shared" si="1"/>
        <v>0</v>
      </c>
      <c r="F4" s="18" t="str">
        <f t="shared" si="2"/>
        <v>FAIL</v>
      </c>
    </row>
    <row r="5" spans="1:6" x14ac:dyDescent="0.25">
      <c r="A5" s="17">
        <v>13904</v>
      </c>
      <c r="B5" s="16" t="s">
        <v>46</v>
      </c>
      <c r="C5" s="13">
        <v>42</v>
      </c>
      <c r="D5" s="14" t="str">
        <f t="shared" si="0"/>
        <v>D</v>
      </c>
      <c r="E5" s="15">
        <f t="shared" si="1"/>
        <v>2</v>
      </c>
      <c r="F5" s="18" t="str">
        <f t="shared" si="2"/>
        <v>PASS</v>
      </c>
    </row>
    <row r="6" spans="1:6" x14ac:dyDescent="0.25">
      <c r="A6" s="17">
        <v>13905</v>
      </c>
      <c r="B6" s="16" t="s">
        <v>45</v>
      </c>
      <c r="C6" s="13">
        <v>65</v>
      </c>
      <c r="D6" s="14" t="str">
        <f t="shared" si="0"/>
        <v>B+</v>
      </c>
      <c r="E6" s="15">
        <f t="shared" si="1"/>
        <v>3.25</v>
      </c>
      <c r="F6" s="18" t="str">
        <f t="shared" si="2"/>
        <v>BETTER</v>
      </c>
    </row>
    <row r="7" spans="1:6" x14ac:dyDescent="0.25">
      <c r="A7" s="17">
        <v>13906</v>
      </c>
      <c r="B7" s="16" t="s">
        <v>44</v>
      </c>
      <c r="C7" s="13">
        <v>48</v>
      </c>
      <c r="D7" s="14" t="str">
        <f t="shared" si="0"/>
        <v>C</v>
      </c>
      <c r="E7" s="15">
        <f t="shared" si="1"/>
        <v>2.25</v>
      </c>
      <c r="F7" s="18" t="str">
        <f t="shared" si="2"/>
        <v>BAD</v>
      </c>
    </row>
    <row r="8" spans="1:6" x14ac:dyDescent="0.25">
      <c r="A8" s="17">
        <v>13907</v>
      </c>
      <c r="B8" s="16" t="s">
        <v>43</v>
      </c>
      <c r="C8" s="13">
        <v>92</v>
      </c>
      <c r="D8" s="14" t="str">
        <f t="shared" si="0"/>
        <v>A+</v>
      </c>
      <c r="E8" s="15">
        <f t="shared" si="1"/>
        <v>4</v>
      </c>
      <c r="F8" s="18" t="str">
        <f t="shared" si="2"/>
        <v>EXCELENT</v>
      </c>
    </row>
    <row r="9" spans="1:6" x14ac:dyDescent="0.25">
      <c r="A9" s="17">
        <v>13908</v>
      </c>
      <c r="B9" s="16" t="s">
        <v>42</v>
      </c>
      <c r="C9" s="13">
        <v>68</v>
      </c>
      <c r="D9" s="14" t="str">
        <f t="shared" si="0"/>
        <v>B+</v>
      </c>
      <c r="E9" s="15">
        <f t="shared" si="1"/>
        <v>3.25</v>
      </c>
      <c r="F9" s="18" t="str">
        <f t="shared" si="2"/>
        <v>BETTER</v>
      </c>
    </row>
    <row r="10" spans="1:6" x14ac:dyDescent="0.25">
      <c r="A10" s="17">
        <v>13909</v>
      </c>
      <c r="B10" s="16" t="s">
        <v>41</v>
      </c>
      <c r="C10" s="13">
        <v>53</v>
      </c>
      <c r="D10" s="14" t="str">
        <f t="shared" si="0"/>
        <v>C+</v>
      </c>
      <c r="E10" s="15">
        <f t="shared" si="1"/>
        <v>2.5</v>
      </c>
      <c r="F10" s="18" t="str">
        <f t="shared" si="2"/>
        <v>NOT BAD</v>
      </c>
    </row>
    <row r="11" spans="1:6" x14ac:dyDescent="0.25">
      <c r="A11" s="17">
        <v>13910</v>
      </c>
      <c r="B11" s="16" t="s">
        <v>40</v>
      </c>
      <c r="C11" s="13">
        <v>72</v>
      </c>
      <c r="D11" s="14" t="str">
        <f t="shared" si="0"/>
        <v>A-</v>
      </c>
      <c r="E11" s="15">
        <f t="shared" si="1"/>
        <v>3.5</v>
      </c>
      <c r="F11" s="18" t="str">
        <f t="shared" si="2"/>
        <v>BEST</v>
      </c>
    </row>
    <row r="12" spans="1:6" x14ac:dyDescent="0.25">
      <c r="A12" s="17">
        <v>13911</v>
      </c>
      <c r="B12" s="16" t="s">
        <v>39</v>
      </c>
      <c r="C12" s="13">
        <v>42</v>
      </c>
      <c r="D12" s="14" t="str">
        <f t="shared" si="0"/>
        <v>D</v>
      </c>
      <c r="E12" s="15">
        <f t="shared" si="1"/>
        <v>2</v>
      </c>
      <c r="F12" s="18" t="str">
        <f t="shared" si="2"/>
        <v>PASS</v>
      </c>
    </row>
    <row r="13" spans="1:6" x14ac:dyDescent="0.25">
      <c r="A13" s="17">
        <v>13912</v>
      </c>
      <c r="B13" s="16" t="s">
        <v>38</v>
      </c>
      <c r="C13" s="13">
        <v>39</v>
      </c>
      <c r="D13" s="14" t="str">
        <f t="shared" si="0"/>
        <v>F</v>
      </c>
      <c r="E13" s="15">
        <f t="shared" si="1"/>
        <v>0</v>
      </c>
      <c r="F13" s="18" t="str">
        <f t="shared" si="2"/>
        <v>FAIL</v>
      </c>
    </row>
    <row r="14" spans="1:6" x14ac:dyDescent="0.25">
      <c r="A14" s="17">
        <v>13913</v>
      </c>
      <c r="B14" s="16" t="s">
        <v>37</v>
      </c>
      <c r="C14" s="13">
        <v>58</v>
      </c>
      <c r="D14" s="14" t="str">
        <f t="shared" si="0"/>
        <v>B-</v>
      </c>
      <c r="E14" s="15">
        <f t="shared" si="1"/>
        <v>2.75</v>
      </c>
      <c r="F14" s="18" t="str">
        <f t="shared" si="2"/>
        <v>GOOD</v>
      </c>
    </row>
    <row r="15" spans="1:6" x14ac:dyDescent="0.25">
      <c r="A15" s="17">
        <v>13914</v>
      </c>
      <c r="B15" s="16" t="s">
        <v>36</v>
      </c>
      <c r="C15" s="13">
        <v>69</v>
      </c>
      <c r="D15" s="14" t="str">
        <f t="shared" si="0"/>
        <v>B+</v>
      </c>
      <c r="E15" s="15">
        <f t="shared" si="1"/>
        <v>3.25</v>
      </c>
      <c r="F15" s="18" t="str">
        <f t="shared" si="2"/>
        <v>BETTER</v>
      </c>
    </row>
    <row r="16" spans="1:6" x14ac:dyDescent="0.25">
      <c r="A16" s="17">
        <v>13915</v>
      </c>
      <c r="B16" s="16" t="s">
        <v>35</v>
      </c>
      <c r="C16" s="13">
        <v>70</v>
      </c>
      <c r="D16" s="14" t="str">
        <f t="shared" si="0"/>
        <v>A-</v>
      </c>
      <c r="E16" s="15">
        <f t="shared" si="1"/>
        <v>3.5</v>
      </c>
      <c r="F16" s="18" t="str">
        <f t="shared" si="2"/>
        <v>BEST</v>
      </c>
    </row>
    <row r="17" spans="1:6" x14ac:dyDescent="0.25">
      <c r="A17" s="17">
        <v>13916</v>
      </c>
      <c r="B17" s="16" t="s">
        <v>34</v>
      </c>
      <c r="C17" s="13">
        <v>76</v>
      </c>
      <c r="D17" s="14" t="str">
        <f t="shared" si="0"/>
        <v>A</v>
      </c>
      <c r="E17" s="15">
        <f t="shared" si="1"/>
        <v>3.75</v>
      </c>
      <c r="F17" s="18" t="str">
        <f t="shared" si="2"/>
        <v>BEST</v>
      </c>
    </row>
    <row r="18" spans="1:6" x14ac:dyDescent="0.25">
      <c r="A18" s="17">
        <v>13917</v>
      </c>
      <c r="B18" s="16" t="s">
        <v>33</v>
      </c>
      <c r="C18" s="13">
        <v>88</v>
      </c>
      <c r="D18" s="14" t="str">
        <f t="shared" si="0"/>
        <v>A+</v>
      </c>
      <c r="E18" s="15">
        <f t="shared" si="1"/>
        <v>4</v>
      </c>
      <c r="F18" s="18" t="str">
        <f t="shared" si="2"/>
        <v>EXCELENT</v>
      </c>
    </row>
    <row r="19" spans="1:6" x14ac:dyDescent="0.25">
      <c r="A19" s="17">
        <v>13918</v>
      </c>
      <c r="B19" s="16" t="s">
        <v>32</v>
      </c>
      <c r="C19" s="13">
        <v>63</v>
      </c>
      <c r="D19" s="14" t="str">
        <f t="shared" si="0"/>
        <v>B</v>
      </c>
      <c r="E19" s="15">
        <f t="shared" si="1"/>
        <v>3</v>
      </c>
      <c r="F19" s="18" t="str">
        <f t="shared" si="2"/>
        <v>GOOD</v>
      </c>
    </row>
    <row r="20" spans="1:6" x14ac:dyDescent="0.25">
      <c r="A20" s="17">
        <v>13919</v>
      </c>
      <c r="B20" s="16" t="s">
        <v>31</v>
      </c>
      <c r="C20" s="13">
        <v>92</v>
      </c>
      <c r="D20" s="14" t="str">
        <f t="shared" si="0"/>
        <v>A+</v>
      </c>
      <c r="E20" s="15">
        <f t="shared" si="1"/>
        <v>4</v>
      </c>
      <c r="F20" s="18" t="str">
        <f t="shared" si="2"/>
        <v>EXCELENT</v>
      </c>
    </row>
    <row r="21" spans="1:6" x14ac:dyDescent="0.25">
      <c r="A21" s="17">
        <v>13920</v>
      </c>
      <c r="B21" s="16" t="s">
        <v>30</v>
      </c>
      <c r="C21" s="13">
        <v>40</v>
      </c>
      <c r="D21" s="14" t="str">
        <f t="shared" si="0"/>
        <v>D</v>
      </c>
      <c r="E21" s="15">
        <f t="shared" si="1"/>
        <v>2</v>
      </c>
      <c r="F21" s="18" t="str">
        <f t="shared" si="2"/>
        <v>PASS</v>
      </c>
    </row>
    <row r="22" spans="1:6" x14ac:dyDescent="0.25">
      <c r="A22" s="17"/>
      <c r="B22" s="16"/>
      <c r="C22" s="13"/>
      <c r="D22" s="14"/>
      <c r="E22" s="15"/>
      <c r="F22" s="1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IndividualMarkSheet</vt:lpstr>
      <vt:lpstr>Sheet5</vt:lpstr>
      <vt:lpstr>Exam 2</vt:lpstr>
      <vt:lpstr>Sheet2</vt:lpstr>
      <vt:lpstr>Sheet4</vt:lpstr>
      <vt:lpstr>Sheet6</vt:lpstr>
      <vt:lpstr>short in</vt:lpstr>
      <vt:lpstr>H.W 8.9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2018-09-09T10:04:38Z</dcterms:created>
  <dcterms:modified xsi:type="dcterms:W3CDTF">2018-09-10T12:57:22Z</dcterms:modified>
</cp:coreProperties>
</file>