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-Concept\exam\"/>
    </mc:Choice>
  </mc:AlternateContent>
  <bookViews>
    <workbookView xWindow="0" yWindow="0" windowWidth="20490" windowHeight="7800" activeTab="4"/>
  </bookViews>
  <sheets>
    <sheet name="Sheet1" sheetId="1" r:id="rId1"/>
    <sheet name="Exam-2" sheetId="2" r:id="rId2"/>
    <sheet name="Sheet2" sheetId="3" r:id="rId3"/>
    <sheet name="Sheet3" sheetId="4" r:id="rId4"/>
    <sheet name="Sheet11" sheetId="12" r:id="rId5"/>
    <sheet name="Sheet10" sheetId="11" r:id="rId6"/>
    <sheet name="Sheet9" sheetId="10" r:id="rId7"/>
    <sheet name="Sheet8" sheetId="9" r:id="rId8"/>
    <sheet name="Sheet7" sheetId="8" r:id="rId9"/>
    <sheet name="Sheet5" sheetId="6" r:id="rId10"/>
    <sheet name="Sheet6" sheetId="7" r:id="rId11"/>
    <sheet name="Sheet4" sheetId="5" r:id="rId12"/>
  </sheets>
  <definedNames>
    <definedName name="_xlcn.WorksheetConnection_exammarks.xlsxTable11" hidden="1">Table1[]</definedName>
    <definedName name="_xlcn.WorksheetConnection_Sheet10A1J151" hidden="1">Sheet10!$A$1:$J$15</definedName>
    <definedName name="_xlcn.WorksheetConnection_Sheet4A1J151" hidden="1">Sheet4!$A$1:$J$15</definedName>
    <definedName name="_xlcn.WorksheetConnection_Sheet7A1J151" hidden="1">Sheet7!$A$1:$J$15</definedName>
  </definedNames>
  <calcPr calcId="162913"/>
  <pivotCaches>
    <pivotCache cacheId="7" r:id="rId13"/>
    <pivotCache cacheId="145" r:id="rId14"/>
    <pivotCache cacheId="146" r:id="rId15"/>
    <pivotCache cacheId="153" r:id="rId16"/>
  </pivotCaches>
  <extLst>
    <ext xmlns:x15="http://schemas.microsoft.com/office/spreadsheetml/2010/11/main" uri="{841E416B-1EF1-43b6-AB56-02D37102CBD5}">
      <x15:pivotCaches>
        <pivotCache cacheId="147" r:id="rId17"/>
      </x15:pivotCaches>
    </ext>
    <ext xmlns:x15="http://schemas.microsoft.com/office/spreadsheetml/2010/11/main" uri="{983426D0-5260-488c-9760-48F4B6AC55F4}">
      <x15:pivotTableReferences>
        <x15:pivotTableReference r:id="rId1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4!$A$1:$J$15"/>
          <x15:modelTable id="Table1" name="Table1" connection="WorksheetConnection_exam-marks.xlsx!Table1"/>
          <x15:modelTable id="Range1" name="Range1" connection="WorksheetConnection_Sheet7!$A$1:$J$15"/>
          <x15:modelTable id="Range2" name="Range2" connection="WorksheetConnection_Sheet10!$A$1:$J$15"/>
        </x15:modelTables>
      </x15:dataModel>
    </ext>
  </extLst>
</workbook>
</file>

<file path=xl/calcChain.xml><?xml version="1.0" encoding="utf-8"?>
<calcChain xmlns="http://schemas.openxmlformats.org/spreadsheetml/2006/main">
  <c r="J15" i="11" l="1"/>
  <c r="I15" i="11"/>
  <c r="G15" i="11"/>
  <c r="F15" i="11"/>
  <c r="E15" i="11"/>
  <c r="D15" i="11"/>
  <c r="I14" i="11"/>
  <c r="G14" i="11"/>
  <c r="J14" i="11" s="1"/>
  <c r="F14" i="11"/>
  <c r="E14" i="11"/>
  <c r="D14" i="11"/>
  <c r="J13" i="11"/>
  <c r="I13" i="11"/>
  <c r="G13" i="11"/>
  <c r="F13" i="11"/>
  <c r="E13" i="11"/>
  <c r="D13" i="11"/>
  <c r="I12" i="11"/>
  <c r="G12" i="11"/>
  <c r="J12" i="11" s="1"/>
  <c r="F12" i="11"/>
  <c r="E12" i="11"/>
  <c r="D12" i="11"/>
  <c r="J11" i="11"/>
  <c r="I11" i="11"/>
  <c r="G11" i="11"/>
  <c r="F11" i="11"/>
  <c r="E11" i="11"/>
  <c r="D11" i="11"/>
  <c r="I10" i="11"/>
  <c r="G10" i="11"/>
  <c r="J10" i="11" s="1"/>
  <c r="F10" i="11"/>
  <c r="E10" i="11"/>
  <c r="D10" i="11"/>
  <c r="J9" i="11"/>
  <c r="I9" i="11"/>
  <c r="G9" i="11"/>
  <c r="F9" i="11"/>
  <c r="E9" i="11"/>
  <c r="D9" i="11"/>
  <c r="I8" i="11"/>
  <c r="G8" i="11"/>
  <c r="J8" i="11" s="1"/>
  <c r="F8" i="11"/>
  <c r="E8" i="11"/>
  <c r="D8" i="11"/>
  <c r="J7" i="11"/>
  <c r="I7" i="11"/>
  <c r="G7" i="11"/>
  <c r="F7" i="11"/>
  <c r="E7" i="11"/>
  <c r="D7" i="11"/>
  <c r="I6" i="11"/>
  <c r="G6" i="11"/>
  <c r="J6" i="11" s="1"/>
  <c r="F6" i="11"/>
  <c r="E6" i="11"/>
  <c r="D6" i="11"/>
  <c r="J5" i="11"/>
  <c r="I5" i="11"/>
  <c r="G5" i="11"/>
  <c r="F5" i="11"/>
  <c r="E5" i="11"/>
  <c r="D5" i="11"/>
  <c r="I4" i="11"/>
  <c r="G4" i="11"/>
  <c r="J4" i="11" s="1"/>
  <c r="F4" i="11"/>
  <c r="E4" i="11"/>
  <c r="D4" i="11"/>
  <c r="J3" i="11"/>
  <c r="I3" i="11"/>
  <c r="G3" i="11"/>
  <c r="F3" i="11"/>
  <c r="E3" i="11"/>
  <c r="D3" i="11"/>
  <c r="I2" i="11"/>
  <c r="G2" i="11"/>
  <c r="J2" i="11" s="1"/>
  <c r="F2" i="11"/>
  <c r="E2" i="11"/>
  <c r="D2" i="11"/>
  <c r="I15" i="8"/>
  <c r="J15" i="8" s="1"/>
  <c r="G15" i="8"/>
  <c r="F15" i="8"/>
  <c r="E15" i="8"/>
  <c r="D15" i="8"/>
  <c r="I14" i="8"/>
  <c r="G14" i="8"/>
  <c r="J14" i="8" s="1"/>
  <c r="F14" i="8"/>
  <c r="E14" i="8"/>
  <c r="D14" i="8"/>
  <c r="I13" i="8"/>
  <c r="G13" i="8"/>
  <c r="J13" i="8" s="1"/>
  <c r="F13" i="8"/>
  <c r="E13" i="8"/>
  <c r="D13" i="8"/>
  <c r="I12" i="8"/>
  <c r="G12" i="8"/>
  <c r="J12" i="8" s="1"/>
  <c r="F12" i="8"/>
  <c r="E12" i="8"/>
  <c r="D12" i="8"/>
  <c r="I11" i="8"/>
  <c r="G11" i="8"/>
  <c r="J11" i="8" s="1"/>
  <c r="F11" i="8"/>
  <c r="E11" i="8"/>
  <c r="D11" i="8"/>
  <c r="I10" i="8"/>
  <c r="G10" i="8"/>
  <c r="J10" i="8" s="1"/>
  <c r="F10" i="8"/>
  <c r="E10" i="8"/>
  <c r="D10" i="8"/>
  <c r="I9" i="8"/>
  <c r="G9" i="8"/>
  <c r="J9" i="8" s="1"/>
  <c r="F9" i="8"/>
  <c r="E9" i="8"/>
  <c r="D9" i="8"/>
  <c r="I8" i="8"/>
  <c r="G8" i="8"/>
  <c r="J8" i="8" s="1"/>
  <c r="F8" i="8"/>
  <c r="E8" i="8"/>
  <c r="D8" i="8"/>
  <c r="I7" i="8"/>
  <c r="G7" i="8"/>
  <c r="J7" i="8" s="1"/>
  <c r="F7" i="8"/>
  <c r="E7" i="8"/>
  <c r="D7" i="8"/>
  <c r="I6" i="8"/>
  <c r="G6" i="8"/>
  <c r="J6" i="8" s="1"/>
  <c r="F6" i="8"/>
  <c r="E6" i="8"/>
  <c r="D6" i="8"/>
  <c r="I5" i="8"/>
  <c r="G5" i="8"/>
  <c r="J5" i="8" s="1"/>
  <c r="F5" i="8"/>
  <c r="E5" i="8"/>
  <c r="D5" i="8"/>
  <c r="I4" i="8"/>
  <c r="G4" i="8"/>
  <c r="J4" i="8" s="1"/>
  <c r="F4" i="8"/>
  <c r="E4" i="8"/>
  <c r="D4" i="8"/>
  <c r="I3" i="8"/>
  <c r="G3" i="8"/>
  <c r="J3" i="8" s="1"/>
  <c r="F3" i="8"/>
  <c r="E3" i="8"/>
  <c r="D3" i="8"/>
  <c r="I2" i="8"/>
  <c r="G2" i="8"/>
  <c r="J2" i="8" s="1"/>
  <c r="F2" i="8"/>
  <c r="E2" i="8"/>
  <c r="D2" i="8"/>
  <c r="J2" i="4"/>
  <c r="I15" i="5"/>
  <c r="G15" i="5"/>
  <c r="J15" i="5" s="1"/>
  <c r="F15" i="5"/>
  <c r="E15" i="5"/>
  <c r="D15" i="5"/>
  <c r="I14" i="5"/>
  <c r="G14" i="5"/>
  <c r="J14" i="5" s="1"/>
  <c r="F14" i="5"/>
  <c r="E14" i="5"/>
  <c r="D14" i="5"/>
  <c r="I13" i="5"/>
  <c r="G13" i="5"/>
  <c r="J13" i="5" s="1"/>
  <c r="F13" i="5"/>
  <c r="E13" i="5"/>
  <c r="D13" i="5"/>
  <c r="I12" i="5"/>
  <c r="G12" i="5"/>
  <c r="J12" i="5" s="1"/>
  <c r="F12" i="5"/>
  <c r="E12" i="5"/>
  <c r="D12" i="5"/>
  <c r="I11" i="5"/>
  <c r="G11" i="5"/>
  <c r="J11" i="5" s="1"/>
  <c r="F11" i="5"/>
  <c r="E11" i="5"/>
  <c r="D11" i="5"/>
  <c r="I10" i="5"/>
  <c r="G10" i="5"/>
  <c r="J10" i="5" s="1"/>
  <c r="F10" i="5"/>
  <c r="E10" i="5"/>
  <c r="D10" i="5"/>
  <c r="I9" i="5"/>
  <c r="G9" i="5"/>
  <c r="J9" i="5" s="1"/>
  <c r="F9" i="5"/>
  <c r="E9" i="5"/>
  <c r="D9" i="5"/>
  <c r="I8" i="5"/>
  <c r="G8" i="5"/>
  <c r="J8" i="5" s="1"/>
  <c r="F8" i="5"/>
  <c r="E8" i="5"/>
  <c r="D8" i="5"/>
  <c r="I7" i="5"/>
  <c r="G7" i="5"/>
  <c r="J7" i="5" s="1"/>
  <c r="F7" i="5"/>
  <c r="E7" i="5"/>
  <c r="D7" i="5"/>
  <c r="I6" i="5"/>
  <c r="J6" i="5" s="1"/>
  <c r="G6" i="5"/>
  <c r="F6" i="5"/>
  <c r="E6" i="5"/>
  <c r="D6" i="5"/>
  <c r="I5" i="5"/>
  <c r="G5" i="5"/>
  <c r="J5" i="5" s="1"/>
  <c r="F5" i="5"/>
  <c r="E5" i="5"/>
  <c r="D5" i="5"/>
  <c r="I4" i="5"/>
  <c r="J4" i="5" s="1"/>
  <c r="G4" i="5"/>
  <c r="F4" i="5"/>
  <c r="E4" i="5"/>
  <c r="D4" i="5"/>
  <c r="I3" i="5"/>
  <c r="G3" i="5"/>
  <c r="J3" i="5" s="1"/>
  <c r="F3" i="5"/>
  <c r="E3" i="5"/>
  <c r="D3" i="5"/>
  <c r="I2" i="5"/>
  <c r="J2" i="5" s="1"/>
  <c r="G2" i="5"/>
  <c r="F2" i="5"/>
  <c r="E2" i="5"/>
  <c r="D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I15" i="4" l="1"/>
  <c r="I14" i="4"/>
  <c r="I13" i="4"/>
  <c r="I12" i="4"/>
  <c r="I11" i="4"/>
  <c r="I10" i="4"/>
  <c r="I9" i="4"/>
  <c r="I8" i="4"/>
  <c r="I7" i="4"/>
  <c r="I6" i="4"/>
  <c r="I5" i="4"/>
  <c r="I4" i="4"/>
  <c r="I3" i="4"/>
  <c r="I2" i="4"/>
  <c r="G2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F2" i="4"/>
  <c r="E2" i="4"/>
  <c r="D2" i="4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2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K8" i="2"/>
  <c r="K7" i="2"/>
  <c r="K6" i="2"/>
  <c r="D13" i="2" l="1"/>
  <c r="D15" i="2"/>
  <c r="D14" i="2"/>
  <c r="D12" i="2"/>
  <c r="D11" i="2"/>
  <c r="D10" i="2"/>
  <c r="D9" i="2"/>
  <c r="D8" i="2"/>
  <c r="D7" i="2"/>
  <c r="D6" i="2"/>
  <c r="D5" i="2"/>
  <c r="D4" i="2"/>
  <c r="D3" i="2"/>
  <c r="D2" i="2"/>
  <c r="C16" i="2"/>
  <c r="A16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exam-marks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exammarks.xlsxTable11"/>
        </x15:connection>
      </ext>
    </extLst>
  </connection>
  <connection id="3" name="WorksheetConnection_Sheet10!$A$1:$J$15" type="102" refreshedVersion="6" minRefreshableVersion="5">
    <extLst>
      <ext xmlns:x15="http://schemas.microsoft.com/office/spreadsheetml/2010/11/main" uri="{DE250136-89BD-433C-8126-D09CA5730AF9}">
        <x15:connection id="Range2" autoDelete="1">
          <x15:rangePr sourceName="_xlcn.WorksheetConnection_Sheet10A1J151"/>
        </x15:connection>
      </ext>
    </extLst>
  </connection>
  <connection id="4" name="WorksheetConnection_Sheet4!$A$1:$J$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4A1J151"/>
        </x15:connection>
      </ext>
    </extLst>
  </connection>
  <connection id="5" name="WorksheetConnection_Sheet7!$A$1:$J$15" type="102" refreshedVersion="6" minRefreshableVersion="5">
    <extLst>
      <ext xmlns:x15="http://schemas.microsoft.com/office/spreadsheetml/2010/11/main" uri="{DE250136-89BD-433C-8126-D09CA5730AF9}">
        <x15:connection id="Range1" autoDelete="1">
          <x15:rangePr sourceName="_xlcn.WorksheetConnection_Sheet7A1J151"/>
        </x15:connection>
      </ext>
    </extLst>
  </connection>
</connections>
</file>

<file path=xl/sharedStrings.xml><?xml version="1.0" encoding="utf-8"?>
<sst xmlns="http://schemas.openxmlformats.org/spreadsheetml/2006/main" count="297" uniqueCount="43">
  <si>
    <t>ID</t>
  </si>
  <si>
    <t>Tahmina</t>
  </si>
  <si>
    <t>Minhaz</t>
  </si>
  <si>
    <t>SalaUddin</t>
  </si>
  <si>
    <t>Sumaya</t>
  </si>
  <si>
    <t>Shahariar</t>
  </si>
  <si>
    <t>Jahid</t>
  </si>
  <si>
    <t>Abul Hossain</t>
  </si>
  <si>
    <t>Mehedi Hasan</t>
  </si>
  <si>
    <t>Yasin Arif</t>
  </si>
  <si>
    <t>Showkat</t>
  </si>
  <si>
    <t>A. Motin</t>
  </si>
  <si>
    <t>Rohamot Ullah</t>
  </si>
  <si>
    <t>Name</t>
  </si>
  <si>
    <t>Marks</t>
  </si>
  <si>
    <t>Status</t>
  </si>
  <si>
    <t>Sarif</t>
  </si>
  <si>
    <t>Rony</t>
  </si>
  <si>
    <t>Highest</t>
  </si>
  <si>
    <t>Arbin Sheikh</t>
  </si>
  <si>
    <t>Reward</t>
  </si>
  <si>
    <t>Grade</t>
  </si>
  <si>
    <t>4th Subject</t>
  </si>
  <si>
    <t>4th S. Grade</t>
  </si>
  <si>
    <t>Final Grade</t>
  </si>
  <si>
    <t>Status 2</t>
  </si>
  <si>
    <t>CGPA</t>
  </si>
  <si>
    <t>Row Labels</t>
  </si>
  <si>
    <t>(blank)</t>
  </si>
  <si>
    <t>Grand Total</t>
  </si>
  <si>
    <t>Sum of Marks</t>
  </si>
  <si>
    <t>Pass</t>
  </si>
  <si>
    <t>Fail</t>
  </si>
  <si>
    <t>A+</t>
  </si>
  <si>
    <t>A</t>
  </si>
  <si>
    <t>A-</t>
  </si>
  <si>
    <t>5</t>
  </si>
  <si>
    <t>4</t>
  </si>
  <si>
    <t>3.5</t>
  </si>
  <si>
    <t>2</t>
  </si>
  <si>
    <t>Sum of 4th Subject</t>
  </si>
  <si>
    <t>Sum of Final Grade</t>
  </si>
  <si>
    <t>Sum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</si>
</sst>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scheme val="minor"/>
    </font>
    <font>
      <b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6" borderId="0" xfId="0" applyFill="1"/>
    <xf numFmtId="0" fontId="0" fillId="2" borderId="0" xfId="0" applyFill="1"/>
    <xf numFmtId="0" fontId="0" fillId="4" borderId="0" xfId="0" applyFill="1"/>
    <xf numFmtId="0" fontId="2" fillId="7" borderId="0" xfId="0" applyFont="1" applyFill="1"/>
    <xf numFmtId="0" fontId="3" fillId="5" borderId="0" xfId="0" applyFont="1" applyFill="1"/>
    <xf numFmtId="164" fontId="0" fillId="0" borderId="0" xfId="0" applyNumberFormat="1"/>
    <xf numFmtId="6" fontId="0" fillId="0" borderId="0" xfId="1" applyNumberFormat="1" applyFont="1"/>
    <xf numFmtId="0" fontId="5" fillId="5" borderId="0" xfId="0" applyFont="1" applyFill="1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0" fillId="6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0" fillId="0" borderId="3" xfId="0" applyFont="1" applyBorder="1" applyAlignment="1">
      <alignment wrapText="1"/>
    </xf>
    <xf numFmtId="0" fontId="0" fillId="6" borderId="4" xfId="0" applyFont="1" applyFill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2" borderId="5" xfId="0" applyFont="1" applyFill="1" applyBorder="1"/>
    <xf numFmtId="0" fontId="0" fillId="0" borderId="5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</cellXfs>
  <cellStyles count="2">
    <cellStyle name="Currency" xfId="1" builtinId="4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Table" Target="pivotTables/pivotTable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[exam-marks.xlsx]Sheet11!PivotTable5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Sheet11!$A$4:$A$8</c:f>
              <c:strCache>
                <c:ptCount val="4"/>
                <c:pt idx="0">
                  <c:v>2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Sheet11!$B$4:$B$8</c:f>
              <c:numCache>
                <c:formatCode>General</c:formatCode>
                <c:ptCount val="4"/>
                <c:pt idx="0">
                  <c:v>38</c:v>
                </c:pt>
                <c:pt idx="1">
                  <c:v>240</c:v>
                </c:pt>
                <c:pt idx="2">
                  <c:v>268</c:v>
                </c:pt>
                <c:pt idx="3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B-4E46-B850-F240C9048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[exam-marks.xlsx]Sheet8!PivotTable4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Sheet8!$A$4:$A$19</c:f>
              <c:multiLvlStrCache>
                <c:ptCount val="9"/>
                <c:lvl>
                  <c:pt idx="0">
                    <c:v>3.5</c:v>
                  </c:pt>
                  <c:pt idx="1">
                    <c:v>2</c:v>
                  </c:pt>
                  <c:pt idx="2">
                    <c:v>5</c:v>
                  </c:pt>
                  <c:pt idx="3">
                    <c:v>2</c:v>
                  </c:pt>
                  <c:pt idx="4">
                    <c:v>4</c:v>
                  </c:pt>
                  <c:pt idx="5">
                    <c:v>5</c:v>
                  </c:pt>
                  <c:pt idx="6">
                    <c:v>3.5</c:v>
                  </c:pt>
                  <c:pt idx="7">
                    <c:v>4</c:v>
                  </c:pt>
                  <c:pt idx="8">
                    <c:v>5</c:v>
                  </c:pt>
                </c:lvl>
                <c:lvl>
                  <c:pt idx="0">
                    <c:v>2</c:v>
                  </c:pt>
                  <c:pt idx="1">
                    <c:v>3.5</c:v>
                  </c:pt>
                  <c:pt idx="3">
                    <c:v>4</c:v>
                  </c:pt>
                  <c:pt idx="6">
                    <c:v>5</c:v>
                  </c:pt>
                </c:lvl>
                <c:lvl>
                  <c:pt idx="0">
                    <c:v>Fail</c:v>
                  </c:pt>
                  <c:pt idx="1">
                    <c:v>Pass</c:v>
                  </c:pt>
                </c:lvl>
              </c:multiLvlStrCache>
            </c:multiLvlStrRef>
          </c:cat>
          <c:val>
            <c:numRef>
              <c:f>Sheet8!$B$4:$B$19</c:f>
              <c:numCache>
                <c:formatCode>General</c:formatCode>
                <c:ptCount val="9"/>
                <c:pt idx="1">
                  <c:v>1246494</c:v>
                </c:pt>
                <c:pt idx="2">
                  <c:v>2493974</c:v>
                </c:pt>
                <c:pt idx="3">
                  <c:v>1247484</c:v>
                </c:pt>
                <c:pt idx="4">
                  <c:v>2493206</c:v>
                </c:pt>
                <c:pt idx="5">
                  <c:v>1246913</c:v>
                </c:pt>
                <c:pt idx="6">
                  <c:v>2494157</c:v>
                </c:pt>
                <c:pt idx="7">
                  <c:v>1247404</c:v>
                </c:pt>
                <c:pt idx="8">
                  <c:v>2493385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7-4F79-B685-D908C9CBAD58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Sheet8!$A$4:$A$19</c:f>
              <c:multiLvlStrCache>
                <c:ptCount val="9"/>
                <c:lvl>
                  <c:pt idx="0">
                    <c:v>3.5</c:v>
                  </c:pt>
                  <c:pt idx="1">
                    <c:v>2</c:v>
                  </c:pt>
                  <c:pt idx="2">
                    <c:v>5</c:v>
                  </c:pt>
                  <c:pt idx="3">
                    <c:v>2</c:v>
                  </c:pt>
                  <c:pt idx="4">
                    <c:v>4</c:v>
                  </c:pt>
                  <c:pt idx="5">
                    <c:v>5</c:v>
                  </c:pt>
                  <c:pt idx="6">
                    <c:v>3.5</c:v>
                  </c:pt>
                  <c:pt idx="7">
                    <c:v>4</c:v>
                  </c:pt>
                  <c:pt idx="8">
                    <c:v>5</c:v>
                  </c:pt>
                </c:lvl>
                <c:lvl>
                  <c:pt idx="0">
                    <c:v>2</c:v>
                  </c:pt>
                  <c:pt idx="1">
                    <c:v>3.5</c:v>
                  </c:pt>
                  <c:pt idx="3">
                    <c:v>4</c:v>
                  </c:pt>
                  <c:pt idx="6">
                    <c:v>5</c:v>
                  </c:pt>
                </c:lvl>
                <c:lvl>
                  <c:pt idx="0">
                    <c:v>Fail</c:v>
                  </c:pt>
                  <c:pt idx="1">
                    <c:v>Pass</c:v>
                  </c:pt>
                </c:lvl>
              </c:multiLvlStrCache>
            </c:multiLvlStrRef>
          </c:cat>
          <c:val>
            <c:numRef>
              <c:f>Sheet8!$C$4:$C$19</c:f>
              <c:numCache>
                <c:formatCode>General</c:formatCode>
                <c:ptCount val="9"/>
                <c:pt idx="0">
                  <c:v>38</c:v>
                </c:pt>
                <c:pt idx="1">
                  <c:v>58</c:v>
                </c:pt>
                <c:pt idx="2">
                  <c:v>182</c:v>
                </c:pt>
                <c:pt idx="3">
                  <c:v>64</c:v>
                </c:pt>
                <c:pt idx="4">
                  <c:v>134</c:v>
                </c:pt>
                <c:pt idx="5">
                  <c:v>70</c:v>
                </c:pt>
                <c:pt idx="6">
                  <c:v>146</c:v>
                </c:pt>
                <c:pt idx="7">
                  <c:v>72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7-4F79-B685-D908C9CBAD58}"/>
            </c:ext>
          </c:extLst>
        </c:ser>
        <c:ser>
          <c:idx val="2"/>
          <c:order val="2"/>
          <c:tx>
            <c:strRef>
              <c:f>Sheet8!$D$3</c:f>
              <c:strCache>
                <c:ptCount val="1"/>
                <c:pt idx="0">
                  <c:v>Sum of 4th Subject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Sheet8!$A$4:$A$19</c:f>
              <c:multiLvlStrCache>
                <c:ptCount val="9"/>
                <c:lvl>
                  <c:pt idx="0">
                    <c:v>3.5</c:v>
                  </c:pt>
                  <c:pt idx="1">
                    <c:v>2</c:v>
                  </c:pt>
                  <c:pt idx="2">
                    <c:v>5</c:v>
                  </c:pt>
                  <c:pt idx="3">
                    <c:v>2</c:v>
                  </c:pt>
                  <c:pt idx="4">
                    <c:v>4</c:v>
                  </c:pt>
                  <c:pt idx="5">
                    <c:v>5</c:v>
                  </c:pt>
                  <c:pt idx="6">
                    <c:v>3.5</c:v>
                  </c:pt>
                  <c:pt idx="7">
                    <c:v>4</c:v>
                  </c:pt>
                  <c:pt idx="8">
                    <c:v>5</c:v>
                  </c:pt>
                </c:lvl>
                <c:lvl>
                  <c:pt idx="0">
                    <c:v>2</c:v>
                  </c:pt>
                  <c:pt idx="1">
                    <c:v>3.5</c:v>
                  </c:pt>
                  <c:pt idx="3">
                    <c:v>4</c:v>
                  </c:pt>
                  <c:pt idx="6">
                    <c:v>5</c:v>
                  </c:pt>
                </c:lvl>
                <c:lvl>
                  <c:pt idx="0">
                    <c:v>Fail</c:v>
                  </c:pt>
                  <c:pt idx="1">
                    <c:v>Pass</c:v>
                  </c:pt>
                </c:lvl>
              </c:multiLvlStrCache>
            </c:multiLvlStrRef>
          </c:cat>
          <c:val>
            <c:numRef>
              <c:f>Sheet8!$D$4:$D$19</c:f>
              <c:numCache>
                <c:formatCode>General</c:formatCode>
                <c:ptCount val="9"/>
                <c:pt idx="0">
                  <c:v>78</c:v>
                </c:pt>
                <c:pt idx="1">
                  <c:v>56</c:v>
                </c:pt>
                <c:pt idx="2">
                  <c:v>286</c:v>
                </c:pt>
                <c:pt idx="3">
                  <c:v>48</c:v>
                </c:pt>
                <c:pt idx="4">
                  <c:v>163</c:v>
                </c:pt>
                <c:pt idx="5">
                  <c:v>95</c:v>
                </c:pt>
                <c:pt idx="6">
                  <c:v>153</c:v>
                </c:pt>
                <c:pt idx="7">
                  <c:v>85</c:v>
                </c:pt>
                <c:pt idx="8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97-4F79-B685-D908C9CB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09704"/>
        <c:axId val="302407080"/>
      </c:barChart>
      <c:catAx>
        <c:axId val="30240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07080"/>
        <c:crosses val="autoZero"/>
        <c:auto val="1"/>
        <c:lblAlgn val="ctr"/>
        <c:lblOffset val="100"/>
        <c:noMultiLvlLbl val="0"/>
      </c:catAx>
      <c:valAx>
        <c:axId val="30240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0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A. Motin</c:v>
              </c:pt>
              <c:pt idx="1">
                <c:v>Abul Hossain</c:v>
              </c:pt>
              <c:pt idx="2">
                <c:v>Arbin Sheikh</c:v>
              </c:pt>
              <c:pt idx="3">
                <c:v>Mehedi Hasan</c:v>
              </c:pt>
              <c:pt idx="4">
                <c:v>Minhaz</c:v>
              </c:pt>
              <c:pt idx="5">
                <c:v>Rohamot Ullah</c:v>
              </c:pt>
              <c:pt idx="6">
                <c:v>Rony</c:v>
              </c:pt>
              <c:pt idx="7">
                <c:v>SalaUddin</c:v>
              </c:pt>
              <c:pt idx="8">
                <c:v>Sarif</c:v>
              </c:pt>
              <c:pt idx="9">
                <c:v>Shahariar</c:v>
              </c:pt>
              <c:pt idx="10">
                <c:v>Showkat</c:v>
              </c:pt>
              <c:pt idx="11">
                <c:v>Sumaya</c:v>
              </c:pt>
              <c:pt idx="12">
                <c:v>Tahmina</c:v>
              </c:pt>
              <c:pt idx="13">
                <c:v>Yasin Arif</c:v>
              </c:pt>
            </c:strLit>
          </c:cat>
          <c:val>
            <c:numLit>
              <c:formatCode>General</c:formatCode>
              <c:ptCount val="14"/>
              <c:pt idx="0">
                <c:v>58</c:v>
              </c:pt>
              <c:pt idx="1">
                <c:v>62</c:v>
              </c:pt>
              <c:pt idx="2">
                <c:v>38</c:v>
              </c:pt>
              <c:pt idx="3">
                <c:v>70</c:v>
              </c:pt>
              <c:pt idx="4">
                <c:v>74</c:v>
              </c:pt>
              <c:pt idx="5">
                <c:v>76</c:v>
              </c:pt>
              <c:pt idx="6">
                <c:v>60</c:v>
              </c:pt>
              <c:pt idx="7">
                <c:v>60</c:v>
              </c:pt>
              <c:pt idx="8">
                <c:v>68</c:v>
              </c:pt>
              <c:pt idx="9">
                <c:v>72</c:v>
              </c:pt>
              <c:pt idx="10">
                <c:v>64</c:v>
              </c:pt>
              <c:pt idx="11">
                <c:v>74</c:v>
              </c:pt>
              <c:pt idx="12">
                <c:v>72</c:v>
              </c:pt>
              <c:pt idx="13">
                <c:v>66</c:v>
              </c:pt>
            </c:numLit>
          </c:val>
          <c:extLst>
            <c:ext xmlns:c16="http://schemas.microsoft.com/office/drawing/2014/chart" uri="{C3380CC4-5D6E-409C-BE32-E72D297353CC}">
              <c16:uniqueId val="{00000000-0653-4CCE-A820-8DE7DA643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705080"/>
        <c:axId val="303701472"/>
      </c:barChart>
      <c:catAx>
        <c:axId val="303705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0147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037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050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[exam-marks.xlsx]PivotChartTable1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5</xdr:row>
      <xdr:rowOff>19050</xdr:rowOff>
    </xdr:from>
    <xdr:to>
      <xdr:col>9</xdr:col>
      <xdr:colOff>600075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5</xdr:row>
      <xdr:rowOff>19050</xdr:rowOff>
    </xdr:from>
    <xdr:to>
      <xdr:col>10</xdr:col>
      <xdr:colOff>314324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19050</xdr:rowOff>
    </xdr:from>
    <xdr:to>
      <xdr:col>12</xdr:col>
      <xdr:colOff>66675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353.618904861112" createdVersion="6" refreshedVersion="6" minRefreshableVersion="3" recordCount="14">
  <cacheSource type="worksheet">
    <worksheetSource ref="A1:J15" sheet="Sheet4"/>
  </cacheSource>
  <cacheFields count="10">
    <cacheField name="ID" numFmtId="0">
      <sharedItems containsString="0" containsBlank="1" containsNumber="1" containsInteger="1" minValue="1246188" maxValue="1247484" count="13">
        <n v="1246209"/>
        <n v="1247404"/>
        <n v="1247197"/>
        <n v="1247484"/>
        <n v="1247166"/>
        <n v="1246997"/>
        <n v="1247331"/>
        <m/>
        <n v="1246188"/>
        <n v="1246991"/>
        <n v="1246913"/>
        <n v="1246643"/>
        <n v="1246494"/>
      </sharedItems>
    </cacheField>
    <cacheField name="Name" numFmtId="0">
      <sharedItems count="14">
        <s v="Yasin Arif"/>
        <s v="Tahmina"/>
        <s v="Sumaya"/>
        <s v="Showkat"/>
        <s v="Shahariar"/>
        <s v="Sarif"/>
        <s v="SalaUddin"/>
        <s v="Rony"/>
        <s v="Rohamot Ullah"/>
        <s v="Minhaz"/>
        <s v="Mehedi Hasan"/>
        <s v="Arbin Sheikh"/>
        <s v="Abul Hossain"/>
        <s v="A. Motin"/>
      </sharedItems>
    </cacheField>
    <cacheField name="Marks" numFmtId="0">
      <sharedItems containsSemiMixedTypes="0" containsString="0" containsNumber="1" containsInteger="1" minValue="38" maxValue="76"/>
    </cacheField>
    <cacheField name="Status" numFmtId="0">
      <sharedItems count="2">
        <s v="Pass"/>
        <s v="Fail"/>
      </sharedItems>
    </cacheField>
    <cacheField name="Status 2" numFmtId="0">
      <sharedItems/>
    </cacheField>
    <cacheField name="Grade" numFmtId="0">
      <sharedItems count="4">
        <s v="A"/>
        <s v="A+"/>
        <s v="A-"/>
        <s v="Fail"/>
      </sharedItems>
    </cacheField>
    <cacheField name="CGPA" numFmtId="0">
      <sharedItems count="4">
        <s v="4"/>
        <s v="5"/>
        <s v="3.5"/>
        <s v="2"/>
      </sharedItems>
    </cacheField>
    <cacheField name="4th Subject" numFmtId="0">
      <sharedItems containsSemiMixedTypes="0" containsString="0" containsNumber="1" containsInteger="1" minValue="48" maxValue="96"/>
    </cacheField>
    <cacheField name="4th S. Grade" numFmtId="0">
      <sharedItems count="4">
        <s v="4"/>
        <s v="5"/>
        <s v="2"/>
        <s v="3.5"/>
      </sharedItems>
    </cacheField>
    <cacheField name="Final Grade" numFmtId="0">
      <sharedItems containsSemiMixedTypes="0" containsString="0" containsNumb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User" refreshedDate="43353.729264236114" backgroundQuery="1" createdVersion="6" refreshedVersion="6" minRefreshableVersion="3" recordCount="0" supportSubquery="1" supportAdvancedDrill="1">
  <cacheSource type="external" connectionId="1"/>
  <cacheFields count="6">
    <cacheField name="[Measures].[Sum of ID]" caption="Sum of ID" numFmtId="0" hierarchy="44" level="32767"/>
    <cacheField name="[Measures].[Sum of Marks 3]" caption="Sum of Marks 3" numFmtId="0" hierarchy="45" level="32767"/>
    <cacheField name="[Range1].[Status].[Status]" caption="Status" numFmtId="0" hierarchy="13" level="1">
      <sharedItems count="2">
        <s v="Fail"/>
        <s v="Pass"/>
      </sharedItems>
    </cacheField>
    <cacheField name="[Range1].[CGPA].[CGPA]" caption="CGPA" numFmtId="0" hierarchy="16" level="1">
      <sharedItems count="4">
        <s v="2"/>
        <s v="3.5"/>
        <s v="4"/>
        <s v="5"/>
      </sharedItems>
    </cacheField>
    <cacheField name="[Measures].[Sum of 4th Subject 2]" caption="Sum of 4th Subject 2" numFmtId="0" hierarchy="46" level="32767"/>
    <cacheField name="[Range1].[4th S. Grade].[4th S. Grade]" caption="4th S. Grade" numFmtId="0" hierarchy="18" level="1">
      <sharedItems count="4">
        <s v="3.5"/>
        <s v="2"/>
        <s v="5"/>
        <s v="4"/>
      </sharedItems>
    </cacheField>
  </cacheFields>
  <cacheHierarchies count="4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Status 2]" caption="Status 2" attribute="1" defaultMemberUniqueName="[Range].[Status 2].[All]" allUniqueName="[Range].[Status 2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CGPA]" caption="CGPA" attribute="1" defaultMemberUniqueName="[Range].[CGPA].[All]" allUniqueName="[Range].[CGPA].[All]" dimensionUniqueName="[Range]" displayFolder="" count="0" memberValueDatatype="130" unbalanced="0"/>
    <cacheHierarchy uniqueName="[Range].[4th Subject]" caption="4th Subject" attribute="1" defaultMemberUniqueName="[Range].[4th Subject].[All]" allUniqueName="[Range].[4th Subject].[All]" dimensionUniqueName="[Range]" displayFolder="" count="0" memberValueDatatype="20" unbalanced="0"/>
    <cacheHierarchy uniqueName="[Range].[4th S. Grade]" caption="4th S. Grade" attribute="1" defaultMemberUniqueName="[Range].[4th S. Grade].[All]" allUniqueName="[Range].[4th S. Grade].[All]" dimensionUniqueName="[Range]" displayFolder="" count="0" memberValueDatatype="130" unbalanced="0"/>
    <cacheHierarchy uniqueName="[Range].[Final Grade]" caption="Final Grade" attribute="1" defaultMemberUniqueName="[Range].[Final Grade].[All]" allUniqueName="[Range].[Final Grade].[All]" dimensionUniqueName="[Range]" displayFolder="" count="0" memberValueDatatype="5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Marks]" caption="Marks" attribute="1" defaultMemberUniqueName="[Range1].[Marks].[All]" allUniqueName="[Range1].[Marks].[All]" dimensionUniqueName="[Range1]" displayFolder="" count="0" memberValueDatatype="20" unbalanced="0"/>
    <cacheHierarchy uniqueName="[Range1].[Status]" caption="Status" attribute="1" defaultMemberUniqueName="[Range1].[Status].[All]" allUniqueName="[Range1].[Status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Status 2]" caption="Status 2" attribute="1" defaultMemberUniqueName="[Range1].[Status 2].[All]" allUniqueName="[Range1].[Status 2].[All]" dimensionUniqueName="[Range1]" displayFolder="" count="0" memberValueDatatype="13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CGPA]" caption="CGPA" attribute="1" defaultMemberUniqueName="[Range1].[CGPA].[All]" allUniqueName="[Range1].[CGPA].[All]" dimensionUniqueName="[Range1]" displayFolder="" count="2" memberValueDatatype="130" unbalanced="0">
      <fieldsUsage count="2">
        <fieldUsage x="-1"/>
        <fieldUsage x="3"/>
      </fieldsUsage>
    </cacheHierarchy>
    <cacheHierarchy uniqueName="[Range1].[4th Subject]" caption="4th Subject" attribute="1" defaultMemberUniqueName="[Range1].[4th Subject].[All]" allUniqueName="[Range1].[4th Subject].[All]" dimensionUniqueName="[Range1]" displayFolder="" count="0" memberValueDatatype="20" unbalanced="0"/>
    <cacheHierarchy uniqueName="[Range1].[4th S. Grade]" caption="4th S. Grade" attribute="1" defaultMemberUniqueName="[Range1].[4th S. Grade].[All]" allUniqueName="[Range1].[4th S. Grade].[All]" dimensionUniqueName="[Range1]" displayFolder="" count="2" memberValueDatatype="130" unbalanced="0">
      <fieldsUsage count="2">
        <fieldUsage x="-1"/>
        <fieldUsage x="5"/>
      </fieldsUsage>
    </cacheHierarchy>
    <cacheHierarchy uniqueName="[Range1].[Final Grade]" caption="Final Grade" attribute="1" defaultMemberUniqueName="[Range1].[Final Grade].[All]" allUniqueName="[Range1].[Final Grade].[All]" dimensionUniqueName="[Range1]" displayFolder="" count="0" memberValueDatatype="5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Name]" caption="Name" attribute="1" defaultMemberUniqueName="[Range2].[Name].[All]" allUniqueName="[Range2].[Name].[All]" dimensionUniqueName="[Range2]" displayFolder="" count="0" memberValueDatatype="130" unbalanced="0"/>
    <cacheHierarchy uniqueName="[Range2].[Marks]" caption="Marks" attribute="1" defaultMemberUniqueName="[Range2].[Marks].[All]" allUniqueName="[Range2].[Marks].[All]" dimensionUniqueName="[Range2]" displayFolder="" count="0" memberValueDatatype="20" unbalanced="0"/>
    <cacheHierarchy uniqueName="[Range2].[Status]" caption="Status" attribute="1" defaultMemberUniqueName="[Range2].[Status].[All]" allUniqueName="[Range2].[Status].[All]" dimensionUniqueName="[Range2]" displayFolder="" count="0" memberValueDatatype="130" unbalanced="0"/>
    <cacheHierarchy uniqueName="[Range2].[Status 2]" caption="Status 2" attribute="1" defaultMemberUniqueName="[Range2].[Status 2].[All]" allUniqueName="[Range2].[Status 2].[All]" dimensionUniqueName="[Range2]" displayFolder="" count="0" memberValueDatatype="13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CGPA]" caption="CGPA" attribute="1" defaultMemberUniqueName="[Range2].[CGPA].[All]" allUniqueName="[Range2].[CGPA].[All]" dimensionUniqueName="[Range2]" displayFolder="" count="0" memberValueDatatype="130" unbalanced="0"/>
    <cacheHierarchy uniqueName="[Range2].[4th Subject]" caption="4th Subject" attribute="1" defaultMemberUniqueName="[Range2].[4th Subject].[All]" allUniqueName="[Range2].[4th Subject].[All]" dimensionUniqueName="[Range2]" displayFolder="" count="0" memberValueDatatype="20" unbalanced="0"/>
    <cacheHierarchy uniqueName="[Range2].[4th S. Grade]" caption="4th S. Grade" attribute="1" defaultMemberUniqueName="[Range2].[4th S. Grade].[All]" allUniqueName="[Range2].[4th S. Grade].[All]" dimensionUniqueName="[Range2]" displayFolder="" count="0" memberValueDatatype="130" unbalanced="0"/>
    <cacheHierarchy uniqueName="[Range2].[Final Grade]" caption="Final Grade" attribute="1" defaultMemberUniqueName="[Range2].[Final Grade].[All]" allUniqueName="[Range2].[Final Grade].[All]" dimensionUniqueName="[Range2]" displayFolder="" count="0" memberValueDatatype="5" unbalanced="0"/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Marks]" caption="Marks" attribute="1" defaultMemberUniqueName="[Table1].[Marks].[All]" allUniqueName="[Table1].[Marks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Reward]" caption="Reward" attribute="1" defaultMemberUniqueName="[Table1].[Reward].[All]" allUniqueName="[Table1].[Reward].[All]" dimensionUniqueName="[Table1]" displayFolder="" count="0" memberValueDatatype="130" unbalanced="0"/>
    <cacheHierarchy uniqueName="[Table1].[Grade]" caption="Grade" attribute="1" defaultMemberUniqueName="[Table1].[Grade].[All]" allUniqueName="[Table1].[Grade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4th Subject]" caption="Sum of 4th Subjec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rks 2]" caption="Sum of Marks 2" measure="1" displayFolder="" measureGroup="Table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ID]" caption="Sum of ID" measure="1" displayFolder="" measureGroup="Rang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arks 3]" caption="Sum of Marks 3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4th Subject 2]" caption="Sum of 4th Subject 2" measure="1" displayFolder="" measureGroup="Rang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arks 4]" caption="Sum of Marks 4" measure="1" displayFolder="" measureGroup="Rang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Table1" uniqueName="[Table1]" caption="Table1"/>
  </dimensions>
  <measureGroups count="4">
    <measureGroup name="Range" caption="Range"/>
    <measureGroup name="Range1" caption="Range1"/>
    <measureGroup name="Range2" caption="Range2"/>
    <measureGroup name="Table1" caption="Table1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Windows User" refreshedDate="43353.689844907407" backgroundQuery="1" createdVersion="6" refreshedVersion="6" minRefreshableVersion="3" recordCount="0" supportSubquery="1" supportAdvancedDrill="1">
  <cacheSource type="external" connectionId="1"/>
  <cacheFields count="5">
    <cacheField name="[Range].[Name].[Name]" caption="Name" numFmtId="0" hierarchy="1" level="1">
      <sharedItems count="14">
        <s v="A. Motin"/>
        <s v="Abul Hossain"/>
        <s v="Arbin Sheikh"/>
        <s v="Mehedi Hasan"/>
        <s v="Minhaz"/>
        <s v="Rohamot Ullah"/>
        <s v="Rony"/>
        <s v="SalaUddin"/>
        <s v="Sarif"/>
        <s v="Shahariar"/>
        <s v="Showkat"/>
        <s v="Sumaya"/>
        <s v="Tahmina"/>
        <s v="Yasin Arif"/>
      </sharedItems>
    </cacheField>
    <cacheField name="[Measures].[Sum of Marks]" caption="Sum of Marks" numFmtId="0" hierarchy="41" level="32767"/>
    <cacheField name="[Range].[Status].[Status]" caption="Status" numFmtId="0" hierarchy="3" level="1">
      <sharedItems count="2">
        <s v="Pass"/>
        <s v="Fail"/>
      </sharedItems>
    </cacheField>
    <cacheField name="[Range].[CGPA].[CGPA]" caption="CGPA" numFmtId="0" hierarchy="6" level="1">
      <sharedItems count="4">
        <s v="3.5"/>
        <s v="2"/>
        <s v="4"/>
        <s v="5"/>
      </sharedItems>
    </cacheField>
    <cacheField name="[Range].[Grade].[Grade]" caption="Grade" numFmtId="0" hierarchy="5" level="1">
      <sharedItems count="4">
        <s v="A-"/>
        <s v="Fail"/>
        <s v="A"/>
        <s v="A+"/>
      </sharedItems>
    </cacheField>
  </cacheFields>
  <cacheHierarchies count="4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tatus 2]" caption="Status 2" attribute="1" defaultMemberUniqueName="[Range].[Status 2].[All]" allUniqueName="[Range].[Status 2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CGPA]" caption="CGPA" attribute="1" defaultMemberUniqueName="[Range].[CGPA].[All]" allUniqueName="[Range].[CGPA].[All]" dimensionUniqueName="[Range]" displayFolder="" count="2" memberValueDatatype="130" unbalanced="0">
      <fieldsUsage count="2">
        <fieldUsage x="-1"/>
        <fieldUsage x="3"/>
      </fieldsUsage>
    </cacheHierarchy>
    <cacheHierarchy uniqueName="[Range].[4th Subject]" caption="4th Subject" attribute="1" defaultMemberUniqueName="[Range].[4th Subject].[All]" allUniqueName="[Range].[4th Subject].[All]" dimensionUniqueName="[Range]" displayFolder="" count="0" memberValueDatatype="20" unbalanced="0"/>
    <cacheHierarchy uniqueName="[Range].[4th S. Grade]" caption="4th S. Grade" attribute="1" defaultMemberUniqueName="[Range].[4th S. Grade].[All]" allUniqueName="[Range].[4th S. Grade].[All]" dimensionUniqueName="[Range]" displayFolder="" count="0" memberValueDatatype="130" unbalanced="0"/>
    <cacheHierarchy uniqueName="[Range].[Final Grade]" caption="Final Grade" attribute="1" defaultMemberUniqueName="[Range].[Final Grade].[All]" allUniqueName="[Range].[Final Grade].[All]" dimensionUniqueName="[Range]" displayFolder="" count="0" memberValueDatatype="5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Marks]" caption="Marks" attribute="1" defaultMemberUniqueName="[Range1].[Marks].[All]" allUniqueName="[Range1].[Marks].[All]" dimensionUniqueName="[Range1]" displayFolder="" count="0" memberValueDatatype="20" unbalanced="0"/>
    <cacheHierarchy uniqueName="[Range1].[Status]" caption="Status" attribute="1" defaultMemberUniqueName="[Range1].[Status].[All]" allUniqueName="[Range1].[Status].[All]" dimensionUniqueName="[Range1]" displayFolder="" count="0" memberValueDatatype="130" unbalanced="0"/>
    <cacheHierarchy uniqueName="[Range1].[Status 2]" caption="Status 2" attribute="1" defaultMemberUniqueName="[Range1].[Status 2].[All]" allUniqueName="[Range1].[Status 2].[All]" dimensionUniqueName="[Range1]" displayFolder="" count="0" memberValueDatatype="13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CGPA]" caption="CGPA" attribute="1" defaultMemberUniqueName="[Range1].[CGPA].[All]" allUniqueName="[Range1].[CGPA].[All]" dimensionUniqueName="[Range1]" displayFolder="" count="0" memberValueDatatype="130" unbalanced="0"/>
    <cacheHierarchy uniqueName="[Range1].[4th Subject]" caption="4th Subject" attribute="1" defaultMemberUniqueName="[Range1].[4th Subject].[All]" allUniqueName="[Range1].[4th Subject].[All]" dimensionUniqueName="[Range1]" displayFolder="" count="0" memberValueDatatype="20" unbalanced="0"/>
    <cacheHierarchy uniqueName="[Range1].[4th S. Grade]" caption="4th S. Grade" attribute="1" defaultMemberUniqueName="[Range1].[4th S. Grade].[All]" allUniqueName="[Range1].[4th S. Grade].[All]" dimensionUniqueName="[Range1]" displayFolder="" count="0" memberValueDatatype="130" unbalanced="0"/>
    <cacheHierarchy uniqueName="[Range1].[Final Grade]" caption="Final Grade" attribute="1" defaultMemberUniqueName="[Range1].[Final Grade].[All]" allUniqueName="[Range1].[Final Grade].[All]" dimensionUniqueName="[Range1]" displayFolder="" count="0" memberValueDatatype="5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Name]" caption="Name" attribute="1" defaultMemberUniqueName="[Range2].[Name].[All]" allUniqueName="[Range2].[Name].[All]" dimensionUniqueName="[Range2]" displayFolder="" count="0" memberValueDatatype="130" unbalanced="0"/>
    <cacheHierarchy uniqueName="[Range2].[Marks]" caption="Marks" attribute="1" defaultMemberUniqueName="[Range2].[Marks].[All]" allUniqueName="[Range2].[Marks].[All]" dimensionUniqueName="[Range2]" displayFolder="" count="0" memberValueDatatype="20" unbalanced="0"/>
    <cacheHierarchy uniqueName="[Range2].[Status]" caption="Status" attribute="1" defaultMemberUniqueName="[Range2].[Status].[All]" allUniqueName="[Range2].[Status].[All]" dimensionUniqueName="[Range2]" displayFolder="" count="0" memberValueDatatype="130" unbalanced="0"/>
    <cacheHierarchy uniqueName="[Range2].[Status 2]" caption="Status 2" attribute="1" defaultMemberUniqueName="[Range2].[Status 2].[All]" allUniqueName="[Range2].[Status 2].[All]" dimensionUniqueName="[Range2]" displayFolder="" count="0" memberValueDatatype="13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CGPA]" caption="CGPA" attribute="1" defaultMemberUniqueName="[Range2].[CGPA].[All]" allUniqueName="[Range2].[CGPA].[All]" dimensionUniqueName="[Range2]" displayFolder="" count="0" memberValueDatatype="130" unbalanced="0"/>
    <cacheHierarchy uniqueName="[Range2].[4th Subject]" caption="4th Subject" attribute="1" defaultMemberUniqueName="[Range2].[4th Subject].[All]" allUniqueName="[Range2].[4th Subject].[All]" dimensionUniqueName="[Range2]" displayFolder="" count="0" memberValueDatatype="20" unbalanced="0"/>
    <cacheHierarchy uniqueName="[Range2].[4th S. Grade]" caption="4th S. Grade" attribute="1" defaultMemberUniqueName="[Range2].[4th S. Grade].[All]" allUniqueName="[Range2].[4th S. Grade].[All]" dimensionUniqueName="[Range2]" displayFolder="" count="0" memberValueDatatype="130" unbalanced="0"/>
    <cacheHierarchy uniqueName="[Range2].[Final Grade]" caption="Final Grade" attribute="1" defaultMemberUniqueName="[Range2].[Final Grade].[All]" allUniqueName="[Range2].[Final Grade].[All]" dimensionUniqueName="[Range2]" displayFolder="" count="0" memberValueDatatype="5" unbalanced="0"/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Marks]" caption="Marks" attribute="1" defaultMemberUniqueName="[Table1].[Marks].[All]" allUniqueName="[Table1].[Marks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Reward]" caption="Reward" attribute="1" defaultMemberUniqueName="[Table1].[Reward].[All]" allUniqueName="[Table1].[Reward].[All]" dimensionUniqueName="[Table1]" displayFolder="" count="0" memberValueDatatype="130" unbalanced="0"/>
    <cacheHierarchy uniqueName="[Table1].[Grade]" caption="Grade" attribute="1" defaultMemberUniqueName="[Table1].[Grade].[All]" allUniqueName="[Table1].[Grade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4th Subject]" caption="Sum of 4th Subjec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rks 2]" caption="Sum of Marks 2" measure="1" displayFolder="" measureGroup="Table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ID]" caption="Sum of ID" measure="1" displayFolder="" measureGroup="Rang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arks 3]" caption="Sum of Marks 3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4th Subject 2]" caption="Sum of 4th Subject 2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arks 4]" caption="Sum of Marks 4" measure="1" displayFolder="" measureGroup="Rang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Table1" uniqueName="[Table1]" caption="Table1"/>
  </dimensions>
  <measureGroups count="4">
    <measureGroup name="Range" caption="Range"/>
    <measureGroup name="Range1" caption="Range1"/>
    <measureGroup name="Range2" caption="Range2"/>
    <measureGroup name="Table1" caption="Table1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Windows User" refreshedDate="43353.735766782411" backgroundQuery="1" createdVersion="6" refreshedVersion="6" minRefreshableVersion="3" recordCount="0" supportSubquery="1" supportAdvancedDrill="1">
  <cacheSource type="external" connectionId="1"/>
  <cacheFields count="2">
    <cacheField name="[Measures].[Sum of Marks 4]" caption="Sum of Marks 4" numFmtId="0" hierarchy="47" level="32767"/>
    <cacheField name="[Range2].[CGPA].[CGPA]" caption="CGPA" numFmtId="0" hierarchy="26" level="1">
      <sharedItems count="4">
        <s v="2"/>
        <s v="3.5"/>
        <s v="4"/>
        <s v="5"/>
      </sharedItems>
    </cacheField>
  </cacheFields>
  <cacheHierarchies count="4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Status 2]" caption="Status 2" attribute="1" defaultMemberUniqueName="[Range].[Status 2].[All]" allUniqueName="[Range].[Status 2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CGPA]" caption="CGPA" attribute="1" defaultMemberUniqueName="[Range].[CGPA].[All]" allUniqueName="[Range].[CGPA].[All]" dimensionUniqueName="[Range]" displayFolder="" count="0" memberValueDatatype="130" unbalanced="0"/>
    <cacheHierarchy uniqueName="[Range].[4th Subject]" caption="4th Subject" attribute="1" defaultMemberUniqueName="[Range].[4th Subject].[All]" allUniqueName="[Range].[4th Subject].[All]" dimensionUniqueName="[Range]" displayFolder="" count="0" memberValueDatatype="20" unbalanced="0"/>
    <cacheHierarchy uniqueName="[Range].[4th S. Grade]" caption="4th S. Grade" attribute="1" defaultMemberUniqueName="[Range].[4th S. Grade].[All]" allUniqueName="[Range].[4th S. Grade].[All]" dimensionUniqueName="[Range]" displayFolder="" count="0" memberValueDatatype="130" unbalanced="0"/>
    <cacheHierarchy uniqueName="[Range].[Final Grade]" caption="Final Grade" attribute="1" defaultMemberUniqueName="[Range].[Final Grade].[All]" allUniqueName="[Range].[Final Grade].[All]" dimensionUniqueName="[Range]" displayFolder="" count="0" memberValueDatatype="5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Marks]" caption="Marks" attribute="1" defaultMemberUniqueName="[Range1].[Marks].[All]" allUniqueName="[Range1].[Marks].[All]" dimensionUniqueName="[Range1]" displayFolder="" count="0" memberValueDatatype="20" unbalanced="0"/>
    <cacheHierarchy uniqueName="[Range1].[Status]" caption="Status" attribute="1" defaultMemberUniqueName="[Range1].[Status].[All]" allUniqueName="[Range1].[Status].[All]" dimensionUniqueName="[Range1]" displayFolder="" count="0" memberValueDatatype="130" unbalanced="0"/>
    <cacheHierarchy uniqueName="[Range1].[Status 2]" caption="Status 2" attribute="1" defaultMemberUniqueName="[Range1].[Status 2].[All]" allUniqueName="[Range1].[Status 2].[All]" dimensionUniqueName="[Range1]" displayFolder="" count="0" memberValueDatatype="13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CGPA]" caption="CGPA" attribute="1" defaultMemberUniqueName="[Range1].[CGPA].[All]" allUniqueName="[Range1].[CGPA].[All]" dimensionUniqueName="[Range1]" displayFolder="" count="0" memberValueDatatype="130" unbalanced="0"/>
    <cacheHierarchy uniqueName="[Range1].[4th Subject]" caption="4th Subject" attribute="1" defaultMemberUniqueName="[Range1].[4th Subject].[All]" allUniqueName="[Range1].[4th Subject].[All]" dimensionUniqueName="[Range1]" displayFolder="" count="0" memberValueDatatype="20" unbalanced="0"/>
    <cacheHierarchy uniqueName="[Range1].[4th S. Grade]" caption="4th S. Grade" attribute="1" defaultMemberUniqueName="[Range1].[4th S. Grade].[All]" allUniqueName="[Range1].[4th S. Grade].[All]" dimensionUniqueName="[Range1]" displayFolder="" count="0" memberValueDatatype="130" unbalanced="0"/>
    <cacheHierarchy uniqueName="[Range1].[Final Grade]" caption="Final Grade" attribute="1" defaultMemberUniqueName="[Range1].[Final Grade].[All]" allUniqueName="[Range1].[Final Grade].[All]" dimensionUniqueName="[Range1]" displayFolder="" count="0" memberValueDatatype="5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Name]" caption="Name" attribute="1" defaultMemberUniqueName="[Range2].[Name].[All]" allUniqueName="[Range2].[Name].[All]" dimensionUniqueName="[Range2]" displayFolder="" count="0" memberValueDatatype="130" unbalanced="0"/>
    <cacheHierarchy uniqueName="[Range2].[Marks]" caption="Marks" attribute="1" defaultMemberUniqueName="[Range2].[Marks].[All]" allUniqueName="[Range2].[Marks].[All]" dimensionUniqueName="[Range2]" displayFolder="" count="0" memberValueDatatype="20" unbalanced="0"/>
    <cacheHierarchy uniqueName="[Range2].[Status]" caption="Status" attribute="1" defaultMemberUniqueName="[Range2].[Status].[All]" allUniqueName="[Range2].[Status].[All]" dimensionUniqueName="[Range2]" displayFolder="" count="0" memberValueDatatype="130" unbalanced="0"/>
    <cacheHierarchy uniqueName="[Range2].[Status 2]" caption="Status 2" attribute="1" defaultMemberUniqueName="[Range2].[Status 2].[All]" allUniqueName="[Range2].[Status 2].[All]" dimensionUniqueName="[Range2]" displayFolder="" count="0" memberValueDatatype="13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CGPA]" caption="CGPA" attribute="1" defaultMemberUniqueName="[Range2].[CGPA].[All]" allUniqueName="[Range2].[CGPA].[All]" dimensionUniqueName="[Range2]" displayFolder="" count="2" memberValueDatatype="130" unbalanced="0">
      <fieldsUsage count="2">
        <fieldUsage x="-1"/>
        <fieldUsage x="1"/>
      </fieldsUsage>
    </cacheHierarchy>
    <cacheHierarchy uniqueName="[Range2].[4th Subject]" caption="4th Subject" attribute="1" defaultMemberUniqueName="[Range2].[4th Subject].[All]" allUniqueName="[Range2].[4th Subject].[All]" dimensionUniqueName="[Range2]" displayFolder="" count="0" memberValueDatatype="20" unbalanced="0"/>
    <cacheHierarchy uniqueName="[Range2].[4th S. Grade]" caption="4th S. Grade" attribute="1" defaultMemberUniqueName="[Range2].[4th S. Grade].[All]" allUniqueName="[Range2].[4th S. Grade].[All]" dimensionUniqueName="[Range2]" displayFolder="" count="0" memberValueDatatype="130" unbalanced="0"/>
    <cacheHierarchy uniqueName="[Range2].[Final Grade]" caption="Final Grade" attribute="1" defaultMemberUniqueName="[Range2].[Final Grade].[All]" allUniqueName="[Range2].[Final Grade].[All]" dimensionUniqueName="[Range2]" displayFolder="" count="0" memberValueDatatype="5" unbalanced="0"/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Marks]" caption="Marks" attribute="1" defaultMemberUniqueName="[Table1].[Marks].[All]" allUniqueName="[Table1].[Marks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Reward]" caption="Reward" attribute="1" defaultMemberUniqueName="[Table1].[Reward].[All]" allUniqueName="[Table1].[Reward].[All]" dimensionUniqueName="[Table1]" displayFolder="" count="0" memberValueDatatype="130" unbalanced="0"/>
    <cacheHierarchy uniqueName="[Table1].[Grade]" caption="Grade" attribute="1" defaultMemberUniqueName="[Table1].[Grade].[All]" allUniqueName="[Table1].[Grade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4th Subject]" caption="Sum of 4th Subjec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rks 2]" caption="Sum of Marks 2" measure="1" displayFolder="" measureGroup="Table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ID]" caption="Sum of ID" measure="1" displayFolder="" measureGroup="Rang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arks 3]" caption="Sum of Marks 3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4th Subject 2]" caption="Sum of 4th Subject 2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arks 4]" caption="Sum of Marks 4" measure="1" displayFolder="" measureGroup="Rang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Table1" uniqueName="[Table1]" caption="Table1"/>
  </dimensions>
  <measureGroups count="4">
    <measureGroup name="Range" caption="Range"/>
    <measureGroup name="Range1" caption="Range1"/>
    <measureGroup name="Range2" caption="Range2"/>
    <measureGroup name="Table1" caption="Table1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Windows User" refreshedDate="43353.691440625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1].[Name].[Name]" caption="Name" numFmtId="0" hierarchy="31" level="1">
      <sharedItems count="14">
        <s v="A. Motin"/>
        <s v="Abul Hossain"/>
        <s v="Arbin Sheikh"/>
        <s v="Mehedi Hasan"/>
        <s v="Minhaz"/>
        <s v="Rohamot Ullah"/>
        <s v="Rony"/>
        <s v="SalaUddin"/>
        <s v="Sarif"/>
        <s v="Shahariar"/>
        <s v="Showkat"/>
        <s v="Sumaya"/>
        <s v="Tahmina"/>
        <s v="Yasin Arif"/>
      </sharedItems>
    </cacheField>
    <cacheField name="[Measures].[Sum of Marks 2]" caption="Sum of Marks 2" numFmtId="0" hierarchy="43" level="32767"/>
  </cacheFields>
  <cacheHierarchies count="4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Status 2]" caption="Status 2" attribute="1" defaultMemberUniqueName="[Range].[Status 2].[All]" allUniqueName="[Range].[Status 2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CGPA]" caption="CGPA" attribute="1" defaultMemberUniqueName="[Range].[CGPA].[All]" allUniqueName="[Range].[CGPA].[All]" dimensionUniqueName="[Range]" displayFolder="" count="0" memberValueDatatype="130" unbalanced="0"/>
    <cacheHierarchy uniqueName="[Range].[4th Subject]" caption="4th Subject" attribute="1" defaultMemberUniqueName="[Range].[4th Subject].[All]" allUniqueName="[Range].[4th Subject].[All]" dimensionUniqueName="[Range]" displayFolder="" count="0" memberValueDatatype="20" unbalanced="0"/>
    <cacheHierarchy uniqueName="[Range].[4th S. Grade]" caption="4th S. Grade" attribute="1" defaultMemberUniqueName="[Range].[4th S. Grade].[All]" allUniqueName="[Range].[4th S. Grade].[All]" dimensionUniqueName="[Range]" displayFolder="" count="0" memberValueDatatype="130" unbalanced="0"/>
    <cacheHierarchy uniqueName="[Range].[Final Grade]" caption="Final Grade" attribute="1" defaultMemberUniqueName="[Range].[Final Grade].[All]" allUniqueName="[Range].[Final Grade].[All]" dimensionUniqueName="[Range]" displayFolder="" count="0" memberValueDatatype="5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Marks]" caption="Marks" attribute="1" defaultMemberUniqueName="[Range1].[Marks].[All]" allUniqueName="[Range1].[Marks].[All]" dimensionUniqueName="[Range1]" displayFolder="" count="0" memberValueDatatype="20" unbalanced="0"/>
    <cacheHierarchy uniqueName="[Range1].[Status]" caption="Status" attribute="1" defaultMemberUniqueName="[Range1].[Status].[All]" allUniqueName="[Range1].[Status].[All]" dimensionUniqueName="[Range1]" displayFolder="" count="0" memberValueDatatype="130" unbalanced="0"/>
    <cacheHierarchy uniqueName="[Range1].[Status 2]" caption="Status 2" attribute="1" defaultMemberUniqueName="[Range1].[Status 2].[All]" allUniqueName="[Range1].[Status 2].[All]" dimensionUniqueName="[Range1]" displayFolder="" count="0" memberValueDatatype="130" unbalanced="0"/>
    <cacheHierarchy uniqueName="[Range1].[Grade]" caption="Grade" attribute="1" defaultMemberUniqueName="[Range1].[Grade].[All]" allUniqueName="[Range1].[Grade].[All]" dimensionUniqueName="[Range1]" displayFolder="" count="0" memberValueDatatype="130" unbalanced="0"/>
    <cacheHierarchy uniqueName="[Range1].[CGPA]" caption="CGPA" attribute="1" defaultMemberUniqueName="[Range1].[CGPA].[All]" allUniqueName="[Range1].[CGPA].[All]" dimensionUniqueName="[Range1]" displayFolder="" count="0" memberValueDatatype="130" unbalanced="0"/>
    <cacheHierarchy uniqueName="[Range1].[4th Subject]" caption="4th Subject" attribute="1" defaultMemberUniqueName="[Range1].[4th Subject].[All]" allUniqueName="[Range1].[4th Subject].[All]" dimensionUniqueName="[Range1]" displayFolder="" count="0" memberValueDatatype="20" unbalanced="0"/>
    <cacheHierarchy uniqueName="[Range1].[4th S. Grade]" caption="4th S. Grade" attribute="1" defaultMemberUniqueName="[Range1].[4th S. Grade].[All]" allUniqueName="[Range1].[4th S. Grade].[All]" dimensionUniqueName="[Range1]" displayFolder="" count="0" memberValueDatatype="130" unbalanced="0"/>
    <cacheHierarchy uniqueName="[Range1].[Final Grade]" caption="Final Grade" attribute="1" defaultMemberUniqueName="[Range1].[Final Grade].[All]" allUniqueName="[Range1].[Final Grade].[All]" dimensionUniqueName="[Range1]" displayFolder="" count="0" memberValueDatatype="5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Name]" caption="Name" attribute="1" defaultMemberUniqueName="[Range2].[Name].[All]" allUniqueName="[Range2].[Name].[All]" dimensionUniqueName="[Range2]" displayFolder="" count="0" memberValueDatatype="130" unbalanced="0"/>
    <cacheHierarchy uniqueName="[Range2].[Marks]" caption="Marks" attribute="1" defaultMemberUniqueName="[Range2].[Marks].[All]" allUniqueName="[Range2].[Marks].[All]" dimensionUniqueName="[Range2]" displayFolder="" count="0" memberValueDatatype="20" unbalanced="0"/>
    <cacheHierarchy uniqueName="[Range2].[Status]" caption="Status" attribute="1" defaultMemberUniqueName="[Range2].[Status].[All]" allUniqueName="[Range2].[Status].[All]" dimensionUniqueName="[Range2]" displayFolder="" count="0" memberValueDatatype="130" unbalanced="0"/>
    <cacheHierarchy uniqueName="[Range2].[Status 2]" caption="Status 2" attribute="1" defaultMemberUniqueName="[Range2].[Status 2].[All]" allUniqueName="[Range2].[Status 2].[All]" dimensionUniqueName="[Range2]" displayFolder="" count="0" memberValueDatatype="13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CGPA]" caption="CGPA" attribute="1" defaultMemberUniqueName="[Range2].[CGPA].[All]" allUniqueName="[Range2].[CGPA].[All]" dimensionUniqueName="[Range2]" displayFolder="" count="0" memberValueDatatype="130" unbalanced="0"/>
    <cacheHierarchy uniqueName="[Range2].[4th Subject]" caption="4th Subject" attribute="1" defaultMemberUniqueName="[Range2].[4th Subject].[All]" allUniqueName="[Range2].[4th Subject].[All]" dimensionUniqueName="[Range2]" displayFolder="" count="0" memberValueDatatype="20" unbalanced="0"/>
    <cacheHierarchy uniqueName="[Range2].[4th S. Grade]" caption="4th S. Grade" attribute="1" defaultMemberUniqueName="[Range2].[4th S. Grade].[All]" allUniqueName="[Range2].[4th S. Grade].[All]" dimensionUniqueName="[Range2]" displayFolder="" count="0" memberValueDatatype="130" unbalanced="0"/>
    <cacheHierarchy uniqueName="[Range2].[Final Grade]" caption="Final Grade" attribute="1" defaultMemberUniqueName="[Range2].[Final Grade].[All]" allUniqueName="[Range2].[Final Grade].[All]" dimensionUniqueName="[Range2]" displayFolder="" count="0" memberValueDatatype="5" unbalanced="0"/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Marks]" caption="Marks" attribute="1" defaultMemberUniqueName="[Table1].[Marks].[All]" allUniqueName="[Table1].[Marks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Reward]" caption="Reward" attribute="1" defaultMemberUniqueName="[Table1].[Reward].[All]" allUniqueName="[Table1].[Reward].[All]" dimensionUniqueName="[Table1]" displayFolder="" count="0" memberValueDatatype="130" unbalanced="0"/>
    <cacheHierarchy uniqueName="[Table1].[Grade]" caption="Grade" attribute="1" defaultMemberUniqueName="[Table1].[Grade].[All]" allUniqueName="[Table1].[Grade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1]" caption="__XL_Count Range1" measure="1" displayFolder="" measureGroup="Rang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4th Subject]" caption="Sum of 4th Subjec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rks 2]" caption="Sum of Marks 2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ID]" caption="Sum of ID" measure="1" displayFolder="" measureGroup="Rang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arks 3]" caption="Sum of Marks 3" measure="1" displayFolder="" measureGroup="Rang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4th Subject 2]" caption="Sum of 4th Subject 2" measure="1" displayFolder="" measureGroup="Rang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arks 4]" caption="Sum of Marks 4" measure="1" displayFolder="" measureGroup="Range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  <dimension name="Table1" uniqueName="[Table1]" caption="Table1"/>
  </dimensions>
  <measureGroups count="4">
    <measureGroup name="Range" caption="Range"/>
    <measureGroup name="Range1" caption="Range1"/>
    <measureGroup name="Range2" caption="Range2"/>
    <measureGroup name="Table1" caption="Table1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66"/>
    <x v="0"/>
    <s v="Bad"/>
    <x v="0"/>
    <x v="0"/>
    <n v="80"/>
    <x v="0"/>
    <n v="4.5"/>
  </r>
  <r>
    <x v="1"/>
    <x v="1"/>
    <n v="72"/>
    <x v="0"/>
    <s v="Bad"/>
    <x v="1"/>
    <x v="1"/>
    <n v="85"/>
    <x v="0"/>
    <n v="5"/>
  </r>
  <r>
    <x v="2"/>
    <x v="2"/>
    <n v="74"/>
    <x v="0"/>
    <s v="Bad"/>
    <x v="1"/>
    <x v="1"/>
    <n v="92"/>
    <x v="1"/>
    <n v="5"/>
  </r>
  <r>
    <x v="3"/>
    <x v="3"/>
    <n v="64"/>
    <x v="0"/>
    <s v="Bad"/>
    <x v="0"/>
    <x v="0"/>
    <n v="48"/>
    <x v="2"/>
    <n v="2.5"/>
  </r>
  <r>
    <x v="4"/>
    <x v="4"/>
    <n v="72"/>
    <x v="0"/>
    <s v="Bad"/>
    <x v="1"/>
    <x v="1"/>
    <n v="78"/>
    <x v="3"/>
    <n v="5"/>
  </r>
  <r>
    <x v="5"/>
    <x v="5"/>
    <n v="68"/>
    <x v="0"/>
    <s v="Bad"/>
    <x v="0"/>
    <x v="0"/>
    <n v="83"/>
    <x v="0"/>
    <n v="4.5"/>
  </r>
  <r>
    <x v="6"/>
    <x v="6"/>
    <n v="60"/>
    <x v="0"/>
    <s v="Good"/>
    <x v="2"/>
    <x v="2"/>
    <n v="95"/>
    <x v="1"/>
    <n v="5"/>
  </r>
  <r>
    <x v="7"/>
    <x v="7"/>
    <n v="60"/>
    <x v="0"/>
    <s v="Good"/>
    <x v="2"/>
    <x v="2"/>
    <n v="96"/>
    <x v="1"/>
    <n v="5"/>
  </r>
  <r>
    <x v="8"/>
    <x v="8"/>
    <n v="76"/>
    <x v="0"/>
    <s v="Bad"/>
    <x v="1"/>
    <x v="1"/>
    <n v="92"/>
    <x v="1"/>
    <n v="5"/>
  </r>
  <r>
    <x v="9"/>
    <x v="9"/>
    <n v="74"/>
    <x v="0"/>
    <s v="Bad"/>
    <x v="1"/>
    <x v="1"/>
    <n v="75"/>
    <x v="3"/>
    <n v="5"/>
  </r>
  <r>
    <x v="10"/>
    <x v="10"/>
    <n v="70"/>
    <x v="0"/>
    <s v="Bad"/>
    <x v="0"/>
    <x v="0"/>
    <n v="95"/>
    <x v="1"/>
    <n v="5"/>
  </r>
  <r>
    <x v="7"/>
    <x v="11"/>
    <n v="38"/>
    <x v="1"/>
    <s v="Bad"/>
    <x v="3"/>
    <x v="3"/>
    <n v="78"/>
    <x v="3"/>
    <n v="2"/>
  </r>
  <r>
    <x v="11"/>
    <x v="12"/>
    <n v="62"/>
    <x v="0"/>
    <s v="Good"/>
    <x v="2"/>
    <x v="2"/>
    <n v="95"/>
    <x v="1"/>
    <n v="5"/>
  </r>
  <r>
    <x v="12"/>
    <x v="13"/>
    <n v="58"/>
    <x v="0"/>
    <s v="Good"/>
    <x v="2"/>
    <x v="2"/>
    <n v="56"/>
    <x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ChartTable1" cacheId="1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" firstHeaderRow="1" firstDataRow="1" firstDataCol="1"/>
  <pivotFields count="2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Mark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5" columnCount="1" cacheId="1">
        <x15:pivotRow count="1">
          <x15:c>
            <x15:v>58</x15:v>
          </x15:c>
        </x15:pivotRow>
        <x15:pivotRow count="1">
          <x15:c>
            <x15:v>62</x15:v>
          </x15:c>
        </x15:pivotRow>
        <x15:pivotRow count="1">
          <x15:c>
            <x15:v>38</x15:v>
          </x15:c>
        </x15:pivotRow>
        <x15:pivotRow count="1">
          <x15:c>
            <x15:v>70</x15:v>
          </x15:c>
        </x15:pivotRow>
        <x15:pivotRow count="1">
          <x15:c>
            <x15:v>74</x15:v>
          </x15:c>
        </x15:pivotRow>
        <x15:pivotRow count="1">
          <x15:c>
            <x15:v>76</x15:v>
          </x15:c>
        </x15:pivotRow>
        <x15:pivotRow count="1">
          <x15:c>
            <x15:v>60</x15:v>
          </x15:c>
        </x15:pivotRow>
        <x15:pivotRow count="1">
          <x15:c>
            <x15:v>60</x15:v>
          </x15:c>
        </x15:pivotRow>
        <x15:pivotRow count="1">
          <x15:c>
            <x15:v>68</x15:v>
          </x15:c>
        </x15:pivotRow>
        <x15:pivotRow count="1">
          <x15:c>
            <x15:v>72</x15:v>
          </x15:c>
        </x15:pivotRow>
        <x15:pivotRow count="1">
          <x15:c>
            <x15:v>64</x15:v>
          </x15:c>
        </x15:pivotRow>
        <x15:pivotRow count="1">
          <x15:c>
            <x15:v>74</x15:v>
          </x15:c>
        </x15:pivotRow>
        <x15:pivotRow count="1">
          <x15:c>
            <x15:v>72</x15:v>
          </x15:c>
        </x15:pivotRow>
        <x15:pivotRow count="1">
          <x15:c>
            <x15:v>66</x15:v>
          </x15:c>
        </x15:pivotRow>
        <x15:pivotRow count="1">
          <x15:c>
            <x15:v>914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5" cacheId="1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ark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0!$A$1:$J$15">
        <x15:activeTabTopLevelEntity name="[Range2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4" cacheId="1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9" firstHeaderRow="0" firstDataRow="1" firstDataCol="1"/>
  <pivotFields count="6">
    <pivotField dataField="1" showAll="0"/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3">
    <field x="2"/>
    <field x="3"/>
    <field x="5"/>
  </rowFields>
  <rowItems count="16">
    <i>
      <x/>
    </i>
    <i r="1">
      <x/>
    </i>
    <i r="2">
      <x/>
    </i>
    <i>
      <x v="1"/>
    </i>
    <i r="1">
      <x v="1"/>
    </i>
    <i r="2">
      <x v="1"/>
    </i>
    <i r="2">
      <x v="2"/>
    </i>
    <i r="1">
      <x v="2"/>
    </i>
    <i r="2">
      <x v="1"/>
    </i>
    <i r="2">
      <x v="3"/>
    </i>
    <i r="2">
      <x v="2"/>
    </i>
    <i r="1">
      <x v="3"/>
    </i>
    <i r="2">
      <x/>
    </i>
    <i r="2">
      <x v="3"/>
    </i>
    <i r="2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D" fld="0" baseField="0" baseItem="0"/>
    <dataField name="Sum of Marks" fld="1" baseField="0" baseItem="0"/>
    <dataField name="Sum of 4th Subject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16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7!$A$1:$J$15">
        <x15:activeTabTopLevelEntity name="[Range1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7" firstHeaderRow="0" firstDataRow="1" firstDataCol="1"/>
  <pivotFields count="10">
    <pivotField axis="axisRow" showAll="0">
      <items count="14">
        <item x="8"/>
        <item x="0"/>
        <item x="12"/>
        <item x="11"/>
        <item x="10"/>
        <item x="9"/>
        <item x="5"/>
        <item x="4"/>
        <item x="2"/>
        <item x="6"/>
        <item sd="0" x="1"/>
        <item sd="0" x="3"/>
        <item x="7"/>
        <item t="default"/>
      </items>
    </pivotField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sd="0" x="1"/>
        <item x="0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dataField="1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6">
    <field x="0"/>
    <field x="1"/>
    <field x="3"/>
    <field x="5"/>
    <field x="6"/>
    <field x="8"/>
  </rowFields>
  <rowItems count="74">
    <i>
      <x/>
    </i>
    <i r="1">
      <x v="5"/>
    </i>
    <i r="2">
      <x v="1"/>
    </i>
    <i r="3">
      <x v="2"/>
    </i>
    <i r="4">
      <x v="3"/>
    </i>
    <i r="5">
      <x v="3"/>
    </i>
    <i>
      <x v="1"/>
    </i>
    <i r="1">
      <x v="13"/>
    </i>
    <i r="2">
      <x v="1"/>
    </i>
    <i r="3">
      <x/>
    </i>
    <i r="4">
      <x v="2"/>
    </i>
    <i r="5">
      <x v="2"/>
    </i>
    <i>
      <x v="2"/>
    </i>
    <i r="1">
      <x/>
    </i>
    <i r="2">
      <x v="1"/>
    </i>
    <i r="3">
      <x v="1"/>
    </i>
    <i r="4">
      <x v="1"/>
    </i>
    <i r="5">
      <x/>
    </i>
    <i>
      <x v="3"/>
    </i>
    <i r="1">
      <x v="1"/>
    </i>
    <i r="2">
      <x v="1"/>
    </i>
    <i r="3">
      <x v="1"/>
    </i>
    <i r="4">
      <x v="1"/>
    </i>
    <i r="5">
      <x v="3"/>
    </i>
    <i>
      <x v="4"/>
    </i>
    <i r="1">
      <x v="3"/>
    </i>
    <i r="2">
      <x v="1"/>
    </i>
    <i r="3">
      <x/>
    </i>
    <i r="4">
      <x v="2"/>
    </i>
    <i r="5">
      <x v="3"/>
    </i>
    <i>
      <x v="5"/>
    </i>
    <i r="1">
      <x v="4"/>
    </i>
    <i r="2">
      <x v="1"/>
    </i>
    <i r="3">
      <x v="2"/>
    </i>
    <i r="4">
      <x v="3"/>
    </i>
    <i r="5">
      <x v="1"/>
    </i>
    <i>
      <x v="6"/>
    </i>
    <i r="1">
      <x v="8"/>
    </i>
    <i r="2">
      <x v="1"/>
    </i>
    <i r="3">
      <x/>
    </i>
    <i r="4">
      <x v="2"/>
    </i>
    <i r="5">
      <x v="2"/>
    </i>
    <i>
      <x v="7"/>
    </i>
    <i r="1">
      <x v="9"/>
    </i>
    <i r="2">
      <x v="1"/>
    </i>
    <i r="3">
      <x v="2"/>
    </i>
    <i r="4">
      <x v="3"/>
    </i>
    <i r="5">
      <x v="1"/>
    </i>
    <i>
      <x v="8"/>
    </i>
    <i r="1">
      <x v="11"/>
    </i>
    <i r="2">
      <x v="1"/>
    </i>
    <i r="3">
      <x v="2"/>
    </i>
    <i r="4">
      <x v="3"/>
    </i>
    <i r="5">
      <x v="3"/>
    </i>
    <i>
      <x v="9"/>
    </i>
    <i r="1">
      <x v="7"/>
    </i>
    <i r="2">
      <x v="1"/>
    </i>
    <i r="3">
      <x v="1"/>
    </i>
    <i r="4">
      <x v="1"/>
    </i>
    <i r="5">
      <x v="3"/>
    </i>
    <i>
      <x v="10"/>
    </i>
    <i>
      <x v="11"/>
    </i>
    <i>
      <x v="12"/>
    </i>
    <i r="1">
      <x v="2"/>
    </i>
    <i r="2">
      <x/>
    </i>
    <i r="3">
      <x v="3"/>
    </i>
    <i r="4">
      <x/>
    </i>
    <i r="5">
      <x v="1"/>
    </i>
    <i r="1">
      <x v="6"/>
    </i>
    <i r="2">
      <x v="1"/>
    </i>
    <i r="3">
      <x v="1"/>
    </i>
    <i r="4">
      <x v="1"/>
    </i>
    <i r="5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rks" fld="2" baseField="0" baseItem="0"/>
    <dataField name="Sum of Final Grade" fld="9" baseField="0" baseItem="0"/>
    <dataField name="Sum of 4th Subjec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0" firstHeaderRow="1" firstDataRow="1" firstDataCol="1"/>
  <pivotFields count="5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4">
    <field x="0"/>
    <field x="2"/>
    <field x="3"/>
    <field x="4"/>
  </rowFields>
  <rowItems count="57">
    <i>
      <x/>
    </i>
    <i r="1">
      <x/>
    </i>
    <i r="2">
      <x/>
    </i>
    <i r="3">
      <x/>
    </i>
    <i>
      <x v="1"/>
    </i>
    <i r="1">
      <x/>
    </i>
    <i r="2">
      <x/>
    </i>
    <i r="3">
      <x/>
    </i>
    <i>
      <x v="2"/>
    </i>
    <i r="1">
      <x v="1"/>
    </i>
    <i r="2">
      <x v="1"/>
    </i>
    <i r="3">
      <x v="1"/>
    </i>
    <i>
      <x v="3"/>
    </i>
    <i r="1">
      <x/>
    </i>
    <i r="2">
      <x v="2"/>
    </i>
    <i r="3">
      <x v="2"/>
    </i>
    <i>
      <x v="4"/>
    </i>
    <i r="1">
      <x/>
    </i>
    <i r="2">
      <x v="3"/>
    </i>
    <i r="3">
      <x v="3"/>
    </i>
    <i>
      <x v="5"/>
    </i>
    <i r="1">
      <x/>
    </i>
    <i r="2">
      <x v="3"/>
    </i>
    <i r="3">
      <x v="3"/>
    </i>
    <i>
      <x v="6"/>
    </i>
    <i r="1">
      <x/>
    </i>
    <i r="2">
      <x/>
    </i>
    <i r="3">
      <x/>
    </i>
    <i>
      <x v="7"/>
    </i>
    <i r="1">
      <x/>
    </i>
    <i r="2">
      <x/>
    </i>
    <i r="3">
      <x/>
    </i>
    <i>
      <x v="8"/>
    </i>
    <i r="1">
      <x/>
    </i>
    <i r="2">
      <x v="2"/>
    </i>
    <i r="3">
      <x v="2"/>
    </i>
    <i>
      <x v="9"/>
    </i>
    <i r="1">
      <x/>
    </i>
    <i r="2">
      <x v="3"/>
    </i>
    <i r="3">
      <x v="3"/>
    </i>
    <i>
      <x v="10"/>
    </i>
    <i r="1">
      <x/>
    </i>
    <i r="2">
      <x v="2"/>
    </i>
    <i r="3">
      <x v="2"/>
    </i>
    <i>
      <x v="11"/>
    </i>
    <i r="1">
      <x/>
    </i>
    <i r="2">
      <x v="3"/>
    </i>
    <i r="3">
      <x v="3"/>
    </i>
    <i>
      <x v="12"/>
    </i>
    <i r="1">
      <x/>
    </i>
    <i r="2">
      <x v="3"/>
    </i>
    <i r="3">
      <x v="3"/>
    </i>
    <i>
      <x v="13"/>
    </i>
    <i r="1">
      <x/>
    </i>
    <i r="2">
      <x v="2"/>
    </i>
    <i r="3">
      <x v="2"/>
    </i>
    <i t="grand">
      <x/>
    </i>
  </rowItems>
  <colItems count="1">
    <i/>
  </colItems>
  <dataFields count="1">
    <dataField name="Sum of Marks" fld="1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3"/>
    <rowHierarchyUsage hierarchyUsage="6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1:$J$15">
        <x15:activeTabTopLevelEntity name="[Range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F15" totalsRowShown="0" headerRowDxfId="6">
  <autoFilter ref="A1:F15"/>
  <sortState ref="A2:D15">
    <sortCondition descending="1" ref="B2:B15"/>
  </sortState>
  <tableColumns count="6">
    <tableColumn id="1" name="ID" dataDxfId="5"/>
    <tableColumn id="2" name="Name" dataDxfId="4"/>
    <tableColumn id="3" name="Marks" dataDxfId="3"/>
    <tableColumn id="4" name="Status" dataDxfId="2">
      <calculatedColumnFormula>IF(C2&gt;=56,"Pass","Fail")</calculatedColumnFormula>
    </tableColumn>
    <tableColumn id="5" name="Reward" dataDxfId="1">
      <calculatedColumnFormula>IF(AND(C2&gt;=80*70%,C2&lt;80*80%),"Good","Bad")</calculatedColumnFormula>
    </tableColumn>
    <tableColumn id="6" name="Grade" dataDxfId="0">
      <calculatedColumnFormula>IF(AND(C2&gt;=80*70%,C2&lt;80*80%),"A",IF(AND(C2&gt;=80*80%,C2&lt;80*90%), "A+",IF(C2&gt;=80*90%, "A++","Fail")))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6" sqref="E16"/>
    </sheetView>
  </sheetViews>
  <sheetFormatPr defaultRowHeight="15" x14ac:dyDescent="0.25"/>
  <sheetData>
    <row r="1" spans="1:4" x14ac:dyDescent="0.25">
      <c r="A1" t="s">
        <v>0</v>
      </c>
      <c r="C1" s="1">
        <v>43347</v>
      </c>
      <c r="D1" s="1">
        <v>43347</v>
      </c>
    </row>
    <row r="2" spans="1:4" x14ac:dyDescent="0.25">
      <c r="A2">
        <v>1247404</v>
      </c>
      <c r="B2" t="s">
        <v>1</v>
      </c>
      <c r="C2">
        <v>40</v>
      </c>
      <c r="D2">
        <v>19</v>
      </c>
    </row>
    <row r="3" spans="1:4" x14ac:dyDescent="0.25">
      <c r="A3">
        <v>1246991</v>
      </c>
      <c r="B3" t="s">
        <v>2</v>
      </c>
      <c r="C3">
        <v>38</v>
      </c>
      <c r="D3">
        <v>19</v>
      </c>
    </row>
    <row r="4" spans="1:4" x14ac:dyDescent="0.25">
      <c r="A4">
        <v>1246209</v>
      </c>
      <c r="B4" t="s">
        <v>9</v>
      </c>
      <c r="C4">
        <v>38</v>
      </c>
      <c r="D4">
        <v>16</v>
      </c>
    </row>
    <row r="5" spans="1:4" x14ac:dyDescent="0.25">
      <c r="A5">
        <v>1247331</v>
      </c>
      <c r="B5" t="s">
        <v>3</v>
      </c>
      <c r="C5">
        <v>32</v>
      </c>
      <c r="D5">
        <v>14</v>
      </c>
    </row>
    <row r="6" spans="1:4" x14ac:dyDescent="0.25">
      <c r="A6">
        <v>1247484</v>
      </c>
      <c r="B6" t="s">
        <v>10</v>
      </c>
      <c r="C6">
        <v>34</v>
      </c>
      <c r="D6">
        <v>10</v>
      </c>
    </row>
    <row r="7" spans="1:4" x14ac:dyDescent="0.25">
      <c r="A7">
        <v>1246494</v>
      </c>
      <c r="B7" t="s">
        <v>11</v>
      </c>
      <c r="C7">
        <v>30</v>
      </c>
      <c r="D7">
        <v>7</v>
      </c>
    </row>
    <row r="8" spans="1:4" x14ac:dyDescent="0.25">
      <c r="A8">
        <v>1246913</v>
      </c>
      <c r="B8" t="s">
        <v>8</v>
      </c>
      <c r="C8">
        <v>40</v>
      </c>
      <c r="D8">
        <v>20</v>
      </c>
    </row>
    <row r="9" spans="1:4" x14ac:dyDescent="0.25">
      <c r="A9">
        <v>1247197</v>
      </c>
      <c r="B9" t="s">
        <v>4</v>
      </c>
      <c r="C9">
        <v>38</v>
      </c>
      <c r="D9">
        <v>18</v>
      </c>
    </row>
    <row r="10" spans="1:4" x14ac:dyDescent="0.25">
      <c r="A10">
        <v>1247166</v>
      </c>
      <c r="B10" t="s">
        <v>5</v>
      </c>
      <c r="C10">
        <v>40</v>
      </c>
      <c r="D10">
        <v>20</v>
      </c>
    </row>
    <row r="11" spans="1:4" x14ac:dyDescent="0.25">
      <c r="A11">
        <v>1247419</v>
      </c>
      <c r="B11" t="s">
        <v>6</v>
      </c>
      <c r="C11">
        <v>36</v>
      </c>
      <c r="D11">
        <v>18</v>
      </c>
    </row>
    <row r="12" spans="1:4" x14ac:dyDescent="0.25">
      <c r="A12">
        <v>1246188</v>
      </c>
      <c r="B12" t="s">
        <v>12</v>
      </c>
      <c r="C12">
        <v>20</v>
      </c>
      <c r="D12">
        <v>10</v>
      </c>
    </row>
    <row r="13" spans="1:4" x14ac:dyDescent="0.25">
      <c r="A13">
        <v>1246643</v>
      </c>
      <c r="B13" t="s">
        <v>7</v>
      </c>
      <c r="C13">
        <v>36</v>
      </c>
      <c r="D13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7"/>
  <sheetViews>
    <sheetView topLeftCell="A41" workbookViewId="0">
      <selection activeCell="G50" sqref="G50"/>
    </sheetView>
  </sheetViews>
  <sheetFormatPr defaultRowHeight="15" x14ac:dyDescent="0.25"/>
  <cols>
    <col min="1" max="1" width="18" bestFit="1" customWidth="1"/>
    <col min="2" max="2" width="13.140625" bestFit="1" customWidth="1"/>
    <col min="3" max="3" width="18" bestFit="1" customWidth="1"/>
    <col min="4" max="4" width="17.7109375" bestFit="1" customWidth="1"/>
  </cols>
  <sheetData>
    <row r="3" spans="1:4" x14ac:dyDescent="0.25">
      <c r="A3" s="26" t="s">
        <v>27</v>
      </c>
      <c r="B3" t="s">
        <v>30</v>
      </c>
      <c r="C3" t="s">
        <v>41</v>
      </c>
      <c r="D3" t="s">
        <v>40</v>
      </c>
    </row>
    <row r="4" spans="1:4" x14ac:dyDescent="0.25">
      <c r="A4" s="27">
        <v>1246188</v>
      </c>
      <c r="B4" s="29">
        <v>76</v>
      </c>
      <c r="C4" s="29">
        <v>5</v>
      </c>
      <c r="D4" s="29">
        <v>92</v>
      </c>
    </row>
    <row r="5" spans="1:4" x14ac:dyDescent="0.25">
      <c r="A5" s="28" t="s">
        <v>12</v>
      </c>
      <c r="B5" s="29">
        <v>76</v>
      </c>
      <c r="C5" s="29">
        <v>5</v>
      </c>
      <c r="D5" s="29">
        <v>92</v>
      </c>
    </row>
    <row r="6" spans="1:4" x14ac:dyDescent="0.25">
      <c r="A6" s="30" t="s">
        <v>31</v>
      </c>
      <c r="B6" s="29">
        <v>76</v>
      </c>
      <c r="C6" s="29">
        <v>5</v>
      </c>
      <c r="D6" s="29">
        <v>92</v>
      </c>
    </row>
    <row r="7" spans="1:4" x14ac:dyDescent="0.25">
      <c r="A7" s="31" t="s">
        <v>33</v>
      </c>
      <c r="B7" s="29">
        <v>76</v>
      </c>
      <c r="C7" s="29">
        <v>5</v>
      </c>
      <c r="D7" s="29">
        <v>92</v>
      </c>
    </row>
    <row r="8" spans="1:4" x14ac:dyDescent="0.25">
      <c r="A8" s="32" t="s">
        <v>36</v>
      </c>
      <c r="B8" s="29">
        <v>76</v>
      </c>
      <c r="C8" s="29">
        <v>5</v>
      </c>
      <c r="D8" s="29">
        <v>92</v>
      </c>
    </row>
    <row r="9" spans="1:4" x14ac:dyDescent="0.25">
      <c r="A9" s="33" t="s">
        <v>36</v>
      </c>
      <c r="B9" s="29">
        <v>76</v>
      </c>
      <c r="C9" s="29">
        <v>5</v>
      </c>
      <c r="D9" s="29">
        <v>92</v>
      </c>
    </row>
    <row r="10" spans="1:4" x14ac:dyDescent="0.25">
      <c r="A10" s="27">
        <v>1246209</v>
      </c>
      <c r="B10" s="29">
        <v>66</v>
      </c>
      <c r="C10" s="29">
        <v>4.5</v>
      </c>
      <c r="D10" s="29">
        <v>80</v>
      </c>
    </row>
    <row r="11" spans="1:4" x14ac:dyDescent="0.25">
      <c r="A11" s="28" t="s">
        <v>9</v>
      </c>
      <c r="B11" s="29">
        <v>66</v>
      </c>
      <c r="C11" s="29">
        <v>4.5</v>
      </c>
      <c r="D11" s="29">
        <v>80</v>
      </c>
    </row>
    <row r="12" spans="1:4" x14ac:dyDescent="0.25">
      <c r="A12" s="30" t="s">
        <v>31</v>
      </c>
      <c r="B12" s="29">
        <v>66</v>
      </c>
      <c r="C12" s="29">
        <v>4.5</v>
      </c>
      <c r="D12" s="29">
        <v>80</v>
      </c>
    </row>
    <row r="13" spans="1:4" x14ac:dyDescent="0.25">
      <c r="A13" s="31" t="s">
        <v>34</v>
      </c>
      <c r="B13" s="29">
        <v>66</v>
      </c>
      <c r="C13" s="29">
        <v>4.5</v>
      </c>
      <c r="D13" s="29">
        <v>80</v>
      </c>
    </row>
    <row r="14" spans="1:4" x14ac:dyDescent="0.25">
      <c r="A14" s="32" t="s">
        <v>37</v>
      </c>
      <c r="B14" s="29">
        <v>66</v>
      </c>
      <c r="C14" s="29">
        <v>4.5</v>
      </c>
      <c r="D14" s="29">
        <v>80</v>
      </c>
    </row>
    <row r="15" spans="1:4" x14ac:dyDescent="0.25">
      <c r="A15" s="33" t="s">
        <v>37</v>
      </c>
      <c r="B15" s="29">
        <v>66</v>
      </c>
      <c r="C15" s="29">
        <v>4.5</v>
      </c>
      <c r="D15" s="29">
        <v>80</v>
      </c>
    </row>
    <row r="16" spans="1:4" x14ac:dyDescent="0.25">
      <c r="A16" s="27">
        <v>1246494</v>
      </c>
      <c r="B16" s="29">
        <v>58</v>
      </c>
      <c r="C16" s="29">
        <v>2</v>
      </c>
      <c r="D16" s="29">
        <v>56</v>
      </c>
    </row>
    <row r="17" spans="1:4" x14ac:dyDescent="0.25">
      <c r="A17" s="28" t="s">
        <v>11</v>
      </c>
      <c r="B17" s="29">
        <v>58</v>
      </c>
      <c r="C17" s="29">
        <v>2</v>
      </c>
      <c r="D17" s="29">
        <v>56</v>
      </c>
    </row>
    <row r="18" spans="1:4" x14ac:dyDescent="0.25">
      <c r="A18" s="30" t="s">
        <v>31</v>
      </c>
      <c r="B18" s="29">
        <v>58</v>
      </c>
      <c r="C18" s="29">
        <v>2</v>
      </c>
      <c r="D18" s="29">
        <v>56</v>
      </c>
    </row>
    <row r="19" spans="1:4" x14ac:dyDescent="0.25">
      <c r="A19" s="31" t="s">
        <v>35</v>
      </c>
      <c r="B19" s="29">
        <v>58</v>
      </c>
      <c r="C19" s="29">
        <v>2</v>
      </c>
      <c r="D19" s="29">
        <v>56</v>
      </c>
    </row>
    <row r="20" spans="1:4" x14ac:dyDescent="0.25">
      <c r="A20" s="32" t="s">
        <v>38</v>
      </c>
      <c r="B20" s="29">
        <v>58</v>
      </c>
      <c r="C20" s="29">
        <v>2</v>
      </c>
      <c r="D20" s="29">
        <v>56</v>
      </c>
    </row>
    <row r="21" spans="1:4" x14ac:dyDescent="0.25">
      <c r="A21" s="33" t="s">
        <v>39</v>
      </c>
      <c r="B21" s="29">
        <v>58</v>
      </c>
      <c r="C21" s="29">
        <v>2</v>
      </c>
      <c r="D21" s="29">
        <v>56</v>
      </c>
    </row>
    <row r="22" spans="1:4" x14ac:dyDescent="0.25">
      <c r="A22" s="27">
        <v>1246643</v>
      </c>
      <c r="B22" s="29">
        <v>62</v>
      </c>
      <c r="C22" s="29">
        <v>5</v>
      </c>
      <c r="D22" s="29">
        <v>95</v>
      </c>
    </row>
    <row r="23" spans="1:4" x14ac:dyDescent="0.25">
      <c r="A23" s="28" t="s">
        <v>7</v>
      </c>
      <c r="B23" s="29">
        <v>62</v>
      </c>
      <c r="C23" s="29">
        <v>5</v>
      </c>
      <c r="D23" s="29">
        <v>95</v>
      </c>
    </row>
    <row r="24" spans="1:4" x14ac:dyDescent="0.25">
      <c r="A24" s="30" t="s">
        <v>31</v>
      </c>
      <c r="B24" s="29">
        <v>62</v>
      </c>
      <c r="C24" s="29">
        <v>5</v>
      </c>
      <c r="D24" s="29">
        <v>95</v>
      </c>
    </row>
    <row r="25" spans="1:4" x14ac:dyDescent="0.25">
      <c r="A25" s="31" t="s">
        <v>35</v>
      </c>
      <c r="B25" s="29">
        <v>62</v>
      </c>
      <c r="C25" s="29">
        <v>5</v>
      </c>
      <c r="D25" s="29">
        <v>95</v>
      </c>
    </row>
    <row r="26" spans="1:4" x14ac:dyDescent="0.25">
      <c r="A26" s="32" t="s">
        <v>38</v>
      </c>
      <c r="B26" s="29">
        <v>62</v>
      </c>
      <c r="C26" s="29">
        <v>5</v>
      </c>
      <c r="D26" s="29">
        <v>95</v>
      </c>
    </row>
    <row r="27" spans="1:4" x14ac:dyDescent="0.25">
      <c r="A27" s="33" t="s">
        <v>36</v>
      </c>
      <c r="B27" s="29">
        <v>62</v>
      </c>
      <c r="C27" s="29">
        <v>5</v>
      </c>
      <c r="D27" s="29">
        <v>95</v>
      </c>
    </row>
    <row r="28" spans="1:4" x14ac:dyDescent="0.25">
      <c r="A28" s="27">
        <v>1246913</v>
      </c>
      <c r="B28" s="29">
        <v>70</v>
      </c>
      <c r="C28" s="29">
        <v>5</v>
      </c>
      <c r="D28" s="29">
        <v>95</v>
      </c>
    </row>
    <row r="29" spans="1:4" x14ac:dyDescent="0.25">
      <c r="A29" s="28" t="s">
        <v>8</v>
      </c>
      <c r="B29" s="29">
        <v>70</v>
      </c>
      <c r="C29" s="29">
        <v>5</v>
      </c>
      <c r="D29" s="29">
        <v>95</v>
      </c>
    </row>
    <row r="30" spans="1:4" x14ac:dyDescent="0.25">
      <c r="A30" s="30" t="s">
        <v>31</v>
      </c>
      <c r="B30" s="29">
        <v>70</v>
      </c>
      <c r="C30" s="29">
        <v>5</v>
      </c>
      <c r="D30" s="29">
        <v>95</v>
      </c>
    </row>
    <row r="31" spans="1:4" x14ac:dyDescent="0.25">
      <c r="A31" s="31" t="s">
        <v>34</v>
      </c>
      <c r="B31" s="29">
        <v>70</v>
      </c>
      <c r="C31" s="29">
        <v>5</v>
      </c>
      <c r="D31" s="29">
        <v>95</v>
      </c>
    </row>
    <row r="32" spans="1:4" x14ac:dyDescent="0.25">
      <c r="A32" s="32" t="s">
        <v>37</v>
      </c>
      <c r="B32" s="29">
        <v>70</v>
      </c>
      <c r="C32" s="29">
        <v>5</v>
      </c>
      <c r="D32" s="29">
        <v>95</v>
      </c>
    </row>
    <row r="33" spans="1:4" x14ac:dyDescent="0.25">
      <c r="A33" s="33" t="s">
        <v>36</v>
      </c>
      <c r="B33" s="29">
        <v>70</v>
      </c>
      <c r="C33" s="29">
        <v>5</v>
      </c>
      <c r="D33" s="29">
        <v>95</v>
      </c>
    </row>
    <row r="34" spans="1:4" x14ac:dyDescent="0.25">
      <c r="A34" s="27">
        <v>1246991</v>
      </c>
      <c r="B34" s="29">
        <v>74</v>
      </c>
      <c r="C34" s="29">
        <v>5</v>
      </c>
      <c r="D34" s="29">
        <v>75</v>
      </c>
    </row>
    <row r="35" spans="1:4" x14ac:dyDescent="0.25">
      <c r="A35" s="28" t="s">
        <v>2</v>
      </c>
      <c r="B35" s="29">
        <v>74</v>
      </c>
      <c r="C35" s="29">
        <v>5</v>
      </c>
      <c r="D35" s="29">
        <v>75</v>
      </c>
    </row>
    <row r="36" spans="1:4" x14ac:dyDescent="0.25">
      <c r="A36" s="30" t="s">
        <v>31</v>
      </c>
      <c r="B36" s="29">
        <v>74</v>
      </c>
      <c r="C36" s="29">
        <v>5</v>
      </c>
      <c r="D36" s="29">
        <v>75</v>
      </c>
    </row>
    <row r="37" spans="1:4" x14ac:dyDescent="0.25">
      <c r="A37" s="31" t="s">
        <v>33</v>
      </c>
      <c r="B37" s="29">
        <v>74</v>
      </c>
      <c r="C37" s="29">
        <v>5</v>
      </c>
      <c r="D37" s="29">
        <v>75</v>
      </c>
    </row>
    <row r="38" spans="1:4" x14ac:dyDescent="0.25">
      <c r="A38" s="32" t="s">
        <v>36</v>
      </c>
      <c r="B38" s="29">
        <v>74</v>
      </c>
      <c r="C38" s="29">
        <v>5</v>
      </c>
      <c r="D38" s="29">
        <v>75</v>
      </c>
    </row>
    <row r="39" spans="1:4" x14ac:dyDescent="0.25">
      <c r="A39" s="33" t="s">
        <v>38</v>
      </c>
      <c r="B39" s="29">
        <v>74</v>
      </c>
      <c r="C39" s="29">
        <v>5</v>
      </c>
      <c r="D39" s="29">
        <v>75</v>
      </c>
    </row>
    <row r="40" spans="1:4" x14ac:dyDescent="0.25">
      <c r="A40" s="27">
        <v>1246997</v>
      </c>
      <c r="B40" s="29">
        <v>68</v>
      </c>
      <c r="C40" s="29">
        <v>4.5</v>
      </c>
      <c r="D40" s="29">
        <v>83</v>
      </c>
    </row>
    <row r="41" spans="1:4" x14ac:dyDescent="0.25">
      <c r="A41" s="28" t="s">
        <v>16</v>
      </c>
      <c r="B41" s="29">
        <v>68</v>
      </c>
      <c r="C41" s="29">
        <v>4.5</v>
      </c>
      <c r="D41" s="29">
        <v>83</v>
      </c>
    </row>
    <row r="42" spans="1:4" x14ac:dyDescent="0.25">
      <c r="A42" s="30" t="s">
        <v>31</v>
      </c>
      <c r="B42" s="29">
        <v>68</v>
      </c>
      <c r="C42" s="29">
        <v>4.5</v>
      </c>
      <c r="D42" s="29">
        <v>83</v>
      </c>
    </row>
    <row r="43" spans="1:4" x14ac:dyDescent="0.25">
      <c r="A43" s="31" t="s">
        <v>34</v>
      </c>
      <c r="B43" s="29">
        <v>68</v>
      </c>
      <c r="C43" s="29">
        <v>4.5</v>
      </c>
      <c r="D43" s="29">
        <v>83</v>
      </c>
    </row>
    <row r="44" spans="1:4" x14ac:dyDescent="0.25">
      <c r="A44" s="32" t="s">
        <v>37</v>
      </c>
      <c r="B44" s="29">
        <v>68</v>
      </c>
      <c r="C44" s="29">
        <v>4.5</v>
      </c>
      <c r="D44" s="29">
        <v>83</v>
      </c>
    </row>
    <row r="45" spans="1:4" x14ac:dyDescent="0.25">
      <c r="A45" s="33" t="s">
        <v>37</v>
      </c>
      <c r="B45" s="29">
        <v>68</v>
      </c>
      <c r="C45" s="29">
        <v>4.5</v>
      </c>
      <c r="D45" s="29">
        <v>83</v>
      </c>
    </row>
    <row r="46" spans="1:4" x14ac:dyDescent="0.25">
      <c r="A46" s="27">
        <v>1247166</v>
      </c>
      <c r="B46" s="29">
        <v>72</v>
      </c>
      <c r="C46" s="29">
        <v>5</v>
      </c>
      <c r="D46" s="29">
        <v>78</v>
      </c>
    </row>
    <row r="47" spans="1:4" x14ac:dyDescent="0.25">
      <c r="A47" s="28" t="s">
        <v>5</v>
      </c>
      <c r="B47" s="29">
        <v>72</v>
      </c>
      <c r="C47" s="29">
        <v>5</v>
      </c>
      <c r="D47" s="29">
        <v>78</v>
      </c>
    </row>
    <row r="48" spans="1:4" x14ac:dyDescent="0.25">
      <c r="A48" s="30" t="s">
        <v>31</v>
      </c>
      <c r="B48" s="29">
        <v>72</v>
      </c>
      <c r="C48" s="29">
        <v>5</v>
      </c>
      <c r="D48" s="29">
        <v>78</v>
      </c>
    </row>
    <row r="49" spans="1:4" x14ac:dyDescent="0.25">
      <c r="A49" s="31" t="s">
        <v>33</v>
      </c>
      <c r="B49" s="29">
        <v>72</v>
      </c>
      <c r="C49" s="29">
        <v>5</v>
      </c>
      <c r="D49" s="29">
        <v>78</v>
      </c>
    </row>
    <row r="50" spans="1:4" x14ac:dyDescent="0.25">
      <c r="A50" s="32" t="s">
        <v>36</v>
      </c>
      <c r="B50" s="29">
        <v>72</v>
      </c>
      <c r="C50" s="29">
        <v>5</v>
      </c>
      <c r="D50" s="29">
        <v>78</v>
      </c>
    </row>
    <row r="51" spans="1:4" x14ac:dyDescent="0.25">
      <c r="A51" s="33" t="s">
        <v>38</v>
      </c>
      <c r="B51" s="29">
        <v>72</v>
      </c>
      <c r="C51" s="29">
        <v>5</v>
      </c>
      <c r="D51" s="29">
        <v>78</v>
      </c>
    </row>
    <row r="52" spans="1:4" x14ac:dyDescent="0.25">
      <c r="A52" s="27">
        <v>1247197</v>
      </c>
      <c r="B52" s="29">
        <v>74</v>
      </c>
      <c r="C52" s="29">
        <v>5</v>
      </c>
      <c r="D52" s="29">
        <v>92</v>
      </c>
    </row>
    <row r="53" spans="1:4" x14ac:dyDescent="0.25">
      <c r="A53" s="28" t="s">
        <v>4</v>
      </c>
      <c r="B53" s="29">
        <v>74</v>
      </c>
      <c r="C53" s="29">
        <v>5</v>
      </c>
      <c r="D53" s="29">
        <v>92</v>
      </c>
    </row>
    <row r="54" spans="1:4" x14ac:dyDescent="0.25">
      <c r="A54" s="30" t="s">
        <v>31</v>
      </c>
      <c r="B54" s="29">
        <v>74</v>
      </c>
      <c r="C54" s="29">
        <v>5</v>
      </c>
      <c r="D54" s="29">
        <v>92</v>
      </c>
    </row>
    <row r="55" spans="1:4" x14ac:dyDescent="0.25">
      <c r="A55" s="31" t="s">
        <v>33</v>
      </c>
      <c r="B55" s="29">
        <v>74</v>
      </c>
      <c r="C55" s="29">
        <v>5</v>
      </c>
      <c r="D55" s="29">
        <v>92</v>
      </c>
    </row>
    <row r="56" spans="1:4" x14ac:dyDescent="0.25">
      <c r="A56" s="32" t="s">
        <v>36</v>
      </c>
      <c r="B56" s="29">
        <v>74</v>
      </c>
      <c r="C56" s="29">
        <v>5</v>
      </c>
      <c r="D56" s="29">
        <v>92</v>
      </c>
    </row>
    <row r="57" spans="1:4" x14ac:dyDescent="0.25">
      <c r="A57" s="33" t="s">
        <v>36</v>
      </c>
      <c r="B57" s="29">
        <v>74</v>
      </c>
      <c r="C57" s="29">
        <v>5</v>
      </c>
      <c r="D57" s="29">
        <v>92</v>
      </c>
    </row>
    <row r="58" spans="1:4" x14ac:dyDescent="0.25">
      <c r="A58" s="27">
        <v>1247331</v>
      </c>
      <c r="B58" s="29">
        <v>60</v>
      </c>
      <c r="C58" s="29">
        <v>5</v>
      </c>
      <c r="D58" s="29">
        <v>95</v>
      </c>
    </row>
    <row r="59" spans="1:4" x14ac:dyDescent="0.25">
      <c r="A59" s="28" t="s">
        <v>3</v>
      </c>
      <c r="B59" s="29">
        <v>60</v>
      </c>
      <c r="C59" s="29">
        <v>5</v>
      </c>
      <c r="D59" s="29">
        <v>95</v>
      </c>
    </row>
    <row r="60" spans="1:4" x14ac:dyDescent="0.25">
      <c r="A60" s="30" t="s">
        <v>31</v>
      </c>
      <c r="B60" s="29">
        <v>60</v>
      </c>
      <c r="C60" s="29">
        <v>5</v>
      </c>
      <c r="D60" s="29">
        <v>95</v>
      </c>
    </row>
    <row r="61" spans="1:4" x14ac:dyDescent="0.25">
      <c r="A61" s="31" t="s">
        <v>35</v>
      </c>
      <c r="B61" s="29">
        <v>60</v>
      </c>
      <c r="C61" s="29">
        <v>5</v>
      </c>
      <c r="D61" s="29">
        <v>95</v>
      </c>
    </row>
    <row r="62" spans="1:4" x14ac:dyDescent="0.25">
      <c r="A62" s="32" t="s">
        <v>38</v>
      </c>
      <c r="B62" s="29">
        <v>60</v>
      </c>
      <c r="C62" s="29">
        <v>5</v>
      </c>
      <c r="D62" s="29">
        <v>95</v>
      </c>
    </row>
    <row r="63" spans="1:4" x14ac:dyDescent="0.25">
      <c r="A63" s="33" t="s">
        <v>36</v>
      </c>
      <c r="B63" s="29">
        <v>60</v>
      </c>
      <c r="C63" s="29">
        <v>5</v>
      </c>
      <c r="D63" s="29">
        <v>95</v>
      </c>
    </row>
    <row r="64" spans="1:4" x14ac:dyDescent="0.25">
      <c r="A64" s="27">
        <v>1247404</v>
      </c>
      <c r="B64" s="29">
        <v>72</v>
      </c>
      <c r="C64" s="29">
        <v>5</v>
      </c>
      <c r="D64" s="29">
        <v>85</v>
      </c>
    </row>
    <row r="65" spans="1:4" x14ac:dyDescent="0.25">
      <c r="A65" s="27">
        <v>1247484</v>
      </c>
      <c r="B65" s="29">
        <v>64</v>
      </c>
      <c r="C65" s="29">
        <v>2.5</v>
      </c>
      <c r="D65" s="29">
        <v>48</v>
      </c>
    </row>
    <row r="66" spans="1:4" x14ac:dyDescent="0.25">
      <c r="A66" s="27" t="s">
        <v>28</v>
      </c>
      <c r="B66" s="29">
        <v>98</v>
      </c>
      <c r="C66" s="29">
        <v>7</v>
      </c>
      <c r="D66" s="29">
        <v>174</v>
      </c>
    </row>
    <row r="67" spans="1:4" x14ac:dyDescent="0.25">
      <c r="A67" s="28" t="s">
        <v>19</v>
      </c>
      <c r="B67" s="29">
        <v>38</v>
      </c>
      <c r="C67" s="29">
        <v>2</v>
      </c>
      <c r="D67" s="29">
        <v>78</v>
      </c>
    </row>
    <row r="68" spans="1:4" x14ac:dyDescent="0.25">
      <c r="A68" s="30" t="s">
        <v>32</v>
      </c>
      <c r="B68" s="29">
        <v>38</v>
      </c>
      <c r="C68" s="29">
        <v>2</v>
      </c>
      <c r="D68" s="29">
        <v>78</v>
      </c>
    </row>
    <row r="69" spans="1:4" x14ac:dyDescent="0.25">
      <c r="A69" s="31" t="s">
        <v>32</v>
      </c>
      <c r="B69" s="29">
        <v>38</v>
      </c>
      <c r="C69" s="29">
        <v>2</v>
      </c>
      <c r="D69" s="29">
        <v>78</v>
      </c>
    </row>
    <row r="70" spans="1:4" x14ac:dyDescent="0.25">
      <c r="A70" s="32" t="s">
        <v>39</v>
      </c>
      <c r="B70" s="29">
        <v>38</v>
      </c>
      <c r="C70" s="29">
        <v>2</v>
      </c>
      <c r="D70" s="29">
        <v>78</v>
      </c>
    </row>
    <row r="71" spans="1:4" x14ac:dyDescent="0.25">
      <c r="A71" s="33" t="s">
        <v>38</v>
      </c>
      <c r="B71" s="29">
        <v>38</v>
      </c>
      <c r="C71" s="29">
        <v>2</v>
      </c>
      <c r="D71" s="29">
        <v>78</v>
      </c>
    </row>
    <row r="72" spans="1:4" x14ac:dyDescent="0.25">
      <c r="A72" s="28" t="s">
        <v>17</v>
      </c>
      <c r="B72" s="29">
        <v>60</v>
      </c>
      <c r="C72" s="29">
        <v>5</v>
      </c>
      <c r="D72" s="29">
        <v>96</v>
      </c>
    </row>
    <row r="73" spans="1:4" x14ac:dyDescent="0.25">
      <c r="A73" s="30" t="s">
        <v>31</v>
      </c>
      <c r="B73" s="29">
        <v>60</v>
      </c>
      <c r="C73" s="29">
        <v>5</v>
      </c>
      <c r="D73" s="29">
        <v>96</v>
      </c>
    </row>
    <row r="74" spans="1:4" x14ac:dyDescent="0.25">
      <c r="A74" s="31" t="s">
        <v>35</v>
      </c>
      <c r="B74" s="29">
        <v>60</v>
      </c>
      <c r="C74" s="29">
        <v>5</v>
      </c>
      <c r="D74" s="29">
        <v>96</v>
      </c>
    </row>
    <row r="75" spans="1:4" x14ac:dyDescent="0.25">
      <c r="A75" s="32" t="s">
        <v>38</v>
      </c>
      <c r="B75" s="29">
        <v>60</v>
      </c>
      <c r="C75" s="29">
        <v>5</v>
      </c>
      <c r="D75" s="29">
        <v>96</v>
      </c>
    </row>
    <row r="76" spans="1:4" x14ac:dyDescent="0.25">
      <c r="A76" s="33" t="s">
        <v>36</v>
      </c>
      <c r="B76" s="29">
        <v>60</v>
      </c>
      <c r="C76" s="29">
        <v>5</v>
      </c>
      <c r="D76" s="29">
        <v>96</v>
      </c>
    </row>
    <row r="77" spans="1:4" x14ac:dyDescent="0.25">
      <c r="A77" s="27" t="s">
        <v>29</v>
      </c>
      <c r="B77" s="29">
        <v>914</v>
      </c>
      <c r="C77" s="29">
        <v>60.5</v>
      </c>
      <c r="D77" s="29">
        <v>1148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0"/>
  <sheetViews>
    <sheetView workbookViewId="0">
      <selection activeCell="N18" sqref="N18"/>
    </sheetView>
  </sheetViews>
  <sheetFormatPr defaultRowHeight="15" x14ac:dyDescent="0.25"/>
  <cols>
    <col min="1" max="1" width="16.140625" customWidth="1"/>
    <col min="2" max="2" width="13.140625" bestFit="1" customWidth="1"/>
    <col min="3" max="3" width="17.7109375" bestFit="1" customWidth="1"/>
  </cols>
  <sheetData>
    <row r="3" spans="1:2" x14ac:dyDescent="0.25">
      <c r="A3" s="26" t="s">
        <v>27</v>
      </c>
      <c r="B3" t="s">
        <v>30</v>
      </c>
    </row>
    <row r="4" spans="1:2" x14ac:dyDescent="0.25">
      <c r="A4" s="27" t="s">
        <v>11</v>
      </c>
      <c r="B4" s="29">
        <v>58</v>
      </c>
    </row>
    <row r="5" spans="1:2" x14ac:dyDescent="0.25">
      <c r="A5" s="28" t="s">
        <v>31</v>
      </c>
      <c r="B5" s="29">
        <v>58</v>
      </c>
    </row>
    <row r="6" spans="1:2" x14ac:dyDescent="0.25">
      <c r="A6" s="30" t="s">
        <v>38</v>
      </c>
      <c r="B6" s="29">
        <v>58</v>
      </c>
    </row>
    <row r="7" spans="1:2" x14ac:dyDescent="0.25">
      <c r="A7" s="31" t="s">
        <v>35</v>
      </c>
      <c r="B7" s="29">
        <v>58</v>
      </c>
    </row>
    <row r="8" spans="1:2" x14ac:dyDescent="0.25">
      <c r="A8" s="27" t="s">
        <v>7</v>
      </c>
      <c r="B8" s="29">
        <v>62</v>
      </c>
    </row>
    <row r="9" spans="1:2" x14ac:dyDescent="0.25">
      <c r="A9" s="28" t="s">
        <v>31</v>
      </c>
      <c r="B9" s="29">
        <v>62</v>
      </c>
    </row>
    <row r="10" spans="1:2" x14ac:dyDescent="0.25">
      <c r="A10" s="30" t="s">
        <v>38</v>
      </c>
      <c r="B10" s="29">
        <v>62</v>
      </c>
    </row>
    <row r="11" spans="1:2" x14ac:dyDescent="0.25">
      <c r="A11" s="31" t="s">
        <v>35</v>
      </c>
      <c r="B11" s="29">
        <v>62</v>
      </c>
    </row>
    <row r="12" spans="1:2" x14ac:dyDescent="0.25">
      <c r="A12" s="27" t="s">
        <v>19</v>
      </c>
      <c r="B12" s="29">
        <v>38</v>
      </c>
    </row>
    <row r="13" spans="1:2" x14ac:dyDescent="0.25">
      <c r="A13" s="28" t="s">
        <v>32</v>
      </c>
      <c r="B13" s="29">
        <v>38</v>
      </c>
    </row>
    <row r="14" spans="1:2" x14ac:dyDescent="0.25">
      <c r="A14" s="30" t="s">
        <v>39</v>
      </c>
      <c r="B14" s="29">
        <v>38</v>
      </c>
    </row>
    <row r="15" spans="1:2" x14ac:dyDescent="0.25">
      <c r="A15" s="31" t="s">
        <v>32</v>
      </c>
      <c r="B15" s="29">
        <v>38</v>
      </c>
    </row>
    <row r="16" spans="1:2" x14ac:dyDescent="0.25">
      <c r="A16" s="27" t="s">
        <v>8</v>
      </c>
      <c r="B16" s="29">
        <v>70</v>
      </c>
    </row>
    <row r="17" spans="1:2" x14ac:dyDescent="0.25">
      <c r="A17" s="28" t="s">
        <v>31</v>
      </c>
      <c r="B17" s="29">
        <v>70</v>
      </c>
    </row>
    <row r="18" spans="1:2" x14ac:dyDescent="0.25">
      <c r="A18" s="30" t="s">
        <v>37</v>
      </c>
      <c r="B18" s="29">
        <v>70</v>
      </c>
    </row>
    <row r="19" spans="1:2" x14ac:dyDescent="0.25">
      <c r="A19" s="31" t="s">
        <v>34</v>
      </c>
      <c r="B19" s="29">
        <v>70</v>
      </c>
    </row>
    <row r="20" spans="1:2" x14ac:dyDescent="0.25">
      <c r="A20" s="27" t="s">
        <v>2</v>
      </c>
      <c r="B20" s="29">
        <v>74</v>
      </c>
    </row>
    <row r="21" spans="1:2" x14ac:dyDescent="0.25">
      <c r="A21" s="28" t="s">
        <v>31</v>
      </c>
      <c r="B21" s="29">
        <v>74</v>
      </c>
    </row>
    <row r="22" spans="1:2" x14ac:dyDescent="0.25">
      <c r="A22" s="30" t="s">
        <v>36</v>
      </c>
      <c r="B22" s="29">
        <v>74</v>
      </c>
    </row>
    <row r="23" spans="1:2" x14ac:dyDescent="0.25">
      <c r="A23" s="31" t="s">
        <v>33</v>
      </c>
      <c r="B23" s="29">
        <v>74</v>
      </c>
    </row>
    <row r="24" spans="1:2" x14ac:dyDescent="0.25">
      <c r="A24" s="27" t="s">
        <v>12</v>
      </c>
      <c r="B24" s="29">
        <v>76</v>
      </c>
    </row>
    <row r="25" spans="1:2" x14ac:dyDescent="0.25">
      <c r="A25" s="28" t="s">
        <v>31</v>
      </c>
      <c r="B25" s="29">
        <v>76</v>
      </c>
    </row>
    <row r="26" spans="1:2" x14ac:dyDescent="0.25">
      <c r="A26" s="30" t="s">
        <v>36</v>
      </c>
      <c r="B26" s="29">
        <v>76</v>
      </c>
    </row>
    <row r="27" spans="1:2" x14ac:dyDescent="0.25">
      <c r="A27" s="31" t="s">
        <v>33</v>
      </c>
      <c r="B27" s="29">
        <v>76</v>
      </c>
    </row>
    <row r="28" spans="1:2" x14ac:dyDescent="0.25">
      <c r="A28" s="27" t="s">
        <v>17</v>
      </c>
      <c r="B28" s="29">
        <v>60</v>
      </c>
    </row>
    <row r="29" spans="1:2" x14ac:dyDescent="0.25">
      <c r="A29" s="28" t="s">
        <v>31</v>
      </c>
      <c r="B29" s="29">
        <v>60</v>
      </c>
    </row>
    <row r="30" spans="1:2" x14ac:dyDescent="0.25">
      <c r="A30" s="30" t="s">
        <v>38</v>
      </c>
      <c r="B30" s="29">
        <v>60</v>
      </c>
    </row>
    <row r="31" spans="1:2" x14ac:dyDescent="0.25">
      <c r="A31" s="31" t="s">
        <v>35</v>
      </c>
      <c r="B31" s="29">
        <v>60</v>
      </c>
    </row>
    <row r="32" spans="1:2" x14ac:dyDescent="0.25">
      <c r="A32" s="27" t="s">
        <v>3</v>
      </c>
      <c r="B32" s="29">
        <v>60</v>
      </c>
    </row>
    <row r="33" spans="1:2" x14ac:dyDescent="0.25">
      <c r="A33" s="28" t="s">
        <v>31</v>
      </c>
      <c r="B33" s="29">
        <v>60</v>
      </c>
    </row>
    <row r="34" spans="1:2" x14ac:dyDescent="0.25">
      <c r="A34" s="30" t="s">
        <v>38</v>
      </c>
      <c r="B34" s="29">
        <v>60</v>
      </c>
    </row>
    <row r="35" spans="1:2" x14ac:dyDescent="0.25">
      <c r="A35" s="31" t="s">
        <v>35</v>
      </c>
      <c r="B35" s="29">
        <v>60</v>
      </c>
    </row>
    <row r="36" spans="1:2" x14ac:dyDescent="0.25">
      <c r="A36" s="27" t="s">
        <v>16</v>
      </c>
      <c r="B36" s="29">
        <v>68</v>
      </c>
    </row>
    <row r="37" spans="1:2" x14ac:dyDescent="0.25">
      <c r="A37" s="28" t="s">
        <v>31</v>
      </c>
      <c r="B37" s="29">
        <v>68</v>
      </c>
    </row>
    <row r="38" spans="1:2" x14ac:dyDescent="0.25">
      <c r="A38" s="30" t="s">
        <v>37</v>
      </c>
      <c r="B38" s="29">
        <v>68</v>
      </c>
    </row>
    <row r="39" spans="1:2" x14ac:dyDescent="0.25">
      <c r="A39" s="31" t="s">
        <v>34</v>
      </c>
      <c r="B39" s="29">
        <v>68</v>
      </c>
    </row>
    <row r="40" spans="1:2" x14ac:dyDescent="0.25">
      <c r="A40" s="27" t="s">
        <v>5</v>
      </c>
      <c r="B40" s="29">
        <v>72</v>
      </c>
    </row>
    <row r="41" spans="1:2" x14ac:dyDescent="0.25">
      <c r="A41" s="28" t="s">
        <v>31</v>
      </c>
      <c r="B41" s="29">
        <v>72</v>
      </c>
    </row>
    <row r="42" spans="1:2" x14ac:dyDescent="0.25">
      <c r="A42" s="30" t="s">
        <v>36</v>
      </c>
      <c r="B42" s="29">
        <v>72</v>
      </c>
    </row>
    <row r="43" spans="1:2" x14ac:dyDescent="0.25">
      <c r="A43" s="31" t="s">
        <v>33</v>
      </c>
      <c r="B43" s="29">
        <v>72</v>
      </c>
    </row>
    <row r="44" spans="1:2" x14ac:dyDescent="0.25">
      <c r="A44" s="27" t="s">
        <v>10</v>
      </c>
      <c r="B44" s="29">
        <v>64</v>
      </c>
    </row>
    <row r="45" spans="1:2" x14ac:dyDescent="0.25">
      <c r="A45" s="28" t="s">
        <v>31</v>
      </c>
      <c r="B45" s="29">
        <v>64</v>
      </c>
    </row>
    <row r="46" spans="1:2" x14ac:dyDescent="0.25">
      <c r="A46" s="30" t="s">
        <v>37</v>
      </c>
      <c r="B46" s="29">
        <v>64</v>
      </c>
    </row>
    <row r="47" spans="1:2" x14ac:dyDescent="0.25">
      <c r="A47" s="31" t="s">
        <v>34</v>
      </c>
      <c r="B47" s="29">
        <v>64</v>
      </c>
    </row>
    <row r="48" spans="1:2" x14ac:dyDescent="0.25">
      <c r="A48" s="27" t="s">
        <v>4</v>
      </c>
      <c r="B48" s="29">
        <v>74</v>
      </c>
    </row>
    <row r="49" spans="1:2" x14ac:dyDescent="0.25">
      <c r="A49" s="28" t="s">
        <v>31</v>
      </c>
      <c r="B49" s="29">
        <v>74</v>
      </c>
    </row>
    <row r="50" spans="1:2" x14ac:dyDescent="0.25">
      <c r="A50" s="30" t="s">
        <v>36</v>
      </c>
      <c r="B50" s="29">
        <v>74</v>
      </c>
    </row>
    <row r="51" spans="1:2" x14ac:dyDescent="0.25">
      <c r="A51" s="31" t="s">
        <v>33</v>
      </c>
      <c r="B51" s="29">
        <v>74</v>
      </c>
    </row>
    <row r="52" spans="1:2" x14ac:dyDescent="0.25">
      <c r="A52" s="27" t="s">
        <v>1</v>
      </c>
      <c r="B52" s="29">
        <v>72</v>
      </c>
    </row>
    <row r="53" spans="1:2" x14ac:dyDescent="0.25">
      <c r="A53" s="28" t="s">
        <v>31</v>
      </c>
      <c r="B53" s="29">
        <v>72</v>
      </c>
    </row>
    <row r="54" spans="1:2" x14ac:dyDescent="0.25">
      <c r="A54" s="30" t="s">
        <v>36</v>
      </c>
      <c r="B54" s="29">
        <v>72</v>
      </c>
    </row>
    <row r="55" spans="1:2" x14ac:dyDescent="0.25">
      <c r="A55" s="31" t="s">
        <v>33</v>
      </c>
      <c r="B55" s="29">
        <v>72</v>
      </c>
    </row>
    <row r="56" spans="1:2" x14ac:dyDescent="0.25">
      <c r="A56" s="27" t="s">
        <v>9</v>
      </c>
      <c r="B56" s="29">
        <v>66</v>
      </c>
    </row>
    <row r="57" spans="1:2" x14ac:dyDescent="0.25">
      <c r="A57" s="28" t="s">
        <v>31</v>
      </c>
      <c r="B57" s="29">
        <v>66</v>
      </c>
    </row>
    <row r="58" spans="1:2" x14ac:dyDescent="0.25">
      <c r="A58" s="30" t="s">
        <v>37</v>
      </c>
      <c r="B58" s="29">
        <v>66</v>
      </c>
    </row>
    <row r="59" spans="1:2" x14ac:dyDescent="0.25">
      <c r="A59" s="31" t="s">
        <v>34</v>
      </c>
      <c r="B59" s="29">
        <v>66</v>
      </c>
    </row>
    <row r="60" spans="1:2" x14ac:dyDescent="0.25">
      <c r="A60" s="27" t="s">
        <v>29</v>
      </c>
      <c r="B60" s="29">
        <v>914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5"/>
    </sheetView>
  </sheetViews>
  <sheetFormatPr defaultRowHeight="15" x14ac:dyDescent="0.25"/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E1" t="s">
        <v>25</v>
      </c>
      <c r="F1" t="s">
        <v>21</v>
      </c>
      <c r="G1" t="s">
        <v>26</v>
      </c>
      <c r="H1" t="s">
        <v>22</v>
      </c>
      <c r="I1" t="s">
        <v>23</v>
      </c>
      <c r="J1" t="s">
        <v>24</v>
      </c>
    </row>
    <row r="2" spans="1:10" x14ac:dyDescent="0.25">
      <c r="A2" s="15">
        <v>1246209</v>
      </c>
      <c r="B2" s="16" t="s">
        <v>9</v>
      </c>
      <c r="C2" s="17">
        <v>66</v>
      </c>
      <c r="D2" s="18" t="str">
        <f t="shared" ref="D2:D15" si="0">IF(C2&gt;=56,"Pass","Fail")</f>
        <v>Pass</v>
      </c>
      <c r="E2" s="19" t="str">
        <f t="shared" ref="E2:E15" si="1">IF(AND(C2&gt;=80*70%,C2&lt;80*80%),"Good","Bad")</f>
        <v>Bad</v>
      </c>
      <c r="F2" s="20" t="str">
        <f t="shared" ref="F2:F15" si="2">IF(AND(C2&gt;=80*70%,C2&lt;80*80%),"A-",IF(AND(C2&gt;=80*80%,C2&lt;80*90%), "A",IF(C2&gt;=80*90%, "A+","Fail")))</f>
        <v>A</v>
      </c>
      <c r="G2" t="str">
        <f t="shared" ref="G2:G15" si="3">IF(AND(C2&gt;=80*70%,C2&lt;80*80%),"3.5",IF(AND(C2&gt;=80*80%,C2&lt;80*90%), "4",IF(C2&gt;=80*90%, "5","2")))</f>
        <v>4</v>
      </c>
      <c r="H2">
        <v>80</v>
      </c>
      <c r="I2" t="str">
        <f>IF(AND(H2&gt;=100*70%,H2&lt;100*80%),"3.5",IF(AND(H2&gt;=100*80%,H2&lt;100*90%), "4",IF(H2&gt;=100*90%, "5","2")))</f>
        <v>4</v>
      </c>
      <c r="J2">
        <f>IF(OR(G2&lt;5,I2&gt;3.5),IF(G2+(I2-3.5)&gt;5,5,G2+(I2-3.5)),G2)</f>
        <v>4.5</v>
      </c>
    </row>
    <row r="3" spans="1:10" x14ac:dyDescent="0.25">
      <c r="A3" s="15">
        <v>1247404</v>
      </c>
      <c r="B3" s="16" t="s">
        <v>1</v>
      </c>
      <c r="C3" s="17">
        <v>72</v>
      </c>
      <c r="D3" s="18" t="str">
        <f t="shared" si="0"/>
        <v>Pass</v>
      </c>
      <c r="E3" s="19" t="str">
        <f t="shared" si="1"/>
        <v>Bad</v>
      </c>
      <c r="F3" s="20" t="str">
        <f t="shared" si="2"/>
        <v>A+</v>
      </c>
      <c r="G3" t="str">
        <f t="shared" si="3"/>
        <v>5</v>
      </c>
      <c r="H3">
        <v>85</v>
      </c>
      <c r="I3" t="str">
        <f t="shared" ref="I3:I15" si="4">IF(AND(H3&gt;=100*70%,H3&lt;100*80%),"3.5",IF(AND(H3&gt;=100*80%,H3&lt;100*90%), "4",IF(H3&gt;=100*90%, "5","2")))</f>
        <v>4</v>
      </c>
      <c r="J3">
        <f t="shared" ref="J3:J15" si="5">IF(OR(G3&lt;5,I3&gt;3.5),IF(G3+(I3-3.5)&gt;5,5,G3+(I3-3.5)),G3)</f>
        <v>5</v>
      </c>
    </row>
    <row r="4" spans="1:10" x14ac:dyDescent="0.25">
      <c r="A4" s="15">
        <v>1247197</v>
      </c>
      <c r="B4" s="16" t="s">
        <v>4</v>
      </c>
      <c r="C4" s="17">
        <v>74</v>
      </c>
      <c r="D4" s="18" t="str">
        <f t="shared" si="0"/>
        <v>Pass</v>
      </c>
      <c r="E4" s="19" t="str">
        <f t="shared" si="1"/>
        <v>Bad</v>
      </c>
      <c r="F4" s="20" t="str">
        <f t="shared" si="2"/>
        <v>A+</v>
      </c>
      <c r="G4" t="str">
        <f t="shared" si="3"/>
        <v>5</v>
      </c>
      <c r="H4">
        <v>92</v>
      </c>
      <c r="I4" t="str">
        <f t="shared" si="4"/>
        <v>5</v>
      </c>
      <c r="J4">
        <f t="shared" si="5"/>
        <v>5</v>
      </c>
    </row>
    <row r="5" spans="1:10" x14ac:dyDescent="0.25">
      <c r="A5" s="15">
        <v>1247484</v>
      </c>
      <c r="B5" s="16" t="s">
        <v>10</v>
      </c>
      <c r="C5" s="17">
        <v>64</v>
      </c>
      <c r="D5" s="18" t="str">
        <f t="shared" si="0"/>
        <v>Pass</v>
      </c>
      <c r="E5" s="19" t="str">
        <f t="shared" si="1"/>
        <v>Bad</v>
      </c>
      <c r="F5" s="20" t="str">
        <f t="shared" si="2"/>
        <v>A</v>
      </c>
      <c r="G5" t="str">
        <f t="shared" si="3"/>
        <v>4</v>
      </c>
      <c r="H5">
        <v>48</v>
      </c>
      <c r="I5" t="str">
        <f t="shared" si="4"/>
        <v>2</v>
      </c>
      <c r="J5">
        <f t="shared" si="5"/>
        <v>2.5</v>
      </c>
    </row>
    <row r="6" spans="1:10" x14ac:dyDescent="0.25">
      <c r="A6" s="15">
        <v>1247166</v>
      </c>
      <c r="B6" s="16" t="s">
        <v>5</v>
      </c>
      <c r="C6" s="17">
        <v>72</v>
      </c>
      <c r="D6" s="18" t="str">
        <f t="shared" si="0"/>
        <v>Pass</v>
      </c>
      <c r="E6" s="19" t="str">
        <f t="shared" si="1"/>
        <v>Bad</v>
      </c>
      <c r="F6" s="20" t="str">
        <f t="shared" si="2"/>
        <v>A+</v>
      </c>
      <c r="G6" t="str">
        <f t="shared" si="3"/>
        <v>5</v>
      </c>
      <c r="H6">
        <v>78</v>
      </c>
      <c r="I6" t="str">
        <f t="shared" si="4"/>
        <v>3.5</v>
      </c>
      <c r="J6">
        <f t="shared" si="5"/>
        <v>5</v>
      </c>
    </row>
    <row r="7" spans="1:10" x14ac:dyDescent="0.25">
      <c r="A7" s="15">
        <v>1246997</v>
      </c>
      <c r="B7" s="16" t="s">
        <v>16</v>
      </c>
      <c r="C7" s="17">
        <v>68</v>
      </c>
      <c r="D7" s="18" t="str">
        <f t="shared" si="0"/>
        <v>Pass</v>
      </c>
      <c r="E7" s="19" t="str">
        <f t="shared" si="1"/>
        <v>Bad</v>
      </c>
      <c r="F7" s="20" t="str">
        <f t="shared" si="2"/>
        <v>A</v>
      </c>
      <c r="G7" t="str">
        <f t="shared" si="3"/>
        <v>4</v>
      </c>
      <c r="H7">
        <v>83</v>
      </c>
      <c r="I7" t="str">
        <f t="shared" si="4"/>
        <v>4</v>
      </c>
      <c r="J7">
        <f t="shared" si="5"/>
        <v>4.5</v>
      </c>
    </row>
    <row r="8" spans="1:10" x14ac:dyDescent="0.25">
      <c r="A8" s="15">
        <v>1247331</v>
      </c>
      <c r="B8" s="16" t="s">
        <v>3</v>
      </c>
      <c r="C8" s="17">
        <v>60</v>
      </c>
      <c r="D8" s="18" t="str">
        <f t="shared" si="0"/>
        <v>Pass</v>
      </c>
      <c r="E8" s="19" t="str">
        <f t="shared" si="1"/>
        <v>Good</v>
      </c>
      <c r="F8" s="20" t="str">
        <f t="shared" si="2"/>
        <v>A-</v>
      </c>
      <c r="G8" t="str">
        <f t="shared" si="3"/>
        <v>3.5</v>
      </c>
      <c r="H8">
        <v>95</v>
      </c>
      <c r="I8" t="str">
        <f t="shared" si="4"/>
        <v>5</v>
      </c>
      <c r="J8">
        <f t="shared" si="5"/>
        <v>5</v>
      </c>
    </row>
    <row r="9" spans="1:10" x14ac:dyDescent="0.25">
      <c r="A9" s="15"/>
      <c r="B9" s="16" t="s">
        <v>17</v>
      </c>
      <c r="C9" s="17">
        <v>60</v>
      </c>
      <c r="D9" s="18" t="str">
        <f t="shared" si="0"/>
        <v>Pass</v>
      </c>
      <c r="E9" s="19" t="str">
        <f t="shared" si="1"/>
        <v>Good</v>
      </c>
      <c r="F9" s="20" t="str">
        <f t="shared" si="2"/>
        <v>A-</v>
      </c>
      <c r="G9" t="str">
        <f t="shared" si="3"/>
        <v>3.5</v>
      </c>
      <c r="H9">
        <v>96</v>
      </c>
      <c r="I9" t="str">
        <f t="shared" si="4"/>
        <v>5</v>
      </c>
      <c r="J9">
        <f t="shared" si="5"/>
        <v>5</v>
      </c>
    </row>
    <row r="10" spans="1:10" x14ac:dyDescent="0.25">
      <c r="A10" s="15">
        <v>1246188</v>
      </c>
      <c r="B10" s="16" t="s">
        <v>12</v>
      </c>
      <c r="C10" s="17">
        <v>76</v>
      </c>
      <c r="D10" s="18" t="str">
        <f t="shared" si="0"/>
        <v>Pass</v>
      </c>
      <c r="E10" s="19" t="str">
        <f t="shared" si="1"/>
        <v>Bad</v>
      </c>
      <c r="F10" s="20" t="str">
        <f t="shared" si="2"/>
        <v>A+</v>
      </c>
      <c r="G10" t="str">
        <f t="shared" si="3"/>
        <v>5</v>
      </c>
      <c r="H10">
        <v>92</v>
      </c>
      <c r="I10" t="str">
        <f t="shared" si="4"/>
        <v>5</v>
      </c>
      <c r="J10">
        <f t="shared" si="5"/>
        <v>5</v>
      </c>
    </row>
    <row r="11" spans="1:10" x14ac:dyDescent="0.25">
      <c r="A11" s="15">
        <v>1246991</v>
      </c>
      <c r="B11" s="16" t="s">
        <v>2</v>
      </c>
      <c r="C11" s="17">
        <v>74</v>
      </c>
      <c r="D11" s="18" t="str">
        <f t="shared" si="0"/>
        <v>Pass</v>
      </c>
      <c r="E11" s="19" t="str">
        <f t="shared" si="1"/>
        <v>Bad</v>
      </c>
      <c r="F11" s="20" t="str">
        <f t="shared" si="2"/>
        <v>A+</v>
      </c>
      <c r="G11" t="str">
        <f t="shared" si="3"/>
        <v>5</v>
      </c>
      <c r="H11">
        <v>75</v>
      </c>
      <c r="I11" t="str">
        <f t="shared" si="4"/>
        <v>3.5</v>
      </c>
      <c r="J11">
        <f t="shared" si="5"/>
        <v>5</v>
      </c>
    </row>
    <row r="12" spans="1:10" x14ac:dyDescent="0.25">
      <c r="A12" s="15">
        <v>1246913</v>
      </c>
      <c r="B12" s="16" t="s">
        <v>8</v>
      </c>
      <c r="C12" s="17">
        <v>70</v>
      </c>
      <c r="D12" s="18" t="str">
        <f t="shared" si="0"/>
        <v>Pass</v>
      </c>
      <c r="E12" s="19" t="str">
        <f t="shared" si="1"/>
        <v>Bad</v>
      </c>
      <c r="F12" s="20" t="str">
        <f t="shared" si="2"/>
        <v>A</v>
      </c>
      <c r="G12" t="str">
        <f t="shared" si="3"/>
        <v>4</v>
      </c>
      <c r="H12">
        <v>95</v>
      </c>
      <c r="I12" t="str">
        <f t="shared" si="4"/>
        <v>5</v>
      </c>
      <c r="J12">
        <f t="shared" si="5"/>
        <v>5</v>
      </c>
    </row>
    <row r="13" spans="1:10" x14ac:dyDescent="0.25">
      <c r="A13" s="15"/>
      <c r="B13" s="16" t="s">
        <v>19</v>
      </c>
      <c r="C13" s="17">
        <v>38</v>
      </c>
      <c r="D13" s="18" t="str">
        <f t="shared" si="0"/>
        <v>Fail</v>
      </c>
      <c r="E13" s="19" t="str">
        <f t="shared" si="1"/>
        <v>Bad</v>
      </c>
      <c r="F13" s="20" t="str">
        <f t="shared" si="2"/>
        <v>Fail</v>
      </c>
      <c r="G13" t="str">
        <f t="shared" si="3"/>
        <v>2</v>
      </c>
      <c r="H13">
        <v>78</v>
      </c>
      <c r="I13" t="str">
        <f t="shared" si="4"/>
        <v>3.5</v>
      </c>
      <c r="J13">
        <f t="shared" si="5"/>
        <v>2</v>
      </c>
    </row>
    <row r="14" spans="1:10" x14ac:dyDescent="0.25">
      <c r="A14" s="15">
        <v>1246643</v>
      </c>
      <c r="B14" s="16" t="s">
        <v>7</v>
      </c>
      <c r="C14" s="17">
        <v>62</v>
      </c>
      <c r="D14" s="18" t="str">
        <f t="shared" si="0"/>
        <v>Pass</v>
      </c>
      <c r="E14" s="19" t="str">
        <f t="shared" si="1"/>
        <v>Good</v>
      </c>
      <c r="F14" s="20" t="str">
        <f t="shared" si="2"/>
        <v>A-</v>
      </c>
      <c r="G14" t="str">
        <f t="shared" si="3"/>
        <v>3.5</v>
      </c>
      <c r="H14">
        <v>95</v>
      </c>
      <c r="I14" t="str">
        <f t="shared" si="4"/>
        <v>5</v>
      </c>
      <c r="J14">
        <f t="shared" si="5"/>
        <v>5</v>
      </c>
    </row>
    <row r="15" spans="1:10" x14ac:dyDescent="0.25">
      <c r="A15" s="21">
        <v>1246494</v>
      </c>
      <c r="B15" s="22" t="s">
        <v>11</v>
      </c>
      <c r="C15" s="23">
        <v>58</v>
      </c>
      <c r="D15" s="24" t="str">
        <f t="shared" si="0"/>
        <v>Pass</v>
      </c>
      <c r="E15" s="25" t="str">
        <f t="shared" si="1"/>
        <v>Good</v>
      </c>
      <c r="F15" s="20" t="str">
        <f t="shared" si="2"/>
        <v>A-</v>
      </c>
      <c r="G15" t="str">
        <f t="shared" si="3"/>
        <v>3.5</v>
      </c>
      <c r="H15">
        <v>56</v>
      </c>
      <c r="I15" t="str">
        <f t="shared" si="4"/>
        <v>2</v>
      </c>
      <c r="J15">
        <f t="shared" si="5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="130" zoomScaleNormal="130" workbookViewId="0">
      <selection activeCell="G1" sqref="G1"/>
    </sheetView>
  </sheetViews>
  <sheetFormatPr defaultRowHeight="15" x14ac:dyDescent="0.25"/>
  <cols>
    <col min="1" max="1" width="8" bestFit="1" customWidth="1"/>
    <col min="2" max="2" width="14.140625" bestFit="1" customWidth="1"/>
    <col min="3" max="3" width="8.42578125" customWidth="1"/>
    <col min="4" max="4" width="8.5703125" customWidth="1"/>
  </cols>
  <sheetData>
    <row r="1" spans="1:11" x14ac:dyDescent="0.25">
      <c r="A1" s="7" t="s">
        <v>0</v>
      </c>
      <c r="B1" s="7" t="s">
        <v>13</v>
      </c>
      <c r="C1" s="7" t="s">
        <v>14</v>
      </c>
      <c r="D1" s="7" t="s">
        <v>15</v>
      </c>
      <c r="E1" s="10" t="s">
        <v>20</v>
      </c>
      <c r="F1" s="10" t="s">
        <v>21</v>
      </c>
    </row>
    <row r="2" spans="1:11" x14ac:dyDescent="0.25">
      <c r="A2" s="3">
        <v>1246209</v>
      </c>
      <c r="B2" s="2" t="s">
        <v>9</v>
      </c>
      <c r="C2" s="5">
        <v>66</v>
      </c>
      <c r="D2" s="4" t="str">
        <f t="shared" ref="D2:D15" si="0">IF(C2&gt;=56,"Pass","Fail")</f>
        <v>Pass</v>
      </c>
      <c r="E2" t="str">
        <f t="shared" ref="E2:E15" si="1">IF(AND(C2&gt;=80*70%,C2&lt;80*80%),"Good","Bad")</f>
        <v>Bad</v>
      </c>
      <c r="F2" s="14" t="str">
        <f t="shared" ref="F2:F15" si="2">IF(AND(C2&gt;=80*70%,C2&lt;80*80%),"A",IF(AND(C2&gt;=80*80%,C2&lt;80*90%), "A+",IF(C2&gt;=80*90%, "A++","Fail")))</f>
        <v>A+</v>
      </c>
      <c r="K2">
        <v>52</v>
      </c>
    </row>
    <row r="3" spans="1:11" x14ac:dyDescent="0.25">
      <c r="A3" s="3">
        <v>1247404</v>
      </c>
      <c r="B3" s="2" t="s">
        <v>1</v>
      </c>
      <c r="C3" s="5">
        <v>72</v>
      </c>
      <c r="D3" s="4" t="str">
        <f t="shared" si="0"/>
        <v>Pass</v>
      </c>
      <c r="E3" t="str">
        <f t="shared" si="1"/>
        <v>Bad</v>
      </c>
      <c r="F3" t="str">
        <f t="shared" si="2"/>
        <v>A++</v>
      </c>
      <c r="K3">
        <v>58</v>
      </c>
    </row>
    <row r="4" spans="1:11" x14ac:dyDescent="0.25">
      <c r="A4" s="3">
        <v>1247197</v>
      </c>
      <c r="B4" s="2" t="s">
        <v>4</v>
      </c>
      <c r="C4" s="5">
        <v>74</v>
      </c>
      <c r="D4" s="4" t="str">
        <f t="shared" si="0"/>
        <v>Pass</v>
      </c>
      <c r="E4" t="str">
        <f t="shared" si="1"/>
        <v>Bad</v>
      </c>
      <c r="F4" t="str">
        <f t="shared" si="2"/>
        <v>A++</v>
      </c>
      <c r="K4">
        <v>85</v>
      </c>
    </row>
    <row r="5" spans="1:11" x14ac:dyDescent="0.25">
      <c r="A5" s="3">
        <v>1247484</v>
      </c>
      <c r="B5" s="2" t="s">
        <v>10</v>
      </c>
      <c r="C5" s="5">
        <v>64</v>
      </c>
      <c r="D5" s="4" t="str">
        <f t="shared" si="0"/>
        <v>Pass</v>
      </c>
      <c r="E5" t="str">
        <f t="shared" si="1"/>
        <v>Bad</v>
      </c>
      <c r="F5" t="str">
        <f t="shared" si="2"/>
        <v>A+</v>
      </c>
      <c r="K5">
        <v>98</v>
      </c>
    </row>
    <row r="6" spans="1:11" x14ac:dyDescent="0.25">
      <c r="A6" s="3">
        <v>1247166</v>
      </c>
      <c r="B6" s="2" t="s">
        <v>5</v>
      </c>
      <c r="C6" s="5">
        <v>72</v>
      </c>
      <c r="D6" s="4" t="str">
        <f t="shared" si="0"/>
        <v>Pass</v>
      </c>
      <c r="E6" t="str">
        <f t="shared" si="1"/>
        <v>Bad</v>
      </c>
      <c r="F6" t="str">
        <f t="shared" si="2"/>
        <v>A++</v>
      </c>
      <c r="H6" s="9"/>
      <c r="J6" s="8"/>
      <c r="K6" s="12">
        <f>MAX(K2:K5)</f>
        <v>98</v>
      </c>
    </row>
    <row r="7" spans="1:11" x14ac:dyDescent="0.25">
      <c r="A7" s="3">
        <v>1246997</v>
      </c>
      <c r="B7" s="2" t="s">
        <v>16</v>
      </c>
      <c r="C7" s="5">
        <v>68</v>
      </c>
      <c r="D7" s="4" t="str">
        <f t="shared" si="0"/>
        <v>Pass</v>
      </c>
      <c r="E7" t="str">
        <f t="shared" si="1"/>
        <v>Bad</v>
      </c>
      <c r="F7" t="str">
        <f t="shared" si="2"/>
        <v>A+</v>
      </c>
      <c r="K7" s="13">
        <f>AVERAGE(K2:K6)</f>
        <v>78.2</v>
      </c>
    </row>
    <row r="8" spans="1:11" x14ac:dyDescent="0.25">
      <c r="A8" s="3">
        <v>1247331</v>
      </c>
      <c r="B8" s="2" t="s">
        <v>3</v>
      </c>
      <c r="C8" s="5">
        <v>60</v>
      </c>
      <c r="D8" s="4" t="str">
        <f t="shared" si="0"/>
        <v>Pass</v>
      </c>
      <c r="E8" t="str">
        <f t="shared" si="1"/>
        <v>Good</v>
      </c>
      <c r="F8" t="str">
        <f t="shared" si="2"/>
        <v>A</v>
      </c>
      <c r="K8" s="11">
        <f>MIN(K2:K5)</f>
        <v>52</v>
      </c>
    </row>
    <row r="9" spans="1:11" x14ac:dyDescent="0.25">
      <c r="A9" s="3"/>
      <c r="B9" s="2" t="s">
        <v>17</v>
      </c>
      <c r="C9" s="5">
        <v>60</v>
      </c>
      <c r="D9" s="4" t="str">
        <f t="shared" si="0"/>
        <v>Pass</v>
      </c>
      <c r="E9" t="str">
        <f t="shared" si="1"/>
        <v>Good</v>
      </c>
      <c r="F9" t="str">
        <f t="shared" si="2"/>
        <v>A</v>
      </c>
    </row>
    <row r="10" spans="1:11" x14ac:dyDescent="0.25">
      <c r="A10" s="3">
        <v>1246188</v>
      </c>
      <c r="B10" s="2" t="s">
        <v>12</v>
      </c>
      <c r="C10" s="5">
        <v>76</v>
      </c>
      <c r="D10" s="4" t="str">
        <f t="shared" si="0"/>
        <v>Pass</v>
      </c>
      <c r="E10" t="str">
        <f t="shared" si="1"/>
        <v>Bad</v>
      </c>
      <c r="F10" t="str">
        <f t="shared" si="2"/>
        <v>A++</v>
      </c>
    </row>
    <row r="11" spans="1:11" x14ac:dyDescent="0.25">
      <c r="A11" s="3">
        <v>1246991</v>
      </c>
      <c r="B11" s="2" t="s">
        <v>2</v>
      </c>
      <c r="C11" s="5">
        <v>74</v>
      </c>
      <c r="D11" s="4" t="str">
        <f t="shared" si="0"/>
        <v>Pass</v>
      </c>
      <c r="E11" t="str">
        <f t="shared" si="1"/>
        <v>Bad</v>
      </c>
      <c r="F11" t="str">
        <f t="shared" si="2"/>
        <v>A++</v>
      </c>
    </row>
    <row r="12" spans="1:11" x14ac:dyDescent="0.25">
      <c r="A12" s="3">
        <v>1246913</v>
      </c>
      <c r="B12" s="2" t="s">
        <v>8</v>
      </c>
      <c r="C12" s="5">
        <v>70</v>
      </c>
      <c r="D12" s="4" t="str">
        <f t="shared" si="0"/>
        <v>Pass</v>
      </c>
      <c r="E12" t="str">
        <f t="shared" si="1"/>
        <v>Bad</v>
      </c>
      <c r="F12" t="str">
        <f t="shared" si="2"/>
        <v>A+</v>
      </c>
    </row>
    <row r="13" spans="1:11" x14ac:dyDescent="0.25">
      <c r="A13" s="3"/>
      <c r="B13" s="2" t="s">
        <v>19</v>
      </c>
      <c r="C13" s="5">
        <v>38</v>
      </c>
      <c r="D13" s="4" t="str">
        <f t="shared" si="0"/>
        <v>Fail</v>
      </c>
      <c r="E13" t="str">
        <f t="shared" si="1"/>
        <v>Bad</v>
      </c>
      <c r="F13" t="str">
        <f t="shared" si="2"/>
        <v>Fail</v>
      </c>
    </row>
    <row r="14" spans="1:11" x14ac:dyDescent="0.25">
      <c r="A14" s="3">
        <v>1246643</v>
      </c>
      <c r="B14" s="2" t="s">
        <v>7</v>
      </c>
      <c r="C14" s="5">
        <v>62</v>
      </c>
      <c r="D14" s="4" t="str">
        <f t="shared" si="0"/>
        <v>Pass</v>
      </c>
      <c r="E14" t="str">
        <f t="shared" si="1"/>
        <v>Good</v>
      </c>
      <c r="F14" t="str">
        <f t="shared" si="2"/>
        <v>A</v>
      </c>
    </row>
    <row r="15" spans="1:11" x14ac:dyDescent="0.25">
      <c r="A15" s="3">
        <v>1246494</v>
      </c>
      <c r="B15" s="2" t="s">
        <v>11</v>
      </c>
      <c r="C15" s="5">
        <v>58</v>
      </c>
      <c r="D15" s="4" t="str">
        <f t="shared" si="0"/>
        <v>Pass</v>
      </c>
      <c r="E15" t="str">
        <f t="shared" si="1"/>
        <v>Good</v>
      </c>
      <c r="F15" t="str">
        <f t="shared" si="2"/>
        <v>A</v>
      </c>
    </row>
    <row r="16" spans="1:11" ht="18.75" x14ac:dyDescent="0.3">
      <c r="A16" s="6">
        <f>COUNT(A2:A15)</f>
        <v>12</v>
      </c>
      <c r="B16" s="6" t="s">
        <v>18</v>
      </c>
      <c r="C16" s="6">
        <f>MAX(C2:C15)</f>
        <v>76</v>
      </c>
      <c r="D16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2" sqref="G2"/>
    </sheetView>
  </sheetViews>
  <sheetFormatPr defaultRowHeight="15" x14ac:dyDescent="0.25"/>
  <sheetData>
    <row r="1" spans="1:7" x14ac:dyDescent="0.25">
      <c r="G1" t="s">
        <v>21</v>
      </c>
    </row>
    <row r="2" spans="1:7" x14ac:dyDescent="0.25">
      <c r="A2" s="15">
        <v>1246209</v>
      </c>
      <c r="B2" s="16" t="s">
        <v>9</v>
      </c>
      <c r="C2" s="17">
        <v>66</v>
      </c>
      <c r="D2" s="18" t="str">
        <f t="shared" ref="D2:D15" si="0">IF(C2&gt;=56,"Pass","Fail")</f>
        <v>Pass</v>
      </c>
      <c r="E2" s="19" t="str">
        <f t="shared" ref="E2:E15" si="1">IF(AND(C2&gt;=80*70%,C2&lt;80*80%),"Good","Bad")</f>
        <v>Bad</v>
      </c>
      <c r="F2" s="20" t="str">
        <f t="shared" ref="F2:F15" si="2">IF(AND(C2&gt;=80*70%,C2&lt;80*80%),"A-",IF(AND(C2&gt;=80*80%,C2&lt;80*90%), "A",IF(C2&gt;=80*90%, "A+","Fail")))</f>
        <v>A</v>
      </c>
      <c r="G2" t="str">
        <f>IF(AND(C2&gt;=80*70%,C2&lt;80*80%),"3.5",IF(AND(C2&gt;=80*80%,C2&lt;80*90%), "4",IF(C2&gt;=80*90%, "5","2")))</f>
        <v>4</v>
      </c>
    </row>
    <row r="3" spans="1:7" x14ac:dyDescent="0.25">
      <c r="A3" s="15">
        <v>1247404</v>
      </c>
      <c r="B3" s="16" t="s">
        <v>1</v>
      </c>
      <c r="C3" s="17">
        <v>72</v>
      </c>
      <c r="D3" s="18" t="str">
        <f t="shared" si="0"/>
        <v>Pass</v>
      </c>
      <c r="E3" s="19" t="str">
        <f t="shared" si="1"/>
        <v>Bad</v>
      </c>
      <c r="F3" s="20" t="str">
        <f t="shared" si="2"/>
        <v>A+</v>
      </c>
      <c r="G3" t="str">
        <f t="shared" ref="G3:G15" si="3">IF(AND(C3&gt;=80*70%,C3&lt;80*80%),"3.5",IF(AND(C3&gt;=80*80%,C3&lt;80*90%), "4",IF(C3&gt;=80*90%, "5","2")))</f>
        <v>5</v>
      </c>
    </row>
    <row r="4" spans="1:7" x14ac:dyDescent="0.25">
      <c r="A4" s="15">
        <v>1247197</v>
      </c>
      <c r="B4" s="16" t="s">
        <v>4</v>
      </c>
      <c r="C4" s="17">
        <v>74</v>
      </c>
      <c r="D4" s="18" t="str">
        <f t="shared" si="0"/>
        <v>Pass</v>
      </c>
      <c r="E4" s="19" t="str">
        <f t="shared" si="1"/>
        <v>Bad</v>
      </c>
      <c r="F4" s="20" t="str">
        <f t="shared" si="2"/>
        <v>A+</v>
      </c>
      <c r="G4" t="str">
        <f t="shared" si="3"/>
        <v>5</v>
      </c>
    </row>
    <row r="5" spans="1:7" x14ac:dyDescent="0.25">
      <c r="A5" s="15">
        <v>1247484</v>
      </c>
      <c r="B5" s="16" t="s">
        <v>10</v>
      </c>
      <c r="C5" s="17">
        <v>64</v>
      </c>
      <c r="D5" s="18" t="str">
        <f t="shared" si="0"/>
        <v>Pass</v>
      </c>
      <c r="E5" s="19" t="str">
        <f t="shared" si="1"/>
        <v>Bad</v>
      </c>
      <c r="F5" s="20" t="str">
        <f t="shared" si="2"/>
        <v>A</v>
      </c>
      <c r="G5" t="str">
        <f t="shared" si="3"/>
        <v>4</v>
      </c>
    </row>
    <row r="6" spans="1:7" x14ac:dyDescent="0.25">
      <c r="A6" s="15">
        <v>1247166</v>
      </c>
      <c r="B6" s="16" t="s">
        <v>5</v>
      </c>
      <c r="C6" s="17">
        <v>72</v>
      </c>
      <c r="D6" s="18" t="str">
        <f t="shared" si="0"/>
        <v>Pass</v>
      </c>
      <c r="E6" s="19" t="str">
        <f t="shared" si="1"/>
        <v>Bad</v>
      </c>
      <c r="F6" s="20" t="str">
        <f t="shared" si="2"/>
        <v>A+</v>
      </c>
      <c r="G6" t="str">
        <f t="shared" si="3"/>
        <v>5</v>
      </c>
    </row>
    <row r="7" spans="1:7" x14ac:dyDescent="0.25">
      <c r="A7" s="15">
        <v>1246997</v>
      </c>
      <c r="B7" s="16" t="s">
        <v>16</v>
      </c>
      <c r="C7" s="17">
        <v>68</v>
      </c>
      <c r="D7" s="18" t="str">
        <f t="shared" si="0"/>
        <v>Pass</v>
      </c>
      <c r="E7" s="19" t="str">
        <f t="shared" si="1"/>
        <v>Bad</v>
      </c>
      <c r="F7" s="20" t="str">
        <f t="shared" si="2"/>
        <v>A</v>
      </c>
      <c r="G7" t="str">
        <f t="shared" si="3"/>
        <v>4</v>
      </c>
    </row>
    <row r="8" spans="1:7" x14ac:dyDescent="0.25">
      <c r="A8" s="15">
        <v>1247331</v>
      </c>
      <c r="B8" s="16" t="s">
        <v>3</v>
      </c>
      <c r="C8" s="17">
        <v>60</v>
      </c>
      <c r="D8" s="18" t="str">
        <f t="shared" si="0"/>
        <v>Pass</v>
      </c>
      <c r="E8" s="19" t="str">
        <f t="shared" si="1"/>
        <v>Good</v>
      </c>
      <c r="F8" s="20" t="str">
        <f t="shared" si="2"/>
        <v>A-</v>
      </c>
      <c r="G8" t="str">
        <f t="shared" si="3"/>
        <v>3.5</v>
      </c>
    </row>
    <row r="9" spans="1:7" x14ac:dyDescent="0.25">
      <c r="A9" s="15"/>
      <c r="B9" s="16" t="s">
        <v>17</v>
      </c>
      <c r="C9" s="17">
        <v>60</v>
      </c>
      <c r="D9" s="18" t="str">
        <f t="shared" si="0"/>
        <v>Pass</v>
      </c>
      <c r="E9" s="19" t="str">
        <f t="shared" si="1"/>
        <v>Good</v>
      </c>
      <c r="F9" s="20" t="str">
        <f t="shared" si="2"/>
        <v>A-</v>
      </c>
      <c r="G9" t="str">
        <f t="shared" si="3"/>
        <v>3.5</v>
      </c>
    </row>
    <row r="10" spans="1:7" x14ac:dyDescent="0.25">
      <c r="A10" s="15">
        <v>1246188</v>
      </c>
      <c r="B10" s="16" t="s">
        <v>12</v>
      </c>
      <c r="C10" s="17">
        <v>76</v>
      </c>
      <c r="D10" s="18" t="str">
        <f t="shared" si="0"/>
        <v>Pass</v>
      </c>
      <c r="E10" s="19" t="str">
        <f t="shared" si="1"/>
        <v>Bad</v>
      </c>
      <c r="F10" s="20" t="str">
        <f t="shared" si="2"/>
        <v>A+</v>
      </c>
      <c r="G10" t="str">
        <f t="shared" si="3"/>
        <v>5</v>
      </c>
    </row>
    <row r="11" spans="1:7" x14ac:dyDescent="0.25">
      <c r="A11" s="15">
        <v>1246991</v>
      </c>
      <c r="B11" s="16" t="s">
        <v>2</v>
      </c>
      <c r="C11" s="17">
        <v>74</v>
      </c>
      <c r="D11" s="18" t="str">
        <f t="shared" si="0"/>
        <v>Pass</v>
      </c>
      <c r="E11" s="19" t="str">
        <f t="shared" si="1"/>
        <v>Bad</v>
      </c>
      <c r="F11" s="20" t="str">
        <f t="shared" si="2"/>
        <v>A+</v>
      </c>
      <c r="G11" t="str">
        <f t="shared" si="3"/>
        <v>5</v>
      </c>
    </row>
    <row r="12" spans="1:7" x14ac:dyDescent="0.25">
      <c r="A12" s="15">
        <v>1246913</v>
      </c>
      <c r="B12" s="16" t="s">
        <v>8</v>
      </c>
      <c r="C12" s="17">
        <v>70</v>
      </c>
      <c r="D12" s="18" t="str">
        <f t="shared" si="0"/>
        <v>Pass</v>
      </c>
      <c r="E12" s="19" t="str">
        <f t="shared" si="1"/>
        <v>Bad</v>
      </c>
      <c r="F12" s="20" t="str">
        <f t="shared" si="2"/>
        <v>A</v>
      </c>
      <c r="G12" t="str">
        <f t="shared" si="3"/>
        <v>4</v>
      </c>
    </row>
    <row r="13" spans="1:7" x14ac:dyDescent="0.25">
      <c r="A13" s="15"/>
      <c r="B13" s="16" t="s">
        <v>19</v>
      </c>
      <c r="C13" s="17">
        <v>38</v>
      </c>
      <c r="D13" s="18" t="str">
        <f t="shared" si="0"/>
        <v>Fail</v>
      </c>
      <c r="E13" s="19" t="str">
        <f t="shared" si="1"/>
        <v>Bad</v>
      </c>
      <c r="F13" s="20" t="str">
        <f t="shared" si="2"/>
        <v>Fail</v>
      </c>
      <c r="G13" t="str">
        <f t="shared" si="3"/>
        <v>2</v>
      </c>
    </row>
    <row r="14" spans="1:7" x14ac:dyDescent="0.25">
      <c r="A14" s="15">
        <v>1246643</v>
      </c>
      <c r="B14" s="16" t="s">
        <v>7</v>
      </c>
      <c r="C14" s="17">
        <v>62</v>
      </c>
      <c r="D14" s="18" t="str">
        <f t="shared" si="0"/>
        <v>Pass</v>
      </c>
      <c r="E14" s="19" t="str">
        <f t="shared" si="1"/>
        <v>Good</v>
      </c>
      <c r="F14" s="20" t="str">
        <f t="shared" si="2"/>
        <v>A-</v>
      </c>
      <c r="G14" t="str">
        <f t="shared" si="3"/>
        <v>3.5</v>
      </c>
    </row>
    <row r="15" spans="1:7" x14ac:dyDescent="0.25">
      <c r="A15" s="21">
        <v>1246494</v>
      </c>
      <c r="B15" s="22" t="s">
        <v>11</v>
      </c>
      <c r="C15" s="23">
        <v>58</v>
      </c>
      <c r="D15" s="24" t="str">
        <f t="shared" si="0"/>
        <v>Pass</v>
      </c>
      <c r="E15" s="25" t="str">
        <f t="shared" si="1"/>
        <v>Good</v>
      </c>
      <c r="F15" s="20" t="str">
        <f t="shared" si="2"/>
        <v>A-</v>
      </c>
      <c r="G15" t="str">
        <f t="shared" si="3"/>
        <v>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5"/>
    </sheetView>
  </sheetViews>
  <sheetFormatPr defaultRowHeight="15" x14ac:dyDescent="0.25"/>
  <cols>
    <col min="9" max="9" width="11.5703125" bestFit="1" customWidth="1"/>
  </cols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E1" t="s">
        <v>25</v>
      </c>
      <c r="F1" t="s">
        <v>21</v>
      </c>
      <c r="G1" t="s">
        <v>26</v>
      </c>
      <c r="H1" t="s">
        <v>22</v>
      </c>
      <c r="I1" t="s">
        <v>23</v>
      </c>
      <c r="J1" t="s">
        <v>24</v>
      </c>
    </row>
    <row r="2" spans="1:10" x14ac:dyDescent="0.25">
      <c r="A2" s="15">
        <v>1246209</v>
      </c>
      <c r="B2" s="16" t="s">
        <v>9</v>
      </c>
      <c r="C2" s="17">
        <v>66</v>
      </c>
      <c r="D2" s="18" t="str">
        <f t="shared" ref="D2:D15" si="0">IF(C2&gt;=56,"Pass","Fail")</f>
        <v>Pass</v>
      </c>
      <c r="E2" s="19" t="str">
        <f t="shared" ref="E2:E15" si="1">IF(AND(C2&gt;=80*70%,C2&lt;80*80%),"Good","Bad")</f>
        <v>Bad</v>
      </c>
      <c r="F2" s="20" t="str">
        <f t="shared" ref="F2:F15" si="2">IF(AND(C2&gt;=80*70%,C2&lt;80*80%),"A-",IF(AND(C2&gt;=80*80%,C2&lt;80*90%), "A",IF(C2&gt;=80*90%, "A+","Fail")))</f>
        <v>A</v>
      </c>
      <c r="G2" t="str">
        <f t="shared" ref="G2:G15" si="3">IF(AND(C2&gt;=80*70%,C2&lt;80*80%),"3.5",IF(AND(C2&gt;=80*80%,C2&lt;80*90%), "4",IF(C2&gt;=80*90%, "5","2")))</f>
        <v>4</v>
      </c>
      <c r="H2">
        <v>80</v>
      </c>
      <c r="I2" t="str">
        <f>IF(AND(H2&gt;=100*70%,H2&lt;100*80%),"3.5",IF(AND(H2&gt;=100*80%,H2&lt;100*90%), "4",IF(H2&gt;=100*90%, "5","2")))</f>
        <v>4</v>
      </c>
      <c r="J2">
        <f>IF(OR(G2&lt;5,I2&gt;3.5),IF(G2+(I2-3.5)&gt;5,5,G2+(I2-3.5)),G2)</f>
        <v>4.5</v>
      </c>
    </row>
    <row r="3" spans="1:10" x14ac:dyDescent="0.25">
      <c r="A3" s="15">
        <v>1247404</v>
      </c>
      <c r="B3" s="16" t="s">
        <v>1</v>
      </c>
      <c r="C3" s="17">
        <v>72</v>
      </c>
      <c r="D3" s="18" t="str">
        <f t="shared" si="0"/>
        <v>Pass</v>
      </c>
      <c r="E3" s="19" t="str">
        <f t="shared" si="1"/>
        <v>Bad</v>
      </c>
      <c r="F3" s="20" t="str">
        <f t="shared" si="2"/>
        <v>A+</v>
      </c>
      <c r="G3" t="str">
        <f t="shared" si="3"/>
        <v>5</v>
      </c>
      <c r="H3">
        <v>85</v>
      </c>
      <c r="I3" t="str">
        <f t="shared" ref="I3:I15" si="4">IF(AND(H3&gt;=100*70%,H3&lt;100*80%),"3.5",IF(AND(H3&gt;=100*80%,H3&lt;100*90%), "4",IF(H3&gt;=100*90%, "5","2")))</f>
        <v>4</v>
      </c>
      <c r="J3">
        <f t="shared" ref="J3:J15" si="5">IF(OR(G3&lt;5,I3&gt;3.5),IF(G3+(I3-3.5)&gt;5,5,G3+(I3-3.5)),G3)</f>
        <v>5</v>
      </c>
    </row>
    <row r="4" spans="1:10" x14ac:dyDescent="0.25">
      <c r="A4" s="15">
        <v>1247197</v>
      </c>
      <c r="B4" s="16" t="s">
        <v>4</v>
      </c>
      <c r="C4" s="17">
        <v>74</v>
      </c>
      <c r="D4" s="18" t="str">
        <f t="shared" si="0"/>
        <v>Pass</v>
      </c>
      <c r="E4" s="19" t="str">
        <f t="shared" si="1"/>
        <v>Bad</v>
      </c>
      <c r="F4" s="20" t="str">
        <f t="shared" si="2"/>
        <v>A+</v>
      </c>
      <c r="G4" t="str">
        <f t="shared" si="3"/>
        <v>5</v>
      </c>
      <c r="H4">
        <v>92</v>
      </c>
      <c r="I4" t="str">
        <f t="shared" si="4"/>
        <v>5</v>
      </c>
      <c r="J4">
        <f t="shared" si="5"/>
        <v>5</v>
      </c>
    </row>
    <row r="5" spans="1:10" x14ac:dyDescent="0.25">
      <c r="A5" s="15">
        <v>1247484</v>
      </c>
      <c r="B5" s="16" t="s">
        <v>10</v>
      </c>
      <c r="C5" s="17">
        <v>64</v>
      </c>
      <c r="D5" s="18" t="str">
        <f t="shared" si="0"/>
        <v>Pass</v>
      </c>
      <c r="E5" s="19" t="str">
        <f t="shared" si="1"/>
        <v>Bad</v>
      </c>
      <c r="F5" s="20" t="str">
        <f t="shared" si="2"/>
        <v>A</v>
      </c>
      <c r="G5" t="str">
        <f t="shared" si="3"/>
        <v>4</v>
      </c>
      <c r="H5">
        <v>48</v>
      </c>
      <c r="I5" t="str">
        <f t="shared" si="4"/>
        <v>2</v>
      </c>
      <c r="J5">
        <f t="shared" si="5"/>
        <v>2.5</v>
      </c>
    </row>
    <row r="6" spans="1:10" x14ac:dyDescent="0.25">
      <c r="A6" s="15">
        <v>1247166</v>
      </c>
      <c r="B6" s="16" t="s">
        <v>5</v>
      </c>
      <c r="C6" s="17">
        <v>72</v>
      </c>
      <c r="D6" s="18" t="str">
        <f t="shared" si="0"/>
        <v>Pass</v>
      </c>
      <c r="E6" s="19" t="str">
        <f t="shared" si="1"/>
        <v>Bad</v>
      </c>
      <c r="F6" s="20" t="str">
        <f t="shared" si="2"/>
        <v>A+</v>
      </c>
      <c r="G6" t="str">
        <f t="shared" si="3"/>
        <v>5</v>
      </c>
      <c r="H6">
        <v>78</v>
      </c>
      <c r="I6" t="str">
        <f t="shared" si="4"/>
        <v>3.5</v>
      </c>
      <c r="J6">
        <f t="shared" si="5"/>
        <v>5</v>
      </c>
    </row>
    <row r="7" spans="1:10" x14ac:dyDescent="0.25">
      <c r="A7" s="15">
        <v>1246997</v>
      </c>
      <c r="B7" s="16" t="s">
        <v>16</v>
      </c>
      <c r="C7" s="17">
        <v>68</v>
      </c>
      <c r="D7" s="18" t="str">
        <f t="shared" si="0"/>
        <v>Pass</v>
      </c>
      <c r="E7" s="19" t="str">
        <f t="shared" si="1"/>
        <v>Bad</v>
      </c>
      <c r="F7" s="20" t="str">
        <f t="shared" si="2"/>
        <v>A</v>
      </c>
      <c r="G7" t="str">
        <f t="shared" si="3"/>
        <v>4</v>
      </c>
      <c r="H7">
        <v>83</v>
      </c>
      <c r="I7" t="str">
        <f t="shared" si="4"/>
        <v>4</v>
      </c>
      <c r="J7">
        <f t="shared" si="5"/>
        <v>4.5</v>
      </c>
    </row>
    <row r="8" spans="1:10" x14ac:dyDescent="0.25">
      <c r="A8" s="15">
        <v>1247331</v>
      </c>
      <c r="B8" s="16" t="s">
        <v>3</v>
      </c>
      <c r="C8" s="17">
        <v>60</v>
      </c>
      <c r="D8" s="18" t="str">
        <f t="shared" si="0"/>
        <v>Pass</v>
      </c>
      <c r="E8" s="19" t="str">
        <f t="shared" si="1"/>
        <v>Good</v>
      </c>
      <c r="F8" s="20" t="str">
        <f t="shared" si="2"/>
        <v>A-</v>
      </c>
      <c r="G8" t="str">
        <f t="shared" si="3"/>
        <v>3.5</v>
      </c>
      <c r="H8">
        <v>95</v>
      </c>
      <c r="I8" t="str">
        <f t="shared" si="4"/>
        <v>5</v>
      </c>
      <c r="J8">
        <f t="shared" si="5"/>
        <v>5</v>
      </c>
    </row>
    <row r="9" spans="1:10" x14ac:dyDescent="0.25">
      <c r="A9" s="15"/>
      <c r="B9" s="16" t="s">
        <v>17</v>
      </c>
      <c r="C9" s="17">
        <v>60</v>
      </c>
      <c r="D9" s="18" t="str">
        <f t="shared" si="0"/>
        <v>Pass</v>
      </c>
      <c r="E9" s="19" t="str">
        <f t="shared" si="1"/>
        <v>Good</v>
      </c>
      <c r="F9" s="20" t="str">
        <f t="shared" si="2"/>
        <v>A-</v>
      </c>
      <c r="G9" t="str">
        <f t="shared" si="3"/>
        <v>3.5</v>
      </c>
      <c r="H9">
        <v>96</v>
      </c>
      <c r="I9" t="str">
        <f t="shared" si="4"/>
        <v>5</v>
      </c>
      <c r="J9">
        <f t="shared" si="5"/>
        <v>5</v>
      </c>
    </row>
    <row r="10" spans="1:10" x14ac:dyDescent="0.25">
      <c r="A10" s="15">
        <v>1246188</v>
      </c>
      <c r="B10" s="16" t="s">
        <v>12</v>
      </c>
      <c r="C10" s="17">
        <v>76</v>
      </c>
      <c r="D10" s="18" t="str">
        <f t="shared" si="0"/>
        <v>Pass</v>
      </c>
      <c r="E10" s="19" t="str">
        <f t="shared" si="1"/>
        <v>Bad</v>
      </c>
      <c r="F10" s="20" t="str">
        <f t="shared" si="2"/>
        <v>A+</v>
      </c>
      <c r="G10" t="str">
        <f t="shared" si="3"/>
        <v>5</v>
      </c>
      <c r="H10">
        <v>92</v>
      </c>
      <c r="I10" t="str">
        <f t="shared" si="4"/>
        <v>5</v>
      </c>
      <c r="J10">
        <f t="shared" si="5"/>
        <v>5</v>
      </c>
    </row>
    <row r="11" spans="1:10" x14ac:dyDescent="0.25">
      <c r="A11" s="15">
        <v>1246991</v>
      </c>
      <c r="B11" s="16" t="s">
        <v>2</v>
      </c>
      <c r="C11" s="17">
        <v>74</v>
      </c>
      <c r="D11" s="18" t="str">
        <f t="shared" si="0"/>
        <v>Pass</v>
      </c>
      <c r="E11" s="19" t="str">
        <f t="shared" si="1"/>
        <v>Bad</v>
      </c>
      <c r="F11" s="20" t="str">
        <f t="shared" si="2"/>
        <v>A+</v>
      </c>
      <c r="G11" t="str">
        <f t="shared" si="3"/>
        <v>5</v>
      </c>
      <c r="H11">
        <v>75</v>
      </c>
      <c r="I11" t="str">
        <f t="shared" si="4"/>
        <v>3.5</v>
      </c>
      <c r="J11">
        <f t="shared" si="5"/>
        <v>5</v>
      </c>
    </row>
    <row r="12" spans="1:10" x14ac:dyDescent="0.25">
      <c r="A12" s="15">
        <v>1246913</v>
      </c>
      <c r="B12" s="16" t="s">
        <v>8</v>
      </c>
      <c r="C12" s="17">
        <v>70</v>
      </c>
      <c r="D12" s="18" t="str">
        <f t="shared" si="0"/>
        <v>Pass</v>
      </c>
      <c r="E12" s="19" t="str">
        <f t="shared" si="1"/>
        <v>Bad</v>
      </c>
      <c r="F12" s="20" t="str">
        <f t="shared" si="2"/>
        <v>A</v>
      </c>
      <c r="G12" t="str">
        <f t="shared" si="3"/>
        <v>4</v>
      </c>
      <c r="H12">
        <v>95</v>
      </c>
      <c r="I12" t="str">
        <f t="shared" si="4"/>
        <v>5</v>
      </c>
      <c r="J12">
        <f t="shared" si="5"/>
        <v>5</v>
      </c>
    </row>
    <row r="13" spans="1:10" x14ac:dyDescent="0.25">
      <c r="A13" s="15"/>
      <c r="B13" s="16" t="s">
        <v>19</v>
      </c>
      <c r="C13" s="17">
        <v>38</v>
      </c>
      <c r="D13" s="18" t="str">
        <f t="shared" si="0"/>
        <v>Fail</v>
      </c>
      <c r="E13" s="19" t="str">
        <f t="shared" si="1"/>
        <v>Bad</v>
      </c>
      <c r="F13" s="20" t="str">
        <f t="shared" si="2"/>
        <v>Fail</v>
      </c>
      <c r="G13" t="str">
        <f t="shared" si="3"/>
        <v>2</v>
      </c>
      <c r="H13">
        <v>78</v>
      </c>
      <c r="I13" t="str">
        <f t="shared" si="4"/>
        <v>3.5</v>
      </c>
      <c r="J13">
        <f t="shared" si="5"/>
        <v>2</v>
      </c>
    </row>
    <row r="14" spans="1:10" x14ac:dyDescent="0.25">
      <c r="A14" s="15">
        <v>1246643</v>
      </c>
      <c r="B14" s="16" t="s">
        <v>7</v>
      </c>
      <c r="C14" s="17">
        <v>62</v>
      </c>
      <c r="D14" s="18" t="str">
        <f t="shared" si="0"/>
        <v>Pass</v>
      </c>
      <c r="E14" s="19" t="str">
        <f t="shared" si="1"/>
        <v>Good</v>
      </c>
      <c r="F14" s="20" t="str">
        <f t="shared" si="2"/>
        <v>A-</v>
      </c>
      <c r="G14" t="str">
        <f t="shared" si="3"/>
        <v>3.5</v>
      </c>
      <c r="H14">
        <v>95</v>
      </c>
      <c r="I14" t="str">
        <f t="shared" si="4"/>
        <v>5</v>
      </c>
      <c r="J14">
        <f t="shared" si="5"/>
        <v>5</v>
      </c>
    </row>
    <row r="15" spans="1:10" x14ac:dyDescent="0.25">
      <c r="A15" s="21">
        <v>1246494</v>
      </c>
      <c r="B15" s="22" t="s">
        <v>11</v>
      </c>
      <c r="C15" s="23">
        <v>58</v>
      </c>
      <c r="D15" s="24" t="str">
        <f t="shared" si="0"/>
        <v>Pass</v>
      </c>
      <c r="E15" s="25" t="str">
        <f t="shared" si="1"/>
        <v>Good</v>
      </c>
      <c r="F15" s="20" t="str">
        <f t="shared" si="2"/>
        <v>A-</v>
      </c>
      <c r="G15" t="str">
        <f t="shared" si="3"/>
        <v>3.5</v>
      </c>
      <c r="H15">
        <v>56</v>
      </c>
      <c r="I15" t="str">
        <f t="shared" si="4"/>
        <v>2</v>
      </c>
      <c r="J15">
        <f t="shared" si="5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A3" sqref="A3"/>
    </sheetView>
  </sheetViews>
  <sheetFormatPr defaultRowHeight="15" x14ac:dyDescent="0.25"/>
  <cols>
    <col min="1" max="2" width="13.140625" bestFit="1" customWidth="1"/>
  </cols>
  <sheetData>
    <row r="3" spans="1:2" x14ac:dyDescent="0.25">
      <c r="A3" s="26" t="s">
        <v>27</v>
      </c>
      <c r="B3" t="s">
        <v>30</v>
      </c>
    </row>
    <row r="4" spans="1:2" x14ac:dyDescent="0.25">
      <c r="A4" s="27" t="s">
        <v>39</v>
      </c>
      <c r="B4" s="29">
        <v>38</v>
      </c>
    </row>
    <row r="5" spans="1:2" x14ac:dyDescent="0.25">
      <c r="A5" s="27" t="s">
        <v>38</v>
      </c>
      <c r="B5" s="29">
        <v>240</v>
      </c>
    </row>
    <row r="6" spans="1:2" x14ac:dyDescent="0.25">
      <c r="A6" s="27" t="s">
        <v>37</v>
      </c>
      <c r="B6" s="29">
        <v>268</v>
      </c>
    </row>
    <row r="7" spans="1:2" x14ac:dyDescent="0.25">
      <c r="A7" s="27" t="s">
        <v>36</v>
      </c>
      <c r="B7" s="29">
        <v>368</v>
      </c>
    </row>
    <row r="8" spans="1:2" x14ac:dyDescent="0.25">
      <c r="A8" s="27" t="s">
        <v>29</v>
      </c>
      <c r="B8" s="29">
        <v>914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5"/>
    </sheetView>
  </sheetViews>
  <sheetFormatPr defaultRowHeight="15" x14ac:dyDescent="0.25"/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E1" t="s">
        <v>25</v>
      </c>
      <c r="F1" t="s">
        <v>21</v>
      </c>
      <c r="G1" t="s">
        <v>26</v>
      </c>
      <c r="H1" t="s">
        <v>22</v>
      </c>
      <c r="I1" t="s">
        <v>23</v>
      </c>
      <c r="J1" t="s">
        <v>24</v>
      </c>
    </row>
    <row r="2" spans="1:10" x14ac:dyDescent="0.25">
      <c r="A2" s="15">
        <v>1246209</v>
      </c>
      <c r="B2" s="16" t="s">
        <v>9</v>
      </c>
      <c r="C2" s="17">
        <v>66</v>
      </c>
      <c r="D2" s="18" t="str">
        <f t="shared" ref="D2:D15" si="0">IF(C2&gt;=56,"Pass","Fail")</f>
        <v>Pass</v>
      </c>
      <c r="E2" s="19" t="str">
        <f t="shared" ref="E2:E15" si="1">IF(AND(C2&gt;=80*70%,C2&lt;80*80%),"Good","Bad")</f>
        <v>Bad</v>
      </c>
      <c r="F2" s="20" t="str">
        <f t="shared" ref="F2:F15" si="2">IF(AND(C2&gt;=80*70%,C2&lt;80*80%),"A-",IF(AND(C2&gt;=80*80%,C2&lt;80*90%), "A",IF(C2&gt;=80*90%, "A+","Fail")))</f>
        <v>A</v>
      </c>
      <c r="G2" t="str">
        <f t="shared" ref="G2:G15" si="3">IF(AND(C2&gt;=80*70%,C2&lt;80*80%),"3.5",IF(AND(C2&gt;=80*80%,C2&lt;80*90%), "4",IF(C2&gt;=80*90%, "5","2")))</f>
        <v>4</v>
      </c>
      <c r="H2">
        <v>80</v>
      </c>
      <c r="I2" t="str">
        <f>IF(AND(H2&gt;=100*70%,H2&lt;100*80%),"3.5",IF(AND(H2&gt;=100*80%,H2&lt;100*90%), "4",IF(H2&gt;=100*90%, "5","2")))</f>
        <v>4</v>
      </c>
      <c r="J2">
        <f>IF(OR(G2&lt;5,I2&gt;3.5),IF(G2+(I2-3.5)&gt;5,5,G2+(I2-3.5)),G2)</f>
        <v>4.5</v>
      </c>
    </row>
    <row r="3" spans="1:10" x14ac:dyDescent="0.25">
      <c r="A3" s="15">
        <v>1247404</v>
      </c>
      <c r="B3" s="16" t="s">
        <v>1</v>
      </c>
      <c r="C3" s="17">
        <v>72</v>
      </c>
      <c r="D3" s="18" t="str">
        <f t="shared" si="0"/>
        <v>Pass</v>
      </c>
      <c r="E3" s="19" t="str">
        <f t="shared" si="1"/>
        <v>Bad</v>
      </c>
      <c r="F3" s="20" t="str">
        <f t="shared" si="2"/>
        <v>A+</v>
      </c>
      <c r="G3" t="str">
        <f t="shared" si="3"/>
        <v>5</v>
      </c>
      <c r="H3">
        <v>85</v>
      </c>
      <c r="I3" t="str">
        <f t="shared" ref="I3:I15" si="4">IF(AND(H3&gt;=100*70%,H3&lt;100*80%),"3.5",IF(AND(H3&gt;=100*80%,H3&lt;100*90%), "4",IF(H3&gt;=100*90%, "5","2")))</f>
        <v>4</v>
      </c>
      <c r="J3">
        <f t="shared" ref="J3:J15" si="5">IF(OR(G3&lt;5,I3&gt;3.5),IF(G3+(I3-3.5)&gt;5,5,G3+(I3-3.5)),G3)</f>
        <v>5</v>
      </c>
    </row>
    <row r="4" spans="1:10" x14ac:dyDescent="0.25">
      <c r="A4" s="15">
        <v>1247197</v>
      </c>
      <c r="B4" s="16" t="s">
        <v>4</v>
      </c>
      <c r="C4" s="17">
        <v>74</v>
      </c>
      <c r="D4" s="18" t="str">
        <f t="shared" si="0"/>
        <v>Pass</v>
      </c>
      <c r="E4" s="19" t="str">
        <f t="shared" si="1"/>
        <v>Bad</v>
      </c>
      <c r="F4" s="20" t="str">
        <f t="shared" si="2"/>
        <v>A+</v>
      </c>
      <c r="G4" t="str">
        <f t="shared" si="3"/>
        <v>5</v>
      </c>
      <c r="H4">
        <v>92</v>
      </c>
      <c r="I4" t="str">
        <f t="shared" si="4"/>
        <v>5</v>
      </c>
      <c r="J4">
        <f t="shared" si="5"/>
        <v>5</v>
      </c>
    </row>
    <row r="5" spans="1:10" x14ac:dyDescent="0.25">
      <c r="A5" s="15">
        <v>1247484</v>
      </c>
      <c r="B5" s="16" t="s">
        <v>10</v>
      </c>
      <c r="C5" s="17">
        <v>64</v>
      </c>
      <c r="D5" s="18" t="str">
        <f t="shared" si="0"/>
        <v>Pass</v>
      </c>
      <c r="E5" s="19" t="str">
        <f t="shared" si="1"/>
        <v>Bad</v>
      </c>
      <c r="F5" s="20" t="str">
        <f t="shared" si="2"/>
        <v>A</v>
      </c>
      <c r="G5" t="str">
        <f t="shared" si="3"/>
        <v>4</v>
      </c>
      <c r="H5">
        <v>48</v>
      </c>
      <c r="I5" t="str">
        <f t="shared" si="4"/>
        <v>2</v>
      </c>
      <c r="J5">
        <f t="shared" si="5"/>
        <v>2.5</v>
      </c>
    </row>
    <row r="6" spans="1:10" x14ac:dyDescent="0.25">
      <c r="A6" s="15">
        <v>1247166</v>
      </c>
      <c r="B6" s="16" t="s">
        <v>5</v>
      </c>
      <c r="C6" s="17">
        <v>72</v>
      </c>
      <c r="D6" s="18" t="str">
        <f t="shared" si="0"/>
        <v>Pass</v>
      </c>
      <c r="E6" s="19" t="str">
        <f t="shared" si="1"/>
        <v>Bad</v>
      </c>
      <c r="F6" s="20" t="str">
        <f t="shared" si="2"/>
        <v>A+</v>
      </c>
      <c r="G6" t="str">
        <f t="shared" si="3"/>
        <v>5</v>
      </c>
      <c r="H6">
        <v>78</v>
      </c>
      <c r="I6" t="str">
        <f t="shared" si="4"/>
        <v>3.5</v>
      </c>
      <c r="J6">
        <f t="shared" si="5"/>
        <v>5</v>
      </c>
    </row>
    <row r="7" spans="1:10" x14ac:dyDescent="0.25">
      <c r="A7" s="15">
        <v>1246997</v>
      </c>
      <c r="B7" s="16" t="s">
        <v>16</v>
      </c>
      <c r="C7" s="17">
        <v>68</v>
      </c>
      <c r="D7" s="18" t="str">
        <f t="shared" si="0"/>
        <v>Pass</v>
      </c>
      <c r="E7" s="19" t="str">
        <f t="shared" si="1"/>
        <v>Bad</v>
      </c>
      <c r="F7" s="20" t="str">
        <f t="shared" si="2"/>
        <v>A</v>
      </c>
      <c r="G7" t="str">
        <f t="shared" si="3"/>
        <v>4</v>
      </c>
      <c r="H7">
        <v>83</v>
      </c>
      <c r="I7" t="str">
        <f t="shared" si="4"/>
        <v>4</v>
      </c>
      <c r="J7">
        <f t="shared" si="5"/>
        <v>4.5</v>
      </c>
    </row>
    <row r="8" spans="1:10" x14ac:dyDescent="0.25">
      <c r="A8" s="15">
        <v>1247331</v>
      </c>
      <c r="B8" s="16" t="s">
        <v>3</v>
      </c>
      <c r="C8" s="17">
        <v>60</v>
      </c>
      <c r="D8" s="18" t="str">
        <f t="shared" si="0"/>
        <v>Pass</v>
      </c>
      <c r="E8" s="19" t="str">
        <f t="shared" si="1"/>
        <v>Good</v>
      </c>
      <c r="F8" s="20" t="str">
        <f t="shared" si="2"/>
        <v>A-</v>
      </c>
      <c r="G8" t="str">
        <f t="shared" si="3"/>
        <v>3.5</v>
      </c>
      <c r="H8">
        <v>95</v>
      </c>
      <c r="I8" t="str">
        <f t="shared" si="4"/>
        <v>5</v>
      </c>
      <c r="J8">
        <f t="shared" si="5"/>
        <v>5</v>
      </c>
    </row>
    <row r="9" spans="1:10" x14ac:dyDescent="0.25">
      <c r="A9" s="15"/>
      <c r="B9" s="16" t="s">
        <v>17</v>
      </c>
      <c r="C9" s="17">
        <v>60</v>
      </c>
      <c r="D9" s="18" t="str">
        <f t="shared" si="0"/>
        <v>Pass</v>
      </c>
      <c r="E9" s="19" t="str">
        <f t="shared" si="1"/>
        <v>Good</v>
      </c>
      <c r="F9" s="20" t="str">
        <f t="shared" si="2"/>
        <v>A-</v>
      </c>
      <c r="G9" t="str">
        <f t="shared" si="3"/>
        <v>3.5</v>
      </c>
      <c r="H9">
        <v>96</v>
      </c>
      <c r="I9" t="str">
        <f t="shared" si="4"/>
        <v>5</v>
      </c>
      <c r="J9">
        <f t="shared" si="5"/>
        <v>5</v>
      </c>
    </row>
    <row r="10" spans="1:10" x14ac:dyDescent="0.25">
      <c r="A10" s="15">
        <v>1246188</v>
      </c>
      <c r="B10" s="16" t="s">
        <v>12</v>
      </c>
      <c r="C10" s="17">
        <v>76</v>
      </c>
      <c r="D10" s="18" t="str">
        <f t="shared" si="0"/>
        <v>Pass</v>
      </c>
      <c r="E10" s="19" t="str">
        <f t="shared" si="1"/>
        <v>Bad</v>
      </c>
      <c r="F10" s="20" t="str">
        <f t="shared" si="2"/>
        <v>A+</v>
      </c>
      <c r="G10" t="str">
        <f t="shared" si="3"/>
        <v>5</v>
      </c>
      <c r="H10">
        <v>92</v>
      </c>
      <c r="I10" t="str">
        <f t="shared" si="4"/>
        <v>5</v>
      </c>
      <c r="J10">
        <f t="shared" si="5"/>
        <v>5</v>
      </c>
    </row>
    <row r="11" spans="1:10" x14ac:dyDescent="0.25">
      <c r="A11" s="15">
        <v>1246991</v>
      </c>
      <c r="B11" s="16" t="s">
        <v>2</v>
      </c>
      <c r="C11" s="17">
        <v>74</v>
      </c>
      <c r="D11" s="18" t="str">
        <f t="shared" si="0"/>
        <v>Pass</v>
      </c>
      <c r="E11" s="19" t="str">
        <f t="shared" si="1"/>
        <v>Bad</v>
      </c>
      <c r="F11" s="20" t="str">
        <f t="shared" si="2"/>
        <v>A+</v>
      </c>
      <c r="G11" t="str">
        <f t="shared" si="3"/>
        <v>5</v>
      </c>
      <c r="H11">
        <v>75</v>
      </c>
      <c r="I11" t="str">
        <f t="shared" si="4"/>
        <v>3.5</v>
      </c>
      <c r="J11">
        <f t="shared" si="5"/>
        <v>5</v>
      </c>
    </row>
    <row r="12" spans="1:10" x14ac:dyDescent="0.25">
      <c r="A12" s="15">
        <v>1246913</v>
      </c>
      <c r="B12" s="16" t="s">
        <v>8</v>
      </c>
      <c r="C12" s="17">
        <v>70</v>
      </c>
      <c r="D12" s="18" t="str">
        <f t="shared" si="0"/>
        <v>Pass</v>
      </c>
      <c r="E12" s="19" t="str">
        <f t="shared" si="1"/>
        <v>Bad</v>
      </c>
      <c r="F12" s="20" t="str">
        <f t="shared" si="2"/>
        <v>A</v>
      </c>
      <c r="G12" t="str">
        <f t="shared" si="3"/>
        <v>4</v>
      </c>
      <c r="H12">
        <v>95</v>
      </c>
      <c r="I12" t="str">
        <f t="shared" si="4"/>
        <v>5</v>
      </c>
      <c r="J12">
        <f t="shared" si="5"/>
        <v>5</v>
      </c>
    </row>
    <row r="13" spans="1:10" x14ac:dyDescent="0.25">
      <c r="A13" s="15"/>
      <c r="B13" s="16" t="s">
        <v>19</v>
      </c>
      <c r="C13" s="17">
        <v>38</v>
      </c>
      <c r="D13" s="18" t="str">
        <f t="shared" si="0"/>
        <v>Fail</v>
      </c>
      <c r="E13" s="19" t="str">
        <f t="shared" si="1"/>
        <v>Bad</v>
      </c>
      <c r="F13" s="20" t="str">
        <f t="shared" si="2"/>
        <v>Fail</v>
      </c>
      <c r="G13" t="str">
        <f t="shared" si="3"/>
        <v>2</v>
      </c>
      <c r="H13">
        <v>78</v>
      </c>
      <c r="I13" t="str">
        <f t="shared" si="4"/>
        <v>3.5</v>
      </c>
      <c r="J13">
        <f t="shared" si="5"/>
        <v>2</v>
      </c>
    </row>
    <row r="14" spans="1:10" x14ac:dyDescent="0.25">
      <c r="A14" s="15">
        <v>1246643</v>
      </c>
      <c r="B14" s="16" t="s">
        <v>7</v>
      </c>
      <c r="C14" s="17">
        <v>62</v>
      </c>
      <c r="D14" s="18" t="str">
        <f t="shared" si="0"/>
        <v>Pass</v>
      </c>
      <c r="E14" s="19" t="str">
        <f t="shared" si="1"/>
        <v>Good</v>
      </c>
      <c r="F14" s="20" t="str">
        <f t="shared" si="2"/>
        <v>A-</v>
      </c>
      <c r="G14" t="str">
        <f t="shared" si="3"/>
        <v>3.5</v>
      </c>
      <c r="H14">
        <v>95</v>
      </c>
      <c r="I14" t="str">
        <f t="shared" si="4"/>
        <v>5</v>
      </c>
      <c r="J14">
        <f t="shared" si="5"/>
        <v>5</v>
      </c>
    </row>
    <row r="15" spans="1:10" x14ac:dyDescent="0.25">
      <c r="A15" s="21">
        <v>1246494</v>
      </c>
      <c r="B15" s="22" t="s">
        <v>11</v>
      </c>
      <c r="C15" s="23">
        <v>58</v>
      </c>
      <c r="D15" s="24" t="str">
        <f t="shared" si="0"/>
        <v>Pass</v>
      </c>
      <c r="E15" s="25" t="str">
        <f t="shared" si="1"/>
        <v>Good</v>
      </c>
      <c r="F15" s="20" t="str">
        <f t="shared" si="2"/>
        <v>A-</v>
      </c>
      <c r="G15" t="str">
        <f t="shared" si="3"/>
        <v>3.5</v>
      </c>
      <c r="H15">
        <v>56</v>
      </c>
      <c r="I15" t="str">
        <f t="shared" si="4"/>
        <v>2</v>
      </c>
      <c r="J15">
        <f t="shared" si="5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L20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topLeftCell="A2" workbookViewId="0">
      <selection activeCell="C21" sqref="C21"/>
    </sheetView>
  </sheetViews>
  <sheetFormatPr defaultRowHeight="15" x14ac:dyDescent="0.25"/>
  <cols>
    <col min="1" max="1" width="13.140625" customWidth="1"/>
    <col min="2" max="2" width="9.42578125" bestFit="1" customWidth="1"/>
    <col min="3" max="3" width="13.140625" bestFit="1" customWidth="1"/>
    <col min="4" max="4" width="17.7109375" bestFit="1" customWidth="1"/>
  </cols>
  <sheetData>
    <row r="3" spans="1:4" x14ac:dyDescent="0.25">
      <c r="A3" s="26" t="s">
        <v>27</v>
      </c>
      <c r="B3" t="s">
        <v>42</v>
      </c>
      <c r="C3" t="s">
        <v>30</v>
      </c>
      <c r="D3" t="s">
        <v>40</v>
      </c>
    </row>
    <row r="4" spans="1:4" x14ac:dyDescent="0.25">
      <c r="A4" s="27" t="s">
        <v>32</v>
      </c>
      <c r="B4" s="29"/>
      <c r="C4" s="29">
        <v>38</v>
      </c>
      <c r="D4" s="29">
        <v>78</v>
      </c>
    </row>
    <row r="5" spans="1:4" x14ac:dyDescent="0.25">
      <c r="A5" s="28" t="s">
        <v>39</v>
      </c>
      <c r="B5" s="29"/>
      <c r="C5" s="29">
        <v>38</v>
      </c>
      <c r="D5" s="29">
        <v>78</v>
      </c>
    </row>
    <row r="6" spans="1:4" x14ac:dyDescent="0.25">
      <c r="A6" s="30" t="s">
        <v>38</v>
      </c>
      <c r="B6" s="29"/>
      <c r="C6" s="29">
        <v>38</v>
      </c>
      <c r="D6" s="29">
        <v>78</v>
      </c>
    </row>
    <row r="7" spans="1:4" x14ac:dyDescent="0.25">
      <c r="A7" s="27" t="s">
        <v>31</v>
      </c>
      <c r="B7" s="29">
        <v>14963017</v>
      </c>
      <c r="C7" s="29">
        <v>876</v>
      </c>
      <c r="D7" s="29">
        <v>1070</v>
      </c>
    </row>
    <row r="8" spans="1:4" x14ac:dyDescent="0.25">
      <c r="A8" s="28" t="s">
        <v>38</v>
      </c>
      <c r="B8" s="29">
        <v>3740468</v>
      </c>
      <c r="C8" s="29">
        <v>240</v>
      </c>
      <c r="D8" s="29">
        <v>342</v>
      </c>
    </row>
    <row r="9" spans="1:4" x14ac:dyDescent="0.25">
      <c r="A9" s="30" t="s">
        <v>39</v>
      </c>
      <c r="B9" s="29">
        <v>1246494</v>
      </c>
      <c r="C9" s="29">
        <v>58</v>
      </c>
      <c r="D9" s="29">
        <v>56</v>
      </c>
    </row>
    <row r="10" spans="1:4" x14ac:dyDescent="0.25">
      <c r="A10" s="30" t="s">
        <v>36</v>
      </c>
      <c r="B10" s="29">
        <v>2493974</v>
      </c>
      <c r="C10" s="29">
        <v>182</v>
      </c>
      <c r="D10" s="29">
        <v>286</v>
      </c>
    </row>
    <row r="11" spans="1:4" x14ac:dyDescent="0.25">
      <c r="A11" s="28" t="s">
        <v>37</v>
      </c>
      <c r="B11" s="29">
        <v>4987603</v>
      </c>
      <c r="C11" s="29">
        <v>268</v>
      </c>
      <c r="D11" s="29">
        <v>306</v>
      </c>
    </row>
    <row r="12" spans="1:4" x14ac:dyDescent="0.25">
      <c r="A12" s="30" t="s">
        <v>39</v>
      </c>
      <c r="B12" s="29">
        <v>1247484</v>
      </c>
      <c r="C12" s="29">
        <v>64</v>
      </c>
      <c r="D12" s="29">
        <v>48</v>
      </c>
    </row>
    <row r="13" spans="1:4" x14ac:dyDescent="0.25">
      <c r="A13" s="30" t="s">
        <v>37</v>
      </c>
      <c r="B13" s="29">
        <v>2493206</v>
      </c>
      <c r="C13" s="29">
        <v>134</v>
      </c>
      <c r="D13" s="29">
        <v>163</v>
      </c>
    </row>
    <row r="14" spans="1:4" x14ac:dyDescent="0.25">
      <c r="A14" s="30" t="s">
        <v>36</v>
      </c>
      <c r="B14" s="29">
        <v>1246913</v>
      </c>
      <c r="C14" s="29">
        <v>70</v>
      </c>
      <c r="D14" s="29">
        <v>95</v>
      </c>
    </row>
    <row r="15" spans="1:4" x14ac:dyDescent="0.25">
      <c r="A15" s="28" t="s">
        <v>36</v>
      </c>
      <c r="B15" s="29">
        <v>6234946</v>
      </c>
      <c r="C15" s="29">
        <v>368</v>
      </c>
      <c r="D15" s="29">
        <v>422</v>
      </c>
    </row>
    <row r="16" spans="1:4" x14ac:dyDescent="0.25">
      <c r="A16" s="30" t="s">
        <v>38</v>
      </c>
      <c r="B16" s="29">
        <v>2494157</v>
      </c>
      <c r="C16" s="29">
        <v>146</v>
      </c>
      <c r="D16" s="29">
        <v>153</v>
      </c>
    </row>
    <row r="17" spans="1:4" x14ac:dyDescent="0.25">
      <c r="A17" s="30" t="s">
        <v>37</v>
      </c>
      <c r="B17" s="29">
        <v>1247404</v>
      </c>
      <c r="C17" s="29">
        <v>72</v>
      </c>
      <c r="D17" s="29">
        <v>85</v>
      </c>
    </row>
    <row r="18" spans="1:4" x14ac:dyDescent="0.25">
      <c r="A18" s="30" t="s">
        <v>36</v>
      </c>
      <c r="B18" s="29">
        <v>2493385</v>
      </c>
      <c r="C18" s="29">
        <v>150</v>
      </c>
      <c r="D18" s="29">
        <v>184</v>
      </c>
    </row>
    <row r="19" spans="1:4" x14ac:dyDescent="0.25">
      <c r="A19" s="27" t="s">
        <v>29</v>
      </c>
      <c r="B19" s="29">
        <v>14963017</v>
      </c>
      <c r="C19" s="29">
        <v>914</v>
      </c>
      <c r="D19" s="29">
        <v>1148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5"/>
    </sheetView>
  </sheetViews>
  <sheetFormatPr defaultRowHeight="15" x14ac:dyDescent="0.25"/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E1" t="s">
        <v>25</v>
      </c>
      <c r="F1" t="s">
        <v>21</v>
      </c>
      <c r="G1" t="s">
        <v>26</v>
      </c>
      <c r="H1" t="s">
        <v>22</v>
      </c>
      <c r="I1" t="s">
        <v>23</v>
      </c>
      <c r="J1" t="s">
        <v>24</v>
      </c>
    </row>
    <row r="2" spans="1:10" x14ac:dyDescent="0.25">
      <c r="A2" s="15">
        <v>1246209</v>
      </c>
      <c r="B2" s="16" t="s">
        <v>9</v>
      </c>
      <c r="C2" s="17">
        <v>66</v>
      </c>
      <c r="D2" s="18" t="str">
        <f t="shared" ref="D2:D15" si="0">IF(C2&gt;=56,"Pass","Fail")</f>
        <v>Pass</v>
      </c>
      <c r="E2" s="19" t="str">
        <f t="shared" ref="E2:E15" si="1">IF(AND(C2&gt;=80*70%,C2&lt;80*80%),"Good","Bad")</f>
        <v>Bad</v>
      </c>
      <c r="F2" s="20" t="str">
        <f t="shared" ref="F2:F15" si="2">IF(AND(C2&gt;=80*70%,C2&lt;80*80%),"A-",IF(AND(C2&gt;=80*80%,C2&lt;80*90%), "A",IF(C2&gt;=80*90%, "A+","Fail")))</f>
        <v>A</v>
      </c>
      <c r="G2" t="str">
        <f t="shared" ref="G2:G15" si="3">IF(AND(C2&gt;=80*70%,C2&lt;80*80%),"3.5",IF(AND(C2&gt;=80*80%,C2&lt;80*90%), "4",IF(C2&gt;=80*90%, "5","2")))</f>
        <v>4</v>
      </c>
      <c r="H2">
        <v>80</v>
      </c>
      <c r="I2" t="str">
        <f>IF(AND(H2&gt;=100*70%,H2&lt;100*80%),"3.5",IF(AND(H2&gt;=100*80%,H2&lt;100*90%), "4",IF(H2&gt;=100*90%, "5","2")))</f>
        <v>4</v>
      </c>
      <c r="J2">
        <f>IF(OR(G2&lt;5,I2&gt;3.5),IF(G2+(I2-3.5)&gt;5,5,G2+(I2-3.5)),G2)</f>
        <v>4.5</v>
      </c>
    </row>
    <row r="3" spans="1:10" x14ac:dyDescent="0.25">
      <c r="A3" s="15">
        <v>1247404</v>
      </c>
      <c r="B3" s="16" t="s">
        <v>1</v>
      </c>
      <c r="C3" s="17">
        <v>72</v>
      </c>
      <c r="D3" s="18" t="str">
        <f t="shared" si="0"/>
        <v>Pass</v>
      </c>
      <c r="E3" s="19" t="str">
        <f t="shared" si="1"/>
        <v>Bad</v>
      </c>
      <c r="F3" s="20" t="str">
        <f t="shared" si="2"/>
        <v>A+</v>
      </c>
      <c r="G3" t="str">
        <f t="shared" si="3"/>
        <v>5</v>
      </c>
      <c r="H3">
        <v>85</v>
      </c>
      <c r="I3" t="str">
        <f t="shared" ref="I3:I15" si="4">IF(AND(H3&gt;=100*70%,H3&lt;100*80%),"3.5",IF(AND(H3&gt;=100*80%,H3&lt;100*90%), "4",IF(H3&gt;=100*90%, "5","2")))</f>
        <v>4</v>
      </c>
      <c r="J3">
        <f t="shared" ref="J3:J15" si="5">IF(OR(G3&lt;5,I3&gt;3.5),IF(G3+(I3-3.5)&gt;5,5,G3+(I3-3.5)),G3)</f>
        <v>5</v>
      </c>
    </row>
    <row r="4" spans="1:10" x14ac:dyDescent="0.25">
      <c r="A4" s="15">
        <v>1247197</v>
      </c>
      <c r="B4" s="16" t="s">
        <v>4</v>
      </c>
      <c r="C4" s="17">
        <v>74</v>
      </c>
      <c r="D4" s="18" t="str">
        <f t="shared" si="0"/>
        <v>Pass</v>
      </c>
      <c r="E4" s="19" t="str">
        <f t="shared" si="1"/>
        <v>Bad</v>
      </c>
      <c r="F4" s="20" t="str">
        <f t="shared" si="2"/>
        <v>A+</v>
      </c>
      <c r="G4" t="str">
        <f t="shared" si="3"/>
        <v>5</v>
      </c>
      <c r="H4">
        <v>92</v>
      </c>
      <c r="I4" t="str">
        <f t="shared" si="4"/>
        <v>5</v>
      </c>
      <c r="J4">
        <f t="shared" si="5"/>
        <v>5</v>
      </c>
    </row>
    <row r="5" spans="1:10" x14ac:dyDescent="0.25">
      <c r="A5" s="15">
        <v>1247484</v>
      </c>
      <c r="B5" s="16" t="s">
        <v>10</v>
      </c>
      <c r="C5" s="17">
        <v>64</v>
      </c>
      <c r="D5" s="18" t="str">
        <f t="shared" si="0"/>
        <v>Pass</v>
      </c>
      <c r="E5" s="19" t="str">
        <f t="shared" si="1"/>
        <v>Bad</v>
      </c>
      <c r="F5" s="20" t="str">
        <f t="shared" si="2"/>
        <v>A</v>
      </c>
      <c r="G5" t="str">
        <f t="shared" si="3"/>
        <v>4</v>
      </c>
      <c r="H5">
        <v>48</v>
      </c>
      <c r="I5" t="str">
        <f t="shared" si="4"/>
        <v>2</v>
      </c>
      <c r="J5">
        <f t="shared" si="5"/>
        <v>2.5</v>
      </c>
    </row>
    <row r="6" spans="1:10" x14ac:dyDescent="0.25">
      <c r="A6" s="15">
        <v>1247166</v>
      </c>
      <c r="B6" s="16" t="s">
        <v>5</v>
      </c>
      <c r="C6" s="17">
        <v>72</v>
      </c>
      <c r="D6" s="18" t="str">
        <f t="shared" si="0"/>
        <v>Pass</v>
      </c>
      <c r="E6" s="19" t="str">
        <f t="shared" si="1"/>
        <v>Bad</v>
      </c>
      <c r="F6" s="20" t="str">
        <f t="shared" si="2"/>
        <v>A+</v>
      </c>
      <c r="G6" t="str">
        <f t="shared" si="3"/>
        <v>5</v>
      </c>
      <c r="H6">
        <v>78</v>
      </c>
      <c r="I6" t="str">
        <f t="shared" si="4"/>
        <v>3.5</v>
      </c>
      <c r="J6">
        <f t="shared" si="5"/>
        <v>5</v>
      </c>
    </row>
    <row r="7" spans="1:10" x14ac:dyDescent="0.25">
      <c r="A7" s="15">
        <v>1246997</v>
      </c>
      <c r="B7" s="16" t="s">
        <v>16</v>
      </c>
      <c r="C7" s="17">
        <v>68</v>
      </c>
      <c r="D7" s="18" t="str">
        <f t="shared" si="0"/>
        <v>Pass</v>
      </c>
      <c r="E7" s="19" t="str">
        <f t="shared" si="1"/>
        <v>Bad</v>
      </c>
      <c r="F7" s="20" t="str">
        <f t="shared" si="2"/>
        <v>A</v>
      </c>
      <c r="G7" t="str">
        <f t="shared" si="3"/>
        <v>4</v>
      </c>
      <c r="H7">
        <v>83</v>
      </c>
      <c r="I7" t="str">
        <f t="shared" si="4"/>
        <v>4</v>
      </c>
      <c r="J7">
        <f t="shared" si="5"/>
        <v>4.5</v>
      </c>
    </row>
    <row r="8" spans="1:10" x14ac:dyDescent="0.25">
      <c r="A8" s="15">
        <v>1247331</v>
      </c>
      <c r="B8" s="16" t="s">
        <v>3</v>
      </c>
      <c r="C8" s="17">
        <v>60</v>
      </c>
      <c r="D8" s="18" t="str">
        <f t="shared" si="0"/>
        <v>Pass</v>
      </c>
      <c r="E8" s="19" t="str">
        <f t="shared" si="1"/>
        <v>Good</v>
      </c>
      <c r="F8" s="20" t="str">
        <f t="shared" si="2"/>
        <v>A-</v>
      </c>
      <c r="G8" t="str">
        <f t="shared" si="3"/>
        <v>3.5</v>
      </c>
      <c r="H8">
        <v>95</v>
      </c>
      <c r="I8" t="str">
        <f t="shared" si="4"/>
        <v>5</v>
      </c>
      <c r="J8">
        <f t="shared" si="5"/>
        <v>5</v>
      </c>
    </row>
    <row r="9" spans="1:10" x14ac:dyDescent="0.25">
      <c r="A9" s="15"/>
      <c r="B9" s="16" t="s">
        <v>17</v>
      </c>
      <c r="C9" s="17">
        <v>60</v>
      </c>
      <c r="D9" s="18" t="str">
        <f t="shared" si="0"/>
        <v>Pass</v>
      </c>
      <c r="E9" s="19" t="str">
        <f t="shared" si="1"/>
        <v>Good</v>
      </c>
      <c r="F9" s="20" t="str">
        <f t="shared" si="2"/>
        <v>A-</v>
      </c>
      <c r="G9" t="str">
        <f t="shared" si="3"/>
        <v>3.5</v>
      </c>
      <c r="H9">
        <v>96</v>
      </c>
      <c r="I9" t="str">
        <f t="shared" si="4"/>
        <v>5</v>
      </c>
      <c r="J9">
        <f t="shared" si="5"/>
        <v>5</v>
      </c>
    </row>
    <row r="10" spans="1:10" x14ac:dyDescent="0.25">
      <c r="A10" s="15">
        <v>1246188</v>
      </c>
      <c r="B10" s="16" t="s">
        <v>12</v>
      </c>
      <c r="C10" s="17">
        <v>76</v>
      </c>
      <c r="D10" s="18" t="str">
        <f t="shared" si="0"/>
        <v>Pass</v>
      </c>
      <c r="E10" s="19" t="str">
        <f t="shared" si="1"/>
        <v>Bad</v>
      </c>
      <c r="F10" s="20" t="str">
        <f t="shared" si="2"/>
        <v>A+</v>
      </c>
      <c r="G10" t="str">
        <f t="shared" si="3"/>
        <v>5</v>
      </c>
      <c r="H10">
        <v>92</v>
      </c>
      <c r="I10" t="str">
        <f t="shared" si="4"/>
        <v>5</v>
      </c>
      <c r="J10">
        <f t="shared" si="5"/>
        <v>5</v>
      </c>
    </row>
    <row r="11" spans="1:10" x14ac:dyDescent="0.25">
      <c r="A11" s="15">
        <v>1246991</v>
      </c>
      <c r="B11" s="16" t="s">
        <v>2</v>
      </c>
      <c r="C11" s="17">
        <v>74</v>
      </c>
      <c r="D11" s="18" t="str">
        <f t="shared" si="0"/>
        <v>Pass</v>
      </c>
      <c r="E11" s="19" t="str">
        <f t="shared" si="1"/>
        <v>Bad</v>
      </c>
      <c r="F11" s="20" t="str">
        <f t="shared" si="2"/>
        <v>A+</v>
      </c>
      <c r="G11" t="str">
        <f t="shared" si="3"/>
        <v>5</v>
      </c>
      <c r="H11">
        <v>75</v>
      </c>
      <c r="I11" t="str">
        <f t="shared" si="4"/>
        <v>3.5</v>
      </c>
      <c r="J11">
        <f t="shared" si="5"/>
        <v>5</v>
      </c>
    </row>
    <row r="12" spans="1:10" x14ac:dyDescent="0.25">
      <c r="A12" s="15">
        <v>1246913</v>
      </c>
      <c r="B12" s="16" t="s">
        <v>8</v>
      </c>
      <c r="C12" s="17">
        <v>70</v>
      </c>
      <c r="D12" s="18" t="str">
        <f t="shared" si="0"/>
        <v>Pass</v>
      </c>
      <c r="E12" s="19" t="str">
        <f t="shared" si="1"/>
        <v>Bad</v>
      </c>
      <c r="F12" s="20" t="str">
        <f t="shared" si="2"/>
        <v>A</v>
      </c>
      <c r="G12" t="str">
        <f t="shared" si="3"/>
        <v>4</v>
      </c>
      <c r="H12">
        <v>95</v>
      </c>
      <c r="I12" t="str">
        <f t="shared" si="4"/>
        <v>5</v>
      </c>
      <c r="J12">
        <f t="shared" si="5"/>
        <v>5</v>
      </c>
    </row>
    <row r="13" spans="1:10" x14ac:dyDescent="0.25">
      <c r="A13" s="15"/>
      <c r="B13" s="16" t="s">
        <v>19</v>
      </c>
      <c r="C13" s="17">
        <v>38</v>
      </c>
      <c r="D13" s="18" t="str">
        <f t="shared" si="0"/>
        <v>Fail</v>
      </c>
      <c r="E13" s="19" t="str">
        <f t="shared" si="1"/>
        <v>Bad</v>
      </c>
      <c r="F13" s="20" t="str">
        <f t="shared" si="2"/>
        <v>Fail</v>
      </c>
      <c r="G13" t="str">
        <f t="shared" si="3"/>
        <v>2</v>
      </c>
      <c r="H13">
        <v>78</v>
      </c>
      <c r="I13" t="str">
        <f t="shared" si="4"/>
        <v>3.5</v>
      </c>
      <c r="J13">
        <f t="shared" si="5"/>
        <v>2</v>
      </c>
    </row>
    <row r="14" spans="1:10" x14ac:dyDescent="0.25">
      <c r="A14" s="15">
        <v>1246643</v>
      </c>
      <c r="B14" s="16" t="s">
        <v>7</v>
      </c>
      <c r="C14" s="17">
        <v>62</v>
      </c>
      <c r="D14" s="18" t="str">
        <f t="shared" si="0"/>
        <v>Pass</v>
      </c>
      <c r="E14" s="19" t="str">
        <f t="shared" si="1"/>
        <v>Good</v>
      </c>
      <c r="F14" s="20" t="str">
        <f t="shared" si="2"/>
        <v>A-</v>
      </c>
      <c r="G14" t="str">
        <f t="shared" si="3"/>
        <v>3.5</v>
      </c>
      <c r="H14">
        <v>95</v>
      </c>
      <c r="I14" t="str">
        <f t="shared" si="4"/>
        <v>5</v>
      </c>
      <c r="J14">
        <f t="shared" si="5"/>
        <v>5</v>
      </c>
    </row>
    <row r="15" spans="1:10" x14ac:dyDescent="0.25">
      <c r="A15" s="21">
        <v>1246494</v>
      </c>
      <c r="B15" s="22" t="s">
        <v>11</v>
      </c>
      <c r="C15" s="23">
        <v>58</v>
      </c>
      <c r="D15" s="24" t="str">
        <f t="shared" si="0"/>
        <v>Pass</v>
      </c>
      <c r="E15" s="25" t="str">
        <f t="shared" si="1"/>
        <v>Good</v>
      </c>
      <c r="F15" s="20" t="str">
        <f t="shared" si="2"/>
        <v>A-</v>
      </c>
      <c r="G15" t="str">
        <f t="shared" si="3"/>
        <v>3.5</v>
      </c>
      <c r="H15">
        <v>56</v>
      </c>
      <c r="I15" t="str">
        <f t="shared" si="4"/>
        <v>2</v>
      </c>
      <c r="J15">
        <f t="shared" si="5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Exam-2</vt:lpstr>
      <vt:lpstr>Sheet2</vt:lpstr>
      <vt:lpstr>Sheet3</vt:lpstr>
      <vt:lpstr>Sheet11</vt:lpstr>
      <vt:lpstr>Sheet10</vt:lpstr>
      <vt:lpstr>Sheet9</vt:lpstr>
      <vt:lpstr>Sheet8</vt:lpstr>
      <vt:lpstr>Sheet7</vt:lpstr>
      <vt:lpstr>Sheet5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2018-09-04T10:39:29Z</dcterms:created>
  <dcterms:modified xsi:type="dcterms:W3CDTF">2018-09-10T12:25:15Z</dcterms:modified>
</cp:coreProperties>
</file>