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data\"/>
    </mc:Choice>
  </mc:AlternateContent>
  <bookViews>
    <workbookView xWindow="0" yWindow="0" windowWidth="23040" windowHeight="9192" activeTab="7"/>
  </bookViews>
  <sheets>
    <sheet name="Sheet2" sheetId="2" r:id="rId1"/>
    <sheet name="Pj" sheetId="3" r:id="rId2"/>
    <sheet name="Sheet5" sheetId="10" r:id="rId3"/>
    <sheet name="exprmnt" sheetId="5" r:id="rId4"/>
    <sheet name="Sheet3" sheetId="6" r:id="rId5"/>
    <sheet name="data" sheetId="9" r:id="rId6"/>
    <sheet name="dataready" sheetId="11" r:id="rId7"/>
    <sheet name="dataready 99" sheetId="13" r:id="rId8"/>
  </sheets>
  <calcPr calcId="162913"/>
</workbook>
</file>

<file path=xl/calcChain.xml><?xml version="1.0" encoding="utf-8"?>
<calcChain xmlns="http://schemas.openxmlformats.org/spreadsheetml/2006/main">
  <c r="Y52" i="6" l="1"/>
  <c r="Y49" i="6"/>
  <c r="Y50" i="6"/>
  <c r="Y51" i="6"/>
  <c r="Y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E49" i="6"/>
  <c r="E50" i="6"/>
  <c r="E51" i="6"/>
  <c r="E52" i="6"/>
  <c r="E48" i="6"/>
  <c r="Y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F25" i="6"/>
  <c r="Y25" i="6" s="1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F26" i="6"/>
  <c r="G26" i="6"/>
  <c r="H26" i="6"/>
  <c r="I26" i="6"/>
  <c r="Y26" i="6" s="1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F27" i="6"/>
  <c r="Y27" i="6" s="1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E24" i="6"/>
  <c r="Y24" i="6" s="1"/>
  <c r="E25" i="6"/>
  <c r="E26" i="6"/>
  <c r="E27" i="6"/>
  <c r="E23" i="6"/>
  <c r="D107" i="2" l="1"/>
  <c r="F105" i="2"/>
  <c r="E105" i="2"/>
  <c r="D106" i="2" s="1"/>
  <c r="E106" i="2" s="1"/>
  <c r="C105" i="2" s="1"/>
  <c r="I126" i="2"/>
  <c r="D128" i="2" s="1"/>
  <c r="H126" i="2"/>
  <c r="F126" i="2"/>
  <c r="E126" i="2"/>
  <c r="D127" i="2" s="1"/>
  <c r="E127" i="2" s="1"/>
  <c r="F140" i="2"/>
  <c r="D142" i="2" s="1"/>
  <c r="E140" i="2"/>
  <c r="D141" i="2" s="1"/>
  <c r="E141" i="2" s="1"/>
  <c r="C140" i="2" s="1"/>
  <c r="L133" i="2"/>
  <c r="K133" i="2"/>
  <c r="I133" i="2"/>
  <c r="D135" i="2" s="1"/>
  <c r="H133" i="2"/>
  <c r="F133" i="2"/>
  <c r="E133" i="2"/>
  <c r="D134" i="2" s="1"/>
  <c r="E134" i="2" s="1"/>
  <c r="N119" i="2"/>
  <c r="L119" i="2"/>
  <c r="K119" i="2"/>
  <c r="I119" i="2"/>
  <c r="D121" i="2" s="1"/>
  <c r="H119" i="2"/>
  <c r="D120" i="2" s="1"/>
  <c r="E120" i="2" s="1"/>
  <c r="F119" i="2"/>
  <c r="E119" i="2"/>
  <c r="D114" i="2"/>
  <c r="F112" i="2"/>
  <c r="E112" i="2"/>
  <c r="D113" i="2" s="1"/>
  <c r="E113" i="2" s="1"/>
  <c r="D100" i="2"/>
  <c r="I98" i="2"/>
  <c r="H98" i="2"/>
  <c r="F98" i="2"/>
  <c r="E98" i="2"/>
  <c r="D99" i="2" s="1"/>
  <c r="E99" i="2" s="1"/>
  <c r="C98" i="2" s="1"/>
  <c r="D93" i="2"/>
  <c r="F91" i="2"/>
  <c r="E91" i="2"/>
  <c r="D92" i="2" s="1"/>
  <c r="E92" i="2" s="1"/>
  <c r="I84" i="2"/>
  <c r="D86" i="2" s="1"/>
  <c r="H84" i="2"/>
  <c r="F84" i="2"/>
  <c r="E84" i="2"/>
  <c r="D85" i="2" s="1"/>
  <c r="E85" i="2" s="1"/>
  <c r="I77" i="2"/>
  <c r="H77" i="2"/>
  <c r="F77" i="2"/>
  <c r="D79" i="2" s="1"/>
  <c r="E77" i="2"/>
  <c r="O70" i="2"/>
  <c r="N70" i="2"/>
  <c r="L70" i="2"/>
  <c r="K70" i="2"/>
  <c r="I70" i="2"/>
  <c r="D72" i="2" s="1"/>
  <c r="H70" i="2"/>
  <c r="F70" i="2"/>
  <c r="E70" i="2"/>
  <c r="I63" i="2"/>
  <c r="H63" i="2"/>
  <c r="F63" i="2"/>
  <c r="E63" i="2"/>
  <c r="L56" i="2"/>
  <c r="K56" i="2"/>
  <c r="I56" i="2"/>
  <c r="H56" i="2"/>
  <c r="F56" i="2"/>
  <c r="E56" i="2"/>
  <c r="L49" i="2"/>
  <c r="K49" i="2"/>
  <c r="I49" i="2"/>
  <c r="H49" i="2"/>
  <c r="F49" i="2"/>
  <c r="D51" i="2" s="1"/>
  <c r="E49" i="2"/>
  <c r="L42" i="2"/>
  <c r="K42" i="2"/>
  <c r="I42" i="2"/>
  <c r="H42" i="2"/>
  <c r="F42" i="2"/>
  <c r="E42" i="2"/>
  <c r="O35" i="2"/>
  <c r="N35" i="2"/>
  <c r="L35" i="2"/>
  <c r="K35" i="2"/>
  <c r="I35" i="2"/>
  <c r="H35" i="2"/>
  <c r="F35" i="2"/>
  <c r="E35" i="2"/>
  <c r="L28" i="2"/>
  <c r="K28" i="2"/>
  <c r="I28" i="2"/>
  <c r="H28" i="2"/>
  <c r="F28" i="2"/>
  <c r="D30" i="2" s="1"/>
  <c r="E28" i="2"/>
  <c r="R21" i="2"/>
  <c r="Q21" i="2"/>
  <c r="O21" i="2"/>
  <c r="N21" i="2"/>
  <c r="L21" i="2"/>
  <c r="K21" i="2"/>
  <c r="I21" i="2"/>
  <c r="H21" i="2"/>
  <c r="F21" i="2"/>
  <c r="E21" i="2"/>
  <c r="I14" i="2"/>
  <c r="H14" i="2"/>
  <c r="F14" i="2"/>
  <c r="D16" i="2" s="1"/>
  <c r="E14" i="2"/>
  <c r="D15" i="2" s="1"/>
  <c r="E15" i="2" s="1"/>
  <c r="C13" i="2" s="1"/>
  <c r="O7" i="2"/>
  <c r="N7" i="2"/>
  <c r="L7" i="2"/>
  <c r="K7" i="2"/>
  <c r="I7" i="2"/>
  <c r="H7" i="2"/>
  <c r="F7" i="2"/>
  <c r="D9" i="2" s="1"/>
  <c r="E7" i="2"/>
  <c r="C119" i="2" l="1"/>
  <c r="C91" i="2"/>
  <c r="C126" i="2"/>
  <c r="C133" i="2"/>
  <c r="C112" i="2"/>
  <c r="C84" i="2"/>
  <c r="D8" i="2"/>
  <c r="E8" i="2" s="1"/>
  <c r="C7" i="2" s="1"/>
  <c r="D65" i="2"/>
  <c r="D22" i="2"/>
  <c r="D36" i="2"/>
  <c r="E36" i="2" s="1"/>
  <c r="D43" i="2"/>
  <c r="E43" i="2" s="1"/>
  <c r="C42" i="2" s="1"/>
  <c r="D23" i="2"/>
  <c r="D44" i="2"/>
  <c r="D29" i="2"/>
  <c r="E29" i="2" s="1"/>
  <c r="C28" i="2" s="1"/>
  <c r="D50" i="2"/>
  <c r="E50" i="2" s="1"/>
  <c r="C49" i="2" s="1"/>
  <c r="D57" i="2"/>
  <c r="E57" i="2" s="1"/>
  <c r="C56" i="2" s="1"/>
  <c r="D78" i="2"/>
  <c r="E78" i="2" s="1"/>
  <c r="C77" i="2" s="1"/>
  <c r="D58" i="2"/>
  <c r="D64" i="2"/>
  <c r="E64" i="2" s="1"/>
  <c r="C63" i="2" s="1"/>
  <c r="D37" i="2"/>
  <c r="C35" i="2" s="1"/>
  <c r="D71" i="2"/>
  <c r="E71" i="2" s="1"/>
  <c r="C70" i="2" s="1"/>
  <c r="E22" i="2"/>
  <c r="C21" i="2" s="1"/>
</calcChain>
</file>

<file path=xl/sharedStrings.xml><?xml version="1.0" encoding="utf-8"?>
<sst xmlns="http://schemas.openxmlformats.org/spreadsheetml/2006/main" count="1245" uniqueCount="112">
  <si>
    <t>No.</t>
  </si>
  <si>
    <t>Ope Time (min)</t>
  </si>
  <si>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</si>
  <si>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</si>
  <si>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</si>
  <si>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</si>
  <si>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</si>
  <si>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</si>
  <si>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</si>
  <si>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</si>
  <si>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</si>
  <si>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</si>
  <si>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</si>
  <si>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</si>
  <si>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</si>
  <si>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</si>
  <si>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</si>
  <si>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</si>
  <si>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</si>
  <si>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</si>
  <si>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</si>
  <si>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Need Per Systerm</t>
  </si>
  <si>
    <t xml:space="preserve">Setup (hr) </t>
  </si>
  <si>
    <t>Stage 2</t>
  </si>
  <si>
    <t>Stage 1</t>
  </si>
  <si>
    <t>Stage 3</t>
  </si>
  <si>
    <t>Stage 4</t>
  </si>
  <si>
    <t xml:space="preserve">TC-110 </t>
  </si>
  <si>
    <t>TC-77</t>
  </si>
  <si>
    <t>C400</t>
  </si>
  <si>
    <t>Feeder</t>
  </si>
  <si>
    <t>time for FA (hr)</t>
  </si>
  <si>
    <t>Stage 5</t>
  </si>
  <si>
    <t>Product</t>
  </si>
  <si>
    <t>stage 1</t>
  </si>
  <si>
    <t>stage 2</t>
  </si>
  <si>
    <t>stage 3</t>
  </si>
  <si>
    <t>stage 4</t>
  </si>
  <si>
    <t>weight</t>
  </si>
  <si>
    <t>use the average of processing time of all stages for product I and the setup time for finding total processing time. Use LPT, the bigger value the higher weight</t>
  </si>
  <si>
    <t>total processing stages</t>
  </si>
  <si>
    <t xml:space="preserve"> setup</t>
  </si>
  <si>
    <t>batch size</t>
  </si>
  <si>
    <t>total processing time to FA</t>
  </si>
  <si>
    <t>total processing time (hr)</t>
  </si>
  <si>
    <t>stage 5</t>
  </si>
  <si>
    <t>no</t>
  </si>
  <si>
    <t>product</t>
  </si>
  <si>
    <t>batch</t>
  </si>
  <si>
    <t>total</t>
  </si>
  <si>
    <t xml:space="preserve">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</t>
  </si>
  <si>
    <t>TC-110</t>
  </si>
  <si>
    <t>TC-77_A</t>
  </si>
  <si>
    <t>TC-77_B</t>
  </si>
  <si>
    <t>TC-77_C</t>
  </si>
  <si>
    <t>TC-77_D</t>
  </si>
  <si>
    <t>C400_A</t>
  </si>
  <si>
    <t>C400_B</t>
  </si>
  <si>
    <t>C400_C</t>
  </si>
  <si>
    <t>O1,1</t>
  </si>
  <si>
    <t>O1,2</t>
  </si>
  <si>
    <t>O1,3</t>
  </si>
  <si>
    <t>O1,4</t>
  </si>
  <si>
    <t>O2,1</t>
  </si>
  <si>
    <t>O3,1</t>
  </si>
  <si>
    <t>O4,1</t>
  </si>
  <si>
    <t>O2,2</t>
  </si>
  <si>
    <t>O3,3</t>
  </si>
  <si>
    <t>O3,2</t>
  </si>
  <si>
    <t>O4,2</t>
  </si>
  <si>
    <t>O2,3</t>
  </si>
  <si>
    <t>O4,3</t>
  </si>
  <si>
    <t>O5,3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</si>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</sst>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3" fillId="3" borderId="0" applyNumberFormat="0" applyBorder="0" applyAlignment="0" applyProtection="0"/>
  </cellStyleXfs>
  <cellXfs count="104">
    <xf numFmtId="0" fontId="0" fillId="0" borderId="0" xfId="0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1" fillId="2" borderId="6" xfId="1" applyBorder="1"/>
    <xf numFmtId="0" fontId="1" fillId="2" borderId="7" xfId="1" applyBorder="1" applyAlignment="1">
      <alignment horizontal="center"/>
    </xf>
    <xf numFmtId="0" fontId="0" fillId="0" borderId="8" xfId="0" applyBorder="1"/>
    <xf numFmtId="0" fontId="1" fillId="2" borderId="10" xfId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1" fillId="2" borderId="11" xfId="1" applyBorder="1" applyAlignment="1">
      <alignment horizontal="center"/>
    </xf>
    <xf numFmtId="0" fontId="0" fillId="0" borderId="12" xfId="0" applyBorder="1" applyAlignment="1">
      <alignment vertical="center"/>
    </xf>
    <xf numFmtId="0" fontId="1" fillId="2" borderId="13" xfId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6" borderId="0" xfId="0" applyFill="1"/>
    <xf numFmtId="0" fontId="5" fillId="6" borderId="0" xfId="0" applyFont="1" applyFill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4" fillId="4" borderId="18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4" fillId="4" borderId="24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2" xfId="0" applyBorder="1" applyAlignment="1">
      <alignment vertical="center"/>
    </xf>
    <xf numFmtId="0" fontId="0" fillId="0" borderId="33" xfId="0" applyBorder="1"/>
    <xf numFmtId="0" fontId="0" fillId="0" borderId="31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</cellXfs>
  <cellStyles count="4">
    <cellStyle name="Accent1 2" xfId="3"/>
    <cellStyle name="Check Cell" xfId="1" builtinId="23"/>
    <cellStyle name="Normal" xfId="0" builtinId="0"/>
    <cellStyle name="Normal 2" xfId="2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S203"/>
  <sheetViews>
    <sheetView workbookViewId="0"/>
  </sheetViews>
  <sheetFormatPr defaultRowHeight="14.4" x14ac:dyDescent="0.3"/>
  <cols>
    <col min="1" max="1" width="4" bestFit="1" customWidth="1"/>
    <col min="2" max="2" width="15.109375" bestFit="1" customWidth="1"/>
    <col min="3" max="3" width="15.109375" style="11" customWidth="1"/>
    <col min="5" max="5" width="14.44140625" style="11" bestFit="1" customWidth="1"/>
    <col min="6" max="6" width="14.44140625" style="11" customWidth="1"/>
    <col min="7" max="7" width="9" style="11"/>
    <col min="8" max="8" width="14.44140625" style="11" bestFit="1" customWidth="1"/>
    <col min="9" max="9" width="14.44140625" style="11" customWidth="1"/>
    <col min="10" max="13" width="9" style="11"/>
    <col min="14" max="14" width="14.77734375" bestFit="1" customWidth="1"/>
    <col min="15" max="15" width="9" style="11"/>
    <col min="16" max="16" width="16" bestFit="1" customWidth="1"/>
    <col min="17" max="17" width="14.77734375" bestFit="1" customWidth="1"/>
    <col min="18" max="18" width="10.44140625" bestFit="1" customWidth="1"/>
  </cols>
  <sheetData>
    <row r="1" spans="1:16" s="11" customFormat="1" x14ac:dyDescent="0.3">
      <c r="A1" s="11" t="s">
        <v>42</v>
      </c>
      <c r="B1" s="11">
        <v>1200</v>
      </c>
    </row>
    <row r="2" spans="1:16" ht="15" thickBot="1" x14ac:dyDescent="0.35">
      <c r="A2" t="s">
        <v>39</v>
      </c>
    </row>
    <row r="3" spans="1:16" ht="15.6" thickTop="1" thickBot="1" x14ac:dyDescent="0.35">
      <c r="A3" s="1" t="s">
        <v>0</v>
      </c>
      <c r="B3" s="1"/>
      <c r="C3" s="25" t="s">
        <v>31</v>
      </c>
      <c r="D3" s="13" t="s">
        <v>24</v>
      </c>
      <c r="E3" s="14" t="s">
        <v>1</v>
      </c>
      <c r="F3" s="23" t="s">
        <v>22</v>
      </c>
      <c r="G3" s="13" t="s">
        <v>23</v>
      </c>
      <c r="H3" s="14" t="s">
        <v>1</v>
      </c>
      <c r="I3" s="23" t="s">
        <v>22</v>
      </c>
      <c r="J3" s="13" t="s">
        <v>25</v>
      </c>
      <c r="K3" s="13" t="s">
        <v>1</v>
      </c>
      <c r="L3" s="13" t="s">
        <v>22</v>
      </c>
      <c r="M3" s="13" t="s">
        <v>26</v>
      </c>
      <c r="N3" s="14" t="s">
        <v>1</v>
      </c>
      <c r="O3" s="14" t="s">
        <v>22</v>
      </c>
      <c r="P3" s="16" t="s">
        <v>21</v>
      </c>
    </row>
    <row r="4" spans="1:16" ht="15" thickTop="1" x14ac:dyDescent="0.3">
      <c r="A4" s="19">
        <v>1</v>
      </c>
      <c r="B4" s="45" t="s">
        <v>2</v>
      </c>
      <c r="C4" s="26">
        <v>48</v>
      </c>
      <c r="D4" s="15" t="s">
        <v>27</v>
      </c>
      <c r="E4" s="22">
        <v>40</v>
      </c>
      <c r="F4" s="24">
        <v>16</v>
      </c>
      <c r="G4" s="15" t="s">
        <v>27</v>
      </c>
      <c r="H4" s="20">
        <v>50</v>
      </c>
      <c r="I4" s="20">
        <v>24</v>
      </c>
      <c r="J4" s="20" t="s">
        <v>29</v>
      </c>
      <c r="K4" s="20">
        <v>35</v>
      </c>
      <c r="L4" s="18">
        <v>8</v>
      </c>
      <c r="M4" s="15" t="s">
        <v>27</v>
      </c>
      <c r="N4" s="2">
        <v>24</v>
      </c>
      <c r="O4" s="2">
        <v>6</v>
      </c>
      <c r="P4" s="17">
        <v>1</v>
      </c>
    </row>
    <row r="5" spans="1:16" x14ac:dyDescent="0.3">
      <c r="D5" t="s">
        <v>30</v>
      </c>
      <c r="E5" s="11">
        <v>45</v>
      </c>
      <c r="F5" s="11">
        <v>15</v>
      </c>
      <c r="G5" s="11" t="s">
        <v>30</v>
      </c>
      <c r="H5" s="11">
        <v>55</v>
      </c>
      <c r="I5" s="11">
        <v>24</v>
      </c>
      <c r="M5" s="11" t="s">
        <v>30</v>
      </c>
      <c r="N5">
        <v>20</v>
      </c>
      <c r="O5" s="11">
        <v>6</v>
      </c>
    </row>
    <row r="6" spans="1:16" x14ac:dyDescent="0.3">
      <c r="D6" s="11" t="s">
        <v>28</v>
      </c>
      <c r="E6" s="21">
        <v>55</v>
      </c>
      <c r="F6" s="21">
        <v>13</v>
      </c>
      <c r="G6" s="11" t="s">
        <v>28</v>
      </c>
      <c r="H6" s="11">
        <v>70</v>
      </c>
      <c r="I6" s="11">
        <v>24</v>
      </c>
      <c r="M6" s="11" t="s">
        <v>28</v>
      </c>
      <c r="N6">
        <v>30</v>
      </c>
      <c r="O6" s="11">
        <v>5</v>
      </c>
    </row>
    <row r="7" spans="1:16" x14ac:dyDescent="0.3">
      <c r="B7" t="s">
        <v>43</v>
      </c>
      <c r="C7" s="11">
        <f>E8+D9+C4</f>
        <v>3393.666666666667</v>
      </c>
      <c r="E7" s="11">
        <f>AVERAGE(E4:E6)</f>
        <v>46.666666666666664</v>
      </c>
      <c r="F7" s="11">
        <f>AVERAGE(F4:F6)</f>
        <v>14.666666666666666</v>
      </c>
      <c r="H7" s="11">
        <f>AVERAGE(H4:H6)</f>
        <v>58.333333333333336</v>
      </c>
      <c r="I7" s="11">
        <f>AVERAGE(I4:I6)</f>
        <v>24</v>
      </c>
      <c r="K7" s="11">
        <f>AVERAGE(K4:K6)</f>
        <v>35</v>
      </c>
      <c r="L7" s="11">
        <f>AVERAGE(L4:L6)</f>
        <v>8</v>
      </c>
      <c r="N7" s="11">
        <f>AVERAGE(N4:N6)</f>
        <v>24.666666666666668</v>
      </c>
      <c r="O7" s="11">
        <f>AVERAGE(O4:O6)</f>
        <v>5.666666666666667</v>
      </c>
    </row>
    <row r="8" spans="1:16" x14ac:dyDescent="0.3">
      <c r="C8" s="11" t="s">
        <v>40</v>
      </c>
      <c r="D8">
        <f>SUM(E7,H7,K7,N7)</f>
        <v>164.66666666666666</v>
      </c>
      <c r="E8" s="11">
        <f>D8*B$1/60</f>
        <v>3293.3333333333335</v>
      </c>
    </row>
    <row r="9" spans="1:16" s="11" customFormat="1" ht="15" thickBot="1" x14ac:dyDescent="0.35">
      <c r="C9" s="11" t="s">
        <v>41</v>
      </c>
      <c r="D9" s="11">
        <f>SUM(F7,I7,L7,O7)</f>
        <v>52.333333333333329</v>
      </c>
    </row>
    <row r="10" spans="1:16" ht="15.6" thickTop="1" thickBot="1" x14ac:dyDescent="0.35">
      <c r="A10" s="1" t="s">
        <v>0</v>
      </c>
      <c r="B10" s="1"/>
      <c r="C10" s="25" t="s">
        <v>31</v>
      </c>
      <c r="D10" s="13" t="s">
        <v>24</v>
      </c>
      <c r="E10" s="14" t="s">
        <v>1</v>
      </c>
      <c r="F10" s="23" t="s">
        <v>22</v>
      </c>
      <c r="G10" s="13" t="s">
        <v>23</v>
      </c>
      <c r="H10" s="14" t="s">
        <v>1</v>
      </c>
      <c r="I10" s="23" t="s">
        <v>22</v>
      </c>
      <c r="J10" s="13"/>
      <c r="K10" s="13"/>
      <c r="L10" s="13"/>
      <c r="M10" s="13"/>
      <c r="N10" s="14"/>
      <c r="O10" s="14"/>
      <c r="P10" s="16" t="s">
        <v>21</v>
      </c>
    </row>
    <row r="11" spans="1:16" ht="15" thickTop="1" x14ac:dyDescent="0.3">
      <c r="A11" s="19">
        <v>2</v>
      </c>
      <c r="B11" s="47" t="s">
        <v>3</v>
      </c>
      <c r="C11" s="26">
        <v>0</v>
      </c>
      <c r="D11" s="15" t="s">
        <v>27</v>
      </c>
      <c r="E11" s="22">
        <v>18</v>
      </c>
      <c r="F11" s="24">
        <v>6</v>
      </c>
      <c r="G11" s="20" t="s">
        <v>29</v>
      </c>
      <c r="H11" s="20">
        <v>35</v>
      </c>
      <c r="I11" s="20">
        <v>10</v>
      </c>
      <c r="J11" s="20"/>
      <c r="K11" s="20"/>
      <c r="L11" s="18"/>
      <c r="M11" s="15"/>
      <c r="N11" s="2"/>
      <c r="O11" s="2"/>
      <c r="P11" s="17">
        <v>1</v>
      </c>
    </row>
    <row r="12" spans="1:16" x14ac:dyDescent="0.3">
      <c r="A12" s="11"/>
      <c r="B12" s="11"/>
      <c r="D12" s="11" t="s">
        <v>30</v>
      </c>
      <c r="E12" s="11">
        <v>20</v>
      </c>
      <c r="F12" s="11">
        <v>6</v>
      </c>
      <c r="N12" s="11"/>
      <c r="P12" s="11"/>
    </row>
    <row r="13" spans="1:16" s="11" customFormat="1" x14ac:dyDescent="0.3">
      <c r="C13" s="11">
        <f>E15+D16+C11</f>
        <v>1142.3333333333335</v>
      </c>
      <c r="D13" s="11" t="s">
        <v>28</v>
      </c>
      <c r="E13" s="21">
        <v>26</v>
      </c>
      <c r="F13" s="21">
        <v>5</v>
      </c>
    </row>
    <row r="14" spans="1:16" s="11" customFormat="1" x14ac:dyDescent="0.3">
      <c r="E14" s="11">
        <f>AVERAGE(E11:E13)</f>
        <v>21.333333333333332</v>
      </c>
      <c r="F14" s="11">
        <f>AVERAGE(F11:F13)</f>
        <v>5.666666666666667</v>
      </c>
      <c r="H14" s="11">
        <f>AVERAGE(H11:H13)</f>
        <v>35</v>
      </c>
      <c r="I14" s="11">
        <f>AVERAGE(I11:I13)</f>
        <v>10</v>
      </c>
    </row>
    <row r="15" spans="1:16" s="11" customFormat="1" x14ac:dyDescent="0.3">
      <c r="C15" s="11" t="s">
        <v>40</v>
      </c>
      <c r="D15" s="11">
        <f>SUM(E14,H14,K14,N14)</f>
        <v>56.333333333333329</v>
      </c>
      <c r="E15" s="11">
        <f>D15*$B$1/60</f>
        <v>1126.6666666666667</v>
      </c>
    </row>
    <row r="16" spans="1:16" s="11" customFormat="1" ht="15" thickBot="1" x14ac:dyDescent="0.35">
      <c r="C16" s="11" t="s">
        <v>41</v>
      </c>
      <c r="D16" s="11">
        <f>SUM(F14,I14,L14,O14)</f>
        <v>15.666666666666668</v>
      </c>
    </row>
    <row r="17" spans="1:19" ht="15.6" thickTop="1" thickBot="1" x14ac:dyDescent="0.35">
      <c r="A17" s="1" t="s">
        <v>0</v>
      </c>
      <c r="B17" s="1"/>
      <c r="C17" s="25" t="s">
        <v>31</v>
      </c>
      <c r="D17" s="13" t="s">
        <v>24</v>
      </c>
      <c r="E17" s="14" t="s">
        <v>1</v>
      </c>
      <c r="F17" s="23" t="s">
        <v>22</v>
      </c>
      <c r="G17" s="13" t="s">
        <v>23</v>
      </c>
      <c r="H17" s="14" t="s">
        <v>1</v>
      </c>
      <c r="I17" s="23" t="s">
        <v>22</v>
      </c>
      <c r="J17" s="13" t="s">
        <v>25</v>
      </c>
      <c r="K17" s="13" t="s">
        <v>1</v>
      </c>
      <c r="L17" s="13" t="s">
        <v>22</v>
      </c>
      <c r="M17" s="13" t="s">
        <v>26</v>
      </c>
      <c r="N17" s="14" t="s">
        <v>1</v>
      </c>
      <c r="O17" s="14" t="s">
        <v>22</v>
      </c>
      <c r="P17" s="13" t="s">
        <v>32</v>
      </c>
      <c r="Q17" s="14" t="s">
        <v>1</v>
      </c>
      <c r="R17" s="14" t="s">
        <v>22</v>
      </c>
      <c r="S17" s="16" t="s">
        <v>21</v>
      </c>
    </row>
    <row r="18" spans="1:19" ht="15" thickTop="1" x14ac:dyDescent="0.3">
      <c r="A18" s="19">
        <v>3</v>
      </c>
      <c r="B18" s="47" t="s">
        <v>4</v>
      </c>
      <c r="C18" s="26">
        <v>8</v>
      </c>
      <c r="D18" s="15" t="s">
        <v>27</v>
      </c>
      <c r="E18" s="22">
        <v>5</v>
      </c>
      <c r="F18" s="24">
        <v>4</v>
      </c>
      <c r="G18" s="15" t="s">
        <v>27</v>
      </c>
      <c r="H18" s="20">
        <v>7</v>
      </c>
      <c r="I18" s="20">
        <v>4</v>
      </c>
      <c r="J18" s="15" t="s">
        <v>27</v>
      </c>
      <c r="K18" s="20">
        <v>5</v>
      </c>
      <c r="L18" s="18">
        <v>3</v>
      </c>
      <c r="M18" s="20" t="s">
        <v>29</v>
      </c>
      <c r="N18" s="2">
        <v>45</v>
      </c>
      <c r="O18" s="2">
        <v>9</v>
      </c>
      <c r="P18" s="20" t="s">
        <v>29</v>
      </c>
      <c r="Q18" s="12">
        <v>4</v>
      </c>
      <c r="R18" s="12">
        <v>3</v>
      </c>
      <c r="S18" s="17">
        <v>1</v>
      </c>
    </row>
    <row r="19" spans="1:19" x14ac:dyDescent="0.3">
      <c r="A19" s="11"/>
      <c r="B19" s="11"/>
      <c r="D19" s="11" t="s">
        <v>30</v>
      </c>
      <c r="E19" s="11">
        <v>5</v>
      </c>
      <c r="F19" s="11">
        <v>4</v>
      </c>
      <c r="G19" s="11" t="s">
        <v>30</v>
      </c>
      <c r="H19" s="11">
        <v>7</v>
      </c>
      <c r="I19" s="11">
        <v>3</v>
      </c>
      <c r="J19" s="11" t="s">
        <v>30</v>
      </c>
      <c r="K19" s="11">
        <v>5</v>
      </c>
      <c r="L19" s="11">
        <v>3</v>
      </c>
      <c r="N19" s="11"/>
      <c r="S19" s="11"/>
    </row>
    <row r="20" spans="1:19" x14ac:dyDescent="0.3">
      <c r="A20" s="11"/>
      <c r="B20" s="11"/>
      <c r="D20" s="11" t="s">
        <v>28</v>
      </c>
      <c r="E20" s="21">
        <v>5</v>
      </c>
      <c r="F20" s="21">
        <v>3</v>
      </c>
      <c r="G20" s="11" t="s">
        <v>28</v>
      </c>
      <c r="H20" s="11">
        <v>7</v>
      </c>
      <c r="I20" s="11">
        <v>3</v>
      </c>
      <c r="J20" s="11" t="s">
        <v>28</v>
      </c>
      <c r="K20" s="11">
        <v>5</v>
      </c>
      <c r="L20" s="11">
        <v>3</v>
      </c>
      <c r="N20" s="11"/>
      <c r="S20" s="11"/>
    </row>
    <row r="21" spans="1:19" x14ac:dyDescent="0.3">
      <c r="B21" s="11" t="s">
        <v>43</v>
      </c>
      <c r="C21" s="11">
        <f>E22+D23+C18</f>
        <v>1350</v>
      </c>
      <c r="D21" s="11"/>
      <c r="E21" s="11">
        <f>AVERAGE(E18:E20)</f>
        <v>5</v>
      </c>
      <c r="F21" s="11">
        <f>AVERAGE(F18:F20)</f>
        <v>3.6666666666666665</v>
      </c>
      <c r="H21" s="11">
        <f>AVERAGE(H18:H20)</f>
        <v>7</v>
      </c>
      <c r="I21" s="11">
        <f>AVERAGE(I18:I20)</f>
        <v>3.3333333333333335</v>
      </c>
      <c r="K21" s="11">
        <f>AVERAGE(K18:K20)</f>
        <v>5</v>
      </c>
      <c r="L21" s="11">
        <f>AVERAGE(L18:L20)</f>
        <v>3</v>
      </c>
      <c r="N21" s="11">
        <f>AVERAGE(N18:N20)</f>
        <v>45</v>
      </c>
      <c r="O21" s="11">
        <f>AVERAGE(O18:O20)</f>
        <v>9</v>
      </c>
      <c r="Q21" s="11">
        <f>AVERAGE(Q18:Q20)</f>
        <v>4</v>
      </c>
      <c r="R21" s="11">
        <f>AVERAGE(R18:R20)</f>
        <v>3</v>
      </c>
    </row>
    <row r="22" spans="1:19" s="6" customFormat="1" x14ac:dyDescent="0.3">
      <c r="B22" s="11"/>
      <c r="C22" s="11" t="s">
        <v>40</v>
      </c>
      <c r="D22" s="11">
        <f>SUM(E21,H21,K21,N21,Q21)</f>
        <v>66</v>
      </c>
      <c r="E22" s="11">
        <f>D22*B$1/60</f>
        <v>1320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9" ht="15" thickBot="1" x14ac:dyDescent="0.35">
      <c r="B23" s="11"/>
      <c r="C23" s="11" t="s">
        <v>41</v>
      </c>
      <c r="D23" s="11">
        <f>SUM(F21,I21,L21,O21,R21)</f>
        <v>22</v>
      </c>
      <c r="N23" s="11"/>
    </row>
    <row r="24" spans="1:19" ht="15" customHeight="1" thickTop="1" thickBot="1" x14ac:dyDescent="0.35">
      <c r="A24" s="1" t="s">
        <v>0</v>
      </c>
      <c r="B24" s="1"/>
      <c r="C24" s="25" t="s">
        <v>31</v>
      </c>
      <c r="D24" s="13" t="s">
        <v>24</v>
      </c>
      <c r="E24" s="14" t="s">
        <v>1</v>
      </c>
      <c r="F24" s="23" t="s">
        <v>22</v>
      </c>
      <c r="G24" s="13" t="s">
        <v>23</v>
      </c>
      <c r="H24" s="14" t="s">
        <v>1</v>
      </c>
      <c r="I24" s="23" t="s">
        <v>22</v>
      </c>
      <c r="J24" s="13" t="s">
        <v>25</v>
      </c>
      <c r="K24" s="13" t="s">
        <v>1</v>
      </c>
      <c r="L24" s="13" t="s">
        <v>22</v>
      </c>
      <c r="M24" s="13" t="s">
        <v>26</v>
      </c>
      <c r="N24" s="14" t="s">
        <v>1</v>
      </c>
      <c r="O24" s="14" t="s">
        <v>22</v>
      </c>
      <c r="P24" s="13" t="s">
        <v>32</v>
      </c>
      <c r="Q24" s="14" t="s">
        <v>1</v>
      </c>
      <c r="R24" s="14" t="s">
        <v>22</v>
      </c>
      <c r="S24" s="16" t="s">
        <v>21</v>
      </c>
    </row>
    <row r="25" spans="1:19" ht="15" customHeight="1" thickTop="1" x14ac:dyDescent="0.3">
      <c r="A25" s="19">
        <v>4</v>
      </c>
      <c r="B25" s="45" t="s">
        <v>5</v>
      </c>
      <c r="C25" s="26">
        <v>0</v>
      </c>
      <c r="D25" s="15" t="s">
        <v>27</v>
      </c>
      <c r="E25" s="22">
        <v>5</v>
      </c>
      <c r="F25" s="24">
        <v>3</v>
      </c>
      <c r="G25" s="15" t="s">
        <v>27</v>
      </c>
      <c r="H25" s="20">
        <v>13</v>
      </c>
      <c r="I25" s="20">
        <v>5</v>
      </c>
      <c r="J25" s="15" t="s">
        <v>27</v>
      </c>
      <c r="K25" s="20">
        <v>15</v>
      </c>
      <c r="L25" s="18">
        <v>5</v>
      </c>
      <c r="M25" s="20"/>
      <c r="N25" s="2"/>
      <c r="O25" s="2"/>
      <c r="P25" s="20"/>
      <c r="Q25" s="12"/>
      <c r="R25" s="12"/>
      <c r="S25" s="17">
        <v>1</v>
      </c>
    </row>
    <row r="26" spans="1:19" x14ac:dyDescent="0.3">
      <c r="A26" s="11"/>
      <c r="B26" s="11"/>
      <c r="D26" s="11" t="s">
        <v>30</v>
      </c>
      <c r="E26" s="11">
        <v>5</v>
      </c>
      <c r="F26" s="11">
        <v>3</v>
      </c>
      <c r="G26" s="11" t="s">
        <v>30</v>
      </c>
      <c r="H26" s="11">
        <v>13</v>
      </c>
      <c r="I26" s="11">
        <v>5</v>
      </c>
      <c r="J26" s="11" t="s">
        <v>30</v>
      </c>
      <c r="K26" s="11">
        <v>15</v>
      </c>
      <c r="L26" s="11">
        <v>5</v>
      </c>
      <c r="N26" s="11"/>
      <c r="P26" s="11"/>
      <c r="Q26" s="11"/>
      <c r="R26" s="11"/>
      <c r="S26" s="11"/>
    </row>
    <row r="27" spans="1:19" x14ac:dyDescent="0.3">
      <c r="A27" s="11"/>
      <c r="B27" s="11"/>
      <c r="D27" s="11" t="s">
        <v>28</v>
      </c>
      <c r="E27" s="21">
        <v>5</v>
      </c>
      <c r="F27" s="21">
        <v>3</v>
      </c>
      <c r="G27" s="11" t="s">
        <v>28</v>
      </c>
      <c r="H27" s="11">
        <v>13</v>
      </c>
      <c r="I27" s="11">
        <v>5</v>
      </c>
      <c r="J27" s="11" t="s">
        <v>28</v>
      </c>
      <c r="K27" s="11">
        <v>15</v>
      </c>
      <c r="L27" s="11">
        <v>5</v>
      </c>
      <c r="N27" s="11"/>
      <c r="P27" s="11"/>
      <c r="Q27" s="11"/>
      <c r="R27" s="11"/>
      <c r="S27" s="11"/>
    </row>
    <row r="28" spans="1:19" s="11" customFormat="1" x14ac:dyDescent="0.3">
      <c r="B28" s="11" t="s">
        <v>43</v>
      </c>
      <c r="C28" s="11">
        <f>E29+D30+C25</f>
        <v>673</v>
      </c>
      <c r="E28" s="11">
        <f>AVERAGE(E25:E27)</f>
        <v>5</v>
      </c>
      <c r="F28" s="11">
        <f>AVERAGE(F25:F27)</f>
        <v>3</v>
      </c>
      <c r="H28" s="11">
        <f>AVERAGE(H25:H27)</f>
        <v>13</v>
      </c>
      <c r="I28" s="11">
        <f>AVERAGE(I25:I27)</f>
        <v>5</v>
      </c>
      <c r="K28" s="11">
        <f>AVERAGE(K25:K27)</f>
        <v>15</v>
      </c>
      <c r="L28" s="11">
        <f>AVERAGE(L25:L27)</f>
        <v>5</v>
      </c>
    </row>
    <row r="29" spans="1:19" s="11" customFormat="1" x14ac:dyDescent="0.3">
      <c r="C29" s="11" t="s">
        <v>40</v>
      </c>
      <c r="D29" s="11">
        <f>SUM(E28,H28,K28,N28,Q28)</f>
        <v>33</v>
      </c>
      <c r="E29" s="11">
        <f>D29*B$1/60</f>
        <v>660</v>
      </c>
    </row>
    <row r="30" spans="1:19" s="11" customFormat="1" ht="15" thickBot="1" x14ac:dyDescent="0.35">
      <c r="C30" s="11" t="s">
        <v>41</v>
      </c>
      <c r="D30" s="11">
        <f>SUM(F28,I28,L28,O28,R28)</f>
        <v>13</v>
      </c>
    </row>
    <row r="31" spans="1:19" ht="15.6" thickTop="1" thickBot="1" x14ac:dyDescent="0.35">
      <c r="A31" s="1" t="s">
        <v>0</v>
      </c>
      <c r="B31" s="1"/>
      <c r="C31" s="25" t="s">
        <v>31</v>
      </c>
      <c r="D31" s="13" t="s">
        <v>24</v>
      </c>
      <c r="E31" s="14" t="s">
        <v>1</v>
      </c>
      <c r="F31" s="23" t="s">
        <v>22</v>
      </c>
      <c r="G31" s="13" t="s">
        <v>23</v>
      </c>
      <c r="H31" s="14" t="s">
        <v>1</v>
      </c>
      <c r="I31" s="23" t="s">
        <v>22</v>
      </c>
      <c r="J31" s="13" t="s">
        <v>25</v>
      </c>
      <c r="K31" s="13" t="s">
        <v>1</v>
      </c>
      <c r="L31" s="13" t="s">
        <v>22</v>
      </c>
      <c r="M31" s="13" t="s">
        <v>26</v>
      </c>
      <c r="N31" s="14" t="s">
        <v>1</v>
      </c>
      <c r="O31" s="14" t="s">
        <v>22</v>
      </c>
      <c r="P31" s="13" t="s">
        <v>32</v>
      </c>
      <c r="Q31" s="14" t="s">
        <v>1</v>
      </c>
      <c r="R31" s="14" t="s">
        <v>22</v>
      </c>
      <c r="S31" s="16" t="s">
        <v>21</v>
      </c>
    </row>
    <row r="32" spans="1:19" ht="15" thickTop="1" x14ac:dyDescent="0.3">
      <c r="A32" s="19">
        <v>5</v>
      </c>
      <c r="B32" s="45" t="s">
        <v>6</v>
      </c>
      <c r="C32" s="26">
        <v>0</v>
      </c>
      <c r="D32" s="15" t="s">
        <v>27</v>
      </c>
      <c r="E32" s="22">
        <v>5</v>
      </c>
      <c r="F32" s="24">
        <v>4</v>
      </c>
      <c r="G32" s="15" t="s">
        <v>27</v>
      </c>
      <c r="H32" s="20">
        <v>7</v>
      </c>
      <c r="I32" s="20">
        <v>4</v>
      </c>
      <c r="J32" s="20" t="s">
        <v>29</v>
      </c>
      <c r="K32" s="20">
        <v>50</v>
      </c>
      <c r="L32" s="18">
        <v>10</v>
      </c>
      <c r="M32" s="15" t="s">
        <v>27</v>
      </c>
      <c r="N32" s="20">
        <v>15</v>
      </c>
      <c r="O32" s="20">
        <v>4</v>
      </c>
      <c r="P32" s="20"/>
      <c r="Q32" s="12"/>
      <c r="R32" s="12"/>
      <c r="S32" s="17">
        <v>1</v>
      </c>
    </row>
    <row r="33" spans="1:19" x14ac:dyDescent="0.3">
      <c r="A33" s="11"/>
      <c r="B33" s="11"/>
      <c r="D33" s="11" t="s">
        <v>30</v>
      </c>
      <c r="E33" s="11">
        <v>5</v>
      </c>
      <c r="F33" s="11">
        <v>4</v>
      </c>
      <c r="G33" s="11" t="s">
        <v>30</v>
      </c>
      <c r="H33" s="11">
        <v>7</v>
      </c>
      <c r="I33" s="11">
        <v>3</v>
      </c>
      <c r="M33" s="11" t="s">
        <v>30</v>
      </c>
      <c r="N33" s="11">
        <v>15</v>
      </c>
      <c r="O33" s="11">
        <v>3</v>
      </c>
      <c r="P33" s="11"/>
      <c r="Q33" s="11"/>
      <c r="R33" s="11"/>
      <c r="S33" s="11"/>
    </row>
    <row r="34" spans="1:19" x14ac:dyDescent="0.3">
      <c r="A34" s="11"/>
      <c r="B34" s="11"/>
      <c r="D34" s="11" t="s">
        <v>28</v>
      </c>
      <c r="E34" s="21">
        <v>5</v>
      </c>
      <c r="F34" s="21">
        <v>3</v>
      </c>
      <c r="G34" s="11" t="s">
        <v>28</v>
      </c>
      <c r="H34" s="11">
        <v>7</v>
      </c>
      <c r="I34" s="11">
        <v>3</v>
      </c>
      <c r="M34" s="11" t="s">
        <v>28</v>
      </c>
      <c r="N34" s="11">
        <v>15</v>
      </c>
      <c r="O34" s="11">
        <v>3</v>
      </c>
      <c r="P34" s="11"/>
      <c r="Q34" s="11"/>
      <c r="R34" s="11"/>
      <c r="S34" s="11"/>
    </row>
    <row r="35" spans="1:19" x14ac:dyDescent="0.3">
      <c r="B35" s="11" t="s">
        <v>43</v>
      </c>
      <c r="C35" s="11">
        <f>E36+D37+C32</f>
        <v>1560.3333333333333</v>
      </c>
      <c r="D35" s="11"/>
      <c r="E35" s="11">
        <f>AVERAGE(E32:E34)</f>
        <v>5</v>
      </c>
      <c r="F35" s="11">
        <f>AVERAGE(F32:F34)</f>
        <v>3.6666666666666665</v>
      </c>
      <c r="H35" s="11">
        <f>AVERAGE(H32:H34)</f>
        <v>7</v>
      </c>
      <c r="I35" s="11">
        <f>AVERAGE(I32:I34)</f>
        <v>3.3333333333333335</v>
      </c>
      <c r="K35" s="11">
        <f>AVERAGE(K32:K34)</f>
        <v>50</v>
      </c>
      <c r="L35" s="11">
        <f>AVERAGE(L32:L34)</f>
        <v>10</v>
      </c>
      <c r="N35" s="11">
        <f>AVERAGE(N32:N34)</f>
        <v>15</v>
      </c>
      <c r="O35" s="11">
        <f>AVERAGE(O32:O34)</f>
        <v>3.3333333333333335</v>
      </c>
      <c r="P35" s="11"/>
      <c r="Q35" s="11"/>
      <c r="R35" s="11"/>
    </row>
    <row r="36" spans="1:19" s="11" customFormat="1" x14ac:dyDescent="0.3">
      <c r="C36" s="11" t="s">
        <v>40</v>
      </c>
      <c r="D36" s="11">
        <f>SUM(E35,H35,K35,N35,Q35)</f>
        <v>77</v>
      </c>
      <c r="E36" s="11">
        <f>D36*B$1/60</f>
        <v>1540</v>
      </c>
    </row>
    <row r="37" spans="1:19" s="10" customFormat="1" ht="15" thickBot="1" x14ac:dyDescent="0.35">
      <c r="B37" s="11"/>
      <c r="C37" s="11" t="s">
        <v>41</v>
      </c>
      <c r="D37" s="11">
        <f>SUM(F35,I35,L35,O35,R35)</f>
        <v>20.333333333333332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9" ht="15.6" thickTop="1" thickBot="1" x14ac:dyDescent="0.35">
      <c r="A38" s="1" t="s">
        <v>0</v>
      </c>
      <c r="B38" s="1"/>
      <c r="C38" s="25" t="s">
        <v>31</v>
      </c>
      <c r="D38" s="13" t="s">
        <v>24</v>
      </c>
      <c r="E38" s="14" t="s">
        <v>1</v>
      </c>
      <c r="F38" s="23" t="s">
        <v>22</v>
      </c>
      <c r="G38" s="13" t="s">
        <v>23</v>
      </c>
      <c r="H38" s="14" t="s">
        <v>1</v>
      </c>
      <c r="I38" s="23" t="s">
        <v>22</v>
      </c>
      <c r="J38" s="13" t="s">
        <v>25</v>
      </c>
      <c r="K38" s="13" t="s">
        <v>1</v>
      </c>
      <c r="L38" s="13" t="s">
        <v>22</v>
      </c>
      <c r="M38" s="13" t="s">
        <v>26</v>
      </c>
      <c r="N38" s="14" t="s">
        <v>1</v>
      </c>
      <c r="O38" s="14" t="s">
        <v>22</v>
      </c>
      <c r="P38" s="13" t="s">
        <v>32</v>
      </c>
      <c r="Q38" s="14" t="s">
        <v>1</v>
      </c>
      <c r="R38" s="14" t="s">
        <v>22</v>
      </c>
      <c r="S38" s="16" t="s">
        <v>21</v>
      </c>
    </row>
    <row r="39" spans="1:19" ht="15" thickTop="1" x14ac:dyDescent="0.3">
      <c r="A39" s="19">
        <v>6</v>
      </c>
      <c r="B39" s="19" t="s">
        <v>7</v>
      </c>
      <c r="C39" s="26">
        <v>8</v>
      </c>
      <c r="D39" s="15" t="s">
        <v>27</v>
      </c>
      <c r="E39" s="22">
        <v>10</v>
      </c>
      <c r="F39" s="24">
        <v>5</v>
      </c>
      <c r="G39" s="20" t="s">
        <v>29</v>
      </c>
      <c r="H39" s="20">
        <v>4</v>
      </c>
      <c r="I39" s="18">
        <v>3</v>
      </c>
      <c r="J39" s="20" t="s">
        <v>29</v>
      </c>
      <c r="K39" s="20">
        <v>13</v>
      </c>
      <c r="L39" s="18">
        <v>4</v>
      </c>
      <c r="M39" s="15"/>
      <c r="N39" s="20"/>
      <c r="O39" s="20"/>
      <c r="P39" s="20"/>
      <c r="Q39" s="12"/>
      <c r="R39" s="12"/>
      <c r="S39" s="17">
        <v>1</v>
      </c>
    </row>
    <row r="40" spans="1:19" x14ac:dyDescent="0.3">
      <c r="A40" s="11"/>
      <c r="B40" s="11"/>
      <c r="D40" s="11" t="s">
        <v>30</v>
      </c>
      <c r="E40" s="11">
        <v>12</v>
      </c>
      <c r="F40" s="11">
        <v>5</v>
      </c>
      <c r="N40" s="11"/>
      <c r="P40" s="11"/>
      <c r="Q40" s="11"/>
      <c r="R40" s="11"/>
      <c r="S40" s="11"/>
    </row>
    <row r="41" spans="1:19" s="4" customFormat="1" x14ac:dyDescent="0.3">
      <c r="A41" s="11"/>
      <c r="B41" s="11"/>
      <c r="C41" s="11"/>
      <c r="D41" s="11" t="s">
        <v>28</v>
      </c>
      <c r="E41" s="21">
        <v>20</v>
      </c>
      <c r="F41" s="21">
        <v>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s="11" customFormat="1" x14ac:dyDescent="0.3">
      <c r="B42" s="11" t="s">
        <v>43</v>
      </c>
      <c r="C42" s="11">
        <f>E43+D44+C39</f>
        <v>640</v>
      </c>
      <c r="E42" s="11">
        <f>AVERAGE(E39:E41)</f>
        <v>14</v>
      </c>
      <c r="F42" s="11">
        <f>AVERAGE(F39:F41)</f>
        <v>5</v>
      </c>
      <c r="H42" s="11">
        <f>AVERAGE(H39:H41)</f>
        <v>4</v>
      </c>
      <c r="I42" s="11">
        <f>AVERAGE(I39:I41)</f>
        <v>3</v>
      </c>
      <c r="K42" s="11">
        <f>AVERAGE(K39:K41)</f>
        <v>13</v>
      </c>
      <c r="L42" s="11">
        <f>AVERAGE(L39:L41)</f>
        <v>4</v>
      </c>
    </row>
    <row r="43" spans="1:19" s="11" customFormat="1" x14ac:dyDescent="0.3">
      <c r="C43" s="11" t="s">
        <v>40</v>
      </c>
      <c r="D43" s="11">
        <f>SUM(E42,H42,K42,N42,Q42)</f>
        <v>31</v>
      </c>
      <c r="E43" s="11">
        <f>D43*B$1/60</f>
        <v>620</v>
      </c>
    </row>
    <row r="44" spans="1:19" s="11" customFormat="1" ht="15" thickBot="1" x14ac:dyDescent="0.35">
      <c r="C44" s="11" t="s">
        <v>41</v>
      </c>
      <c r="D44" s="11">
        <f>SUM(F42,I42,L42,O42,R42)</f>
        <v>12</v>
      </c>
    </row>
    <row r="45" spans="1:19" ht="16.5" customHeight="1" thickTop="1" thickBot="1" x14ac:dyDescent="0.35">
      <c r="A45" s="1" t="s">
        <v>0</v>
      </c>
      <c r="B45" s="1"/>
      <c r="C45" s="25" t="s">
        <v>31</v>
      </c>
      <c r="D45" s="13" t="s">
        <v>24</v>
      </c>
      <c r="E45" s="14" t="s">
        <v>1</v>
      </c>
      <c r="F45" s="23" t="s">
        <v>22</v>
      </c>
      <c r="G45" s="13" t="s">
        <v>23</v>
      </c>
      <c r="H45" s="14" t="s">
        <v>1</v>
      </c>
      <c r="I45" s="23" t="s">
        <v>22</v>
      </c>
      <c r="J45" s="13" t="s">
        <v>25</v>
      </c>
      <c r="K45" s="13" t="s">
        <v>1</v>
      </c>
      <c r="L45" s="13" t="s">
        <v>22</v>
      </c>
      <c r="M45" s="13" t="s">
        <v>26</v>
      </c>
      <c r="N45" s="14" t="s">
        <v>1</v>
      </c>
      <c r="O45" s="14" t="s">
        <v>22</v>
      </c>
      <c r="P45" s="13" t="s">
        <v>32</v>
      </c>
      <c r="Q45" s="14" t="s">
        <v>1</v>
      </c>
      <c r="R45" s="14" t="s">
        <v>22</v>
      </c>
      <c r="S45" s="16" t="s">
        <v>21</v>
      </c>
    </row>
    <row r="46" spans="1:19" ht="15.75" customHeight="1" thickTop="1" x14ac:dyDescent="0.3">
      <c r="A46" s="19">
        <v>7</v>
      </c>
      <c r="B46" s="19" t="s">
        <v>8</v>
      </c>
      <c r="C46" s="26">
        <v>8</v>
      </c>
      <c r="D46" s="15" t="s">
        <v>27</v>
      </c>
      <c r="E46" s="22">
        <v>5</v>
      </c>
      <c r="F46" s="24">
        <v>5</v>
      </c>
      <c r="G46" s="15" t="s">
        <v>27</v>
      </c>
      <c r="H46" s="20">
        <v>50</v>
      </c>
      <c r="I46" s="20">
        <v>10</v>
      </c>
      <c r="J46" s="20" t="s">
        <v>29</v>
      </c>
      <c r="K46" s="20">
        <v>35</v>
      </c>
      <c r="L46" s="18">
        <v>5</v>
      </c>
      <c r="M46" s="15"/>
      <c r="N46" s="20"/>
      <c r="O46" s="20"/>
      <c r="P46" s="20"/>
      <c r="Q46" s="12"/>
      <c r="R46" s="12"/>
      <c r="S46" s="17">
        <v>1</v>
      </c>
    </row>
    <row r="47" spans="1:19" ht="15" customHeight="1" x14ac:dyDescent="0.3">
      <c r="A47" s="11"/>
      <c r="B47" s="11"/>
      <c r="D47" s="11" t="s">
        <v>30</v>
      </c>
      <c r="E47" s="11">
        <v>5</v>
      </c>
      <c r="F47" s="11">
        <v>4</v>
      </c>
      <c r="G47" s="11" t="s">
        <v>30</v>
      </c>
      <c r="H47" s="11">
        <v>55</v>
      </c>
      <c r="I47" s="11">
        <v>10</v>
      </c>
      <c r="N47" s="11"/>
      <c r="P47" s="11"/>
      <c r="Q47" s="11"/>
      <c r="R47" s="11"/>
      <c r="S47" s="11"/>
    </row>
    <row r="48" spans="1:19" x14ac:dyDescent="0.3">
      <c r="A48" s="11"/>
      <c r="B48" s="11"/>
      <c r="D48" s="11" t="s">
        <v>28</v>
      </c>
      <c r="E48" s="21">
        <v>8</v>
      </c>
      <c r="F48" s="21">
        <v>3</v>
      </c>
      <c r="G48" s="11" t="s">
        <v>28</v>
      </c>
      <c r="H48" s="11">
        <v>70</v>
      </c>
      <c r="I48" s="11">
        <v>10</v>
      </c>
      <c r="N48" s="11"/>
      <c r="P48" s="11"/>
      <c r="Q48" s="11"/>
      <c r="R48" s="11"/>
      <c r="S48" s="11"/>
    </row>
    <row r="49" spans="1:19" x14ac:dyDescent="0.3">
      <c r="B49" s="11" t="s">
        <v>43</v>
      </c>
      <c r="C49" s="11">
        <f>E50+D51+C46</f>
        <v>2013.666666666667</v>
      </c>
      <c r="D49" s="11"/>
      <c r="E49" s="11">
        <f>AVERAGE(E46:E48)</f>
        <v>6</v>
      </c>
      <c r="F49" s="11">
        <f>AVERAGE(F46:F48)</f>
        <v>4</v>
      </c>
      <c r="H49" s="11">
        <f>AVERAGE(H46:H48)</f>
        <v>58.333333333333336</v>
      </c>
      <c r="I49" s="11">
        <f>AVERAGE(I46:I48)</f>
        <v>10</v>
      </c>
      <c r="K49" s="11">
        <f>AVERAGE(K46:K48)</f>
        <v>35</v>
      </c>
      <c r="L49" s="11">
        <f>AVERAGE(L46:L48)</f>
        <v>5</v>
      </c>
      <c r="N49" s="11"/>
      <c r="P49" s="11"/>
      <c r="Q49" s="11"/>
      <c r="R49" s="11"/>
    </row>
    <row r="50" spans="1:19" x14ac:dyDescent="0.3">
      <c r="B50" s="11"/>
      <c r="C50" s="11" t="s">
        <v>40</v>
      </c>
      <c r="D50" s="11">
        <f>SUM(E49,H49,K49,N49,Q49)</f>
        <v>99.333333333333343</v>
      </c>
      <c r="E50" s="11">
        <f>D50*B$1/60</f>
        <v>1986.666666666667</v>
      </c>
      <c r="N50" s="11"/>
      <c r="P50" s="11"/>
      <c r="Q50" s="11"/>
      <c r="R50" s="11"/>
    </row>
    <row r="51" spans="1:19" ht="15" thickBot="1" x14ac:dyDescent="0.35">
      <c r="B51" s="11"/>
      <c r="C51" s="11" t="s">
        <v>41</v>
      </c>
      <c r="D51" s="11">
        <f>SUM(F49,I49,L49,O49,R49)</f>
        <v>19</v>
      </c>
      <c r="N51" s="11"/>
      <c r="P51" s="11"/>
      <c r="Q51" s="11"/>
      <c r="R51" s="11"/>
    </row>
    <row r="52" spans="1:19" ht="15.6" thickTop="1" thickBot="1" x14ac:dyDescent="0.35">
      <c r="A52" s="1" t="s">
        <v>0</v>
      </c>
      <c r="B52" s="1"/>
      <c r="C52" s="25" t="s">
        <v>31</v>
      </c>
      <c r="D52" s="13" t="s">
        <v>24</v>
      </c>
      <c r="E52" s="14" t="s">
        <v>1</v>
      </c>
      <c r="F52" s="23" t="s">
        <v>22</v>
      </c>
      <c r="G52" s="13" t="s">
        <v>23</v>
      </c>
      <c r="H52" s="14" t="s">
        <v>1</v>
      </c>
      <c r="I52" s="23" t="s">
        <v>22</v>
      </c>
      <c r="J52" s="13" t="s">
        <v>25</v>
      </c>
      <c r="K52" s="13" t="s">
        <v>1</v>
      </c>
      <c r="L52" s="13" t="s">
        <v>22</v>
      </c>
      <c r="M52" s="13" t="s">
        <v>26</v>
      </c>
      <c r="N52" s="14" t="s">
        <v>1</v>
      </c>
      <c r="O52" s="14" t="s">
        <v>22</v>
      </c>
      <c r="P52" s="13" t="s">
        <v>32</v>
      </c>
      <c r="Q52" s="14" t="s">
        <v>1</v>
      </c>
      <c r="R52" s="14" t="s">
        <v>22</v>
      </c>
      <c r="S52" s="16" t="s">
        <v>21</v>
      </c>
    </row>
    <row r="53" spans="1:19" ht="15" thickTop="1" x14ac:dyDescent="0.3">
      <c r="A53" s="19">
        <v>8</v>
      </c>
      <c r="B53" s="19" t="s">
        <v>8</v>
      </c>
      <c r="C53" s="26"/>
      <c r="D53" s="15" t="s">
        <v>27</v>
      </c>
      <c r="E53" s="22">
        <v>17</v>
      </c>
      <c r="F53" s="24">
        <v>5</v>
      </c>
      <c r="G53" s="15" t="s">
        <v>27</v>
      </c>
      <c r="H53" s="20">
        <v>50</v>
      </c>
      <c r="I53" s="20">
        <v>10</v>
      </c>
      <c r="J53" s="20" t="s">
        <v>29</v>
      </c>
      <c r="K53" s="20">
        <v>35</v>
      </c>
      <c r="L53" s="18">
        <v>5</v>
      </c>
      <c r="M53" s="15"/>
      <c r="N53" s="20"/>
      <c r="O53" s="20"/>
      <c r="P53" s="20"/>
      <c r="Q53" s="12"/>
      <c r="R53" s="12"/>
      <c r="S53" s="17">
        <v>1</v>
      </c>
    </row>
    <row r="54" spans="1:19" x14ac:dyDescent="0.3">
      <c r="A54" s="11"/>
      <c r="B54" s="11"/>
      <c r="D54" s="11" t="s">
        <v>30</v>
      </c>
      <c r="E54" s="11">
        <v>13</v>
      </c>
      <c r="F54" s="11">
        <v>5</v>
      </c>
      <c r="G54" s="11" t="s">
        <v>30</v>
      </c>
      <c r="H54" s="11">
        <v>55</v>
      </c>
      <c r="I54" s="11">
        <v>10</v>
      </c>
      <c r="N54" s="11"/>
      <c r="P54" s="11"/>
      <c r="Q54" s="11"/>
      <c r="R54" s="11"/>
      <c r="S54" s="11"/>
    </row>
    <row r="55" spans="1:19" x14ac:dyDescent="0.3">
      <c r="A55" s="11"/>
      <c r="B55" s="11"/>
      <c r="D55" s="11" t="s">
        <v>28</v>
      </c>
      <c r="E55" s="21">
        <v>20</v>
      </c>
      <c r="F55" s="21">
        <v>4</v>
      </c>
      <c r="G55" s="11" t="s">
        <v>28</v>
      </c>
      <c r="H55" s="11">
        <v>70</v>
      </c>
      <c r="I55" s="11">
        <v>10</v>
      </c>
      <c r="N55" s="11"/>
      <c r="P55" s="11"/>
      <c r="Q55" s="11"/>
      <c r="R55" s="11"/>
      <c r="S55" s="11"/>
    </row>
    <row r="56" spans="1:19" s="11" customFormat="1" x14ac:dyDescent="0.3">
      <c r="B56" s="11" t="s">
        <v>43</v>
      </c>
      <c r="C56" s="11">
        <f>E57+D58+C53</f>
        <v>2219.6666666666665</v>
      </c>
      <c r="E56" s="11">
        <f>AVERAGE(E53:E55)</f>
        <v>16.666666666666668</v>
      </c>
      <c r="F56" s="11">
        <f>AVERAGE(F53:F55)</f>
        <v>4.666666666666667</v>
      </c>
      <c r="H56" s="11">
        <f>AVERAGE(H53:H55)</f>
        <v>58.333333333333336</v>
      </c>
      <c r="I56" s="11">
        <f>AVERAGE(I53:I55)</f>
        <v>10</v>
      </c>
      <c r="K56" s="11">
        <f>AVERAGE(K53:K55)</f>
        <v>35</v>
      </c>
      <c r="L56" s="11">
        <f>AVERAGE(L53:L55)</f>
        <v>5</v>
      </c>
    </row>
    <row r="57" spans="1:19" s="11" customFormat="1" x14ac:dyDescent="0.3">
      <c r="C57" s="11" t="s">
        <v>40</v>
      </c>
      <c r="D57" s="11">
        <f>SUM(E56,H56,K56,N56,Q56)</f>
        <v>110</v>
      </c>
      <c r="E57" s="11">
        <f>D57*B$1/60</f>
        <v>2200</v>
      </c>
    </row>
    <row r="58" spans="1:19" ht="15" thickBot="1" x14ac:dyDescent="0.35">
      <c r="B58" s="11"/>
      <c r="C58" s="11" t="s">
        <v>41</v>
      </c>
      <c r="D58" s="11">
        <f>SUM(F56,I56,L56,O56,R56)</f>
        <v>19.666666666666668</v>
      </c>
      <c r="N58" s="11"/>
      <c r="P58" s="11"/>
      <c r="Q58" s="11"/>
      <c r="R58" s="11"/>
    </row>
    <row r="59" spans="1:19" ht="15.6" thickTop="1" thickBot="1" x14ac:dyDescent="0.35">
      <c r="A59" s="1" t="s">
        <v>0</v>
      </c>
      <c r="B59" s="1"/>
      <c r="C59" s="25" t="s">
        <v>31</v>
      </c>
      <c r="D59" s="13" t="s">
        <v>24</v>
      </c>
      <c r="E59" s="14" t="s">
        <v>1</v>
      </c>
      <c r="F59" s="23" t="s">
        <v>22</v>
      </c>
      <c r="G59" s="13" t="s">
        <v>23</v>
      </c>
      <c r="H59" s="14" t="s">
        <v>1</v>
      </c>
      <c r="I59" s="23" t="s">
        <v>22</v>
      </c>
      <c r="J59" s="13" t="s">
        <v>25</v>
      </c>
      <c r="K59" s="13" t="s">
        <v>1</v>
      </c>
      <c r="L59" s="13" t="s">
        <v>22</v>
      </c>
      <c r="M59" s="13" t="s">
        <v>26</v>
      </c>
      <c r="N59" s="14" t="s">
        <v>1</v>
      </c>
      <c r="O59" s="14" t="s">
        <v>22</v>
      </c>
      <c r="P59" s="13" t="s">
        <v>32</v>
      </c>
      <c r="Q59" s="14" t="s">
        <v>1</v>
      </c>
      <c r="R59" s="14" t="s">
        <v>22</v>
      </c>
      <c r="S59" s="16" t="s">
        <v>21</v>
      </c>
    </row>
    <row r="60" spans="1:19" ht="15" thickTop="1" x14ac:dyDescent="0.3">
      <c r="A60" s="19">
        <v>9</v>
      </c>
      <c r="B60" s="19" t="s">
        <v>9</v>
      </c>
      <c r="C60" s="26"/>
      <c r="D60" s="15" t="s">
        <v>27</v>
      </c>
      <c r="E60" s="22">
        <v>25</v>
      </c>
      <c r="F60" s="24">
        <v>5</v>
      </c>
      <c r="G60" s="15" t="s">
        <v>27</v>
      </c>
      <c r="H60" s="20">
        <v>35</v>
      </c>
      <c r="I60" s="20">
        <v>10</v>
      </c>
      <c r="J60" s="20"/>
      <c r="K60" s="20"/>
      <c r="L60" s="18"/>
      <c r="M60" s="15"/>
      <c r="N60" s="20"/>
      <c r="O60" s="20"/>
      <c r="P60" s="20"/>
      <c r="Q60" s="12"/>
      <c r="R60" s="12"/>
      <c r="S60" s="17">
        <v>1</v>
      </c>
    </row>
    <row r="61" spans="1:19" x14ac:dyDescent="0.3">
      <c r="A61" s="11"/>
      <c r="B61" s="11"/>
      <c r="D61" s="11" t="s">
        <v>30</v>
      </c>
      <c r="E61" s="11">
        <v>25</v>
      </c>
      <c r="F61" s="11">
        <v>5</v>
      </c>
      <c r="G61" s="11" t="s">
        <v>30</v>
      </c>
      <c r="H61" s="11">
        <v>30</v>
      </c>
      <c r="I61" s="11">
        <v>10</v>
      </c>
      <c r="N61" s="11"/>
      <c r="P61" s="11"/>
      <c r="Q61" s="11"/>
      <c r="R61" s="11"/>
      <c r="S61" s="11"/>
    </row>
    <row r="62" spans="1:19" x14ac:dyDescent="0.3">
      <c r="A62" s="11"/>
      <c r="B62" s="11"/>
      <c r="D62" s="11" t="s">
        <v>28</v>
      </c>
      <c r="E62" s="21">
        <v>35</v>
      </c>
      <c r="F62" s="21">
        <v>5</v>
      </c>
      <c r="G62" s="11" t="s">
        <v>28</v>
      </c>
      <c r="H62" s="11">
        <v>50</v>
      </c>
      <c r="I62" s="11">
        <v>10</v>
      </c>
      <c r="N62" s="11"/>
      <c r="P62" s="11"/>
      <c r="Q62" s="11"/>
      <c r="R62" s="11"/>
      <c r="S62" s="11"/>
    </row>
    <row r="63" spans="1:19" s="11" customFormat="1" x14ac:dyDescent="0.3">
      <c r="B63" s="11" t="s">
        <v>43</v>
      </c>
      <c r="C63" s="11">
        <f>E64+D65+C60</f>
        <v>1348.3333333333333</v>
      </c>
      <c r="E63" s="11">
        <f>AVERAGE(E60:E62)</f>
        <v>28.333333333333332</v>
      </c>
      <c r="F63" s="11">
        <f>AVERAGE(F60:F62)</f>
        <v>5</v>
      </c>
      <c r="H63" s="11">
        <f>AVERAGE(H60:H62)</f>
        <v>38.333333333333336</v>
      </c>
      <c r="I63" s="11">
        <f>AVERAGE(I60:I62)</f>
        <v>10</v>
      </c>
    </row>
    <row r="64" spans="1:19" s="11" customFormat="1" x14ac:dyDescent="0.3">
      <c r="C64" s="11" t="s">
        <v>40</v>
      </c>
      <c r="D64" s="11">
        <f>SUM(E63,H63,K63,N63,Q63)</f>
        <v>66.666666666666671</v>
      </c>
      <c r="E64" s="11">
        <f>D64*B$1/60</f>
        <v>1333.3333333333333</v>
      </c>
    </row>
    <row r="65" spans="1:97" s="11" customFormat="1" ht="15" thickBot="1" x14ac:dyDescent="0.35">
      <c r="C65" s="11" t="s">
        <v>41</v>
      </c>
      <c r="D65" s="11">
        <f>SUM(F63,I63,L63,O63,R63)</f>
        <v>15</v>
      </c>
    </row>
    <row r="66" spans="1:97" ht="14.25" customHeight="1" thickTop="1" thickBot="1" x14ac:dyDescent="0.35">
      <c r="A66" s="1" t="s">
        <v>0</v>
      </c>
      <c r="B66" s="1"/>
      <c r="C66" s="25" t="s">
        <v>31</v>
      </c>
      <c r="D66" s="13" t="s">
        <v>24</v>
      </c>
      <c r="E66" s="14" t="s">
        <v>1</v>
      </c>
      <c r="F66" s="23" t="s">
        <v>22</v>
      </c>
      <c r="G66" s="13" t="s">
        <v>23</v>
      </c>
      <c r="H66" s="14" t="s">
        <v>1</v>
      </c>
      <c r="I66" s="23" t="s">
        <v>22</v>
      </c>
      <c r="J66" s="13" t="s">
        <v>25</v>
      </c>
      <c r="K66" s="13" t="s">
        <v>1</v>
      </c>
      <c r="L66" s="13" t="s">
        <v>22</v>
      </c>
      <c r="M66" s="13" t="s">
        <v>26</v>
      </c>
      <c r="N66" s="14" t="s">
        <v>1</v>
      </c>
      <c r="O66" s="14" t="s">
        <v>22</v>
      </c>
      <c r="P66" s="13" t="s">
        <v>32</v>
      </c>
      <c r="Q66" s="14" t="s">
        <v>1</v>
      </c>
      <c r="R66" s="14" t="s">
        <v>22</v>
      </c>
      <c r="S66" s="16" t="s">
        <v>21</v>
      </c>
    </row>
    <row r="67" spans="1:97" ht="14.25" customHeight="1" thickTop="1" x14ac:dyDescent="0.3">
      <c r="A67" s="19">
        <v>10</v>
      </c>
      <c r="B67" s="19" t="s">
        <v>10</v>
      </c>
      <c r="C67" s="26">
        <v>8</v>
      </c>
      <c r="D67" s="15" t="s">
        <v>27</v>
      </c>
      <c r="E67" s="22">
        <v>5</v>
      </c>
      <c r="F67" s="24">
        <v>5</v>
      </c>
      <c r="G67" s="15" t="s">
        <v>27</v>
      </c>
      <c r="H67" s="20">
        <v>3</v>
      </c>
      <c r="I67" s="20">
        <v>3</v>
      </c>
      <c r="J67" s="20" t="s">
        <v>29</v>
      </c>
      <c r="K67" s="20">
        <v>3</v>
      </c>
      <c r="L67" s="18">
        <v>3</v>
      </c>
      <c r="M67" s="20" t="s">
        <v>29</v>
      </c>
      <c r="N67" s="20">
        <v>15</v>
      </c>
      <c r="O67" s="18">
        <v>4</v>
      </c>
      <c r="P67" s="20"/>
      <c r="Q67" s="12"/>
      <c r="R67" s="12"/>
      <c r="S67" s="17">
        <v>1</v>
      </c>
    </row>
    <row r="68" spans="1:97" ht="14.25" customHeight="1" x14ac:dyDescent="0.3">
      <c r="A68" s="11"/>
      <c r="B68" s="11"/>
      <c r="D68" s="11" t="s">
        <v>30</v>
      </c>
      <c r="E68" s="11">
        <v>5</v>
      </c>
      <c r="F68" s="11">
        <v>5</v>
      </c>
      <c r="G68" s="11" t="s">
        <v>30</v>
      </c>
      <c r="H68" s="11">
        <v>3</v>
      </c>
      <c r="I68" s="11">
        <v>3</v>
      </c>
      <c r="N68" s="11"/>
      <c r="P68" s="11"/>
      <c r="Q68" s="11"/>
      <c r="R68" s="11"/>
      <c r="S68" s="11"/>
    </row>
    <row r="69" spans="1:97" x14ac:dyDescent="0.3">
      <c r="A69" s="11"/>
      <c r="B69" s="11"/>
      <c r="D69" s="11" t="s">
        <v>28</v>
      </c>
      <c r="E69" s="21">
        <v>6</v>
      </c>
      <c r="F69" s="21">
        <v>5</v>
      </c>
      <c r="G69" s="11" t="s">
        <v>28</v>
      </c>
      <c r="H69" s="11">
        <v>3</v>
      </c>
      <c r="I69" s="11">
        <v>3</v>
      </c>
      <c r="N69" s="11"/>
      <c r="P69" s="11"/>
      <c r="Q69" s="11"/>
      <c r="R69" s="11"/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</row>
    <row r="70" spans="1:97" x14ac:dyDescent="0.3">
      <c r="B70" s="11" t="s">
        <v>43</v>
      </c>
      <c r="C70" s="11">
        <f>E71+D72+C67</f>
        <v>549.66666666666663</v>
      </c>
      <c r="D70" s="11"/>
      <c r="E70" s="11">
        <f>AVERAGE(E67:E69)</f>
        <v>5.333333333333333</v>
      </c>
      <c r="F70" s="11">
        <f>AVERAGE(F67:F69)</f>
        <v>5</v>
      </c>
      <c r="H70" s="11">
        <f>AVERAGE(H67:H69)</f>
        <v>3</v>
      </c>
      <c r="I70" s="11">
        <f>AVERAGE(I67:I69)</f>
        <v>3</v>
      </c>
      <c r="K70" s="11">
        <f>AVERAGE(K67:K69)</f>
        <v>3</v>
      </c>
      <c r="L70" s="11">
        <f>AVERAGE(L67:L69)</f>
        <v>3</v>
      </c>
      <c r="N70" s="11">
        <f>AVERAGE(N67:N69)</f>
        <v>15</v>
      </c>
      <c r="O70" s="11">
        <f>AVERAGE(O67:O69)</f>
        <v>4</v>
      </c>
      <c r="P70" s="11"/>
      <c r="Q70" s="11"/>
      <c r="R70" s="11"/>
    </row>
    <row r="71" spans="1:97" x14ac:dyDescent="0.3">
      <c r="B71" s="11"/>
      <c r="C71" s="11" t="s">
        <v>40</v>
      </c>
      <c r="D71" s="11">
        <f>SUM(E70,H70,K70,N70,Q70)</f>
        <v>26.333333333333332</v>
      </c>
      <c r="E71" s="11">
        <f>D71*B$1/60</f>
        <v>526.66666666666663</v>
      </c>
      <c r="N71" s="11"/>
      <c r="P71" s="11"/>
      <c r="Q71" s="11"/>
      <c r="R71" s="11"/>
    </row>
    <row r="72" spans="1:97" s="11" customFormat="1" ht="15" thickBot="1" x14ac:dyDescent="0.35">
      <c r="C72" s="11" t="s">
        <v>41</v>
      </c>
      <c r="D72" s="11">
        <f>SUM(F70,I70,L70,O70,R70)</f>
        <v>15</v>
      </c>
    </row>
    <row r="73" spans="1:97" ht="15.6" thickTop="1" thickBot="1" x14ac:dyDescent="0.35">
      <c r="A73" s="1" t="s">
        <v>0</v>
      </c>
      <c r="B73" s="1"/>
      <c r="C73" s="25" t="s">
        <v>31</v>
      </c>
      <c r="D73" s="13" t="s">
        <v>24</v>
      </c>
      <c r="E73" s="14" t="s">
        <v>1</v>
      </c>
      <c r="F73" s="23" t="s">
        <v>22</v>
      </c>
      <c r="G73" s="13" t="s">
        <v>23</v>
      </c>
      <c r="H73" s="14" t="s">
        <v>1</v>
      </c>
      <c r="I73" s="23" t="s">
        <v>22</v>
      </c>
      <c r="J73" s="13"/>
      <c r="K73" s="13"/>
      <c r="L73" s="13"/>
      <c r="M73" s="13"/>
      <c r="N73" s="14"/>
      <c r="O73" s="14"/>
      <c r="P73" s="13"/>
      <c r="Q73" s="14" t="s">
        <v>1</v>
      </c>
      <c r="R73" s="14" t="s">
        <v>22</v>
      </c>
      <c r="S73" s="16" t="s">
        <v>21</v>
      </c>
    </row>
    <row r="74" spans="1:97" ht="15" thickTop="1" x14ac:dyDescent="0.3">
      <c r="A74" s="19">
        <v>11</v>
      </c>
      <c r="B74" s="19" t="s">
        <v>11</v>
      </c>
      <c r="C74" s="19"/>
      <c r="D74" s="15" t="s">
        <v>27</v>
      </c>
      <c r="E74" s="22">
        <v>10</v>
      </c>
      <c r="F74" s="24">
        <v>3</v>
      </c>
      <c r="G74" s="15" t="s">
        <v>27</v>
      </c>
      <c r="H74" s="20">
        <v>3</v>
      </c>
      <c r="I74" s="20">
        <v>3</v>
      </c>
      <c r="J74" s="20"/>
      <c r="K74" s="20"/>
      <c r="L74" s="18"/>
      <c r="M74" s="20"/>
      <c r="N74" s="20"/>
      <c r="O74" s="18"/>
      <c r="P74" s="20"/>
      <c r="Q74" s="12"/>
      <c r="R74" s="12"/>
      <c r="S74" s="17">
        <v>1</v>
      </c>
    </row>
    <row r="75" spans="1:97" x14ac:dyDescent="0.3">
      <c r="A75" s="11"/>
      <c r="B75" s="11"/>
      <c r="D75" s="11" t="s">
        <v>30</v>
      </c>
      <c r="E75" s="11">
        <v>12</v>
      </c>
      <c r="F75" s="11">
        <v>4</v>
      </c>
      <c r="G75" s="11" t="s">
        <v>30</v>
      </c>
      <c r="H75" s="11">
        <v>3</v>
      </c>
      <c r="I75" s="11">
        <v>3</v>
      </c>
      <c r="N75" s="11"/>
      <c r="P75" s="11"/>
      <c r="Q75" s="11"/>
      <c r="R75" s="11"/>
      <c r="S75" s="11"/>
    </row>
    <row r="76" spans="1:97" x14ac:dyDescent="0.3">
      <c r="A76" s="11"/>
      <c r="B76" s="11"/>
      <c r="D76" s="11" t="s">
        <v>28</v>
      </c>
      <c r="E76" s="21">
        <v>15</v>
      </c>
      <c r="F76" s="21">
        <v>3</v>
      </c>
      <c r="G76" s="11" t="s">
        <v>28</v>
      </c>
      <c r="H76" s="11">
        <v>3</v>
      </c>
      <c r="I76" s="11">
        <v>3</v>
      </c>
      <c r="N76" s="11"/>
      <c r="P76" s="11"/>
      <c r="Q76" s="11"/>
      <c r="R76" s="11"/>
      <c r="S76" s="11"/>
    </row>
    <row r="77" spans="1:97" s="11" customFormat="1" x14ac:dyDescent="0.3">
      <c r="B77" s="11" t="s">
        <v>43</v>
      </c>
      <c r="C77" s="11">
        <f>E78+D79+C74</f>
        <v>313</v>
      </c>
      <c r="E77" s="11">
        <f>AVERAGE(E74:E76)</f>
        <v>12.333333333333334</v>
      </c>
      <c r="F77" s="11">
        <f>AVERAGE(F74:F76)</f>
        <v>3.3333333333333335</v>
      </c>
      <c r="H77" s="11">
        <f>AVERAGE(H74:H76)</f>
        <v>3</v>
      </c>
      <c r="I77" s="11">
        <f>AVERAGE(I74:I76)</f>
        <v>3</v>
      </c>
    </row>
    <row r="78" spans="1:97" s="3" customFormat="1" x14ac:dyDescent="0.3">
      <c r="B78" s="11"/>
      <c r="C78" s="11" t="s">
        <v>40</v>
      </c>
      <c r="D78" s="11">
        <f>SUM(E77,H77,K77,N77,Q77)</f>
        <v>15.333333333333334</v>
      </c>
      <c r="E78" s="11">
        <f>D78*B$1/60</f>
        <v>306.66666666666669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97" s="11" customFormat="1" ht="15" thickBot="1" x14ac:dyDescent="0.35">
      <c r="C79" s="11" t="s">
        <v>41</v>
      </c>
      <c r="D79" s="11">
        <f>SUM(F77,I77,L77,O77,R77)</f>
        <v>6.3333333333333339</v>
      </c>
    </row>
    <row r="80" spans="1:97" s="4" customFormat="1" ht="15.6" thickTop="1" thickBot="1" x14ac:dyDescent="0.35">
      <c r="A80" s="1" t="s">
        <v>0</v>
      </c>
      <c r="B80" s="1"/>
      <c r="C80" s="25" t="s">
        <v>31</v>
      </c>
      <c r="D80" s="13" t="s">
        <v>24</v>
      </c>
      <c r="E80" s="14" t="s">
        <v>1</v>
      </c>
      <c r="F80" s="23" t="s">
        <v>22</v>
      </c>
      <c r="G80" s="13" t="s">
        <v>23</v>
      </c>
      <c r="H80" s="14" t="s">
        <v>1</v>
      </c>
      <c r="I80" s="23" t="s">
        <v>22</v>
      </c>
      <c r="J80" s="13"/>
      <c r="K80" s="13"/>
      <c r="L80" s="13"/>
      <c r="M80" s="13"/>
      <c r="N80" s="14"/>
      <c r="O80" s="14"/>
      <c r="P80" s="13"/>
      <c r="Q80" s="14" t="s">
        <v>1</v>
      </c>
      <c r="R80" s="14" t="s">
        <v>22</v>
      </c>
      <c r="S80" s="16" t="s">
        <v>21</v>
      </c>
    </row>
    <row r="81" spans="1:19" ht="15" thickTop="1" x14ac:dyDescent="0.3">
      <c r="A81" s="19">
        <v>12</v>
      </c>
      <c r="B81" s="19" t="s">
        <v>12</v>
      </c>
      <c r="C81" s="19"/>
      <c r="D81" s="20" t="s">
        <v>29</v>
      </c>
      <c r="E81" s="20">
        <v>10</v>
      </c>
      <c r="F81" s="18">
        <v>2</v>
      </c>
      <c r="G81" s="20" t="s">
        <v>29</v>
      </c>
      <c r="H81" s="20">
        <v>4</v>
      </c>
      <c r="I81" s="18">
        <v>2</v>
      </c>
      <c r="J81" s="20"/>
      <c r="K81" s="20"/>
      <c r="L81" s="18"/>
      <c r="M81" s="20"/>
      <c r="N81" s="20"/>
      <c r="O81" s="18"/>
      <c r="P81" s="20"/>
      <c r="Q81" s="12"/>
      <c r="R81" s="12"/>
      <c r="S81" s="17">
        <v>1</v>
      </c>
    </row>
    <row r="82" spans="1:19" x14ac:dyDescent="0.3">
      <c r="A82" s="11"/>
      <c r="B82" s="11"/>
      <c r="D82" s="11"/>
      <c r="N82" s="11"/>
      <c r="P82" s="11"/>
      <c r="Q82" s="11"/>
      <c r="R82" s="11"/>
      <c r="S82" s="11"/>
    </row>
    <row r="83" spans="1:19" x14ac:dyDescent="0.3">
      <c r="A83" s="11"/>
      <c r="B83" s="11"/>
      <c r="D83" s="11"/>
      <c r="E83" s="21"/>
      <c r="F83" s="21"/>
      <c r="N83" s="11"/>
      <c r="P83" s="11"/>
      <c r="Q83" s="11"/>
      <c r="R83" s="11"/>
      <c r="S83" s="11"/>
    </row>
    <row r="84" spans="1:19" s="11" customFormat="1" x14ac:dyDescent="0.3">
      <c r="B84" s="11" t="s">
        <v>43</v>
      </c>
      <c r="C84" s="11">
        <f>E85+D86+C81</f>
        <v>284</v>
      </c>
      <c r="E84" s="11">
        <f>AVERAGE(E81:E83)</f>
        <v>10</v>
      </c>
      <c r="F84" s="11">
        <f>AVERAGE(F81:F83)</f>
        <v>2</v>
      </c>
      <c r="H84" s="11">
        <f>AVERAGE(H81:H83)</f>
        <v>4</v>
      </c>
      <c r="I84" s="11">
        <f>AVERAGE(I81:I83)</f>
        <v>2</v>
      </c>
    </row>
    <row r="85" spans="1:19" s="11" customFormat="1" x14ac:dyDescent="0.3">
      <c r="C85" s="11" t="s">
        <v>40</v>
      </c>
      <c r="D85" s="11">
        <f>SUM(E84,H84,K84,N84,Q84)</f>
        <v>14</v>
      </c>
      <c r="E85" s="11">
        <f>D85*B$1/60</f>
        <v>280</v>
      </c>
    </row>
    <row r="86" spans="1:19" ht="15" thickBot="1" x14ac:dyDescent="0.35">
      <c r="B86" s="11"/>
      <c r="C86" s="11" t="s">
        <v>41</v>
      </c>
      <c r="D86" s="11">
        <f>SUM(F84,I84,L84,O84,R84)</f>
        <v>4</v>
      </c>
      <c r="N86" s="11"/>
      <c r="P86" s="11"/>
      <c r="Q86" s="11"/>
      <c r="R86" s="11"/>
    </row>
    <row r="87" spans="1:19" ht="15.6" thickTop="1" thickBot="1" x14ac:dyDescent="0.35">
      <c r="A87" s="1" t="s">
        <v>0</v>
      </c>
      <c r="B87" s="1"/>
      <c r="C87" s="25" t="s">
        <v>31</v>
      </c>
      <c r="D87" s="13" t="s">
        <v>24</v>
      </c>
      <c r="E87" s="14" t="s">
        <v>1</v>
      </c>
      <c r="F87" s="23" t="s">
        <v>22</v>
      </c>
      <c r="G87" s="13" t="s">
        <v>23</v>
      </c>
      <c r="H87" s="14" t="s">
        <v>1</v>
      </c>
      <c r="I87" s="23" t="s">
        <v>22</v>
      </c>
      <c r="J87" s="13"/>
      <c r="K87" s="13"/>
      <c r="L87" s="13"/>
      <c r="M87" s="13"/>
      <c r="N87" s="14"/>
      <c r="O87" s="14"/>
      <c r="P87" s="13"/>
      <c r="Q87" s="14" t="s">
        <v>1</v>
      </c>
      <c r="R87" s="14" t="s">
        <v>22</v>
      </c>
      <c r="S87" s="16" t="s">
        <v>21</v>
      </c>
    </row>
    <row r="88" spans="1:19" ht="15" thickTop="1" x14ac:dyDescent="0.3">
      <c r="A88" s="19">
        <v>13</v>
      </c>
      <c r="B88" s="19" t="s">
        <v>13</v>
      </c>
      <c r="C88" s="19"/>
      <c r="D88" s="20" t="s">
        <v>29</v>
      </c>
      <c r="E88" s="20">
        <v>10</v>
      </c>
      <c r="F88" s="18">
        <v>4</v>
      </c>
      <c r="G88" s="20"/>
      <c r="H88" s="20"/>
      <c r="I88" s="18"/>
      <c r="J88" s="20"/>
      <c r="K88" s="20"/>
      <c r="L88" s="18"/>
      <c r="M88" s="20"/>
      <c r="N88" s="20"/>
      <c r="O88" s="18"/>
      <c r="P88" s="20"/>
      <c r="Q88" s="12"/>
      <c r="R88" s="12"/>
      <c r="S88" s="17">
        <v>1</v>
      </c>
    </row>
    <row r="89" spans="1:19" x14ac:dyDescent="0.3">
      <c r="A89" s="11"/>
      <c r="B89" s="11"/>
      <c r="D89" s="11"/>
      <c r="N89" s="11"/>
      <c r="P89" s="11"/>
      <c r="Q89" s="11"/>
      <c r="R89" s="11"/>
      <c r="S89" s="11"/>
    </row>
    <row r="90" spans="1:19" x14ac:dyDescent="0.3">
      <c r="A90" s="11"/>
      <c r="B90" s="11"/>
      <c r="D90" s="11"/>
      <c r="E90" s="21"/>
      <c r="F90" s="21"/>
      <c r="N90" s="11"/>
      <c r="P90" s="11"/>
      <c r="Q90" s="11"/>
      <c r="R90" s="11"/>
      <c r="S90" s="11"/>
    </row>
    <row r="91" spans="1:19" s="11" customFormat="1" x14ac:dyDescent="0.3">
      <c r="B91" s="11" t="s">
        <v>43</v>
      </c>
      <c r="C91" s="11">
        <f>E92+D93+C88</f>
        <v>204</v>
      </c>
      <c r="E91" s="11">
        <f>AVERAGE(E88:E90)</f>
        <v>10</v>
      </c>
      <c r="F91" s="11">
        <f>AVERAGE(F88:F90)</f>
        <v>4</v>
      </c>
    </row>
    <row r="92" spans="1:19" s="11" customFormat="1" x14ac:dyDescent="0.3">
      <c r="C92" s="11" t="s">
        <v>40</v>
      </c>
      <c r="D92" s="11">
        <f>SUM(E91,H91,K91,N91,Q91)</f>
        <v>10</v>
      </c>
      <c r="E92" s="11">
        <f>D92*B$1/60</f>
        <v>200</v>
      </c>
    </row>
    <row r="93" spans="1:19" ht="15" thickBot="1" x14ac:dyDescent="0.35">
      <c r="B93" s="11"/>
      <c r="C93" s="11" t="s">
        <v>41</v>
      </c>
      <c r="D93" s="11">
        <f>SUM(F91,I91,L91,O91,R91)</f>
        <v>4</v>
      </c>
      <c r="N93" s="11"/>
      <c r="P93" s="11"/>
      <c r="Q93" s="11"/>
      <c r="R93" s="11"/>
    </row>
    <row r="94" spans="1:19" ht="15.6" thickTop="1" thickBot="1" x14ac:dyDescent="0.35">
      <c r="A94" s="1" t="s">
        <v>0</v>
      </c>
      <c r="B94" s="1"/>
      <c r="C94" s="25" t="s">
        <v>31</v>
      </c>
      <c r="D94" s="13" t="s">
        <v>24</v>
      </c>
      <c r="E94" s="14" t="s">
        <v>1</v>
      </c>
      <c r="F94" s="23" t="s">
        <v>22</v>
      </c>
      <c r="G94" s="13" t="s">
        <v>23</v>
      </c>
      <c r="H94" s="14" t="s">
        <v>1</v>
      </c>
      <c r="I94" s="23" t="s">
        <v>22</v>
      </c>
      <c r="J94" s="13"/>
      <c r="K94" s="13"/>
      <c r="L94" s="13"/>
      <c r="M94" s="13"/>
      <c r="N94" s="14"/>
      <c r="O94" s="14"/>
      <c r="P94" s="13"/>
      <c r="Q94" s="14" t="s">
        <v>1</v>
      </c>
      <c r="R94" s="14" t="s">
        <v>22</v>
      </c>
      <c r="S94" s="16" t="s">
        <v>21</v>
      </c>
    </row>
    <row r="95" spans="1:19" ht="15" thickTop="1" x14ac:dyDescent="0.3">
      <c r="A95" s="19">
        <v>14</v>
      </c>
      <c r="B95" s="7" t="s">
        <v>15</v>
      </c>
      <c r="C95" s="19"/>
      <c r="D95" s="15" t="s">
        <v>27</v>
      </c>
      <c r="E95" s="22">
        <v>35</v>
      </c>
      <c r="F95" s="24">
        <v>9</v>
      </c>
      <c r="G95" s="20" t="s">
        <v>29</v>
      </c>
      <c r="H95" s="20">
        <v>60</v>
      </c>
      <c r="I95" s="18">
        <v>5</v>
      </c>
      <c r="J95" s="20"/>
      <c r="K95" s="20"/>
      <c r="L95" s="18"/>
      <c r="M95" s="20"/>
      <c r="N95" s="20"/>
      <c r="O95" s="18"/>
      <c r="P95" s="20"/>
      <c r="Q95" s="12"/>
      <c r="R95" s="12"/>
      <c r="S95" s="17">
        <v>1</v>
      </c>
    </row>
    <row r="96" spans="1:19" x14ac:dyDescent="0.3">
      <c r="A96" s="11"/>
      <c r="B96" s="11"/>
      <c r="D96" s="11" t="s">
        <v>30</v>
      </c>
      <c r="E96" s="11">
        <v>40</v>
      </c>
      <c r="F96" s="11">
        <v>9</v>
      </c>
      <c r="N96" s="11"/>
      <c r="P96" s="11"/>
      <c r="Q96" s="11"/>
      <c r="R96" s="11"/>
      <c r="S96" s="11"/>
    </row>
    <row r="97" spans="1:19" x14ac:dyDescent="0.3">
      <c r="A97" s="11"/>
      <c r="B97" s="11"/>
      <c r="D97" s="11" t="s">
        <v>28</v>
      </c>
      <c r="E97" s="21">
        <v>45</v>
      </c>
      <c r="F97" s="21">
        <v>8</v>
      </c>
      <c r="N97" s="11"/>
      <c r="P97" s="11"/>
      <c r="Q97" s="11"/>
      <c r="R97" s="11"/>
      <c r="S97" s="11"/>
    </row>
    <row r="98" spans="1:19" x14ac:dyDescent="0.3">
      <c r="B98" s="11" t="s">
        <v>43</v>
      </c>
      <c r="C98" s="11">
        <f>E99+D100+C95</f>
        <v>2013.6666666666667</v>
      </c>
      <c r="D98" s="11"/>
      <c r="E98" s="11">
        <f>AVERAGE(E95:E97)</f>
        <v>40</v>
      </c>
      <c r="F98" s="11">
        <f>AVERAGE(F95:F97)</f>
        <v>8.6666666666666661</v>
      </c>
      <c r="H98" s="11">
        <f>AVERAGE(H95:H97)</f>
        <v>60</v>
      </c>
      <c r="I98" s="11">
        <f>AVERAGE(I95:I97)</f>
        <v>5</v>
      </c>
      <c r="N98" s="11"/>
      <c r="P98" s="11"/>
      <c r="Q98" s="11"/>
      <c r="R98" s="11"/>
    </row>
    <row r="99" spans="1:19" s="11" customFormat="1" x14ac:dyDescent="0.3">
      <c r="C99" s="11" t="s">
        <v>40</v>
      </c>
      <c r="D99" s="11">
        <f>SUM(E98,H98,K98,N98,Q98)</f>
        <v>100</v>
      </c>
      <c r="E99" s="11">
        <f>D99*B$1/60</f>
        <v>2000</v>
      </c>
    </row>
    <row r="100" spans="1:19" s="11" customFormat="1" ht="15" thickBot="1" x14ac:dyDescent="0.35">
      <c r="C100" s="11" t="s">
        <v>41</v>
      </c>
      <c r="D100" s="11">
        <f>SUM(F98,I98,L98,O98,R98)</f>
        <v>13.666666666666666</v>
      </c>
    </row>
    <row r="101" spans="1:19" ht="15.6" thickTop="1" thickBot="1" x14ac:dyDescent="0.35">
      <c r="A101" s="1" t="s">
        <v>0</v>
      </c>
      <c r="B101" s="1"/>
      <c r="C101" s="25" t="s">
        <v>31</v>
      </c>
      <c r="D101" s="13" t="s">
        <v>24</v>
      </c>
      <c r="E101" s="14" t="s">
        <v>1</v>
      </c>
      <c r="F101" s="23" t="s">
        <v>22</v>
      </c>
      <c r="G101" s="13" t="s">
        <v>23</v>
      </c>
      <c r="H101" s="14" t="s">
        <v>1</v>
      </c>
      <c r="I101" s="23" t="s">
        <v>22</v>
      </c>
      <c r="J101" s="13"/>
      <c r="K101" s="13"/>
      <c r="L101" s="13"/>
      <c r="M101" s="13"/>
      <c r="N101" s="14"/>
      <c r="O101" s="14"/>
      <c r="P101" s="13"/>
      <c r="Q101" s="14" t="s">
        <v>1</v>
      </c>
      <c r="R101" s="14" t="s">
        <v>22</v>
      </c>
      <c r="S101" s="16" t="s">
        <v>21</v>
      </c>
    </row>
    <row r="102" spans="1:19" ht="15" thickTop="1" x14ac:dyDescent="0.3">
      <c r="A102" s="19">
        <v>15</v>
      </c>
      <c r="B102" s="19" t="s">
        <v>19</v>
      </c>
      <c r="C102" s="19"/>
      <c r="D102" s="20" t="s">
        <v>29</v>
      </c>
      <c r="E102" s="20">
        <v>10</v>
      </c>
      <c r="F102" s="18">
        <v>3</v>
      </c>
      <c r="G102" s="20"/>
      <c r="H102" s="20"/>
      <c r="I102" s="18"/>
      <c r="J102" s="20"/>
      <c r="K102" s="20"/>
      <c r="L102" s="18"/>
      <c r="M102" s="20"/>
      <c r="N102" s="20"/>
      <c r="O102" s="18"/>
      <c r="P102" s="20"/>
      <c r="Q102" s="12"/>
      <c r="R102" s="12"/>
      <c r="S102" s="17">
        <v>1</v>
      </c>
    </row>
    <row r="103" spans="1:19" x14ac:dyDescent="0.3">
      <c r="A103" s="11"/>
      <c r="B103" s="11"/>
      <c r="D103" s="11"/>
      <c r="N103" s="11"/>
      <c r="P103" s="11"/>
      <c r="Q103" s="11"/>
      <c r="R103" s="11"/>
      <c r="S103" s="11"/>
    </row>
    <row r="104" spans="1:19" x14ac:dyDescent="0.3">
      <c r="A104" s="11"/>
      <c r="B104" s="11"/>
      <c r="D104" s="11"/>
      <c r="E104" s="21"/>
      <c r="F104" s="21"/>
      <c r="N104" s="11"/>
      <c r="P104" s="11"/>
      <c r="Q104" s="11"/>
      <c r="R104" s="11"/>
      <c r="S104" s="11"/>
    </row>
    <row r="105" spans="1:19" s="11" customFormat="1" x14ac:dyDescent="0.3">
      <c r="B105" s="11" t="s">
        <v>43</v>
      </c>
      <c r="C105" s="11">
        <f>E106+D107+C102</f>
        <v>203</v>
      </c>
      <c r="E105" s="11">
        <f>AVERAGE(E102:E104)</f>
        <v>10</v>
      </c>
      <c r="F105" s="11">
        <f>AVERAGE(F102:F104)</f>
        <v>3</v>
      </c>
    </row>
    <row r="106" spans="1:19" s="11" customFormat="1" x14ac:dyDescent="0.3">
      <c r="C106" s="11" t="s">
        <v>40</v>
      </c>
      <c r="D106" s="11">
        <f>SUM(E105,H105,K105,N105,Q105)</f>
        <v>10</v>
      </c>
      <c r="E106" s="11">
        <f>D106*B$1/60</f>
        <v>200</v>
      </c>
    </row>
    <row r="107" spans="1:19" s="11" customFormat="1" ht="15" thickBot="1" x14ac:dyDescent="0.35">
      <c r="C107" s="11" t="s">
        <v>41</v>
      </c>
      <c r="D107" s="11">
        <f>SUM(F105,I105,L105,O105,R105)</f>
        <v>3</v>
      </c>
    </row>
    <row r="108" spans="1:19" ht="15.6" thickTop="1" thickBot="1" x14ac:dyDescent="0.35">
      <c r="A108" s="1" t="s">
        <v>0</v>
      </c>
      <c r="B108" s="1"/>
      <c r="C108" s="25" t="s">
        <v>31</v>
      </c>
      <c r="D108" s="13" t="s">
        <v>24</v>
      </c>
      <c r="E108" s="14" t="s">
        <v>1</v>
      </c>
      <c r="F108" s="23" t="s">
        <v>22</v>
      </c>
      <c r="G108" s="13" t="s">
        <v>23</v>
      </c>
      <c r="H108" s="14" t="s">
        <v>1</v>
      </c>
      <c r="I108" s="23" t="s">
        <v>22</v>
      </c>
      <c r="J108" s="13"/>
      <c r="K108" s="13"/>
      <c r="L108" s="13"/>
      <c r="M108" s="13"/>
      <c r="N108" s="14"/>
      <c r="O108" s="14"/>
      <c r="P108" s="13"/>
      <c r="Q108" s="14" t="s">
        <v>1</v>
      </c>
      <c r="R108" s="14" t="s">
        <v>22</v>
      </c>
      <c r="S108" s="16" t="s">
        <v>21</v>
      </c>
    </row>
    <row r="109" spans="1:19" ht="15" thickTop="1" x14ac:dyDescent="0.3">
      <c r="A109" s="19">
        <v>16</v>
      </c>
      <c r="B109" s="7" t="s">
        <v>14</v>
      </c>
      <c r="C109" s="19"/>
      <c r="D109" s="15" t="s">
        <v>27</v>
      </c>
      <c r="E109" s="20">
        <v>6</v>
      </c>
      <c r="F109" s="18">
        <v>3</v>
      </c>
      <c r="G109" s="20"/>
      <c r="H109" s="20"/>
      <c r="I109" s="18"/>
      <c r="J109" s="20"/>
      <c r="K109" s="20"/>
      <c r="L109" s="18"/>
      <c r="M109" s="20"/>
      <c r="N109" s="20"/>
      <c r="O109" s="18"/>
      <c r="P109" s="20"/>
      <c r="Q109" s="12"/>
      <c r="R109" s="12"/>
      <c r="S109" s="17">
        <v>1</v>
      </c>
    </row>
    <row r="110" spans="1:19" x14ac:dyDescent="0.3">
      <c r="D110" s="11" t="s">
        <v>30</v>
      </c>
      <c r="E110" s="11">
        <v>6</v>
      </c>
      <c r="F110" s="11">
        <v>3</v>
      </c>
    </row>
    <row r="111" spans="1:19" x14ac:dyDescent="0.3">
      <c r="D111" s="11" t="s">
        <v>28</v>
      </c>
      <c r="E111" s="11">
        <v>7</v>
      </c>
      <c r="F111" s="11">
        <v>3</v>
      </c>
    </row>
    <row r="112" spans="1:19" s="11" customFormat="1" x14ac:dyDescent="0.3">
      <c r="B112" s="11" t="s">
        <v>43</v>
      </c>
      <c r="C112" s="11">
        <f>E113+D114+C109</f>
        <v>129.66666666666669</v>
      </c>
      <c r="E112" s="11">
        <f>AVERAGE(E109:E111)</f>
        <v>6.333333333333333</v>
      </c>
      <c r="F112" s="11">
        <f>AVERAGE(F109:F111)</f>
        <v>3</v>
      </c>
    </row>
    <row r="113" spans="1:19" s="11" customFormat="1" x14ac:dyDescent="0.3">
      <c r="C113" s="11" t="s">
        <v>40</v>
      </c>
      <c r="D113" s="11">
        <f>SUM(E112,H112,K112,N112,Q112)</f>
        <v>6.333333333333333</v>
      </c>
      <c r="E113" s="11">
        <f>D113*B$1/60</f>
        <v>126.66666666666667</v>
      </c>
    </row>
    <row r="114" spans="1:19" s="11" customFormat="1" ht="15" thickBot="1" x14ac:dyDescent="0.35">
      <c r="C114" s="11" t="s">
        <v>41</v>
      </c>
      <c r="D114" s="11">
        <f>SUM(F112,I112,L112,O112,R112)</f>
        <v>3</v>
      </c>
    </row>
    <row r="115" spans="1:19" ht="15.6" thickTop="1" thickBot="1" x14ac:dyDescent="0.35">
      <c r="A115" s="1" t="s">
        <v>0</v>
      </c>
      <c r="B115" s="1"/>
      <c r="C115" s="25" t="s">
        <v>31</v>
      </c>
      <c r="D115" s="13" t="s">
        <v>24</v>
      </c>
      <c r="E115" s="14" t="s">
        <v>1</v>
      </c>
      <c r="F115" s="23" t="s">
        <v>22</v>
      </c>
      <c r="G115" s="13" t="s">
        <v>23</v>
      </c>
      <c r="H115" s="14" t="s">
        <v>1</v>
      </c>
      <c r="I115" s="23" t="s">
        <v>22</v>
      </c>
      <c r="J115" s="13" t="s">
        <v>25</v>
      </c>
      <c r="K115" s="13" t="s">
        <v>1</v>
      </c>
      <c r="L115" s="13" t="s">
        <v>22</v>
      </c>
      <c r="M115" s="13" t="s">
        <v>26</v>
      </c>
      <c r="N115" s="14" t="s">
        <v>1</v>
      </c>
      <c r="O115" s="14" t="s">
        <v>22</v>
      </c>
      <c r="P115" s="13" t="s">
        <v>32</v>
      </c>
      <c r="Q115" s="14" t="s">
        <v>1</v>
      </c>
      <c r="R115" s="14" t="s">
        <v>22</v>
      </c>
      <c r="S115" s="16" t="s">
        <v>21</v>
      </c>
    </row>
    <row r="116" spans="1:19" ht="15" thickTop="1" x14ac:dyDescent="0.3">
      <c r="A116" s="19">
        <v>17</v>
      </c>
      <c r="B116" s="7" t="s">
        <v>20</v>
      </c>
      <c r="C116" s="19"/>
      <c r="D116" s="15" t="s">
        <v>27</v>
      </c>
      <c r="E116" s="20">
        <v>5</v>
      </c>
      <c r="F116" s="18">
        <v>3</v>
      </c>
      <c r="G116" s="15" t="s">
        <v>27</v>
      </c>
      <c r="H116" s="20">
        <v>85</v>
      </c>
      <c r="I116" s="18">
        <v>10</v>
      </c>
      <c r="J116" s="20" t="s">
        <v>29</v>
      </c>
      <c r="K116" s="20">
        <v>60</v>
      </c>
      <c r="L116" s="18">
        <v>5</v>
      </c>
      <c r="M116" s="15" t="s">
        <v>27</v>
      </c>
      <c r="N116" s="20">
        <v>20</v>
      </c>
      <c r="O116" s="18">
        <v>5</v>
      </c>
      <c r="P116" s="20"/>
      <c r="Q116" s="12"/>
      <c r="R116" s="12"/>
      <c r="S116" s="17">
        <v>1</v>
      </c>
    </row>
    <row r="117" spans="1:19" x14ac:dyDescent="0.3">
      <c r="A117" s="11"/>
      <c r="B117" s="11"/>
      <c r="D117" s="11" t="s">
        <v>30</v>
      </c>
      <c r="E117" s="11">
        <v>5</v>
      </c>
      <c r="F117" s="11">
        <v>3</v>
      </c>
      <c r="G117" s="11" t="s">
        <v>30</v>
      </c>
      <c r="H117" s="11">
        <v>80</v>
      </c>
      <c r="I117" s="11">
        <v>10</v>
      </c>
      <c r="M117" s="11" t="s">
        <v>30</v>
      </c>
      <c r="N117" s="11">
        <v>20</v>
      </c>
      <c r="O117" s="18">
        <v>5</v>
      </c>
      <c r="P117" s="11"/>
      <c r="Q117" s="11"/>
      <c r="R117" s="11"/>
      <c r="S117" s="11"/>
    </row>
    <row r="118" spans="1:19" x14ac:dyDescent="0.3">
      <c r="A118" s="11"/>
      <c r="B118" s="11"/>
      <c r="D118" s="11" t="s">
        <v>28</v>
      </c>
      <c r="E118" s="11">
        <v>6</v>
      </c>
      <c r="F118" s="11">
        <v>3</v>
      </c>
      <c r="G118" s="11" t="s">
        <v>28</v>
      </c>
      <c r="H118" s="11">
        <v>100</v>
      </c>
      <c r="I118" s="11">
        <v>10</v>
      </c>
      <c r="M118" s="11" t="s">
        <v>28</v>
      </c>
      <c r="N118" s="11">
        <v>25</v>
      </c>
      <c r="O118" s="18">
        <v>5</v>
      </c>
      <c r="P118" s="11"/>
      <c r="Q118" s="11"/>
      <c r="R118" s="11"/>
      <c r="S118" s="11"/>
    </row>
    <row r="119" spans="1:19" s="11" customFormat="1" x14ac:dyDescent="0.3">
      <c r="B119" s="11" t="s">
        <v>43</v>
      </c>
      <c r="C119" s="11">
        <f>E120+D121+C116</f>
        <v>3529.6666666666661</v>
      </c>
      <c r="E119" s="11">
        <f>AVERAGE(E116:E118)</f>
        <v>5.333333333333333</v>
      </c>
      <c r="F119" s="11">
        <f>AVERAGE(F116:F118)</f>
        <v>3</v>
      </c>
      <c r="H119" s="11">
        <f>AVERAGE(H116:H118)</f>
        <v>88.333333333333329</v>
      </c>
      <c r="I119" s="11">
        <f>AVERAGE(I116:I118)</f>
        <v>10</v>
      </c>
      <c r="K119" s="11">
        <f>AVERAGE(K116:K118)</f>
        <v>60</v>
      </c>
      <c r="L119" s="11">
        <f>AVERAGE(L116:L118)</f>
        <v>5</v>
      </c>
      <c r="N119" s="11">
        <f>AVERAGE(N116:N118)</f>
        <v>21.666666666666668</v>
      </c>
      <c r="O119" s="18">
        <v>5</v>
      </c>
    </row>
    <row r="120" spans="1:19" s="11" customFormat="1" x14ac:dyDescent="0.3">
      <c r="C120" s="11" t="s">
        <v>40</v>
      </c>
      <c r="D120" s="11">
        <f>SUM(E119,H119,K119,N119,Q119)</f>
        <v>175.33333333333331</v>
      </c>
      <c r="E120" s="11">
        <f>D120*B$1/60</f>
        <v>3506.6666666666661</v>
      </c>
    </row>
    <row r="121" spans="1:19" ht="15" thickBot="1" x14ac:dyDescent="0.35">
      <c r="B121" s="11"/>
      <c r="C121" s="11" t="s">
        <v>41</v>
      </c>
      <c r="D121" s="11">
        <f>SUM(F119,I119,L119,O119,R119)</f>
        <v>23</v>
      </c>
      <c r="N121" s="11"/>
      <c r="P121" s="11"/>
      <c r="Q121" s="11"/>
      <c r="R121" s="11"/>
    </row>
    <row r="122" spans="1:19" ht="15.6" thickTop="1" thickBot="1" x14ac:dyDescent="0.35">
      <c r="A122" s="1" t="s">
        <v>0</v>
      </c>
      <c r="B122" s="1"/>
      <c r="C122" s="25" t="s">
        <v>31</v>
      </c>
      <c r="D122" s="13" t="s">
        <v>24</v>
      </c>
      <c r="E122" s="14" t="s">
        <v>1</v>
      </c>
      <c r="F122" s="23" t="s">
        <v>22</v>
      </c>
      <c r="G122" s="13" t="s">
        <v>23</v>
      </c>
      <c r="H122" s="14" t="s">
        <v>1</v>
      </c>
      <c r="I122" s="23" t="s">
        <v>22</v>
      </c>
      <c r="J122" s="13" t="s">
        <v>25</v>
      </c>
      <c r="K122" s="13" t="s">
        <v>1</v>
      </c>
      <c r="L122" s="13" t="s">
        <v>22</v>
      </c>
      <c r="M122" s="13" t="s">
        <v>26</v>
      </c>
      <c r="N122" s="14" t="s">
        <v>1</v>
      </c>
      <c r="O122" s="14" t="s">
        <v>22</v>
      </c>
      <c r="P122" s="13" t="s">
        <v>32</v>
      </c>
      <c r="Q122" s="14" t="s">
        <v>1</v>
      </c>
      <c r="R122" s="14" t="s">
        <v>22</v>
      </c>
      <c r="S122" s="16" t="s">
        <v>21</v>
      </c>
    </row>
    <row r="123" spans="1:19" ht="15" thickTop="1" x14ac:dyDescent="0.3">
      <c r="A123" s="19">
        <v>18</v>
      </c>
      <c r="B123" s="7" t="s">
        <v>18</v>
      </c>
      <c r="C123" s="19"/>
      <c r="D123" s="20" t="s">
        <v>29</v>
      </c>
      <c r="E123" s="20">
        <v>50</v>
      </c>
      <c r="F123" s="18">
        <v>10</v>
      </c>
      <c r="G123" s="20" t="s">
        <v>29</v>
      </c>
      <c r="H123" s="20">
        <v>8</v>
      </c>
      <c r="I123" s="18">
        <v>2</v>
      </c>
      <c r="J123" s="20"/>
      <c r="K123" s="20"/>
      <c r="L123" s="18"/>
      <c r="M123" s="15"/>
      <c r="N123" s="20"/>
      <c r="O123" s="18"/>
      <c r="P123" s="20"/>
      <c r="Q123" s="12"/>
      <c r="R123" s="12"/>
      <c r="S123" s="17">
        <v>1</v>
      </c>
    </row>
    <row r="124" spans="1:19" x14ac:dyDescent="0.3">
      <c r="A124" s="11"/>
      <c r="B124" s="11"/>
      <c r="D124" s="11"/>
      <c r="N124" s="11"/>
      <c r="P124" s="11"/>
      <c r="Q124" s="11"/>
      <c r="R124" s="11"/>
      <c r="S124" s="11"/>
    </row>
    <row r="125" spans="1:19" x14ac:dyDescent="0.3">
      <c r="A125" s="11"/>
      <c r="B125" s="11"/>
      <c r="D125" s="11"/>
      <c r="N125" s="11"/>
      <c r="P125" s="11"/>
      <c r="Q125" s="11"/>
      <c r="R125" s="11"/>
      <c r="S125" s="11"/>
    </row>
    <row r="126" spans="1:19" s="11" customFormat="1" x14ac:dyDescent="0.3">
      <c r="B126" s="11" t="s">
        <v>43</v>
      </c>
      <c r="C126" s="11">
        <f>E127+D128+C123</f>
        <v>1172</v>
      </c>
      <c r="E126" s="11">
        <f>AVERAGE(E123:E125)</f>
        <v>50</v>
      </c>
      <c r="F126" s="11">
        <f>AVERAGE(F123:F125)</f>
        <v>10</v>
      </c>
      <c r="H126" s="11">
        <f>AVERAGE(H123:H125)</f>
        <v>8</v>
      </c>
      <c r="I126" s="11">
        <f>AVERAGE(I123:I125)</f>
        <v>2</v>
      </c>
    </row>
    <row r="127" spans="1:19" s="11" customFormat="1" x14ac:dyDescent="0.3">
      <c r="C127" s="11" t="s">
        <v>40</v>
      </c>
      <c r="D127" s="11">
        <f>SUM(E126,H126,K126,N126,Q126)</f>
        <v>58</v>
      </c>
      <c r="E127" s="11">
        <f>D127*B$1/60</f>
        <v>1160</v>
      </c>
    </row>
    <row r="128" spans="1:19" s="11" customFormat="1" ht="15" thickBot="1" x14ac:dyDescent="0.35">
      <c r="C128" s="11" t="s">
        <v>41</v>
      </c>
      <c r="D128" s="11">
        <f>SUM(F126,I126,L126,O126,R126)</f>
        <v>12</v>
      </c>
    </row>
    <row r="129" spans="1:19" ht="15.6" thickTop="1" thickBot="1" x14ac:dyDescent="0.35">
      <c r="A129" s="1" t="s">
        <v>0</v>
      </c>
      <c r="B129" s="1"/>
      <c r="C129" s="25" t="s">
        <v>31</v>
      </c>
      <c r="D129" s="13" t="s">
        <v>24</v>
      </c>
      <c r="E129" s="14" t="s">
        <v>1</v>
      </c>
      <c r="F129" s="23" t="s">
        <v>22</v>
      </c>
      <c r="G129" s="13" t="s">
        <v>23</v>
      </c>
      <c r="H129" s="14" t="s">
        <v>1</v>
      </c>
      <c r="I129" s="23" t="s">
        <v>22</v>
      </c>
      <c r="J129" s="13" t="s">
        <v>25</v>
      </c>
      <c r="K129" s="13" t="s">
        <v>1</v>
      </c>
      <c r="L129" s="13" t="s">
        <v>22</v>
      </c>
      <c r="M129" s="13" t="s">
        <v>26</v>
      </c>
      <c r="N129" s="14" t="s">
        <v>1</v>
      </c>
      <c r="O129" s="14" t="s">
        <v>22</v>
      </c>
      <c r="P129" s="13" t="s">
        <v>32</v>
      </c>
      <c r="Q129" s="14" t="s">
        <v>1</v>
      </c>
      <c r="R129" s="14" t="s">
        <v>22</v>
      </c>
      <c r="S129" s="16" t="s">
        <v>21</v>
      </c>
    </row>
    <row r="130" spans="1:19" ht="15" thickTop="1" x14ac:dyDescent="0.3">
      <c r="A130" s="19">
        <v>19</v>
      </c>
      <c r="B130" s="7" t="s">
        <v>16</v>
      </c>
      <c r="C130" s="19"/>
      <c r="D130" s="15" t="s">
        <v>27</v>
      </c>
      <c r="E130" s="20">
        <v>10</v>
      </c>
      <c r="F130" s="18">
        <v>3</v>
      </c>
      <c r="G130" s="15" t="s">
        <v>27</v>
      </c>
      <c r="H130" s="20">
        <v>10</v>
      </c>
      <c r="I130" s="18">
        <v>3</v>
      </c>
      <c r="J130" s="15" t="s">
        <v>27</v>
      </c>
      <c r="K130" s="20">
        <v>10</v>
      </c>
      <c r="L130" s="18">
        <v>3</v>
      </c>
      <c r="M130" s="15"/>
      <c r="N130" s="20"/>
      <c r="O130" s="18"/>
      <c r="P130" s="20"/>
      <c r="Q130" s="12"/>
      <c r="R130" s="12"/>
      <c r="S130" s="17">
        <v>1</v>
      </c>
    </row>
    <row r="131" spans="1:19" x14ac:dyDescent="0.3">
      <c r="A131" s="11"/>
      <c r="B131" s="11"/>
      <c r="D131" s="11" t="s">
        <v>30</v>
      </c>
      <c r="E131" s="11">
        <v>10</v>
      </c>
      <c r="F131" s="11">
        <v>3</v>
      </c>
      <c r="G131" s="11" t="s">
        <v>30</v>
      </c>
      <c r="H131" s="11">
        <v>10</v>
      </c>
      <c r="I131" s="11">
        <v>3</v>
      </c>
      <c r="J131" s="11" t="s">
        <v>30</v>
      </c>
      <c r="K131" s="11">
        <v>10</v>
      </c>
      <c r="L131" s="11">
        <v>3</v>
      </c>
      <c r="N131" s="11"/>
      <c r="P131" s="11"/>
      <c r="Q131" s="11"/>
      <c r="R131" s="11"/>
      <c r="S131" s="11"/>
    </row>
    <row r="132" spans="1:19" x14ac:dyDescent="0.3">
      <c r="A132" s="11"/>
      <c r="B132" s="11"/>
      <c r="D132" s="11" t="s">
        <v>28</v>
      </c>
      <c r="E132" s="11">
        <v>12</v>
      </c>
      <c r="F132" s="11">
        <v>3</v>
      </c>
      <c r="G132" s="11" t="s">
        <v>28</v>
      </c>
      <c r="H132" s="11">
        <v>12</v>
      </c>
      <c r="I132" s="11">
        <v>3</v>
      </c>
      <c r="J132" s="11" t="s">
        <v>28</v>
      </c>
      <c r="K132" s="11">
        <v>12</v>
      </c>
      <c r="L132" s="11">
        <v>3</v>
      </c>
      <c r="N132" s="11"/>
      <c r="P132" s="11"/>
      <c r="Q132" s="11"/>
      <c r="R132" s="11"/>
      <c r="S132" s="11"/>
    </row>
    <row r="133" spans="1:19" s="11" customFormat="1" x14ac:dyDescent="0.3">
      <c r="B133" s="11" t="s">
        <v>43</v>
      </c>
      <c r="C133" s="11">
        <f>E134+D135+C130</f>
        <v>649</v>
      </c>
      <c r="E133" s="11">
        <f>AVERAGE(E130:E132)</f>
        <v>10.666666666666666</v>
      </c>
      <c r="F133" s="11">
        <f>AVERAGE(F130:F132)</f>
        <v>3</v>
      </c>
      <c r="H133" s="11">
        <f>AVERAGE(H130:H132)</f>
        <v>10.666666666666666</v>
      </c>
      <c r="I133" s="11">
        <f>AVERAGE(I130:I132)</f>
        <v>3</v>
      </c>
      <c r="K133" s="11">
        <f>AVERAGE(K130:K132)</f>
        <v>10.666666666666666</v>
      </c>
      <c r="L133" s="11">
        <f>AVERAGE(L130:L132)</f>
        <v>3</v>
      </c>
    </row>
    <row r="134" spans="1:19" s="11" customFormat="1" x14ac:dyDescent="0.3">
      <c r="C134" s="11" t="s">
        <v>40</v>
      </c>
      <c r="D134" s="11">
        <f>SUM(E133,H133,K133,N133,Q133)</f>
        <v>32</v>
      </c>
      <c r="E134" s="11">
        <f>D134*B$1/60</f>
        <v>640</v>
      </c>
    </row>
    <row r="135" spans="1:19" ht="15" thickBot="1" x14ac:dyDescent="0.35">
      <c r="B135" s="11"/>
      <c r="C135" s="11" t="s">
        <v>41</v>
      </c>
      <c r="D135" s="11">
        <f>SUM(F133,I133,L133,O133,R133)</f>
        <v>9</v>
      </c>
      <c r="N135" s="11"/>
      <c r="P135" s="11"/>
      <c r="Q135" s="11"/>
      <c r="R135" s="11"/>
    </row>
    <row r="136" spans="1:19" ht="15.6" thickTop="1" thickBot="1" x14ac:dyDescent="0.35">
      <c r="A136" s="1" t="s">
        <v>0</v>
      </c>
      <c r="B136" s="1"/>
      <c r="C136" s="25" t="s">
        <v>31</v>
      </c>
      <c r="D136" s="13" t="s">
        <v>24</v>
      </c>
      <c r="E136" s="14" t="s">
        <v>1</v>
      </c>
      <c r="F136" s="23" t="s">
        <v>22</v>
      </c>
      <c r="G136" s="13" t="s">
        <v>23</v>
      </c>
      <c r="H136" s="14" t="s">
        <v>1</v>
      </c>
      <c r="I136" s="23" t="s">
        <v>22</v>
      </c>
      <c r="J136" s="13" t="s">
        <v>25</v>
      </c>
      <c r="K136" s="13" t="s">
        <v>1</v>
      </c>
      <c r="L136" s="13" t="s">
        <v>22</v>
      </c>
      <c r="M136" s="13" t="s">
        <v>26</v>
      </c>
      <c r="N136" s="14" t="s">
        <v>1</v>
      </c>
      <c r="O136" s="14" t="s">
        <v>22</v>
      </c>
      <c r="P136" s="13" t="s">
        <v>32</v>
      </c>
      <c r="Q136" s="14" t="s">
        <v>1</v>
      </c>
      <c r="R136" s="14" t="s">
        <v>22</v>
      </c>
      <c r="S136" s="16" t="s">
        <v>21</v>
      </c>
    </row>
    <row r="137" spans="1:19" ht="15" thickTop="1" x14ac:dyDescent="0.3">
      <c r="A137" s="19">
        <v>20</v>
      </c>
      <c r="B137" s="7" t="s">
        <v>17</v>
      </c>
      <c r="C137" s="19"/>
      <c r="D137" s="20" t="s">
        <v>29</v>
      </c>
      <c r="E137" s="20">
        <v>5</v>
      </c>
      <c r="F137" s="18">
        <v>2</v>
      </c>
      <c r="G137" s="20"/>
      <c r="H137" s="20"/>
      <c r="I137" s="18"/>
      <c r="J137" s="20"/>
      <c r="K137" s="20"/>
      <c r="L137" s="18"/>
      <c r="M137" s="15"/>
      <c r="N137" s="20"/>
      <c r="O137" s="18"/>
      <c r="P137" s="20"/>
      <c r="Q137" s="12"/>
      <c r="R137" s="12"/>
      <c r="S137" s="17">
        <v>1</v>
      </c>
    </row>
    <row r="138" spans="1:19" x14ac:dyDescent="0.3">
      <c r="A138" s="11"/>
      <c r="B138" s="11"/>
      <c r="D138" s="11"/>
      <c r="N138" s="11"/>
      <c r="P138" s="11"/>
      <c r="Q138" s="11"/>
      <c r="R138" s="11"/>
      <c r="S138" s="11"/>
    </row>
    <row r="139" spans="1:19" x14ac:dyDescent="0.3">
      <c r="A139" s="11"/>
      <c r="B139" s="11"/>
      <c r="D139" s="11"/>
      <c r="N139" s="11"/>
      <c r="P139" s="11"/>
      <c r="Q139" s="11"/>
      <c r="R139" s="11"/>
      <c r="S139" s="11"/>
    </row>
    <row r="140" spans="1:19" x14ac:dyDescent="0.3">
      <c r="B140" s="11" t="s">
        <v>43</v>
      </c>
      <c r="C140" s="11">
        <f>E141+D142+C137</f>
        <v>102</v>
      </c>
      <c r="D140" s="11"/>
      <c r="E140" s="11">
        <f>AVERAGE(E137:E139)</f>
        <v>5</v>
      </c>
      <c r="F140" s="11">
        <f>AVERAGE(F137:F139)</f>
        <v>2</v>
      </c>
      <c r="N140" s="11"/>
      <c r="P140" s="11"/>
      <c r="Q140" s="11"/>
      <c r="R140" s="11"/>
    </row>
    <row r="141" spans="1:19" x14ac:dyDescent="0.3">
      <c r="B141" s="11"/>
      <c r="C141" s="11" t="s">
        <v>40</v>
      </c>
      <c r="D141" s="11">
        <f>SUM(E140,H140,K140,N140,Q140)</f>
        <v>5</v>
      </c>
      <c r="E141" s="11">
        <f>D141*B$1/60</f>
        <v>100</v>
      </c>
      <c r="N141" s="11"/>
      <c r="P141" s="11"/>
      <c r="Q141" s="11"/>
      <c r="R141" s="11"/>
    </row>
    <row r="142" spans="1:19" x14ac:dyDescent="0.3">
      <c r="B142" s="11"/>
      <c r="C142" s="11" t="s">
        <v>41</v>
      </c>
      <c r="D142" s="11">
        <f>SUM(F140,I140,L140,O140,R140)</f>
        <v>2</v>
      </c>
      <c r="N142" s="11"/>
      <c r="P142" s="11"/>
      <c r="Q142" s="11"/>
      <c r="R142" s="11"/>
    </row>
    <row r="147" spans="3:15" s="4" customFormat="1" x14ac:dyDescent="0.3">
      <c r="C147" s="11"/>
      <c r="E147" s="11"/>
      <c r="F147" s="11"/>
      <c r="G147" s="11"/>
      <c r="H147" s="11"/>
      <c r="I147" s="11"/>
      <c r="J147" s="11"/>
      <c r="K147" s="11"/>
      <c r="L147" s="11"/>
      <c r="M147" s="11"/>
      <c r="O147" s="11"/>
    </row>
    <row r="148" spans="3:15" s="4" customFormat="1" x14ac:dyDescent="0.3">
      <c r="C148" s="11"/>
      <c r="E148" s="11"/>
      <c r="F148" s="11"/>
      <c r="G148" s="11"/>
      <c r="H148" s="11"/>
      <c r="I148" s="11"/>
      <c r="J148" s="11"/>
      <c r="K148" s="11"/>
      <c r="L148" s="11"/>
      <c r="M148" s="11"/>
      <c r="O148" s="11"/>
    </row>
    <row r="161" spans="3:15" s="8" customFormat="1" x14ac:dyDescent="0.3">
      <c r="C161" s="11"/>
      <c r="E161" s="11"/>
      <c r="F161" s="11"/>
      <c r="G161" s="11"/>
      <c r="H161" s="11"/>
      <c r="I161" s="11"/>
      <c r="J161" s="11"/>
      <c r="K161" s="11"/>
      <c r="L161" s="11"/>
      <c r="M161" s="11"/>
      <c r="O161" s="11"/>
    </row>
    <row r="162" spans="3:15" s="8" customFormat="1" x14ac:dyDescent="0.3">
      <c r="C162" s="11"/>
      <c r="E162" s="11"/>
      <c r="F162" s="11"/>
      <c r="G162" s="11"/>
      <c r="H162" s="11"/>
      <c r="I162" s="11"/>
      <c r="J162" s="11"/>
      <c r="K162" s="11"/>
      <c r="L162" s="11"/>
      <c r="M162" s="11"/>
      <c r="O162" s="11"/>
    </row>
    <row r="163" spans="3:15" s="8" customFormat="1" x14ac:dyDescent="0.3">
      <c r="C163" s="11"/>
      <c r="E163" s="11"/>
      <c r="F163" s="11"/>
      <c r="G163" s="11"/>
      <c r="H163" s="11"/>
      <c r="I163" s="11"/>
      <c r="J163" s="11"/>
      <c r="K163" s="11"/>
      <c r="L163" s="11"/>
      <c r="M163" s="11"/>
      <c r="O163" s="11"/>
    </row>
    <row r="164" spans="3:15" s="8" customFormat="1" x14ac:dyDescent="0.3">
      <c r="C164" s="11"/>
      <c r="E164" s="11"/>
      <c r="F164" s="11"/>
      <c r="G164" s="11"/>
      <c r="H164" s="11"/>
      <c r="I164" s="11"/>
      <c r="J164" s="11"/>
      <c r="K164" s="11"/>
      <c r="L164" s="11"/>
      <c r="M164" s="11"/>
      <c r="O164" s="11"/>
    </row>
    <row r="165" spans="3:15" s="8" customFormat="1" x14ac:dyDescent="0.3">
      <c r="C165" s="11"/>
      <c r="E165" s="11"/>
      <c r="F165" s="11"/>
      <c r="G165" s="11"/>
      <c r="H165" s="11"/>
      <c r="I165" s="11"/>
      <c r="J165" s="11"/>
      <c r="K165" s="11"/>
      <c r="L165" s="11"/>
      <c r="M165" s="11"/>
      <c r="O165" s="11"/>
    </row>
    <row r="166" spans="3:15" s="8" customFormat="1" x14ac:dyDescent="0.3">
      <c r="C166" s="11"/>
      <c r="E166" s="11"/>
      <c r="F166" s="11"/>
      <c r="G166" s="11"/>
      <c r="H166" s="11"/>
      <c r="I166" s="11"/>
      <c r="J166" s="11"/>
      <c r="K166" s="11"/>
      <c r="L166" s="11"/>
      <c r="M166" s="11"/>
      <c r="O166" s="11"/>
    </row>
    <row r="167" spans="3:15" s="8" customFormat="1" x14ac:dyDescent="0.3">
      <c r="C167" s="11"/>
      <c r="E167" s="11"/>
      <c r="F167" s="11"/>
      <c r="G167" s="11"/>
      <c r="H167" s="11"/>
      <c r="I167" s="11"/>
      <c r="J167" s="11"/>
      <c r="K167" s="11"/>
      <c r="L167" s="11"/>
      <c r="M167" s="11"/>
      <c r="O167" s="11"/>
    </row>
    <row r="168" spans="3:15" s="9" customFormat="1" x14ac:dyDescent="0.3">
      <c r="C168" s="11"/>
      <c r="E168" s="11"/>
      <c r="F168" s="11"/>
      <c r="G168" s="11"/>
      <c r="H168" s="11"/>
      <c r="I168" s="11"/>
      <c r="J168" s="11"/>
      <c r="K168" s="11"/>
      <c r="L168" s="11"/>
      <c r="M168" s="11"/>
      <c r="O168" s="11"/>
    </row>
    <row r="169" spans="3:15" s="8" customFormat="1" x14ac:dyDescent="0.3">
      <c r="C169" s="11"/>
      <c r="E169" s="11"/>
      <c r="F169" s="11"/>
      <c r="G169" s="11"/>
      <c r="H169" s="11"/>
      <c r="I169" s="11"/>
      <c r="J169" s="11"/>
      <c r="K169" s="11"/>
      <c r="L169" s="11"/>
      <c r="M169" s="11"/>
      <c r="O169" s="11"/>
    </row>
    <row r="170" spans="3:15" s="8" customFormat="1" x14ac:dyDescent="0.3">
      <c r="C170" s="11"/>
      <c r="E170" s="11"/>
      <c r="F170" s="11"/>
      <c r="G170" s="11"/>
      <c r="H170" s="11"/>
      <c r="I170" s="11"/>
      <c r="J170" s="11"/>
      <c r="K170" s="11"/>
      <c r="L170" s="11"/>
      <c r="M170" s="11"/>
      <c r="O170" s="11"/>
    </row>
    <row r="171" spans="3:15" s="8" customFormat="1" x14ac:dyDescent="0.3">
      <c r="C171" s="11"/>
      <c r="E171" s="11"/>
      <c r="F171" s="11"/>
      <c r="G171" s="11"/>
      <c r="H171" s="11"/>
      <c r="I171" s="11"/>
      <c r="J171" s="11"/>
      <c r="K171" s="11"/>
      <c r="L171" s="11"/>
      <c r="M171" s="11"/>
      <c r="O171" s="11"/>
    </row>
    <row r="172" spans="3:15" s="8" customFormat="1" x14ac:dyDescent="0.3">
      <c r="C172" s="11"/>
      <c r="E172" s="11"/>
      <c r="F172" s="11"/>
      <c r="G172" s="11"/>
      <c r="H172" s="11"/>
      <c r="I172" s="11"/>
      <c r="J172" s="11"/>
      <c r="K172" s="11"/>
      <c r="L172" s="11"/>
      <c r="M172" s="11"/>
      <c r="O172" s="11"/>
    </row>
    <row r="173" spans="3:15" s="8" customFormat="1" x14ac:dyDescent="0.3">
      <c r="C173" s="11"/>
      <c r="E173" s="11"/>
      <c r="F173" s="11"/>
      <c r="G173" s="11"/>
      <c r="H173" s="11"/>
      <c r="I173" s="11"/>
      <c r="J173" s="11"/>
      <c r="K173" s="11"/>
      <c r="L173" s="11"/>
      <c r="M173" s="11"/>
      <c r="O173" s="11"/>
    </row>
    <row r="174" spans="3:15" s="8" customFormat="1" x14ac:dyDescent="0.3">
      <c r="C174" s="11"/>
      <c r="E174" s="11"/>
      <c r="F174" s="11"/>
      <c r="G174" s="11"/>
      <c r="H174" s="11"/>
      <c r="I174" s="11"/>
      <c r="J174" s="11"/>
      <c r="K174" s="11"/>
      <c r="L174" s="11"/>
      <c r="M174" s="11"/>
      <c r="O174" s="11"/>
    </row>
    <row r="175" spans="3:15" s="8" customFormat="1" x14ac:dyDescent="0.3">
      <c r="C175" s="11"/>
      <c r="E175" s="11"/>
      <c r="F175" s="11"/>
      <c r="G175" s="11"/>
      <c r="H175" s="11"/>
      <c r="I175" s="11"/>
      <c r="J175" s="11"/>
      <c r="K175" s="11"/>
      <c r="L175" s="11"/>
      <c r="M175" s="11"/>
      <c r="O175" s="11"/>
    </row>
    <row r="176" spans="3:15" s="8" customFormat="1" x14ac:dyDescent="0.3">
      <c r="C176" s="11"/>
      <c r="E176" s="11"/>
      <c r="F176" s="11"/>
      <c r="G176" s="11"/>
      <c r="H176" s="11"/>
      <c r="I176" s="11"/>
      <c r="J176" s="11"/>
      <c r="K176" s="11"/>
      <c r="L176" s="11"/>
      <c r="M176" s="11"/>
      <c r="O176" s="11"/>
    </row>
    <row r="177" spans="3:15" s="8" customFormat="1" x14ac:dyDescent="0.3">
      <c r="C177" s="11"/>
      <c r="E177" s="11"/>
      <c r="F177" s="11"/>
      <c r="G177" s="11"/>
      <c r="H177" s="11"/>
      <c r="I177" s="11"/>
      <c r="J177" s="11"/>
      <c r="K177" s="11"/>
      <c r="L177" s="11"/>
      <c r="M177" s="11"/>
      <c r="O177" s="11"/>
    </row>
    <row r="178" spans="3:15" s="8" customFormat="1" x14ac:dyDescent="0.3">
      <c r="C178" s="11"/>
      <c r="E178" s="11"/>
      <c r="F178" s="11"/>
      <c r="G178" s="11"/>
      <c r="H178" s="11"/>
      <c r="I178" s="11"/>
      <c r="J178" s="11"/>
      <c r="K178" s="11"/>
      <c r="L178" s="11"/>
      <c r="M178" s="11"/>
      <c r="O178" s="11"/>
    </row>
    <row r="179" spans="3:15" s="8" customFormat="1" x14ac:dyDescent="0.3">
      <c r="C179" s="11"/>
      <c r="E179" s="11"/>
      <c r="F179" s="11"/>
      <c r="G179" s="11"/>
      <c r="H179" s="11"/>
      <c r="I179" s="11"/>
      <c r="J179" s="11"/>
      <c r="K179" s="11"/>
      <c r="L179" s="11"/>
      <c r="M179" s="11"/>
      <c r="O179" s="11"/>
    </row>
    <row r="180" spans="3:15" s="8" customFormat="1" x14ac:dyDescent="0.3">
      <c r="C180" s="11"/>
      <c r="E180" s="11"/>
      <c r="F180" s="11"/>
      <c r="G180" s="11"/>
      <c r="H180" s="11"/>
      <c r="I180" s="11"/>
      <c r="J180" s="11"/>
      <c r="K180" s="11"/>
      <c r="L180" s="11"/>
      <c r="M180" s="11"/>
      <c r="O180" s="11"/>
    </row>
    <row r="181" spans="3:15" s="8" customFormat="1" x14ac:dyDescent="0.3">
      <c r="C181" s="11"/>
      <c r="E181" s="11"/>
      <c r="F181" s="11"/>
      <c r="G181" s="11"/>
      <c r="H181" s="11"/>
      <c r="I181" s="11"/>
      <c r="J181" s="11"/>
      <c r="K181" s="11"/>
      <c r="L181" s="11"/>
      <c r="M181" s="11"/>
      <c r="O181" s="11"/>
    </row>
    <row r="182" spans="3:15" s="8" customFormat="1" x14ac:dyDescent="0.3">
      <c r="C182" s="11"/>
      <c r="E182" s="11"/>
      <c r="F182" s="11"/>
      <c r="G182" s="11"/>
      <c r="H182" s="11"/>
      <c r="I182" s="11"/>
      <c r="J182" s="11"/>
      <c r="K182" s="11"/>
      <c r="L182" s="11"/>
      <c r="M182" s="11"/>
      <c r="O182" s="11"/>
    </row>
    <row r="183" spans="3:15" s="8" customFormat="1" x14ac:dyDescent="0.3">
      <c r="C183" s="11"/>
      <c r="E183" s="11"/>
      <c r="F183" s="11"/>
      <c r="G183" s="11"/>
      <c r="H183" s="11"/>
      <c r="I183" s="11"/>
      <c r="J183" s="11"/>
      <c r="K183" s="11"/>
      <c r="L183" s="11"/>
      <c r="M183" s="11"/>
      <c r="O183" s="11"/>
    </row>
    <row r="184" spans="3:15" s="8" customFormat="1" x14ac:dyDescent="0.3">
      <c r="C184" s="11"/>
      <c r="E184" s="11"/>
      <c r="F184" s="11"/>
      <c r="G184" s="11"/>
      <c r="H184" s="11"/>
      <c r="I184" s="11"/>
      <c r="J184" s="11"/>
      <c r="K184" s="11"/>
      <c r="L184" s="11"/>
      <c r="M184" s="11"/>
      <c r="O184" s="11"/>
    </row>
    <row r="185" spans="3:15" s="8" customFormat="1" x14ac:dyDescent="0.3">
      <c r="C185" s="11"/>
      <c r="E185" s="11"/>
      <c r="F185" s="11"/>
      <c r="G185" s="11"/>
      <c r="H185" s="11"/>
      <c r="I185" s="11"/>
      <c r="J185" s="11"/>
      <c r="K185" s="11"/>
      <c r="L185" s="11"/>
      <c r="M185" s="11"/>
      <c r="O185" s="11"/>
    </row>
    <row r="186" spans="3:15" s="8" customFormat="1" x14ac:dyDescent="0.3">
      <c r="C186" s="11"/>
      <c r="E186" s="11"/>
      <c r="F186" s="11"/>
      <c r="G186" s="11"/>
      <c r="H186" s="11"/>
      <c r="I186" s="11"/>
      <c r="J186" s="11"/>
      <c r="K186" s="11"/>
      <c r="L186" s="11"/>
      <c r="M186" s="11"/>
      <c r="O186" s="11"/>
    </row>
    <row r="190" spans="3:15" s="5" customFormat="1" x14ac:dyDescent="0.3">
      <c r="C190" s="11"/>
      <c r="E190" s="11"/>
      <c r="F190" s="11"/>
      <c r="G190" s="11"/>
      <c r="H190" s="11"/>
      <c r="I190" s="11"/>
      <c r="J190" s="11"/>
      <c r="K190" s="11"/>
      <c r="L190" s="11"/>
      <c r="M190" s="11"/>
      <c r="O190" s="11"/>
    </row>
    <row r="191" spans="3:15" s="5" customFormat="1" x14ac:dyDescent="0.3">
      <c r="C191" s="11"/>
      <c r="E191" s="11"/>
      <c r="F191" s="11"/>
      <c r="G191" s="11"/>
      <c r="H191" s="11"/>
      <c r="I191" s="11"/>
      <c r="J191" s="11"/>
      <c r="K191" s="11"/>
      <c r="L191" s="11"/>
      <c r="M191" s="11"/>
      <c r="O191" s="11"/>
    </row>
    <row r="192" spans="3:15" s="5" customFormat="1" x14ac:dyDescent="0.3">
      <c r="C192" s="11"/>
      <c r="E192" s="11"/>
      <c r="F192" s="11"/>
      <c r="G192" s="11"/>
      <c r="H192" s="11"/>
      <c r="I192" s="11"/>
      <c r="J192" s="11"/>
      <c r="K192" s="11"/>
      <c r="L192" s="11"/>
      <c r="M192" s="11"/>
      <c r="O192" s="11"/>
    </row>
    <row r="193" spans="3:15" s="5" customFormat="1" x14ac:dyDescent="0.3">
      <c r="C193" s="11"/>
      <c r="E193" s="11"/>
      <c r="F193" s="11"/>
      <c r="G193" s="11"/>
      <c r="H193" s="11"/>
      <c r="I193" s="11"/>
      <c r="J193" s="11"/>
      <c r="K193" s="11"/>
      <c r="L193" s="11"/>
      <c r="M193" s="11"/>
      <c r="O193" s="11"/>
    </row>
    <row r="194" spans="3:15" s="5" customFormat="1" x14ac:dyDescent="0.3">
      <c r="C194" s="11"/>
      <c r="E194" s="11"/>
      <c r="F194" s="11"/>
      <c r="G194" s="11"/>
      <c r="H194" s="11"/>
      <c r="I194" s="11"/>
      <c r="J194" s="11"/>
      <c r="K194" s="11"/>
      <c r="L194" s="11"/>
      <c r="M194" s="11"/>
      <c r="O194" s="11"/>
    </row>
    <row r="195" spans="3:15" s="5" customFormat="1" x14ac:dyDescent="0.3">
      <c r="C195" s="11"/>
      <c r="E195" s="11"/>
      <c r="F195" s="11"/>
      <c r="G195" s="11"/>
      <c r="H195" s="11"/>
      <c r="I195" s="11"/>
      <c r="J195" s="11"/>
      <c r="K195" s="11"/>
      <c r="L195" s="11"/>
      <c r="M195" s="11"/>
      <c r="O195" s="11"/>
    </row>
    <row r="196" spans="3:15" s="5" customFormat="1" x14ac:dyDescent="0.3">
      <c r="C196" s="11"/>
      <c r="E196" s="11"/>
      <c r="F196" s="11"/>
      <c r="G196" s="11"/>
      <c r="H196" s="11"/>
      <c r="I196" s="11"/>
      <c r="J196" s="11"/>
      <c r="K196" s="11"/>
      <c r="L196" s="11"/>
      <c r="M196" s="11"/>
      <c r="O196" s="11"/>
    </row>
    <row r="197" spans="3:15" s="5" customFormat="1" x14ac:dyDescent="0.3">
      <c r="C197" s="11"/>
      <c r="E197" s="11"/>
      <c r="F197" s="11"/>
      <c r="G197" s="11"/>
      <c r="H197" s="11"/>
      <c r="I197" s="11"/>
      <c r="J197" s="11"/>
      <c r="K197" s="11"/>
      <c r="L197" s="11"/>
      <c r="M197" s="11"/>
      <c r="O197" s="11"/>
    </row>
    <row r="198" spans="3:15" s="5" customFormat="1" x14ac:dyDescent="0.3">
      <c r="C198" s="11"/>
      <c r="E198" s="11"/>
      <c r="F198" s="11"/>
      <c r="G198" s="11"/>
      <c r="H198" s="11"/>
      <c r="I198" s="11"/>
      <c r="J198" s="11"/>
      <c r="K198" s="11"/>
      <c r="L198" s="11"/>
      <c r="M198" s="11"/>
      <c r="O198" s="11"/>
    </row>
    <row r="199" spans="3:15" s="5" customFormat="1" x14ac:dyDescent="0.3">
      <c r="C199" s="11"/>
      <c r="E199" s="11"/>
      <c r="F199" s="11"/>
      <c r="G199" s="11"/>
      <c r="H199" s="11"/>
      <c r="I199" s="11"/>
      <c r="J199" s="11"/>
      <c r="K199" s="11"/>
      <c r="L199" s="11"/>
      <c r="M199" s="11"/>
      <c r="O199" s="11"/>
    </row>
    <row r="200" spans="3:15" s="5" customFormat="1" x14ac:dyDescent="0.3">
      <c r="C200" s="11"/>
      <c r="E200" s="11"/>
      <c r="F200" s="11"/>
      <c r="G200" s="11"/>
      <c r="H200" s="11"/>
      <c r="I200" s="11"/>
      <c r="J200" s="11"/>
      <c r="K200" s="11"/>
      <c r="L200" s="11"/>
      <c r="M200" s="11"/>
      <c r="O200" s="11"/>
    </row>
    <row r="201" spans="3:15" s="5" customFormat="1" x14ac:dyDescent="0.3">
      <c r="C201" s="11"/>
      <c r="E201" s="11"/>
      <c r="F201" s="11"/>
      <c r="G201" s="11"/>
      <c r="H201" s="11"/>
      <c r="I201" s="11"/>
      <c r="J201" s="11"/>
      <c r="K201" s="11"/>
      <c r="L201" s="11"/>
      <c r="M201" s="11"/>
      <c r="O201" s="11"/>
    </row>
    <row r="202" spans="3:15" s="5" customFormat="1" x14ac:dyDescent="0.3">
      <c r="C202" s="11"/>
      <c r="E202" s="11"/>
      <c r="F202" s="11"/>
      <c r="G202" s="11"/>
      <c r="H202" s="11"/>
      <c r="I202" s="11"/>
      <c r="J202" s="11"/>
      <c r="K202" s="11"/>
      <c r="L202" s="11"/>
      <c r="M202" s="11"/>
      <c r="O202" s="11"/>
    </row>
    <row r="203" spans="3:15" s="5" customFormat="1" x14ac:dyDescent="0.3">
      <c r="C203" s="11"/>
      <c r="E203" s="11"/>
      <c r="F203" s="11"/>
      <c r="G203" s="11"/>
      <c r="H203" s="11"/>
      <c r="I203" s="11"/>
      <c r="J203" s="11"/>
      <c r="K203" s="11"/>
      <c r="L203" s="11"/>
      <c r="M203" s="11"/>
      <c r="O203" s="11"/>
    </row>
  </sheetData>
  <pageMargins left="0.23622047244094491" right="0.23622047244094491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23"/>
  <sheetViews>
    <sheetView topLeftCell="D1" workbookViewId="0">
      <selection activeCell="T5" sqref="T5"/>
    </sheetView>
  </sheetViews>
  <sheetFormatPr defaultRowHeight="14.4" x14ac:dyDescent="0.3"/>
  <cols>
    <col min="1" max="1" width="8.88671875" style="11"/>
    <col min="2" max="2" width="15.109375" style="11" bestFit="1" customWidth="1"/>
    <col min="3" max="4" width="15.109375" style="11" customWidth="1"/>
  </cols>
  <sheetData>
    <row r="1" spans="1:28" ht="15" thickTop="1" x14ac:dyDescent="0.3">
      <c r="A1" s="88" t="s">
        <v>46</v>
      </c>
      <c r="B1" s="88" t="s">
        <v>33</v>
      </c>
      <c r="C1" s="90" t="s">
        <v>44</v>
      </c>
      <c r="D1" s="27" t="s">
        <v>38</v>
      </c>
      <c r="E1" s="91" t="s">
        <v>34</v>
      </c>
      <c r="F1" s="92"/>
      <c r="G1" s="92"/>
      <c r="H1" s="93"/>
      <c r="I1" s="91" t="s">
        <v>35</v>
      </c>
      <c r="J1" s="92"/>
      <c r="K1" s="92"/>
      <c r="L1" s="93"/>
      <c r="M1" s="91" t="s">
        <v>36</v>
      </c>
      <c r="N1" s="92"/>
      <c r="O1" s="92"/>
      <c r="P1" s="93"/>
      <c r="Q1" s="91" t="s">
        <v>37</v>
      </c>
      <c r="R1" s="92"/>
      <c r="S1" s="92"/>
      <c r="T1" s="93"/>
      <c r="U1" s="91" t="s">
        <v>45</v>
      </c>
      <c r="V1" s="92"/>
      <c r="W1" s="92"/>
      <c r="X1" s="93"/>
    </row>
    <row r="2" spans="1:28" x14ac:dyDescent="0.3">
      <c r="A2" s="88"/>
      <c r="B2" s="89"/>
      <c r="C2" s="90"/>
      <c r="D2" s="38"/>
      <c r="E2" s="29" t="s">
        <v>27</v>
      </c>
      <c r="F2" s="30" t="s">
        <v>30</v>
      </c>
      <c r="G2" s="30" t="s">
        <v>28</v>
      </c>
      <c r="H2" s="31" t="s">
        <v>29</v>
      </c>
      <c r="I2" s="29" t="s">
        <v>27</v>
      </c>
      <c r="J2" s="30" t="s">
        <v>30</v>
      </c>
      <c r="K2" s="30" t="s">
        <v>28</v>
      </c>
      <c r="L2" s="31" t="s">
        <v>29</v>
      </c>
      <c r="M2" s="29" t="s">
        <v>27</v>
      </c>
      <c r="N2" s="30" t="s">
        <v>30</v>
      </c>
      <c r="O2" s="30" t="s">
        <v>28</v>
      </c>
      <c r="P2" s="31" t="s">
        <v>29</v>
      </c>
      <c r="Q2" s="29" t="s">
        <v>27</v>
      </c>
      <c r="R2" s="30" t="s">
        <v>30</v>
      </c>
      <c r="S2" s="30" t="s">
        <v>28</v>
      </c>
      <c r="T2" s="31" t="s">
        <v>29</v>
      </c>
      <c r="U2" s="29" t="s">
        <v>27</v>
      </c>
      <c r="V2" s="30" t="s">
        <v>30</v>
      </c>
      <c r="W2" s="30" t="s">
        <v>28</v>
      </c>
      <c r="X2" s="31" t="s">
        <v>29</v>
      </c>
    </row>
    <row r="3" spans="1:28" x14ac:dyDescent="0.3">
      <c r="A3" s="11">
        <v>1</v>
      </c>
      <c r="B3" s="44" t="s">
        <v>2</v>
      </c>
      <c r="C3" s="39">
        <v>3393.666666666667</v>
      </c>
      <c r="D3" s="11">
        <v>19</v>
      </c>
      <c r="E3" s="32">
        <v>40</v>
      </c>
      <c r="F3" s="30">
        <v>45</v>
      </c>
      <c r="G3" s="33">
        <v>55</v>
      </c>
      <c r="H3" s="31"/>
      <c r="I3" s="29">
        <v>50</v>
      </c>
      <c r="J3" s="30">
        <v>55</v>
      </c>
      <c r="K3" s="30">
        <v>70</v>
      </c>
      <c r="L3" s="31"/>
      <c r="M3" s="29"/>
      <c r="N3" s="30"/>
      <c r="O3" s="30"/>
      <c r="P3" s="31">
        <v>35</v>
      </c>
      <c r="Q3" s="40">
        <v>24</v>
      </c>
      <c r="R3" s="30">
        <v>20</v>
      </c>
      <c r="S3" s="30">
        <v>30</v>
      </c>
      <c r="T3" s="31"/>
      <c r="U3" s="29"/>
      <c r="V3" s="30"/>
      <c r="W3" s="30"/>
      <c r="X3" s="31"/>
    </row>
    <row r="4" spans="1:28" x14ac:dyDescent="0.3">
      <c r="A4" s="11">
        <v>2</v>
      </c>
      <c r="B4" s="46" t="s">
        <v>3</v>
      </c>
      <c r="C4" s="39">
        <v>1142.3333333333335</v>
      </c>
      <c r="D4" s="11">
        <v>11</v>
      </c>
      <c r="E4" s="32">
        <v>18</v>
      </c>
      <c r="F4" s="30">
        <v>20</v>
      </c>
      <c r="G4" s="33">
        <v>26</v>
      </c>
      <c r="H4" s="31"/>
      <c r="I4" s="29"/>
      <c r="J4" s="30"/>
      <c r="K4" s="30"/>
      <c r="L4" s="31">
        <v>35</v>
      </c>
      <c r="M4" s="29"/>
      <c r="N4" s="30"/>
      <c r="O4" s="30"/>
      <c r="P4" s="31"/>
      <c r="Q4" s="29"/>
      <c r="R4" s="30"/>
      <c r="S4" s="30"/>
      <c r="T4" s="31"/>
      <c r="U4" s="29"/>
      <c r="V4" s="30"/>
      <c r="W4" s="30"/>
      <c r="X4" s="31"/>
    </row>
    <row r="5" spans="1:28" x14ac:dyDescent="0.3">
      <c r="A5" s="11">
        <v>3</v>
      </c>
      <c r="B5" s="46" t="s">
        <v>4</v>
      </c>
      <c r="C5" s="39">
        <v>1350</v>
      </c>
      <c r="D5" s="11">
        <v>14</v>
      </c>
      <c r="E5" s="32">
        <v>5</v>
      </c>
      <c r="F5" s="30">
        <v>5</v>
      </c>
      <c r="G5" s="33">
        <v>5</v>
      </c>
      <c r="H5" s="34"/>
      <c r="I5" s="29">
        <v>7</v>
      </c>
      <c r="J5" s="30">
        <v>7</v>
      </c>
      <c r="K5" s="30">
        <v>7</v>
      </c>
      <c r="L5" s="31"/>
      <c r="M5" s="29">
        <v>5</v>
      </c>
      <c r="N5" s="30">
        <v>5</v>
      </c>
      <c r="O5" s="30">
        <v>5</v>
      </c>
      <c r="P5" s="34"/>
      <c r="Q5" s="32"/>
      <c r="R5" s="30"/>
      <c r="S5" s="33"/>
      <c r="T5" s="41">
        <v>45</v>
      </c>
      <c r="U5" s="29"/>
      <c r="V5" s="33"/>
      <c r="W5" s="33"/>
      <c r="X5" s="42">
        <v>4</v>
      </c>
      <c r="Y5" s="21"/>
      <c r="Z5" s="22"/>
      <c r="AA5" s="11"/>
      <c r="AB5" s="21"/>
    </row>
    <row r="6" spans="1:28" x14ac:dyDescent="0.3">
      <c r="A6" s="11">
        <v>4</v>
      </c>
      <c r="B6" s="48" t="s">
        <v>5</v>
      </c>
      <c r="C6" s="39">
        <v>673</v>
      </c>
      <c r="D6" s="11">
        <v>10</v>
      </c>
      <c r="E6" s="32">
        <v>5</v>
      </c>
      <c r="F6" s="30">
        <v>5</v>
      </c>
      <c r="G6" s="33">
        <v>5</v>
      </c>
      <c r="H6" s="31"/>
      <c r="I6" s="29">
        <v>13</v>
      </c>
      <c r="J6" s="30">
        <v>13</v>
      </c>
      <c r="K6" s="30">
        <v>13</v>
      </c>
      <c r="L6" s="31"/>
      <c r="M6" s="29">
        <v>15</v>
      </c>
      <c r="N6" s="30">
        <v>15</v>
      </c>
      <c r="O6" s="30">
        <v>15</v>
      </c>
      <c r="P6" s="31"/>
      <c r="Q6" s="29"/>
      <c r="R6" s="30"/>
      <c r="S6" s="30"/>
      <c r="T6" s="31"/>
      <c r="U6" s="29"/>
      <c r="V6" s="30"/>
      <c r="W6" s="30"/>
      <c r="X6" s="31"/>
    </row>
    <row r="7" spans="1:28" x14ac:dyDescent="0.3">
      <c r="A7" s="11">
        <v>5</v>
      </c>
      <c r="B7" s="18" t="s">
        <v>6</v>
      </c>
      <c r="C7" s="39">
        <v>1560.3333333333333</v>
      </c>
      <c r="D7" s="11">
        <v>15</v>
      </c>
      <c r="E7" s="32">
        <v>5</v>
      </c>
      <c r="F7" s="30">
        <v>5</v>
      </c>
      <c r="G7" s="33">
        <v>5</v>
      </c>
      <c r="H7" s="31"/>
      <c r="I7" s="29">
        <v>7</v>
      </c>
      <c r="J7" s="30">
        <v>7</v>
      </c>
      <c r="K7" s="30">
        <v>7</v>
      </c>
      <c r="L7" s="31"/>
      <c r="M7" s="29"/>
      <c r="N7" s="30"/>
      <c r="O7" s="30"/>
      <c r="P7" s="31">
        <v>50</v>
      </c>
      <c r="Q7" s="29">
        <v>15</v>
      </c>
      <c r="R7" s="30">
        <v>15</v>
      </c>
      <c r="S7" s="30">
        <v>15</v>
      </c>
      <c r="T7" s="31"/>
      <c r="U7" s="29"/>
      <c r="V7" s="30"/>
      <c r="W7" s="30"/>
      <c r="X7" s="31"/>
    </row>
    <row r="8" spans="1:28" x14ac:dyDescent="0.3">
      <c r="A8" s="11">
        <v>6</v>
      </c>
      <c r="B8" s="18" t="s">
        <v>7</v>
      </c>
      <c r="C8" s="39">
        <v>640</v>
      </c>
      <c r="D8" s="11">
        <v>8</v>
      </c>
      <c r="E8" s="32">
        <v>10</v>
      </c>
      <c r="F8" s="30">
        <v>12</v>
      </c>
      <c r="G8" s="33">
        <v>20</v>
      </c>
      <c r="H8" s="31"/>
      <c r="I8" s="29"/>
      <c r="J8" s="30"/>
      <c r="K8" s="30"/>
      <c r="L8" s="31">
        <v>4</v>
      </c>
      <c r="M8" s="29"/>
      <c r="N8" s="30"/>
      <c r="O8" s="30"/>
      <c r="P8" s="31">
        <v>13</v>
      </c>
      <c r="Q8" s="29"/>
      <c r="R8" s="30"/>
      <c r="S8" s="30"/>
      <c r="T8" s="31"/>
      <c r="U8" s="29"/>
      <c r="V8" s="30"/>
      <c r="W8" s="30"/>
      <c r="X8" s="31"/>
    </row>
    <row r="9" spans="1:28" x14ac:dyDescent="0.3">
      <c r="A9" s="11">
        <v>7</v>
      </c>
      <c r="B9" s="18" t="s">
        <v>8</v>
      </c>
      <c r="C9" s="39">
        <v>2013.666666666667</v>
      </c>
      <c r="D9" s="11">
        <v>17</v>
      </c>
      <c r="E9" s="32">
        <v>5</v>
      </c>
      <c r="F9" s="30">
        <v>5</v>
      </c>
      <c r="G9" s="33">
        <v>8</v>
      </c>
      <c r="H9" s="31"/>
      <c r="I9" s="29">
        <v>50</v>
      </c>
      <c r="J9" s="30">
        <v>55</v>
      </c>
      <c r="K9" s="30">
        <v>70</v>
      </c>
      <c r="L9" s="31"/>
      <c r="M9" s="29"/>
      <c r="N9" s="30"/>
      <c r="O9" s="30"/>
      <c r="P9" s="31">
        <v>35</v>
      </c>
      <c r="Q9" s="29"/>
      <c r="R9" s="30"/>
      <c r="S9" s="30"/>
      <c r="T9" s="31"/>
      <c r="U9" s="29"/>
      <c r="V9" s="30"/>
      <c r="W9" s="30"/>
      <c r="X9" s="31"/>
    </row>
    <row r="10" spans="1:28" x14ac:dyDescent="0.3">
      <c r="A10" s="11">
        <v>8</v>
      </c>
      <c r="B10" s="18" t="s">
        <v>8</v>
      </c>
      <c r="C10" s="39">
        <v>2219.6666666666665</v>
      </c>
      <c r="D10" s="11">
        <v>18</v>
      </c>
      <c r="E10" s="32">
        <v>17</v>
      </c>
      <c r="F10" s="30">
        <v>13</v>
      </c>
      <c r="G10" s="33">
        <v>20</v>
      </c>
      <c r="H10" s="31"/>
      <c r="I10" s="29">
        <v>50</v>
      </c>
      <c r="J10" s="30">
        <v>55</v>
      </c>
      <c r="K10" s="30">
        <v>70</v>
      </c>
      <c r="L10" s="31"/>
      <c r="M10" s="29"/>
      <c r="N10" s="30"/>
      <c r="O10" s="30"/>
      <c r="P10" s="31">
        <v>35</v>
      </c>
      <c r="Q10" s="29"/>
      <c r="R10" s="30"/>
      <c r="S10" s="30"/>
      <c r="T10" s="31"/>
      <c r="U10" s="29"/>
      <c r="V10" s="30"/>
      <c r="W10" s="30"/>
      <c r="X10" s="31"/>
    </row>
    <row r="11" spans="1:28" x14ac:dyDescent="0.3">
      <c r="A11" s="11">
        <v>9</v>
      </c>
      <c r="B11" s="18" t="s">
        <v>9</v>
      </c>
      <c r="C11" s="39">
        <v>1348.3333333333333</v>
      </c>
      <c r="D11" s="11">
        <v>13</v>
      </c>
      <c r="E11" s="32">
        <v>25</v>
      </c>
      <c r="F11" s="30">
        <v>25</v>
      </c>
      <c r="G11" s="33">
        <v>35</v>
      </c>
      <c r="H11" s="31"/>
      <c r="I11" s="29">
        <v>35</v>
      </c>
      <c r="J11" s="30">
        <v>30</v>
      </c>
      <c r="K11" s="30">
        <v>50</v>
      </c>
      <c r="L11" s="31"/>
      <c r="M11" s="29"/>
      <c r="N11" s="30"/>
      <c r="O11" s="30"/>
      <c r="P11" s="31"/>
      <c r="Q11" s="29"/>
      <c r="R11" s="30"/>
      <c r="S11" s="30"/>
      <c r="T11" s="31"/>
      <c r="U11" s="29"/>
      <c r="V11" s="30"/>
      <c r="W11" s="30"/>
      <c r="X11" s="31"/>
    </row>
    <row r="12" spans="1:28" x14ac:dyDescent="0.3">
      <c r="A12" s="11">
        <v>10</v>
      </c>
      <c r="B12" s="18" t="s">
        <v>10</v>
      </c>
      <c r="C12" s="39">
        <v>549.66666666666663</v>
      </c>
      <c r="D12" s="11">
        <v>7</v>
      </c>
      <c r="E12" s="32">
        <v>5</v>
      </c>
      <c r="F12" s="30">
        <v>5</v>
      </c>
      <c r="G12" s="33">
        <v>6</v>
      </c>
      <c r="H12" s="31"/>
      <c r="I12" s="29">
        <v>3</v>
      </c>
      <c r="J12" s="30">
        <v>3</v>
      </c>
      <c r="K12" s="30">
        <v>3</v>
      </c>
      <c r="L12" s="31"/>
      <c r="M12" s="29"/>
      <c r="N12" s="30"/>
      <c r="O12" s="30"/>
      <c r="P12" s="31">
        <v>3</v>
      </c>
      <c r="Q12" s="29"/>
      <c r="R12" s="30"/>
      <c r="S12" s="30"/>
      <c r="T12" s="31">
        <v>15</v>
      </c>
      <c r="U12" s="29"/>
      <c r="V12" s="30"/>
      <c r="W12" s="30"/>
      <c r="X12" s="31"/>
    </row>
    <row r="13" spans="1:28" x14ac:dyDescent="0.3">
      <c r="A13" s="11">
        <v>11</v>
      </c>
      <c r="B13" s="18" t="s">
        <v>11</v>
      </c>
      <c r="C13" s="39">
        <v>313</v>
      </c>
      <c r="D13" s="11">
        <v>6</v>
      </c>
      <c r="E13" s="32">
        <v>10</v>
      </c>
      <c r="F13" s="30">
        <v>12</v>
      </c>
      <c r="G13" s="33">
        <v>15</v>
      </c>
      <c r="H13" s="31"/>
      <c r="I13" s="29">
        <v>3</v>
      </c>
      <c r="J13" s="30">
        <v>3</v>
      </c>
      <c r="K13" s="30">
        <v>3</v>
      </c>
      <c r="L13" s="31"/>
      <c r="M13" s="29"/>
      <c r="N13" s="30"/>
      <c r="O13" s="30"/>
      <c r="P13" s="31"/>
      <c r="Q13" s="29"/>
      <c r="R13" s="30"/>
      <c r="S13" s="30"/>
      <c r="T13" s="31"/>
      <c r="U13" s="29"/>
      <c r="V13" s="30"/>
      <c r="W13" s="30"/>
      <c r="X13" s="31"/>
    </row>
    <row r="14" spans="1:28" x14ac:dyDescent="0.3">
      <c r="A14" s="11">
        <v>12</v>
      </c>
      <c r="B14" s="18" t="s">
        <v>12</v>
      </c>
      <c r="C14" s="39">
        <v>284</v>
      </c>
      <c r="D14" s="11">
        <v>5</v>
      </c>
      <c r="E14" s="29"/>
      <c r="F14" s="30"/>
      <c r="G14" s="30"/>
      <c r="H14" s="31">
        <v>10</v>
      </c>
      <c r="I14" s="29"/>
      <c r="J14" s="30"/>
      <c r="K14" s="30"/>
      <c r="L14" s="31">
        <v>4</v>
      </c>
      <c r="M14" s="29"/>
      <c r="N14" s="30"/>
      <c r="O14" s="30"/>
      <c r="P14" s="31"/>
      <c r="Q14" s="29"/>
      <c r="R14" s="30"/>
      <c r="S14" s="30"/>
      <c r="T14" s="31"/>
      <c r="U14" s="29"/>
      <c r="V14" s="30"/>
      <c r="W14" s="30"/>
      <c r="X14" s="31"/>
    </row>
    <row r="15" spans="1:28" x14ac:dyDescent="0.3">
      <c r="A15" s="11">
        <v>13</v>
      </c>
      <c r="B15" s="18" t="s">
        <v>13</v>
      </c>
      <c r="C15" s="39">
        <v>204</v>
      </c>
      <c r="D15" s="11">
        <v>4</v>
      </c>
      <c r="E15" s="29"/>
      <c r="F15" s="30"/>
      <c r="G15" s="30"/>
      <c r="H15" s="31">
        <v>10</v>
      </c>
      <c r="I15" s="29"/>
      <c r="J15" s="30"/>
      <c r="K15" s="30"/>
      <c r="L15" s="31"/>
      <c r="M15" s="29"/>
      <c r="N15" s="30"/>
      <c r="O15" s="30"/>
      <c r="P15" s="31"/>
      <c r="Q15" s="29"/>
      <c r="R15" s="30"/>
      <c r="S15" s="30"/>
      <c r="T15" s="31"/>
      <c r="U15" s="29"/>
      <c r="V15" s="30"/>
      <c r="W15" s="30"/>
      <c r="X15" s="31"/>
    </row>
    <row r="16" spans="1:28" x14ac:dyDescent="0.3">
      <c r="A16" s="11">
        <v>14</v>
      </c>
      <c r="B16" s="28" t="s">
        <v>15</v>
      </c>
      <c r="C16" s="39">
        <v>2013.6666666666667</v>
      </c>
      <c r="D16" s="11">
        <v>16</v>
      </c>
      <c r="E16" s="32">
        <v>35</v>
      </c>
      <c r="F16" s="30">
        <v>40</v>
      </c>
      <c r="G16" s="33">
        <v>45</v>
      </c>
      <c r="H16" s="31"/>
      <c r="I16" s="29"/>
      <c r="J16" s="30"/>
      <c r="K16" s="30"/>
      <c r="L16" s="31">
        <v>60</v>
      </c>
      <c r="M16" s="29"/>
      <c r="N16" s="30"/>
      <c r="O16" s="30"/>
      <c r="P16" s="31"/>
      <c r="Q16" s="29"/>
      <c r="R16" s="30"/>
      <c r="S16" s="30"/>
      <c r="T16" s="31"/>
      <c r="U16" s="29"/>
      <c r="V16" s="30"/>
      <c r="W16" s="30"/>
      <c r="X16" s="31"/>
    </row>
    <row r="17" spans="1:24" x14ac:dyDescent="0.3">
      <c r="A17" s="11">
        <v>15</v>
      </c>
      <c r="B17" s="18" t="s">
        <v>19</v>
      </c>
      <c r="C17" s="39">
        <v>203</v>
      </c>
      <c r="D17" s="11">
        <v>3</v>
      </c>
      <c r="E17" s="29"/>
      <c r="F17" s="30"/>
      <c r="G17" s="30"/>
      <c r="H17" s="31">
        <v>10</v>
      </c>
      <c r="I17" s="29"/>
      <c r="J17" s="30"/>
      <c r="K17" s="30"/>
      <c r="L17" s="31"/>
      <c r="M17" s="29"/>
      <c r="N17" s="30"/>
      <c r="O17" s="30"/>
      <c r="P17" s="31"/>
      <c r="Q17" s="29"/>
      <c r="R17" s="30"/>
      <c r="S17" s="30"/>
      <c r="T17" s="31"/>
      <c r="U17" s="29"/>
      <c r="V17" s="30"/>
      <c r="W17" s="30"/>
      <c r="X17" s="31"/>
    </row>
    <row r="18" spans="1:24" x14ac:dyDescent="0.3">
      <c r="A18" s="11">
        <v>16</v>
      </c>
      <c r="B18" s="28" t="s">
        <v>14</v>
      </c>
      <c r="C18" s="39">
        <v>129.66666666666669</v>
      </c>
      <c r="D18" s="11">
        <v>2</v>
      </c>
      <c r="E18" s="29">
        <v>6</v>
      </c>
      <c r="F18" s="30">
        <v>6</v>
      </c>
      <c r="G18" s="30">
        <v>7</v>
      </c>
      <c r="H18" s="31"/>
      <c r="I18" s="29"/>
      <c r="J18" s="30"/>
      <c r="K18" s="30"/>
      <c r="L18" s="31"/>
      <c r="M18" s="29"/>
      <c r="N18" s="30"/>
      <c r="O18" s="30"/>
      <c r="P18" s="31"/>
      <c r="Q18" s="29"/>
      <c r="R18" s="30"/>
      <c r="S18" s="30"/>
      <c r="T18" s="31"/>
      <c r="U18" s="29"/>
      <c r="V18" s="30"/>
      <c r="W18" s="30"/>
      <c r="X18" s="31"/>
    </row>
    <row r="19" spans="1:24" x14ac:dyDescent="0.3">
      <c r="A19" s="11">
        <v>17</v>
      </c>
      <c r="B19" s="28" t="s">
        <v>20</v>
      </c>
      <c r="C19" s="39">
        <v>3529.6666666666661</v>
      </c>
      <c r="D19" s="11">
        <v>20</v>
      </c>
      <c r="E19" s="29">
        <v>5</v>
      </c>
      <c r="F19" s="30">
        <v>5</v>
      </c>
      <c r="G19" s="30">
        <v>6</v>
      </c>
      <c r="H19" s="31"/>
      <c r="I19" s="29">
        <v>85</v>
      </c>
      <c r="J19" s="30">
        <v>80</v>
      </c>
      <c r="K19" s="30">
        <v>100</v>
      </c>
      <c r="L19" s="31"/>
      <c r="M19" s="29"/>
      <c r="N19" s="30"/>
      <c r="O19" s="30"/>
      <c r="P19" s="31">
        <v>60</v>
      </c>
      <c r="Q19" s="29">
        <v>20</v>
      </c>
      <c r="R19" s="30">
        <v>20</v>
      </c>
      <c r="S19" s="30">
        <v>25</v>
      </c>
      <c r="T19" s="31"/>
      <c r="U19" s="29"/>
      <c r="V19" s="30"/>
      <c r="W19" s="30"/>
      <c r="X19" s="31"/>
    </row>
    <row r="20" spans="1:24" x14ac:dyDescent="0.3">
      <c r="A20" s="11">
        <v>18</v>
      </c>
      <c r="B20" s="28" t="s">
        <v>18</v>
      </c>
      <c r="C20" s="39">
        <v>1172</v>
      </c>
      <c r="D20" s="11">
        <v>12</v>
      </c>
      <c r="E20" s="29"/>
      <c r="F20" s="30"/>
      <c r="G20" s="30"/>
      <c r="H20" s="31">
        <v>50</v>
      </c>
      <c r="I20" s="29"/>
      <c r="J20" s="30"/>
      <c r="K20" s="30"/>
      <c r="L20" s="31">
        <v>8</v>
      </c>
      <c r="M20" s="29"/>
      <c r="N20" s="30"/>
      <c r="O20" s="30"/>
      <c r="P20" s="31"/>
      <c r="Q20" s="29"/>
      <c r="R20" s="30"/>
      <c r="S20" s="30"/>
      <c r="T20" s="31"/>
      <c r="U20" s="29"/>
      <c r="V20" s="30"/>
      <c r="W20" s="30"/>
      <c r="X20" s="31"/>
    </row>
    <row r="21" spans="1:24" x14ac:dyDescent="0.3">
      <c r="A21" s="11">
        <v>19</v>
      </c>
      <c r="B21" s="28" t="s">
        <v>16</v>
      </c>
      <c r="C21" s="39">
        <v>649</v>
      </c>
      <c r="D21" s="11">
        <v>9</v>
      </c>
      <c r="E21" s="29">
        <v>10</v>
      </c>
      <c r="F21" s="30">
        <v>10</v>
      </c>
      <c r="G21" s="30">
        <v>12</v>
      </c>
      <c r="H21" s="31"/>
      <c r="I21" s="29">
        <v>10</v>
      </c>
      <c r="J21" s="30">
        <v>10</v>
      </c>
      <c r="K21" s="30">
        <v>12</v>
      </c>
      <c r="L21" s="31"/>
      <c r="M21" s="29">
        <v>10</v>
      </c>
      <c r="N21" s="30">
        <v>10</v>
      </c>
      <c r="O21" s="30">
        <v>12</v>
      </c>
      <c r="P21" s="31"/>
      <c r="Q21" s="29"/>
      <c r="R21" s="30"/>
      <c r="S21" s="30"/>
      <c r="T21" s="31"/>
      <c r="U21" s="29"/>
      <c r="V21" s="30"/>
      <c r="W21" s="30"/>
      <c r="X21" s="31"/>
    </row>
    <row r="22" spans="1:24" ht="15" thickBot="1" x14ac:dyDescent="0.35">
      <c r="A22" s="11">
        <v>20</v>
      </c>
      <c r="B22" s="28" t="s">
        <v>17</v>
      </c>
      <c r="C22" s="39">
        <v>102</v>
      </c>
      <c r="D22" s="11">
        <v>1</v>
      </c>
      <c r="E22" s="35"/>
      <c r="F22" s="36"/>
      <c r="G22" s="36"/>
      <c r="H22" s="37">
        <v>5</v>
      </c>
      <c r="I22" s="35"/>
      <c r="J22" s="36"/>
      <c r="K22" s="36"/>
      <c r="L22" s="37"/>
      <c r="M22" s="35"/>
      <c r="N22" s="36"/>
      <c r="O22" s="36"/>
      <c r="P22" s="37"/>
      <c r="Q22" s="35"/>
      <c r="R22" s="36"/>
      <c r="S22" s="36"/>
      <c r="T22" s="37"/>
      <c r="U22" s="35"/>
      <c r="V22" s="36"/>
      <c r="W22" s="36"/>
      <c r="X22" s="37"/>
    </row>
    <row r="23" spans="1:24" ht="15" thickTop="1" x14ac:dyDescent="0.3"/>
  </sheetData>
  <mergeCells count="8">
    <mergeCell ref="A1:A2"/>
    <mergeCell ref="B1:B2"/>
    <mergeCell ref="C1:C2"/>
    <mergeCell ref="U1:X1"/>
    <mergeCell ref="E1:H1"/>
    <mergeCell ref="I1:L1"/>
    <mergeCell ref="M1:P1"/>
    <mergeCell ref="Q1:T1"/>
  </mergeCells>
  <conditionalFormatting sqref="E3:H22">
    <cfRule type="cellIs" dxfId="196" priority="6" operator="equal">
      <formula>0</formula>
    </cfRule>
  </conditionalFormatting>
  <conditionalFormatting sqref="I1:L22">
    <cfRule type="cellIs" dxfId="195" priority="5" operator="equal">
      <formula>0</formula>
    </cfRule>
  </conditionalFormatting>
  <conditionalFormatting sqref="M1:P22">
    <cfRule type="cellIs" dxfId="194" priority="4" operator="equal">
      <formula>0</formula>
    </cfRule>
  </conditionalFormatting>
  <conditionalFormatting sqref="Q1:T22">
    <cfRule type="cellIs" dxfId="193" priority="3" operator="equal">
      <formula>0</formula>
    </cfRule>
  </conditionalFormatting>
  <conditionalFormatting sqref="U1:X2">
    <cfRule type="cellIs" dxfId="192" priority="2" operator="equal">
      <formula>0</formula>
    </cfRule>
  </conditionalFormatting>
  <conditionalFormatting sqref="U1:X22">
    <cfRule type="cellIs" dxfId="19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sqref="A1:A2"/>
    </sheetView>
  </sheetViews>
  <sheetFormatPr defaultRowHeight="14.4" x14ac:dyDescent="0.3"/>
  <sheetData>
    <row r="1" spans="1:24" s="11" customFormat="1" ht="15" thickTop="1" x14ac:dyDescent="0.3">
      <c r="A1" s="88" t="s">
        <v>46</v>
      </c>
      <c r="B1" s="88" t="s">
        <v>33</v>
      </c>
      <c r="C1" s="90" t="s">
        <v>44</v>
      </c>
      <c r="D1" s="53" t="s">
        <v>38</v>
      </c>
      <c r="E1" s="91" t="s">
        <v>34</v>
      </c>
      <c r="F1" s="92"/>
      <c r="G1" s="92"/>
      <c r="H1" s="93"/>
      <c r="I1" s="91" t="s">
        <v>35</v>
      </c>
      <c r="J1" s="92"/>
      <c r="K1" s="92"/>
      <c r="L1" s="93"/>
      <c r="M1" s="91" t="s">
        <v>36</v>
      </c>
      <c r="N1" s="92"/>
      <c r="O1" s="92"/>
      <c r="P1" s="93"/>
      <c r="Q1" s="91" t="s">
        <v>37</v>
      </c>
      <c r="R1" s="92"/>
      <c r="S1" s="92"/>
      <c r="T1" s="93"/>
      <c r="U1" s="91" t="s">
        <v>45</v>
      </c>
      <c r="V1" s="92"/>
      <c r="W1" s="92"/>
      <c r="X1" s="93"/>
    </row>
    <row r="2" spans="1:24" s="11" customFormat="1" x14ac:dyDescent="0.3">
      <c r="A2" s="88"/>
      <c r="B2" s="89"/>
      <c r="C2" s="90"/>
      <c r="D2" s="38"/>
      <c r="E2" s="29" t="s">
        <v>27</v>
      </c>
      <c r="F2" s="30" t="s">
        <v>30</v>
      </c>
      <c r="G2" s="30" t="s">
        <v>28</v>
      </c>
      <c r="H2" s="31" t="s">
        <v>29</v>
      </c>
      <c r="I2" s="29" t="s">
        <v>27</v>
      </c>
      <c r="J2" s="30" t="s">
        <v>30</v>
      </c>
      <c r="K2" s="30" t="s">
        <v>28</v>
      </c>
      <c r="L2" s="31" t="s">
        <v>29</v>
      </c>
      <c r="M2" s="29" t="s">
        <v>27</v>
      </c>
      <c r="N2" s="30" t="s">
        <v>30</v>
      </c>
      <c r="O2" s="30" t="s">
        <v>28</v>
      </c>
      <c r="P2" s="31" t="s">
        <v>29</v>
      </c>
      <c r="Q2" s="29" t="s">
        <v>27</v>
      </c>
      <c r="R2" s="30" t="s">
        <v>30</v>
      </c>
      <c r="S2" s="30" t="s">
        <v>28</v>
      </c>
      <c r="T2" s="31" t="s">
        <v>29</v>
      </c>
      <c r="U2" s="29" t="s">
        <v>27</v>
      </c>
      <c r="V2" s="30" t="s">
        <v>30</v>
      </c>
      <c r="W2" s="30" t="s">
        <v>28</v>
      </c>
      <c r="X2" s="31" t="s">
        <v>29</v>
      </c>
    </row>
    <row r="3" spans="1:24" x14ac:dyDescent="0.3">
      <c r="A3" s="11">
        <v>17</v>
      </c>
      <c r="B3" s="28" t="s">
        <v>20</v>
      </c>
      <c r="C3" s="39">
        <v>3529.6666666666661</v>
      </c>
      <c r="D3" s="11">
        <v>20</v>
      </c>
      <c r="E3" s="29">
        <v>5</v>
      </c>
      <c r="F3" s="30">
        <v>5</v>
      </c>
      <c r="G3" s="30">
        <v>6</v>
      </c>
      <c r="H3" s="31"/>
      <c r="I3" s="29">
        <v>85</v>
      </c>
      <c r="J3" s="30">
        <v>80</v>
      </c>
      <c r="K3" s="30">
        <v>100</v>
      </c>
      <c r="L3" s="31"/>
      <c r="M3" s="29"/>
      <c r="N3" s="30"/>
      <c r="O3" s="30"/>
      <c r="P3" s="31">
        <v>60</v>
      </c>
      <c r="Q3" s="29">
        <v>20</v>
      </c>
      <c r="R3" s="30">
        <v>20</v>
      </c>
      <c r="S3" s="30">
        <v>25</v>
      </c>
      <c r="T3" s="31"/>
      <c r="U3" s="29"/>
      <c r="V3" s="30"/>
      <c r="W3" s="30"/>
      <c r="X3" s="31"/>
    </row>
    <row r="4" spans="1:24" x14ac:dyDescent="0.3">
      <c r="A4" s="11">
        <v>1</v>
      </c>
      <c r="B4" s="46" t="s">
        <v>2</v>
      </c>
      <c r="C4" s="39">
        <v>3393.666666666667</v>
      </c>
      <c r="D4" s="11">
        <v>19</v>
      </c>
      <c r="E4" s="32">
        <v>40</v>
      </c>
      <c r="F4" s="30">
        <v>45</v>
      </c>
      <c r="G4" s="33">
        <v>55</v>
      </c>
      <c r="H4" s="31"/>
      <c r="I4" s="29">
        <v>50</v>
      </c>
      <c r="J4" s="30">
        <v>55</v>
      </c>
      <c r="K4" s="30">
        <v>70</v>
      </c>
      <c r="L4" s="31"/>
      <c r="M4" s="29"/>
      <c r="N4" s="30"/>
      <c r="O4" s="30"/>
      <c r="P4" s="31">
        <v>35</v>
      </c>
      <c r="Q4" s="54">
        <v>24</v>
      </c>
      <c r="R4" s="30">
        <v>20</v>
      </c>
      <c r="S4" s="30">
        <v>30</v>
      </c>
      <c r="T4" s="31"/>
      <c r="U4" s="29"/>
      <c r="V4" s="30"/>
      <c r="W4" s="30"/>
      <c r="X4" s="31"/>
    </row>
    <row r="5" spans="1:24" x14ac:dyDescent="0.3">
      <c r="A5" s="11">
        <v>8</v>
      </c>
      <c r="B5" s="55" t="s">
        <v>8</v>
      </c>
      <c r="C5" s="39">
        <v>2219.6666666666665</v>
      </c>
      <c r="D5" s="11">
        <v>18</v>
      </c>
      <c r="E5" s="32">
        <v>17</v>
      </c>
      <c r="F5" s="30">
        <v>13</v>
      </c>
      <c r="G5" s="33">
        <v>20</v>
      </c>
      <c r="H5" s="31"/>
      <c r="I5" s="29">
        <v>50</v>
      </c>
      <c r="J5" s="30">
        <v>55</v>
      </c>
      <c r="K5" s="30">
        <v>70</v>
      </c>
      <c r="L5" s="31"/>
      <c r="M5" s="29"/>
      <c r="N5" s="30"/>
      <c r="O5" s="30"/>
      <c r="P5" s="31">
        <v>35</v>
      </c>
      <c r="Q5" s="29"/>
      <c r="R5" s="30"/>
      <c r="S5" s="30"/>
      <c r="T5" s="31"/>
      <c r="U5" s="29"/>
      <c r="V5" s="33"/>
      <c r="W5" s="33"/>
      <c r="X5" s="42">
        <v>4</v>
      </c>
    </row>
    <row r="6" spans="1:24" x14ac:dyDescent="0.3">
      <c r="A6" s="11">
        <v>7</v>
      </c>
      <c r="B6" s="18" t="s">
        <v>8</v>
      </c>
      <c r="C6" s="39">
        <v>2013.666666666667</v>
      </c>
      <c r="D6" s="11">
        <v>17</v>
      </c>
      <c r="E6" s="32">
        <v>5</v>
      </c>
      <c r="F6" s="30">
        <v>5</v>
      </c>
      <c r="G6" s="33">
        <v>8</v>
      </c>
      <c r="H6" s="31"/>
      <c r="I6" s="29">
        <v>50</v>
      </c>
      <c r="J6" s="30">
        <v>55</v>
      </c>
      <c r="K6" s="30">
        <v>70</v>
      </c>
      <c r="L6" s="31"/>
      <c r="M6" s="29"/>
      <c r="N6" s="30"/>
      <c r="O6" s="30"/>
      <c r="P6" s="31">
        <v>35</v>
      </c>
      <c r="Q6" s="29"/>
      <c r="R6" s="30"/>
      <c r="S6" s="30"/>
      <c r="T6" s="31"/>
      <c r="U6" s="29"/>
      <c r="V6" s="30"/>
      <c r="W6" s="30"/>
      <c r="X6" s="31"/>
    </row>
    <row r="7" spans="1:24" x14ac:dyDescent="0.3">
      <c r="A7" s="11">
        <v>14</v>
      </c>
      <c r="B7" s="28" t="s">
        <v>15</v>
      </c>
      <c r="C7" s="39">
        <v>2013.6666666666667</v>
      </c>
      <c r="D7" s="11">
        <v>16</v>
      </c>
      <c r="E7" s="32">
        <v>35</v>
      </c>
      <c r="F7" s="30">
        <v>40</v>
      </c>
      <c r="G7" s="33">
        <v>45</v>
      </c>
      <c r="H7" s="31"/>
      <c r="I7" s="29"/>
      <c r="J7" s="30"/>
      <c r="K7" s="30"/>
      <c r="L7" s="31">
        <v>60</v>
      </c>
      <c r="M7" s="29"/>
      <c r="N7" s="30"/>
      <c r="O7" s="30"/>
      <c r="P7" s="31"/>
      <c r="Q7" s="29"/>
      <c r="R7" s="30"/>
      <c r="S7" s="30"/>
      <c r="T7" s="31"/>
      <c r="U7" s="29"/>
      <c r="V7" s="30"/>
      <c r="W7" s="30"/>
      <c r="X7" s="31"/>
    </row>
    <row r="8" spans="1:24" x14ac:dyDescent="0.3">
      <c r="A8" s="11">
        <v>5</v>
      </c>
      <c r="B8" s="18" t="s">
        <v>6</v>
      </c>
      <c r="C8" s="39">
        <v>1560.3333333333333</v>
      </c>
      <c r="D8" s="11">
        <v>15</v>
      </c>
      <c r="E8" s="32">
        <v>5</v>
      </c>
      <c r="F8" s="30">
        <v>5</v>
      </c>
      <c r="G8" s="33">
        <v>5</v>
      </c>
      <c r="H8" s="31"/>
      <c r="I8" s="29">
        <v>7</v>
      </c>
      <c r="J8" s="30">
        <v>7</v>
      </c>
      <c r="K8" s="30">
        <v>7</v>
      </c>
      <c r="L8" s="31"/>
      <c r="M8" s="29"/>
      <c r="N8" s="30"/>
      <c r="O8" s="30"/>
      <c r="P8" s="31">
        <v>50</v>
      </c>
      <c r="Q8" s="29">
        <v>15</v>
      </c>
      <c r="R8" s="30">
        <v>15</v>
      </c>
      <c r="S8" s="30">
        <v>15</v>
      </c>
      <c r="T8" s="31"/>
      <c r="U8" s="29"/>
      <c r="V8" s="30"/>
      <c r="W8" s="30"/>
      <c r="X8" s="31"/>
    </row>
    <row r="9" spans="1:24" x14ac:dyDescent="0.3">
      <c r="A9" s="11">
        <v>3</v>
      </c>
      <c r="B9" s="44" t="s">
        <v>4</v>
      </c>
      <c r="C9" s="39">
        <v>1350</v>
      </c>
      <c r="D9" s="11">
        <v>14</v>
      </c>
      <c r="E9" s="32">
        <v>5</v>
      </c>
      <c r="F9" s="30">
        <v>5</v>
      </c>
      <c r="G9" s="33">
        <v>5</v>
      </c>
      <c r="H9" s="34"/>
      <c r="I9" s="29">
        <v>7</v>
      </c>
      <c r="J9" s="30">
        <v>7</v>
      </c>
      <c r="K9" s="30">
        <v>7</v>
      </c>
      <c r="L9" s="31"/>
      <c r="M9" s="29">
        <v>5</v>
      </c>
      <c r="N9" s="30">
        <v>5</v>
      </c>
      <c r="O9" s="30">
        <v>5</v>
      </c>
      <c r="P9" s="34"/>
      <c r="Q9" s="32"/>
      <c r="R9" s="30"/>
      <c r="S9" s="33"/>
      <c r="T9" s="41">
        <v>45</v>
      </c>
      <c r="U9" s="29"/>
      <c r="V9" s="30"/>
      <c r="W9" s="30"/>
      <c r="X9" s="31"/>
    </row>
    <row r="10" spans="1:24" x14ac:dyDescent="0.3">
      <c r="A10" s="11">
        <v>9</v>
      </c>
      <c r="B10" s="18" t="s">
        <v>9</v>
      </c>
      <c r="C10" s="39">
        <v>1348.3333333333333</v>
      </c>
      <c r="D10" s="11">
        <v>13</v>
      </c>
      <c r="E10" s="32">
        <v>25</v>
      </c>
      <c r="F10" s="30">
        <v>25</v>
      </c>
      <c r="G10" s="33">
        <v>35</v>
      </c>
      <c r="H10" s="31"/>
      <c r="I10" s="29">
        <v>35</v>
      </c>
      <c r="J10" s="30">
        <v>30</v>
      </c>
      <c r="K10" s="30">
        <v>50</v>
      </c>
      <c r="L10" s="31"/>
      <c r="M10" s="29"/>
      <c r="N10" s="30"/>
      <c r="O10" s="30"/>
      <c r="P10" s="31"/>
      <c r="Q10" s="29"/>
      <c r="R10" s="30"/>
      <c r="S10" s="30"/>
      <c r="T10" s="31"/>
      <c r="U10" s="29"/>
      <c r="V10" s="30"/>
      <c r="W10" s="30"/>
      <c r="X10" s="31"/>
    </row>
    <row r="11" spans="1:24" x14ac:dyDescent="0.3">
      <c r="A11" s="11">
        <v>18</v>
      </c>
      <c r="B11" s="28" t="s">
        <v>18</v>
      </c>
      <c r="C11" s="39">
        <v>1172</v>
      </c>
      <c r="D11" s="11">
        <v>12</v>
      </c>
      <c r="E11" s="29"/>
      <c r="F11" s="30"/>
      <c r="G11" s="30"/>
      <c r="H11" s="31">
        <v>50</v>
      </c>
      <c r="I11" s="29"/>
      <c r="J11" s="30"/>
      <c r="K11" s="30"/>
      <c r="L11" s="31">
        <v>8</v>
      </c>
      <c r="M11" s="29"/>
      <c r="N11" s="30"/>
      <c r="O11" s="30"/>
      <c r="P11" s="31"/>
      <c r="Q11" s="29"/>
      <c r="R11" s="30"/>
      <c r="S11" s="30"/>
      <c r="T11" s="31"/>
      <c r="U11" s="29"/>
      <c r="V11" s="30"/>
      <c r="W11" s="30"/>
      <c r="X11" s="31"/>
    </row>
    <row r="12" spans="1:24" x14ac:dyDescent="0.3">
      <c r="A12" s="11">
        <v>2</v>
      </c>
      <c r="B12" s="44" t="s">
        <v>3</v>
      </c>
      <c r="C12" s="39">
        <v>1142.3333333333335</v>
      </c>
      <c r="D12" s="11">
        <v>11</v>
      </c>
      <c r="E12" s="32">
        <v>18</v>
      </c>
      <c r="F12" s="30">
        <v>20</v>
      </c>
      <c r="G12" s="33">
        <v>26</v>
      </c>
      <c r="H12" s="31"/>
      <c r="I12" s="29"/>
      <c r="J12" s="30"/>
      <c r="K12" s="30"/>
      <c r="L12" s="31">
        <v>35</v>
      </c>
      <c r="M12" s="29"/>
      <c r="N12" s="30"/>
      <c r="O12" s="30"/>
      <c r="P12" s="31"/>
      <c r="Q12" s="29"/>
      <c r="R12" s="30"/>
      <c r="S12" s="30"/>
      <c r="T12" s="31"/>
      <c r="U12" s="29"/>
      <c r="V12" s="30"/>
      <c r="W12" s="30"/>
      <c r="X12" s="31"/>
    </row>
    <row r="13" spans="1:24" x14ac:dyDescent="0.3">
      <c r="A13" s="11">
        <v>4</v>
      </c>
      <c r="B13" s="48" t="s">
        <v>5</v>
      </c>
      <c r="C13" s="39">
        <v>673</v>
      </c>
      <c r="D13" s="11">
        <v>10</v>
      </c>
      <c r="E13" s="32">
        <v>5</v>
      </c>
      <c r="F13" s="30">
        <v>5</v>
      </c>
      <c r="G13" s="33">
        <v>5</v>
      </c>
      <c r="H13" s="31"/>
      <c r="I13" s="29">
        <v>13</v>
      </c>
      <c r="J13" s="30">
        <v>13</v>
      </c>
      <c r="K13" s="30">
        <v>13</v>
      </c>
      <c r="L13" s="31"/>
      <c r="M13" s="29">
        <v>15</v>
      </c>
      <c r="N13" s="30">
        <v>15</v>
      </c>
      <c r="O13" s="30">
        <v>15</v>
      </c>
      <c r="P13" s="31"/>
      <c r="Q13" s="29"/>
      <c r="R13" s="30"/>
      <c r="S13" s="30"/>
      <c r="T13" s="31"/>
      <c r="U13" s="29"/>
      <c r="V13" s="30"/>
      <c r="W13" s="30"/>
      <c r="X13" s="31"/>
    </row>
    <row r="14" spans="1:24" x14ac:dyDescent="0.3">
      <c r="A14" s="11">
        <v>19</v>
      </c>
      <c r="B14" s="28" t="s">
        <v>16</v>
      </c>
      <c r="C14" s="39">
        <v>649</v>
      </c>
      <c r="D14" s="11">
        <v>9</v>
      </c>
      <c r="E14" s="29">
        <v>10</v>
      </c>
      <c r="F14" s="30">
        <v>10</v>
      </c>
      <c r="G14" s="30">
        <v>12</v>
      </c>
      <c r="H14" s="31"/>
      <c r="I14" s="29">
        <v>10</v>
      </c>
      <c r="J14" s="30">
        <v>10</v>
      </c>
      <c r="K14" s="30">
        <v>12</v>
      </c>
      <c r="L14" s="31"/>
      <c r="M14" s="29">
        <v>10</v>
      </c>
      <c r="N14" s="30">
        <v>10</v>
      </c>
      <c r="O14" s="30">
        <v>12</v>
      </c>
      <c r="P14" s="31"/>
      <c r="Q14" s="29"/>
      <c r="R14" s="30"/>
      <c r="S14" s="30"/>
      <c r="T14" s="31"/>
      <c r="U14" s="29"/>
      <c r="V14" s="30"/>
      <c r="W14" s="30"/>
      <c r="X14" s="31"/>
    </row>
    <row r="15" spans="1:24" x14ac:dyDescent="0.3">
      <c r="A15" s="11">
        <v>6</v>
      </c>
      <c r="B15" s="18" t="s">
        <v>7</v>
      </c>
      <c r="C15" s="39">
        <v>640</v>
      </c>
      <c r="D15" s="11">
        <v>8</v>
      </c>
      <c r="E15" s="32">
        <v>10</v>
      </c>
      <c r="F15" s="30">
        <v>12</v>
      </c>
      <c r="G15" s="33">
        <v>20</v>
      </c>
      <c r="H15" s="31"/>
      <c r="I15" s="29"/>
      <c r="J15" s="30"/>
      <c r="K15" s="30"/>
      <c r="L15" s="31">
        <v>4</v>
      </c>
      <c r="M15" s="29"/>
      <c r="N15" s="30"/>
      <c r="O15" s="30"/>
      <c r="P15" s="31">
        <v>13</v>
      </c>
      <c r="Q15" s="29"/>
      <c r="R15" s="30"/>
      <c r="S15" s="30"/>
      <c r="T15" s="31"/>
      <c r="U15" s="29"/>
      <c r="V15" s="30"/>
      <c r="W15" s="30"/>
      <c r="X15" s="31"/>
    </row>
    <row r="16" spans="1:24" x14ac:dyDescent="0.3">
      <c r="A16" s="11">
        <v>10</v>
      </c>
      <c r="B16" s="18" t="s">
        <v>10</v>
      </c>
      <c r="C16" s="39">
        <v>549.66666666666663</v>
      </c>
      <c r="D16" s="11">
        <v>7</v>
      </c>
      <c r="E16" s="32">
        <v>5</v>
      </c>
      <c r="F16" s="30">
        <v>5</v>
      </c>
      <c r="G16" s="33">
        <v>6</v>
      </c>
      <c r="H16" s="31"/>
      <c r="I16" s="29">
        <v>3</v>
      </c>
      <c r="J16" s="30">
        <v>3</v>
      </c>
      <c r="K16" s="30">
        <v>3</v>
      </c>
      <c r="L16" s="31"/>
      <c r="M16" s="29"/>
      <c r="N16" s="30"/>
      <c r="O16" s="30"/>
      <c r="P16" s="31">
        <v>3</v>
      </c>
      <c r="Q16" s="29"/>
      <c r="R16" s="30"/>
      <c r="S16" s="30"/>
      <c r="T16" s="31">
        <v>15</v>
      </c>
      <c r="U16" s="29"/>
      <c r="V16" s="30"/>
      <c r="W16" s="30"/>
      <c r="X16" s="31"/>
    </row>
    <row r="17" spans="1:24" x14ac:dyDescent="0.3">
      <c r="A17" s="11">
        <v>11</v>
      </c>
      <c r="B17" s="18" t="s">
        <v>11</v>
      </c>
      <c r="C17" s="39">
        <v>313</v>
      </c>
      <c r="D17" s="11">
        <v>6</v>
      </c>
      <c r="E17" s="32">
        <v>10</v>
      </c>
      <c r="F17" s="30">
        <v>12</v>
      </c>
      <c r="G17" s="33">
        <v>15</v>
      </c>
      <c r="H17" s="31"/>
      <c r="I17" s="29">
        <v>3</v>
      </c>
      <c r="J17" s="30">
        <v>3</v>
      </c>
      <c r="K17" s="30">
        <v>3</v>
      </c>
      <c r="L17" s="31"/>
      <c r="M17" s="29"/>
      <c r="N17" s="30"/>
      <c r="O17" s="30"/>
      <c r="P17" s="31"/>
      <c r="Q17" s="29"/>
      <c r="R17" s="30"/>
      <c r="S17" s="30"/>
      <c r="T17" s="31"/>
      <c r="U17" s="29"/>
      <c r="V17" s="30"/>
      <c r="W17" s="30"/>
      <c r="X17" s="31"/>
    </row>
    <row r="18" spans="1:24" x14ac:dyDescent="0.3">
      <c r="A18" s="11">
        <v>12</v>
      </c>
      <c r="B18" s="18" t="s">
        <v>12</v>
      </c>
      <c r="C18" s="39">
        <v>284</v>
      </c>
      <c r="D18" s="11">
        <v>5</v>
      </c>
      <c r="E18" s="29"/>
      <c r="F18" s="30"/>
      <c r="G18" s="30"/>
      <c r="H18" s="31">
        <v>10</v>
      </c>
      <c r="I18" s="29"/>
      <c r="J18" s="30"/>
      <c r="K18" s="30"/>
      <c r="L18" s="31">
        <v>4</v>
      </c>
      <c r="M18" s="29"/>
      <c r="N18" s="30"/>
      <c r="O18" s="30"/>
      <c r="P18" s="31"/>
      <c r="Q18" s="29"/>
      <c r="R18" s="30"/>
      <c r="S18" s="30"/>
      <c r="T18" s="31"/>
      <c r="U18" s="29"/>
      <c r="V18" s="30"/>
      <c r="W18" s="30"/>
      <c r="X18" s="31"/>
    </row>
    <row r="19" spans="1:24" x14ac:dyDescent="0.3">
      <c r="A19" s="11">
        <v>13</v>
      </c>
      <c r="B19" s="18" t="s">
        <v>13</v>
      </c>
      <c r="C19" s="39">
        <v>204</v>
      </c>
      <c r="D19" s="11">
        <v>4</v>
      </c>
      <c r="E19" s="29"/>
      <c r="F19" s="30"/>
      <c r="G19" s="30"/>
      <c r="H19" s="31">
        <v>10</v>
      </c>
      <c r="I19" s="29"/>
      <c r="J19" s="30"/>
      <c r="K19" s="30"/>
      <c r="L19" s="31"/>
      <c r="M19" s="29"/>
      <c r="N19" s="30"/>
      <c r="O19" s="30"/>
      <c r="P19" s="31"/>
      <c r="Q19" s="29"/>
      <c r="R19" s="30"/>
      <c r="S19" s="30"/>
      <c r="T19" s="31"/>
      <c r="U19" s="29"/>
      <c r="V19" s="30"/>
      <c r="W19" s="30"/>
      <c r="X19" s="31"/>
    </row>
    <row r="20" spans="1:24" x14ac:dyDescent="0.3">
      <c r="A20" s="11">
        <v>15</v>
      </c>
      <c r="B20" s="18" t="s">
        <v>19</v>
      </c>
      <c r="C20" s="39">
        <v>203</v>
      </c>
      <c r="D20" s="11">
        <v>3</v>
      </c>
      <c r="E20" s="29"/>
      <c r="F20" s="30"/>
      <c r="G20" s="30"/>
      <c r="H20" s="31">
        <v>10</v>
      </c>
      <c r="I20" s="29"/>
      <c r="J20" s="30"/>
      <c r="K20" s="30"/>
      <c r="L20" s="31"/>
      <c r="M20" s="29"/>
      <c r="N20" s="30"/>
      <c r="O20" s="30"/>
      <c r="P20" s="31"/>
      <c r="Q20" s="29"/>
      <c r="R20" s="30"/>
      <c r="S20" s="30"/>
      <c r="T20" s="31"/>
      <c r="U20" s="29"/>
      <c r="V20" s="30"/>
      <c r="W20" s="30"/>
      <c r="X20" s="31"/>
    </row>
    <row r="21" spans="1:24" x14ac:dyDescent="0.3">
      <c r="A21" s="11">
        <v>16</v>
      </c>
      <c r="B21" s="28" t="s">
        <v>14</v>
      </c>
      <c r="C21" s="39">
        <v>129.66666666666669</v>
      </c>
      <c r="D21" s="11">
        <v>2</v>
      </c>
      <c r="E21" s="29">
        <v>6</v>
      </c>
      <c r="F21" s="30">
        <v>6</v>
      </c>
      <c r="G21" s="30">
        <v>7</v>
      </c>
      <c r="H21" s="31"/>
      <c r="I21" s="29"/>
      <c r="J21" s="30"/>
      <c r="K21" s="30"/>
      <c r="L21" s="31"/>
      <c r="M21" s="29"/>
      <c r="N21" s="30"/>
      <c r="O21" s="30"/>
      <c r="P21" s="31"/>
      <c r="Q21" s="29"/>
      <c r="R21" s="30"/>
      <c r="S21" s="30"/>
      <c r="T21" s="31"/>
      <c r="U21" s="29"/>
      <c r="V21" s="30"/>
      <c r="W21" s="30"/>
      <c r="X21" s="31"/>
    </row>
    <row r="22" spans="1:24" ht="15" thickBot="1" x14ac:dyDescent="0.35">
      <c r="A22" s="11">
        <v>20</v>
      </c>
      <c r="B22" s="28" t="s">
        <v>17</v>
      </c>
      <c r="C22" s="39">
        <v>102</v>
      </c>
      <c r="D22" s="11">
        <v>1</v>
      </c>
      <c r="E22" s="35"/>
      <c r="F22" s="36"/>
      <c r="G22" s="36"/>
      <c r="H22" s="37">
        <v>5</v>
      </c>
      <c r="I22" s="35"/>
      <c r="J22" s="36"/>
      <c r="K22" s="36"/>
      <c r="L22" s="37"/>
      <c r="M22" s="35"/>
      <c r="N22" s="36"/>
      <c r="O22" s="36"/>
      <c r="P22" s="37"/>
      <c r="Q22" s="35"/>
      <c r="R22" s="36"/>
      <c r="S22" s="36"/>
      <c r="T22" s="37"/>
      <c r="U22" s="35"/>
      <c r="V22" s="36"/>
      <c r="W22" s="36"/>
      <c r="X22" s="37"/>
    </row>
    <row r="23" spans="1:24" ht="15" thickTop="1" x14ac:dyDescent="0.3"/>
  </sheetData>
  <sortState ref="A1:T20">
    <sortCondition descending="1" ref="D1"/>
  </sortState>
  <mergeCells count="8">
    <mergeCell ref="Q1:T1"/>
    <mergeCell ref="U1:X1"/>
    <mergeCell ref="A1:A2"/>
    <mergeCell ref="B1:B2"/>
    <mergeCell ref="C1:C2"/>
    <mergeCell ref="E1:H1"/>
    <mergeCell ref="I1:L1"/>
    <mergeCell ref="M1:P1"/>
  </mergeCells>
  <conditionalFormatting sqref="E3:X22">
    <cfRule type="cellIs" dxfId="190" priority="11" operator="equal">
      <formula>0</formula>
    </cfRule>
  </conditionalFormatting>
  <conditionalFormatting sqref="I1:L2">
    <cfRule type="cellIs" dxfId="189" priority="5" operator="equal">
      <formula>0</formula>
    </cfRule>
  </conditionalFormatting>
  <conditionalFormatting sqref="M1:P2">
    <cfRule type="cellIs" dxfId="188" priority="4" operator="equal">
      <formula>0</formula>
    </cfRule>
  </conditionalFormatting>
  <conditionalFormatting sqref="Q1:T2">
    <cfRule type="cellIs" dxfId="187" priority="3" operator="equal">
      <formula>0</formula>
    </cfRule>
  </conditionalFormatting>
  <conditionalFormatting sqref="U1:X2">
    <cfRule type="cellIs" dxfId="186" priority="2" operator="equal">
      <formula>0</formula>
    </cfRule>
  </conditionalFormatting>
  <conditionalFormatting sqref="U1:X2">
    <cfRule type="cellIs" dxfId="18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"/>
  <sheetViews>
    <sheetView workbookViewId="0"/>
  </sheetViews>
  <sheetFormatPr defaultRowHeight="14.4" x14ac:dyDescent="0.3"/>
  <cols>
    <col min="1" max="1" width="4" bestFit="1" customWidth="1"/>
    <col min="2" max="2" width="14.109375" bestFit="1" customWidth="1"/>
    <col min="3" max="3" width="13.88671875" bestFit="1" customWidth="1"/>
    <col min="4" max="4" width="7.21875" bestFit="1" customWidth="1"/>
    <col min="5" max="5" width="14.109375" bestFit="1" customWidth="1"/>
    <col min="6" max="6" width="9.88671875" bestFit="1" customWidth="1"/>
    <col min="7" max="7" width="7.21875" bestFit="1" customWidth="1"/>
    <col min="8" max="8" width="14.109375" bestFit="1" customWidth="1"/>
    <col min="9" max="9" width="9.88671875" bestFit="1" customWidth="1"/>
    <col min="10" max="10" width="7.21875" bestFit="1" customWidth="1"/>
    <col min="11" max="11" width="14.109375" bestFit="1" customWidth="1"/>
    <col min="12" max="12" width="9.88671875" bestFit="1" customWidth="1"/>
    <col min="13" max="13" width="7.21875" bestFit="1" customWidth="1"/>
    <col min="14" max="14" width="14.109375" bestFit="1" customWidth="1"/>
    <col min="15" max="15" width="9.88671875" bestFit="1" customWidth="1"/>
    <col min="16" max="16" width="16" bestFit="1" customWidth="1"/>
    <col min="17" max="17" width="14.109375" bestFit="1" customWidth="1"/>
    <col min="18" max="18" width="9.88671875" bestFit="1" customWidth="1"/>
    <col min="19" max="19" width="16" bestFit="1" customWidth="1"/>
  </cols>
  <sheetData>
    <row r="1" spans="1:19" s="11" customFormat="1" ht="15.6" thickTop="1" thickBot="1" x14ac:dyDescent="0.35">
      <c r="A1" s="1" t="s">
        <v>0</v>
      </c>
      <c r="B1" s="1"/>
      <c r="C1" s="25" t="s">
        <v>31</v>
      </c>
      <c r="D1" s="13" t="s">
        <v>24</v>
      </c>
      <c r="E1" s="14" t="s">
        <v>1</v>
      </c>
      <c r="F1" s="23" t="s">
        <v>22</v>
      </c>
      <c r="G1" s="13" t="s">
        <v>23</v>
      </c>
      <c r="H1" s="14" t="s">
        <v>1</v>
      </c>
      <c r="I1" s="23" t="s">
        <v>22</v>
      </c>
      <c r="J1" s="13" t="s">
        <v>25</v>
      </c>
      <c r="K1" s="13" t="s">
        <v>1</v>
      </c>
      <c r="L1" s="13" t="s">
        <v>22</v>
      </c>
      <c r="M1" s="13" t="s">
        <v>26</v>
      </c>
      <c r="N1" s="14" t="s">
        <v>1</v>
      </c>
      <c r="O1" s="14" t="s">
        <v>22</v>
      </c>
      <c r="P1" s="16" t="s">
        <v>21</v>
      </c>
    </row>
    <row r="2" spans="1:19" s="11" customFormat="1" ht="15" thickTop="1" x14ac:dyDescent="0.3">
      <c r="A2" s="19">
        <v>1</v>
      </c>
      <c r="B2" s="45" t="s">
        <v>2</v>
      </c>
      <c r="C2" s="26">
        <v>48</v>
      </c>
      <c r="D2" s="15" t="s">
        <v>27</v>
      </c>
      <c r="E2" s="22">
        <v>40</v>
      </c>
      <c r="F2" s="24">
        <v>16</v>
      </c>
      <c r="G2" s="15" t="s">
        <v>27</v>
      </c>
      <c r="H2" s="20">
        <v>50</v>
      </c>
      <c r="I2" s="20">
        <v>24</v>
      </c>
      <c r="J2" s="20" t="s">
        <v>29</v>
      </c>
      <c r="K2" s="20">
        <v>35</v>
      </c>
      <c r="L2" s="18">
        <v>8</v>
      </c>
      <c r="M2" s="15" t="s">
        <v>27</v>
      </c>
      <c r="N2" s="2">
        <v>24</v>
      </c>
      <c r="O2" s="2">
        <v>6</v>
      </c>
      <c r="P2" s="17">
        <v>1</v>
      </c>
    </row>
    <row r="3" spans="1:19" s="11" customFormat="1" x14ac:dyDescent="0.3">
      <c r="D3" s="11" t="s">
        <v>30</v>
      </c>
      <c r="E3" s="11">
        <v>45</v>
      </c>
      <c r="F3" s="11">
        <v>15</v>
      </c>
      <c r="G3" s="11" t="s">
        <v>30</v>
      </c>
      <c r="H3" s="11">
        <v>55</v>
      </c>
      <c r="I3" s="11">
        <v>24</v>
      </c>
      <c r="M3" s="11" t="s">
        <v>30</v>
      </c>
      <c r="N3" s="11">
        <v>20</v>
      </c>
      <c r="O3" s="11">
        <v>6</v>
      </c>
    </row>
    <row r="4" spans="1:19" s="11" customFormat="1" x14ac:dyDescent="0.3">
      <c r="D4" s="11" t="s">
        <v>28</v>
      </c>
      <c r="E4" s="21">
        <v>55</v>
      </c>
      <c r="F4" s="21">
        <v>13</v>
      </c>
      <c r="G4" s="11" t="s">
        <v>28</v>
      </c>
      <c r="H4" s="11">
        <v>70</v>
      </c>
      <c r="I4" s="11">
        <v>24</v>
      </c>
      <c r="M4" s="11" t="s">
        <v>28</v>
      </c>
      <c r="N4" s="11">
        <v>30</v>
      </c>
      <c r="O4" s="11">
        <v>5</v>
      </c>
    </row>
    <row r="5" spans="1:19" ht="15" thickBot="1" x14ac:dyDescent="0.35"/>
    <row r="6" spans="1:19" s="11" customFormat="1" ht="15.6" thickTop="1" thickBot="1" x14ac:dyDescent="0.35">
      <c r="A6" s="1" t="s">
        <v>0</v>
      </c>
      <c r="B6" s="1"/>
      <c r="C6" s="25" t="s">
        <v>31</v>
      </c>
      <c r="D6" s="13" t="s">
        <v>24</v>
      </c>
      <c r="E6" s="14" t="s">
        <v>1</v>
      </c>
      <c r="F6" s="23" t="s">
        <v>22</v>
      </c>
      <c r="G6" s="13" t="s">
        <v>23</v>
      </c>
      <c r="H6" s="14" t="s">
        <v>1</v>
      </c>
      <c r="I6" s="23" t="s">
        <v>22</v>
      </c>
      <c r="J6" s="13" t="s">
        <v>25</v>
      </c>
      <c r="K6" s="13" t="s">
        <v>1</v>
      </c>
      <c r="L6" s="13" t="s">
        <v>22</v>
      </c>
      <c r="M6" s="13" t="s">
        <v>26</v>
      </c>
      <c r="N6" s="14" t="s">
        <v>1</v>
      </c>
      <c r="O6" s="14" t="s">
        <v>22</v>
      </c>
      <c r="P6" s="13" t="s">
        <v>32</v>
      </c>
      <c r="Q6" s="14" t="s">
        <v>1</v>
      </c>
      <c r="R6" s="14" t="s">
        <v>22</v>
      </c>
      <c r="S6" s="16" t="s">
        <v>21</v>
      </c>
    </row>
    <row r="7" spans="1:19" s="11" customFormat="1" ht="15" thickTop="1" x14ac:dyDescent="0.3">
      <c r="A7" s="19">
        <v>3</v>
      </c>
      <c r="B7" s="47" t="s">
        <v>4</v>
      </c>
      <c r="C7" s="26">
        <v>8</v>
      </c>
      <c r="D7" s="15" t="s">
        <v>27</v>
      </c>
      <c r="E7" s="22">
        <v>5</v>
      </c>
      <c r="F7" s="24">
        <v>4</v>
      </c>
      <c r="G7" s="15" t="s">
        <v>27</v>
      </c>
      <c r="H7" s="20">
        <v>7</v>
      </c>
      <c r="I7" s="20">
        <v>4</v>
      </c>
      <c r="J7" s="15" t="s">
        <v>27</v>
      </c>
      <c r="K7" s="20">
        <v>5</v>
      </c>
      <c r="L7" s="18">
        <v>3</v>
      </c>
      <c r="M7" s="20" t="s">
        <v>29</v>
      </c>
      <c r="N7" s="2">
        <v>45</v>
      </c>
      <c r="O7" s="2">
        <v>9</v>
      </c>
      <c r="P7" s="20" t="s">
        <v>29</v>
      </c>
      <c r="Q7" s="12">
        <v>4</v>
      </c>
      <c r="R7" s="12">
        <v>3</v>
      </c>
      <c r="S7" s="17">
        <v>1</v>
      </c>
    </row>
    <row r="8" spans="1:19" s="11" customFormat="1" x14ac:dyDescent="0.3">
      <c r="D8" s="11" t="s">
        <v>30</v>
      </c>
      <c r="E8" s="11">
        <v>5</v>
      </c>
      <c r="F8" s="11">
        <v>4</v>
      </c>
      <c r="G8" s="11" t="s">
        <v>30</v>
      </c>
      <c r="H8" s="11">
        <v>7</v>
      </c>
      <c r="I8" s="11">
        <v>3</v>
      </c>
      <c r="J8" s="11" t="s">
        <v>30</v>
      </c>
      <c r="K8" s="11">
        <v>5</v>
      </c>
      <c r="L8" s="11">
        <v>3</v>
      </c>
    </row>
    <row r="9" spans="1:19" s="11" customFormat="1" x14ac:dyDescent="0.3">
      <c r="D9" s="11" t="s">
        <v>28</v>
      </c>
      <c r="E9" s="21">
        <v>5</v>
      </c>
      <c r="F9" s="21">
        <v>3</v>
      </c>
      <c r="G9" s="11" t="s">
        <v>28</v>
      </c>
      <c r="H9" s="11">
        <v>7</v>
      </c>
      <c r="I9" s="11">
        <v>3</v>
      </c>
      <c r="J9" s="11" t="s">
        <v>28</v>
      </c>
      <c r="K9" s="11">
        <v>5</v>
      </c>
      <c r="L9" s="11">
        <v>3</v>
      </c>
    </row>
    <row r="10" spans="1:19" ht="15" thickBot="1" x14ac:dyDescent="0.35"/>
    <row r="11" spans="1:19" s="11" customFormat="1" ht="15.6" thickTop="1" thickBot="1" x14ac:dyDescent="0.35">
      <c r="A11" s="1" t="s">
        <v>0</v>
      </c>
      <c r="B11" s="1"/>
      <c r="C11" s="25" t="s">
        <v>31</v>
      </c>
      <c r="D11" s="13" t="s">
        <v>24</v>
      </c>
      <c r="E11" s="14" t="s">
        <v>1</v>
      </c>
      <c r="F11" s="23" t="s">
        <v>22</v>
      </c>
      <c r="G11" s="13" t="s">
        <v>23</v>
      </c>
      <c r="H11" s="14" t="s">
        <v>1</v>
      </c>
      <c r="I11" s="23" t="s">
        <v>22</v>
      </c>
      <c r="J11" s="13" t="s">
        <v>25</v>
      </c>
      <c r="K11" s="13" t="s">
        <v>1</v>
      </c>
      <c r="L11" s="13" t="s">
        <v>22</v>
      </c>
      <c r="M11" s="13" t="s">
        <v>26</v>
      </c>
      <c r="N11" s="14" t="s">
        <v>1</v>
      </c>
      <c r="O11" s="14" t="s">
        <v>22</v>
      </c>
      <c r="P11" s="13" t="s">
        <v>32</v>
      </c>
      <c r="Q11" s="14" t="s">
        <v>1</v>
      </c>
      <c r="R11" s="14" t="s">
        <v>22</v>
      </c>
      <c r="S11" s="16" t="s">
        <v>21</v>
      </c>
    </row>
    <row r="12" spans="1:19" s="11" customFormat="1" ht="15" thickTop="1" x14ac:dyDescent="0.3">
      <c r="A12" s="19">
        <v>5</v>
      </c>
      <c r="B12" s="45" t="s">
        <v>6</v>
      </c>
      <c r="C12" s="26">
        <v>0</v>
      </c>
      <c r="D12" s="15" t="s">
        <v>27</v>
      </c>
      <c r="E12" s="22">
        <v>5</v>
      </c>
      <c r="F12" s="24">
        <v>4</v>
      </c>
      <c r="G12" s="15" t="s">
        <v>27</v>
      </c>
      <c r="H12" s="20">
        <v>7</v>
      </c>
      <c r="I12" s="20">
        <v>4</v>
      </c>
      <c r="J12" s="20" t="s">
        <v>29</v>
      </c>
      <c r="K12" s="20">
        <v>50</v>
      </c>
      <c r="L12" s="18">
        <v>10</v>
      </c>
      <c r="M12" s="15" t="s">
        <v>27</v>
      </c>
      <c r="N12" s="20">
        <v>15</v>
      </c>
      <c r="O12" s="20">
        <v>4</v>
      </c>
      <c r="P12" s="20"/>
      <c r="Q12" s="12"/>
      <c r="R12" s="12"/>
      <c r="S12" s="17">
        <v>1</v>
      </c>
    </row>
    <row r="13" spans="1:19" s="11" customFormat="1" x14ac:dyDescent="0.3">
      <c r="D13" s="11" t="s">
        <v>30</v>
      </c>
      <c r="E13" s="11">
        <v>5</v>
      </c>
      <c r="F13" s="11">
        <v>4</v>
      </c>
      <c r="G13" s="11" t="s">
        <v>30</v>
      </c>
      <c r="H13" s="11">
        <v>7</v>
      </c>
      <c r="I13" s="11">
        <v>3</v>
      </c>
      <c r="M13" s="11" t="s">
        <v>30</v>
      </c>
      <c r="N13" s="11">
        <v>15</v>
      </c>
      <c r="O13" s="11">
        <v>3</v>
      </c>
    </row>
    <row r="14" spans="1:19" s="11" customFormat="1" x14ac:dyDescent="0.3">
      <c r="D14" s="11" t="s">
        <v>28</v>
      </c>
      <c r="E14" s="21">
        <v>5</v>
      </c>
      <c r="F14" s="21">
        <v>3</v>
      </c>
      <c r="G14" s="11" t="s">
        <v>28</v>
      </c>
      <c r="H14" s="11">
        <v>7</v>
      </c>
      <c r="I14" s="11">
        <v>3</v>
      </c>
      <c r="M14" s="11" t="s">
        <v>28</v>
      </c>
      <c r="N14" s="11">
        <v>15</v>
      </c>
      <c r="O14" s="11">
        <v>3</v>
      </c>
    </row>
    <row r="15" spans="1:19" ht="15" thickBot="1" x14ac:dyDescent="0.35"/>
    <row r="16" spans="1:19" s="11" customFormat="1" ht="14.25" customHeight="1" thickTop="1" thickBot="1" x14ac:dyDescent="0.35">
      <c r="A16" s="1" t="s">
        <v>0</v>
      </c>
      <c r="B16" s="1"/>
      <c r="C16" s="25" t="s">
        <v>31</v>
      </c>
      <c r="D16" s="13" t="s">
        <v>24</v>
      </c>
      <c r="E16" s="14" t="s">
        <v>1</v>
      </c>
      <c r="F16" s="23" t="s">
        <v>22</v>
      </c>
      <c r="G16" s="13" t="s">
        <v>23</v>
      </c>
      <c r="H16" s="14" t="s">
        <v>1</v>
      </c>
      <c r="I16" s="23" t="s">
        <v>22</v>
      </c>
      <c r="J16" s="13" t="s">
        <v>25</v>
      </c>
      <c r="K16" s="13" t="s">
        <v>1</v>
      </c>
      <c r="L16" s="13" t="s">
        <v>22</v>
      </c>
      <c r="M16" s="13" t="s">
        <v>26</v>
      </c>
      <c r="N16" s="14" t="s">
        <v>1</v>
      </c>
      <c r="O16" s="14" t="s">
        <v>22</v>
      </c>
      <c r="P16" s="13" t="s">
        <v>32</v>
      </c>
      <c r="Q16" s="14" t="s">
        <v>1</v>
      </c>
      <c r="R16" s="14" t="s">
        <v>22</v>
      </c>
      <c r="S16" s="16" t="s">
        <v>21</v>
      </c>
    </row>
    <row r="17" spans="1:97" s="11" customFormat="1" ht="14.25" customHeight="1" thickTop="1" x14ac:dyDescent="0.3">
      <c r="A17" s="19">
        <v>10</v>
      </c>
      <c r="B17" s="19" t="s">
        <v>10</v>
      </c>
      <c r="C17" s="26">
        <v>8</v>
      </c>
      <c r="D17" s="15" t="s">
        <v>27</v>
      </c>
      <c r="E17" s="22">
        <v>5</v>
      </c>
      <c r="F17" s="24">
        <v>5</v>
      </c>
      <c r="G17" s="15" t="s">
        <v>27</v>
      </c>
      <c r="H17" s="20">
        <v>3</v>
      </c>
      <c r="I17" s="20">
        <v>3</v>
      </c>
      <c r="J17" s="20" t="s">
        <v>29</v>
      </c>
      <c r="K17" s="20">
        <v>3</v>
      </c>
      <c r="L17" s="18">
        <v>3</v>
      </c>
      <c r="M17" s="20" t="s">
        <v>29</v>
      </c>
      <c r="N17" s="20">
        <v>15</v>
      </c>
      <c r="O17" s="18">
        <v>4</v>
      </c>
      <c r="P17" s="20"/>
      <c r="Q17" s="12"/>
      <c r="R17" s="12"/>
      <c r="S17" s="17">
        <v>1</v>
      </c>
    </row>
    <row r="18" spans="1:97" s="11" customFormat="1" ht="14.25" customHeight="1" x14ac:dyDescent="0.3">
      <c r="D18" s="11" t="s">
        <v>30</v>
      </c>
      <c r="E18" s="11">
        <v>5</v>
      </c>
      <c r="F18" s="11">
        <v>5</v>
      </c>
      <c r="G18" s="11" t="s">
        <v>30</v>
      </c>
      <c r="H18" s="11">
        <v>3</v>
      </c>
      <c r="I18" s="11">
        <v>3</v>
      </c>
    </row>
    <row r="19" spans="1:97" s="11" customFormat="1" x14ac:dyDescent="0.3">
      <c r="D19" s="11" t="s">
        <v>28</v>
      </c>
      <c r="E19" s="21">
        <v>6</v>
      </c>
      <c r="F19" s="21">
        <v>5</v>
      </c>
      <c r="G19" s="11" t="s">
        <v>28</v>
      </c>
      <c r="H19" s="11">
        <v>3</v>
      </c>
      <c r="I19" s="11">
        <v>3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</row>
    <row r="20" spans="1:97" ht="15" thickBot="1" x14ac:dyDescent="0.35"/>
    <row r="21" spans="1:97" s="11" customFormat="1" ht="15.6" thickTop="1" thickBot="1" x14ac:dyDescent="0.35">
      <c r="A21" s="1" t="s">
        <v>0</v>
      </c>
      <c r="B21" s="1"/>
      <c r="C21" s="25" t="s">
        <v>31</v>
      </c>
      <c r="D21" s="13" t="s">
        <v>24</v>
      </c>
      <c r="E21" s="14" t="s">
        <v>1</v>
      </c>
      <c r="F21" s="23" t="s">
        <v>22</v>
      </c>
      <c r="G21" s="13" t="s">
        <v>23</v>
      </c>
      <c r="H21" s="14" t="s">
        <v>1</v>
      </c>
      <c r="I21" s="23" t="s">
        <v>22</v>
      </c>
      <c r="J21" s="13" t="s">
        <v>25</v>
      </c>
      <c r="K21" s="13" t="s">
        <v>1</v>
      </c>
      <c r="L21" s="13" t="s">
        <v>22</v>
      </c>
      <c r="M21" s="13" t="s">
        <v>26</v>
      </c>
      <c r="N21" s="14" t="s">
        <v>1</v>
      </c>
      <c r="O21" s="14" t="s">
        <v>22</v>
      </c>
      <c r="P21" s="13" t="s">
        <v>32</v>
      </c>
      <c r="Q21" s="14" t="s">
        <v>1</v>
      </c>
      <c r="R21" s="14" t="s">
        <v>22</v>
      </c>
      <c r="S21" s="16" t="s">
        <v>21</v>
      </c>
    </row>
    <row r="22" spans="1:97" s="11" customFormat="1" ht="15" thickTop="1" x14ac:dyDescent="0.3">
      <c r="A22" s="19">
        <v>17</v>
      </c>
      <c r="B22" s="7" t="s">
        <v>20</v>
      </c>
      <c r="C22" s="19"/>
      <c r="D22" s="15" t="s">
        <v>27</v>
      </c>
      <c r="E22" s="20">
        <v>5</v>
      </c>
      <c r="F22" s="18">
        <v>3</v>
      </c>
      <c r="G22" s="15" t="s">
        <v>27</v>
      </c>
      <c r="H22" s="20">
        <v>85</v>
      </c>
      <c r="I22" s="18">
        <v>10</v>
      </c>
      <c r="J22" s="20" t="s">
        <v>29</v>
      </c>
      <c r="K22" s="20">
        <v>60</v>
      </c>
      <c r="L22" s="18">
        <v>5</v>
      </c>
      <c r="M22" s="15" t="s">
        <v>27</v>
      </c>
      <c r="N22" s="20">
        <v>20</v>
      </c>
      <c r="O22" s="18">
        <v>5</v>
      </c>
      <c r="P22" s="20"/>
      <c r="Q22" s="12"/>
      <c r="R22" s="12"/>
      <c r="S22" s="17">
        <v>1</v>
      </c>
    </row>
    <row r="23" spans="1:97" s="11" customFormat="1" x14ac:dyDescent="0.3">
      <c r="D23" s="11" t="s">
        <v>30</v>
      </c>
      <c r="E23" s="11">
        <v>5</v>
      </c>
      <c r="F23" s="11">
        <v>3</v>
      </c>
      <c r="G23" s="11" t="s">
        <v>30</v>
      </c>
      <c r="H23" s="11">
        <v>80</v>
      </c>
      <c r="I23" s="11">
        <v>10</v>
      </c>
      <c r="M23" s="11" t="s">
        <v>30</v>
      </c>
      <c r="N23" s="11">
        <v>20</v>
      </c>
      <c r="O23" s="11">
        <v>5</v>
      </c>
    </row>
    <row r="24" spans="1:97" s="11" customFormat="1" x14ac:dyDescent="0.3">
      <c r="D24" s="11" t="s">
        <v>28</v>
      </c>
      <c r="E24" s="11">
        <v>6</v>
      </c>
      <c r="F24" s="11">
        <v>3</v>
      </c>
      <c r="G24" s="11" t="s">
        <v>28</v>
      </c>
      <c r="H24" s="11">
        <v>100</v>
      </c>
      <c r="I24" s="11">
        <v>10</v>
      </c>
      <c r="M24" s="11" t="s">
        <v>28</v>
      </c>
      <c r="N24" s="11">
        <v>25</v>
      </c>
      <c r="O24" s="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19" zoomScale="85" zoomScaleNormal="85" workbookViewId="0">
      <selection activeCell="A29" sqref="A29:H35"/>
    </sheetView>
  </sheetViews>
  <sheetFormatPr defaultRowHeight="14.4" x14ac:dyDescent="0.3"/>
  <cols>
    <col min="1" max="1" width="8.88671875" style="11"/>
    <col min="2" max="2" width="14.109375" style="11" bestFit="1" customWidth="1"/>
  </cols>
  <sheetData>
    <row r="1" spans="1:24" ht="15" thickTop="1" x14ac:dyDescent="0.3">
      <c r="A1" s="88" t="s">
        <v>46</v>
      </c>
      <c r="B1" s="88" t="s">
        <v>47</v>
      </c>
      <c r="C1" s="90" t="s">
        <v>44</v>
      </c>
      <c r="D1" s="43" t="s">
        <v>38</v>
      </c>
      <c r="E1" s="91" t="s">
        <v>34</v>
      </c>
      <c r="F1" s="92"/>
      <c r="G1" s="92"/>
      <c r="H1" s="93"/>
      <c r="I1" s="91" t="s">
        <v>35</v>
      </c>
      <c r="J1" s="92"/>
      <c r="K1" s="92"/>
      <c r="L1" s="93"/>
      <c r="M1" s="91" t="s">
        <v>36</v>
      </c>
      <c r="N1" s="92"/>
      <c r="O1" s="92"/>
      <c r="P1" s="93"/>
      <c r="Q1" s="91" t="s">
        <v>37</v>
      </c>
      <c r="R1" s="92"/>
      <c r="S1" s="92"/>
      <c r="T1" s="93"/>
      <c r="U1" s="91" t="s">
        <v>45</v>
      </c>
      <c r="V1" s="92"/>
      <c r="W1" s="92"/>
      <c r="X1" s="93"/>
    </row>
    <row r="2" spans="1:24" x14ac:dyDescent="0.3">
      <c r="A2" s="89"/>
      <c r="B2" s="89"/>
      <c r="C2" s="90"/>
      <c r="D2" s="38"/>
      <c r="E2" s="29" t="s">
        <v>27</v>
      </c>
      <c r="F2" s="30" t="s">
        <v>30</v>
      </c>
      <c r="G2" s="30" t="s">
        <v>28</v>
      </c>
      <c r="H2" s="31" t="s">
        <v>29</v>
      </c>
      <c r="I2" s="29" t="s">
        <v>27</v>
      </c>
      <c r="J2" s="30" t="s">
        <v>30</v>
      </c>
      <c r="K2" s="30" t="s">
        <v>28</v>
      </c>
      <c r="L2" s="31" t="s">
        <v>29</v>
      </c>
      <c r="M2" s="29" t="s">
        <v>27</v>
      </c>
      <c r="N2" s="30" t="s">
        <v>30</v>
      </c>
      <c r="O2" s="30" t="s">
        <v>28</v>
      </c>
      <c r="P2" s="31" t="s">
        <v>29</v>
      </c>
      <c r="Q2" s="29" t="s">
        <v>27</v>
      </c>
      <c r="R2" s="30" t="s">
        <v>30</v>
      </c>
      <c r="S2" s="30" t="s">
        <v>28</v>
      </c>
      <c r="T2" s="31" t="s">
        <v>29</v>
      </c>
      <c r="U2" s="29" t="s">
        <v>27</v>
      </c>
      <c r="V2" s="30" t="s">
        <v>30</v>
      </c>
      <c r="W2" s="30" t="s">
        <v>28</v>
      </c>
      <c r="X2" s="31" t="s">
        <v>29</v>
      </c>
    </row>
    <row r="3" spans="1:24" x14ac:dyDescent="0.3">
      <c r="A3" s="19">
        <v>1</v>
      </c>
      <c r="B3" s="45" t="s">
        <v>2</v>
      </c>
      <c r="C3" s="39">
        <v>3393.666666666667</v>
      </c>
      <c r="D3" s="11">
        <v>19</v>
      </c>
      <c r="E3" s="32">
        <v>40</v>
      </c>
      <c r="F3" s="30">
        <v>45</v>
      </c>
      <c r="G3" s="33">
        <v>55</v>
      </c>
      <c r="H3" s="31"/>
      <c r="I3" s="29">
        <v>50</v>
      </c>
      <c r="J3" s="30">
        <v>55</v>
      </c>
      <c r="K3" s="30">
        <v>70</v>
      </c>
      <c r="L3" s="31"/>
      <c r="M3" s="29"/>
      <c r="N3" s="30"/>
      <c r="O3" s="30"/>
      <c r="P3" s="31">
        <v>35</v>
      </c>
      <c r="Q3" s="40">
        <v>24</v>
      </c>
      <c r="R3" s="30">
        <v>20</v>
      </c>
      <c r="S3" s="30">
        <v>30</v>
      </c>
      <c r="T3" s="32"/>
      <c r="U3" s="32"/>
      <c r="V3" s="32"/>
      <c r="W3" s="32"/>
      <c r="X3" s="32"/>
    </row>
    <row r="4" spans="1:24" x14ac:dyDescent="0.3">
      <c r="A4" s="19">
        <v>3</v>
      </c>
      <c r="B4" s="47" t="s">
        <v>4</v>
      </c>
      <c r="C4" s="39">
        <v>1350</v>
      </c>
      <c r="D4" s="11">
        <v>14</v>
      </c>
      <c r="E4" s="32">
        <v>5</v>
      </c>
      <c r="F4" s="30">
        <v>5</v>
      </c>
      <c r="G4" s="33">
        <v>5</v>
      </c>
      <c r="H4" s="34"/>
      <c r="I4" s="29">
        <v>7</v>
      </c>
      <c r="J4" s="30">
        <v>7</v>
      </c>
      <c r="K4" s="30">
        <v>7</v>
      </c>
      <c r="L4" s="31"/>
      <c r="M4" s="29">
        <v>5</v>
      </c>
      <c r="N4" s="30">
        <v>5</v>
      </c>
      <c r="O4" s="30">
        <v>5</v>
      </c>
      <c r="P4" s="34"/>
      <c r="Q4" s="32"/>
      <c r="R4" s="30"/>
      <c r="S4" s="33"/>
      <c r="T4" s="41">
        <v>45</v>
      </c>
      <c r="U4" s="29"/>
      <c r="V4" s="33"/>
      <c r="W4" s="33"/>
      <c r="X4" s="42">
        <v>4</v>
      </c>
    </row>
    <row r="5" spans="1:24" x14ac:dyDescent="0.3">
      <c r="A5" s="19">
        <v>5</v>
      </c>
      <c r="B5" s="45" t="s">
        <v>6</v>
      </c>
      <c r="C5" s="39">
        <v>1560.3333333333333</v>
      </c>
      <c r="D5" s="11">
        <v>15</v>
      </c>
      <c r="E5" s="32">
        <v>5</v>
      </c>
      <c r="F5" s="30">
        <v>5</v>
      </c>
      <c r="G5" s="33">
        <v>5</v>
      </c>
      <c r="H5" s="31"/>
      <c r="I5" s="29">
        <v>7</v>
      </c>
      <c r="J5" s="30">
        <v>7</v>
      </c>
      <c r="K5" s="30">
        <v>7</v>
      </c>
      <c r="L5" s="31"/>
      <c r="M5" s="29"/>
      <c r="N5" s="30"/>
      <c r="O5" s="30"/>
      <c r="P5" s="31">
        <v>50</v>
      </c>
      <c r="Q5" s="29">
        <v>15</v>
      </c>
      <c r="R5" s="30">
        <v>15</v>
      </c>
      <c r="S5" s="30">
        <v>15</v>
      </c>
      <c r="T5" s="32"/>
      <c r="U5" s="32"/>
      <c r="V5" s="32"/>
      <c r="W5" s="32"/>
      <c r="X5" s="32"/>
    </row>
    <row r="6" spans="1:24" x14ac:dyDescent="0.3">
      <c r="A6" s="19">
        <v>10</v>
      </c>
      <c r="B6" s="19" t="s">
        <v>10</v>
      </c>
      <c r="C6" s="39">
        <v>549.66666666666663</v>
      </c>
      <c r="D6" s="11">
        <v>7</v>
      </c>
      <c r="E6" s="32">
        <v>5</v>
      </c>
      <c r="F6" s="30">
        <v>5</v>
      </c>
      <c r="G6" s="33">
        <v>6</v>
      </c>
      <c r="H6" s="31"/>
      <c r="I6" s="29">
        <v>3</v>
      </c>
      <c r="J6" s="30">
        <v>3</v>
      </c>
      <c r="K6" s="30">
        <v>3</v>
      </c>
      <c r="L6" s="31"/>
      <c r="M6" s="29"/>
      <c r="N6" s="30"/>
      <c r="O6" s="30"/>
      <c r="P6" s="31">
        <v>3</v>
      </c>
      <c r="Q6" s="29"/>
      <c r="R6" s="30"/>
      <c r="S6" s="30"/>
      <c r="T6" s="31">
        <v>15</v>
      </c>
      <c r="U6" s="32"/>
      <c r="V6" s="32"/>
      <c r="W6" s="32"/>
      <c r="X6" s="32"/>
    </row>
    <row r="7" spans="1:24" x14ac:dyDescent="0.3">
      <c r="A7" s="19">
        <v>17</v>
      </c>
      <c r="B7" s="7" t="s">
        <v>20</v>
      </c>
      <c r="C7" s="39">
        <v>3529.6666666666661</v>
      </c>
      <c r="D7" s="11">
        <v>20</v>
      </c>
      <c r="E7" s="29">
        <v>5</v>
      </c>
      <c r="F7" s="30">
        <v>5</v>
      </c>
      <c r="G7" s="30">
        <v>6</v>
      </c>
      <c r="H7" s="31"/>
      <c r="I7" s="29">
        <v>85</v>
      </c>
      <c r="J7" s="30">
        <v>80</v>
      </c>
      <c r="K7" s="30">
        <v>100</v>
      </c>
      <c r="L7" s="31"/>
      <c r="M7" s="29"/>
      <c r="N7" s="30"/>
      <c r="O7" s="30"/>
      <c r="P7" s="31">
        <v>60</v>
      </c>
      <c r="Q7" s="29">
        <v>20</v>
      </c>
      <c r="R7" s="30">
        <v>20</v>
      </c>
      <c r="S7" s="30">
        <v>25</v>
      </c>
      <c r="T7" s="32"/>
      <c r="U7" s="32"/>
      <c r="V7" s="32"/>
      <c r="W7" s="32"/>
      <c r="X7" s="32"/>
    </row>
    <row r="8" spans="1:24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thickBot="1" x14ac:dyDescent="0.35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5" thickTop="1" x14ac:dyDescent="0.3">
      <c r="C10" s="49"/>
      <c r="D10" s="11"/>
      <c r="E10" s="91" t="s">
        <v>34</v>
      </c>
      <c r="F10" s="92"/>
      <c r="G10" s="92"/>
      <c r="H10" s="93"/>
      <c r="I10" s="91" t="s">
        <v>35</v>
      </c>
      <c r="J10" s="92"/>
      <c r="K10" s="92"/>
      <c r="L10" s="93"/>
      <c r="M10" s="91" t="s">
        <v>36</v>
      </c>
      <c r="N10" s="92"/>
      <c r="O10" s="92"/>
      <c r="P10" s="93"/>
      <c r="Q10" s="91" t="s">
        <v>37</v>
      </c>
      <c r="R10" s="92"/>
      <c r="S10" s="92"/>
      <c r="T10" s="93"/>
      <c r="U10" s="91" t="s">
        <v>45</v>
      </c>
      <c r="V10" s="92"/>
      <c r="W10" s="92"/>
      <c r="X10" s="93"/>
    </row>
    <row r="11" spans="1:24" x14ac:dyDescent="0.3">
      <c r="C11" s="11"/>
      <c r="D11" s="11"/>
      <c r="E11" s="29" t="s">
        <v>27</v>
      </c>
      <c r="F11" s="30" t="s">
        <v>30</v>
      </c>
      <c r="G11" s="30" t="s">
        <v>28</v>
      </c>
      <c r="H11" s="31" t="s">
        <v>29</v>
      </c>
      <c r="I11" s="29" t="s">
        <v>27</v>
      </c>
      <c r="J11" s="30" t="s">
        <v>30</v>
      </c>
      <c r="K11" s="30" t="s">
        <v>28</v>
      </c>
      <c r="L11" s="31" t="s">
        <v>29</v>
      </c>
      <c r="M11" s="29" t="s">
        <v>27</v>
      </c>
      <c r="N11" s="30" t="s">
        <v>30</v>
      </c>
      <c r="O11" s="30" t="s">
        <v>28</v>
      </c>
      <c r="P11" s="31" t="s">
        <v>29</v>
      </c>
      <c r="Q11" s="29" t="s">
        <v>27</v>
      </c>
      <c r="R11" s="30" t="s">
        <v>30</v>
      </c>
      <c r="S11" s="30" t="s">
        <v>28</v>
      </c>
      <c r="T11" s="31" t="s">
        <v>29</v>
      </c>
      <c r="U11" s="29" t="s">
        <v>27</v>
      </c>
      <c r="V11" s="30" t="s">
        <v>30</v>
      </c>
      <c r="W11" s="30" t="s">
        <v>28</v>
      </c>
      <c r="X11" s="31" t="s">
        <v>29</v>
      </c>
    </row>
    <row r="12" spans="1:24" x14ac:dyDescent="0.3">
      <c r="C12" s="11"/>
      <c r="D12" s="11"/>
      <c r="E12" s="24">
        <v>16</v>
      </c>
      <c r="F12" s="11">
        <v>15</v>
      </c>
      <c r="G12" s="21">
        <v>13</v>
      </c>
      <c r="H12" s="31"/>
      <c r="I12" s="20">
        <v>24</v>
      </c>
      <c r="J12" s="11">
        <v>24</v>
      </c>
      <c r="K12" s="11">
        <v>24</v>
      </c>
      <c r="L12" s="31"/>
      <c r="M12" s="29"/>
      <c r="N12" s="30"/>
      <c r="O12" s="30"/>
      <c r="P12" s="18">
        <v>8</v>
      </c>
      <c r="Q12" s="2">
        <v>6</v>
      </c>
      <c r="R12" s="11">
        <v>6</v>
      </c>
      <c r="S12" s="11">
        <v>5</v>
      </c>
      <c r="T12" s="31"/>
      <c r="U12" s="29"/>
      <c r="V12" s="30"/>
      <c r="W12" s="30"/>
      <c r="X12" s="31"/>
    </row>
    <row r="13" spans="1:24" x14ac:dyDescent="0.3">
      <c r="C13" s="11"/>
      <c r="D13" s="11"/>
      <c r="E13" s="24">
        <v>4</v>
      </c>
      <c r="F13" s="11">
        <v>4</v>
      </c>
      <c r="G13" s="21">
        <v>3</v>
      </c>
      <c r="H13" s="31"/>
      <c r="I13" s="20">
        <v>4</v>
      </c>
      <c r="J13" s="11">
        <v>3</v>
      </c>
      <c r="K13" s="11">
        <v>3</v>
      </c>
      <c r="L13" s="20"/>
      <c r="M13" s="18">
        <v>3</v>
      </c>
      <c r="N13" s="11">
        <v>3</v>
      </c>
      <c r="O13" s="11">
        <v>3</v>
      </c>
      <c r="P13" s="31"/>
      <c r="Q13" s="29"/>
      <c r="R13" s="30"/>
      <c r="S13" s="30"/>
      <c r="T13" s="2">
        <v>9</v>
      </c>
      <c r="U13" s="29"/>
      <c r="V13" s="30"/>
      <c r="W13" s="30"/>
      <c r="X13" s="12">
        <v>3</v>
      </c>
    </row>
    <row r="14" spans="1:24" x14ac:dyDescent="0.3">
      <c r="C14" s="11"/>
      <c r="D14" s="11"/>
      <c r="E14" s="24">
        <v>4</v>
      </c>
      <c r="F14" s="11">
        <v>4</v>
      </c>
      <c r="G14" s="21">
        <v>3</v>
      </c>
      <c r="H14" s="34"/>
      <c r="I14" s="20">
        <v>4</v>
      </c>
      <c r="J14" s="11">
        <v>3</v>
      </c>
      <c r="K14" s="11">
        <v>3</v>
      </c>
      <c r="L14" s="31"/>
      <c r="M14" s="29"/>
      <c r="N14" s="30"/>
      <c r="O14" s="30"/>
      <c r="P14" s="18">
        <v>10</v>
      </c>
      <c r="Q14" s="20">
        <v>4</v>
      </c>
      <c r="R14" s="11">
        <v>3</v>
      </c>
      <c r="S14" s="11">
        <v>3</v>
      </c>
      <c r="T14" s="41"/>
      <c r="U14" s="29"/>
      <c r="V14" s="33"/>
      <c r="W14" s="33"/>
      <c r="X14" s="42"/>
    </row>
    <row r="15" spans="1:24" x14ac:dyDescent="0.3">
      <c r="C15" s="11"/>
      <c r="D15" s="11"/>
      <c r="E15" s="24">
        <v>5</v>
      </c>
      <c r="F15" s="11">
        <v>5</v>
      </c>
      <c r="G15" s="21">
        <v>5</v>
      </c>
      <c r="H15" s="31"/>
      <c r="I15" s="20">
        <v>3</v>
      </c>
      <c r="J15" s="11">
        <v>3</v>
      </c>
      <c r="K15" s="11">
        <v>3</v>
      </c>
      <c r="L15" s="31"/>
      <c r="M15" s="29"/>
      <c r="N15" s="30"/>
      <c r="O15" s="30"/>
      <c r="P15" s="18">
        <v>3</v>
      </c>
      <c r="Q15" s="29"/>
      <c r="R15" s="30"/>
      <c r="S15" s="30"/>
      <c r="T15" s="18">
        <v>4</v>
      </c>
      <c r="U15" s="29"/>
      <c r="V15" s="30"/>
      <c r="W15" s="30"/>
      <c r="X15" s="31"/>
    </row>
    <row r="16" spans="1:24" x14ac:dyDescent="0.3">
      <c r="C16" s="11"/>
      <c r="D16" s="11"/>
      <c r="E16" s="18">
        <v>3</v>
      </c>
      <c r="F16" s="11">
        <v>3</v>
      </c>
      <c r="G16" s="11">
        <v>3</v>
      </c>
      <c r="H16" s="31"/>
      <c r="I16" s="18">
        <v>10</v>
      </c>
      <c r="J16" s="11">
        <v>10</v>
      </c>
      <c r="K16" s="11">
        <v>10</v>
      </c>
      <c r="L16" s="31"/>
      <c r="M16" s="29"/>
      <c r="N16" s="30"/>
      <c r="O16" s="30"/>
      <c r="P16" s="18">
        <v>5</v>
      </c>
      <c r="Q16" s="18">
        <v>5</v>
      </c>
      <c r="R16" s="18">
        <v>5</v>
      </c>
      <c r="S16" s="18">
        <v>5</v>
      </c>
      <c r="T16" s="31"/>
      <c r="U16" s="29"/>
      <c r="V16" s="30"/>
      <c r="W16" s="30"/>
      <c r="X16" s="31"/>
    </row>
    <row r="19" spans="1:25" x14ac:dyDescent="0.3">
      <c r="A19" s="11" t="s">
        <v>48</v>
      </c>
      <c r="B19" s="11">
        <v>1200</v>
      </c>
    </row>
    <row r="20" spans="1:25" ht="15" thickBot="1" x14ac:dyDescent="0.35"/>
    <row r="21" spans="1:25" s="11" customFormat="1" ht="15" thickTop="1" x14ac:dyDescent="0.3">
      <c r="A21" s="88" t="s">
        <v>46</v>
      </c>
      <c r="B21" s="88" t="s">
        <v>47</v>
      </c>
      <c r="C21" s="90" t="s">
        <v>44</v>
      </c>
      <c r="D21" s="43" t="s">
        <v>38</v>
      </c>
      <c r="E21" s="91" t="s">
        <v>34</v>
      </c>
      <c r="F21" s="92"/>
      <c r="G21" s="92"/>
      <c r="H21" s="93"/>
      <c r="I21" s="91" t="s">
        <v>35</v>
      </c>
      <c r="J21" s="92"/>
      <c r="K21" s="92"/>
      <c r="L21" s="93"/>
      <c r="M21" s="91" t="s">
        <v>36</v>
      </c>
      <c r="N21" s="92"/>
      <c r="O21" s="92"/>
      <c r="P21" s="93"/>
      <c r="Q21" s="91" t="s">
        <v>37</v>
      </c>
      <c r="R21" s="92"/>
      <c r="S21" s="92"/>
      <c r="T21" s="93"/>
      <c r="U21" s="91" t="s">
        <v>45</v>
      </c>
      <c r="V21" s="92"/>
      <c r="W21" s="92"/>
      <c r="X21" s="93"/>
      <c r="Y21" s="94" t="s">
        <v>49</v>
      </c>
    </row>
    <row r="22" spans="1:25" s="11" customFormat="1" x14ac:dyDescent="0.3">
      <c r="A22" s="89"/>
      <c r="B22" s="89"/>
      <c r="C22" s="90"/>
      <c r="D22" s="38"/>
      <c r="E22" s="29" t="s">
        <v>27</v>
      </c>
      <c r="F22" s="30" t="s">
        <v>30</v>
      </c>
      <c r="G22" s="30" t="s">
        <v>28</v>
      </c>
      <c r="H22" s="31" t="s">
        <v>29</v>
      </c>
      <c r="I22" s="29" t="s">
        <v>27</v>
      </c>
      <c r="J22" s="30" t="s">
        <v>30</v>
      </c>
      <c r="K22" s="30" t="s">
        <v>28</v>
      </c>
      <c r="L22" s="31" t="s">
        <v>29</v>
      </c>
      <c r="M22" s="29" t="s">
        <v>27</v>
      </c>
      <c r="N22" s="30" t="s">
        <v>30</v>
      </c>
      <c r="O22" s="30" t="s">
        <v>28</v>
      </c>
      <c r="P22" s="31" t="s">
        <v>29</v>
      </c>
      <c r="Q22" s="29" t="s">
        <v>27</v>
      </c>
      <c r="R22" s="30" t="s">
        <v>30</v>
      </c>
      <c r="S22" s="30" t="s">
        <v>28</v>
      </c>
      <c r="T22" s="31" t="s">
        <v>29</v>
      </c>
      <c r="U22" s="29" t="s">
        <v>27</v>
      </c>
      <c r="V22" s="30" t="s">
        <v>30</v>
      </c>
      <c r="W22" s="30" t="s">
        <v>28</v>
      </c>
      <c r="X22" s="31" t="s">
        <v>29</v>
      </c>
      <c r="Y22" s="94"/>
    </row>
    <row r="23" spans="1:25" s="11" customFormat="1" x14ac:dyDescent="0.3">
      <c r="A23" s="19">
        <v>1</v>
      </c>
      <c r="B23" s="45" t="s">
        <v>2</v>
      </c>
      <c r="C23" s="39">
        <v>3393.666666666667</v>
      </c>
      <c r="D23" s="11">
        <v>19</v>
      </c>
      <c r="E23" s="32">
        <f>(E3*$B$19/60)+E12</f>
        <v>816</v>
      </c>
      <c r="F23" s="32">
        <f t="shared" ref="F23:X27" si="0">(F3*$B$19/60)+F12</f>
        <v>915</v>
      </c>
      <c r="G23" s="32">
        <f t="shared" si="0"/>
        <v>1113</v>
      </c>
      <c r="H23" s="32">
        <f t="shared" si="0"/>
        <v>0</v>
      </c>
      <c r="I23" s="32">
        <f t="shared" si="0"/>
        <v>1024</v>
      </c>
      <c r="J23" s="32">
        <f t="shared" si="0"/>
        <v>1124</v>
      </c>
      <c r="K23" s="32">
        <f t="shared" si="0"/>
        <v>1424</v>
      </c>
      <c r="L23" s="32">
        <f t="shared" si="0"/>
        <v>0</v>
      </c>
      <c r="M23" s="32">
        <f t="shared" si="0"/>
        <v>0</v>
      </c>
      <c r="N23" s="32">
        <f t="shared" si="0"/>
        <v>0</v>
      </c>
      <c r="O23" s="32">
        <f t="shared" si="0"/>
        <v>0</v>
      </c>
      <c r="P23" s="32">
        <f t="shared" si="0"/>
        <v>708</v>
      </c>
      <c r="Q23" s="32">
        <f t="shared" si="0"/>
        <v>486</v>
      </c>
      <c r="R23" s="32">
        <f t="shared" si="0"/>
        <v>406</v>
      </c>
      <c r="S23" s="32">
        <f t="shared" si="0"/>
        <v>605</v>
      </c>
      <c r="T23" s="32">
        <f t="shared" si="0"/>
        <v>0</v>
      </c>
      <c r="U23" s="32">
        <f t="shared" si="0"/>
        <v>0</v>
      </c>
      <c r="V23" s="32">
        <f t="shared" si="0"/>
        <v>0</v>
      </c>
      <c r="W23" s="32">
        <f t="shared" si="0"/>
        <v>0</v>
      </c>
      <c r="X23" s="32">
        <f t="shared" si="0"/>
        <v>0</v>
      </c>
      <c r="Y23" s="50">
        <f>MIN(E23:G23)+MIN(I23:K23)+P23+MIN(Q23:S23)</f>
        <v>2954</v>
      </c>
    </row>
    <row r="24" spans="1:25" s="11" customFormat="1" x14ac:dyDescent="0.3">
      <c r="A24" s="19">
        <v>3</v>
      </c>
      <c r="B24" s="47" t="s">
        <v>4</v>
      </c>
      <c r="C24" s="39">
        <v>1350</v>
      </c>
      <c r="D24" s="11">
        <v>14</v>
      </c>
      <c r="E24" s="32">
        <f t="shared" ref="E24:T27" si="1">(E4*$B$19/60)+E13</f>
        <v>104</v>
      </c>
      <c r="F24" s="32">
        <f t="shared" si="1"/>
        <v>104</v>
      </c>
      <c r="G24" s="32">
        <f t="shared" si="1"/>
        <v>103</v>
      </c>
      <c r="H24" s="32">
        <f t="shared" si="1"/>
        <v>0</v>
      </c>
      <c r="I24" s="32">
        <f t="shared" si="1"/>
        <v>144</v>
      </c>
      <c r="J24" s="32">
        <f t="shared" si="1"/>
        <v>143</v>
      </c>
      <c r="K24" s="32">
        <f t="shared" si="1"/>
        <v>143</v>
      </c>
      <c r="L24" s="32">
        <f t="shared" si="1"/>
        <v>0</v>
      </c>
      <c r="M24" s="32">
        <f t="shared" si="1"/>
        <v>103</v>
      </c>
      <c r="N24" s="32">
        <f t="shared" si="1"/>
        <v>103</v>
      </c>
      <c r="O24" s="32">
        <f t="shared" si="1"/>
        <v>103</v>
      </c>
      <c r="P24" s="32">
        <f t="shared" si="1"/>
        <v>0</v>
      </c>
      <c r="Q24" s="32">
        <f t="shared" si="1"/>
        <v>0</v>
      </c>
      <c r="R24" s="32">
        <f t="shared" si="1"/>
        <v>0</v>
      </c>
      <c r="S24" s="32">
        <f t="shared" si="1"/>
        <v>0</v>
      </c>
      <c r="T24" s="32">
        <f t="shared" si="1"/>
        <v>909</v>
      </c>
      <c r="U24" s="32">
        <f t="shared" si="0"/>
        <v>0</v>
      </c>
      <c r="V24" s="32">
        <f t="shared" si="0"/>
        <v>0</v>
      </c>
      <c r="W24" s="32">
        <f t="shared" si="0"/>
        <v>0</v>
      </c>
      <c r="X24" s="32">
        <f t="shared" si="0"/>
        <v>83</v>
      </c>
      <c r="Y24" s="50">
        <f>MIN(E24:G24)+MIN(I24:K24)+MIN(M24:O24)+T24+X24</f>
        <v>1341</v>
      </c>
    </row>
    <row r="25" spans="1:25" s="11" customFormat="1" x14ac:dyDescent="0.3">
      <c r="A25" s="19">
        <v>5</v>
      </c>
      <c r="B25" s="45" t="s">
        <v>6</v>
      </c>
      <c r="C25" s="39">
        <v>1560.3333333333333</v>
      </c>
      <c r="D25" s="11">
        <v>15</v>
      </c>
      <c r="E25" s="32">
        <f t="shared" si="1"/>
        <v>104</v>
      </c>
      <c r="F25" s="32">
        <f t="shared" si="0"/>
        <v>104</v>
      </c>
      <c r="G25" s="32">
        <f t="shared" si="0"/>
        <v>103</v>
      </c>
      <c r="H25" s="32">
        <f t="shared" si="0"/>
        <v>0</v>
      </c>
      <c r="I25" s="32">
        <f t="shared" si="0"/>
        <v>144</v>
      </c>
      <c r="J25" s="32">
        <f t="shared" si="0"/>
        <v>143</v>
      </c>
      <c r="K25" s="32">
        <f t="shared" si="0"/>
        <v>143</v>
      </c>
      <c r="L25" s="32">
        <f t="shared" si="0"/>
        <v>0</v>
      </c>
      <c r="M25" s="32">
        <f t="shared" si="0"/>
        <v>0</v>
      </c>
      <c r="N25" s="32">
        <f t="shared" si="0"/>
        <v>0</v>
      </c>
      <c r="O25" s="32">
        <f t="shared" si="0"/>
        <v>0</v>
      </c>
      <c r="P25" s="32">
        <f t="shared" si="0"/>
        <v>1010</v>
      </c>
      <c r="Q25" s="32">
        <f t="shared" si="0"/>
        <v>304</v>
      </c>
      <c r="R25" s="32">
        <f t="shared" si="0"/>
        <v>303</v>
      </c>
      <c r="S25" s="32">
        <f t="shared" si="0"/>
        <v>303</v>
      </c>
      <c r="T25" s="32">
        <f t="shared" si="0"/>
        <v>0</v>
      </c>
      <c r="U25" s="32">
        <f t="shared" si="0"/>
        <v>0</v>
      </c>
      <c r="V25" s="32">
        <f t="shared" si="0"/>
        <v>0</v>
      </c>
      <c r="W25" s="32">
        <f t="shared" si="0"/>
        <v>0</v>
      </c>
      <c r="X25" s="32">
        <f t="shared" si="0"/>
        <v>0</v>
      </c>
      <c r="Y25" s="50">
        <f>MIN(E25:G25)+MIN(I25:K25)+P25+MIN(Q25:S25)</f>
        <v>1559</v>
      </c>
    </row>
    <row r="26" spans="1:25" s="11" customFormat="1" x14ac:dyDescent="0.3">
      <c r="A26" s="19">
        <v>10</v>
      </c>
      <c r="B26" s="19" t="s">
        <v>10</v>
      </c>
      <c r="C26" s="39">
        <v>549.66666666666663</v>
      </c>
      <c r="D26" s="11">
        <v>7</v>
      </c>
      <c r="E26" s="32">
        <f t="shared" si="1"/>
        <v>105</v>
      </c>
      <c r="F26" s="32">
        <f t="shared" si="0"/>
        <v>105</v>
      </c>
      <c r="G26" s="32">
        <f t="shared" si="0"/>
        <v>125</v>
      </c>
      <c r="H26" s="32">
        <f t="shared" si="0"/>
        <v>0</v>
      </c>
      <c r="I26" s="32">
        <f t="shared" si="0"/>
        <v>63</v>
      </c>
      <c r="J26" s="32">
        <f t="shared" si="0"/>
        <v>63</v>
      </c>
      <c r="K26" s="32">
        <f t="shared" si="0"/>
        <v>63</v>
      </c>
      <c r="L26" s="32">
        <f t="shared" si="0"/>
        <v>0</v>
      </c>
      <c r="M26" s="32">
        <f t="shared" si="0"/>
        <v>0</v>
      </c>
      <c r="N26" s="32">
        <f t="shared" si="0"/>
        <v>0</v>
      </c>
      <c r="O26" s="32">
        <f t="shared" si="0"/>
        <v>0</v>
      </c>
      <c r="P26" s="32">
        <f t="shared" si="0"/>
        <v>63</v>
      </c>
      <c r="Q26" s="32">
        <f t="shared" si="0"/>
        <v>0</v>
      </c>
      <c r="R26" s="32">
        <f t="shared" si="0"/>
        <v>0</v>
      </c>
      <c r="S26" s="32">
        <f t="shared" si="0"/>
        <v>0</v>
      </c>
      <c r="T26" s="32">
        <f t="shared" si="0"/>
        <v>304</v>
      </c>
      <c r="U26" s="32">
        <f t="shared" si="0"/>
        <v>0</v>
      </c>
      <c r="V26" s="32">
        <f t="shared" si="0"/>
        <v>0</v>
      </c>
      <c r="W26" s="32">
        <f t="shared" si="0"/>
        <v>0</v>
      </c>
      <c r="X26" s="32">
        <f t="shared" si="0"/>
        <v>0</v>
      </c>
      <c r="Y26" s="50">
        <f>MIN(E26:G26)+MIN(I26:K26)+P26+MIN(T26)</f>
        <v>535</v>
      </c>
    </row>
    <row r="27" spans="1:25" s="11" customFormat="1" x14ac:dyDescent="0.3">
      <c r="A27" s="19">
        <v>17</v>
      </c>
      <c r="B27" s="7" t="s">
        <v>20</v>
      </c>
      <c r="C27" s="39">
        <v>3529.6666666666661</v>
      </c>
      <c r="D27" s="11">
        <v>20</v>
      </c>
      <c r="E27" s="32">
        <f t="shared" si="1"/>
        <v>103</v>
      </c>
      <c r="F27" s="32">
        <f t="shared" si="0"/>
        <v>103</v>
      </c>
      <c r="G27" s="32">
        <f t="shared" si="0"/>
        <v>123</v>
      </c>
      <c r="H27" s="32">
        <f t="shared" si="0"/>
        <v>0</v>
      </c>
      <c r="I27" s="32">
        <f t="shared" si="0"/>
        <v>1710</v>
      </c>
      <c r="J27" s="32">
        <f t="shared" si="0"/>
        <v>1610</v>
      </c>
      <c r="K27" s="32">
        <f t="shared" si="0"/>
        <v>2010</v>
      </c>
      <c r="L27" s="32">
        <f t="shared" si="0"/>
        <v>0</v>
      </c>
      <c r="M27" s="32">
        <f t="shared" si="0"/>
        <v>0</v>
      </c>
      <c r="N27" s="32">
        <f t="shared" si="0"/>
        <v>0</v>
      </c>
      <c r="O27" s="32">
        <f t="shared" si="0"/>
        <v>0</v>
      </c>
      <c r="P27" s="32">
        <f t="shared" si="0"/>
        <v>1205</v>
      </c>
      <c r="Q27" s="32">
        <f t="shared" si="0"/>
        <v>405</v>
      </c>
      <c r="R27" s="32">
        <f t="shared" si="0"/>
        <v>405</v>
      </c>
      <c r="S27" s="32">
        <f t="shared" si="0"/>
        <v>505</v>
      </c>
      <c r="T27" s="32">
        <f t="shared" si="0"/>
        <v>0</v>
      </c>
      <c r="U27" s="32">
        <f t="shared" si="0"/>
        <v>0</v>
      </c>
      <c r="V27" s="32">
        <f t="shared" si="0"/>
        <v>0</v>
      </c>
      <c r="W27" s="32">
        <f t="shared" si="0"/>
        <v>0</v>
      </c>
      <c r="X27" s="32">
        <f t="shared" si="0"/>
        <v>0</v>
      </c>
      <c r="Y27" s="50">
        <f>MIN(E27:G27)+MIN(I27:K27)+P27+MIN(Q27:S27)</f>
        <v>3323</v>
      </c>
    </row>
    <row r="28" spans="1:25" s="51" customFormat="1" ht="15" thickBot="1" x14ac:dyDescent="0.35">
      <c r="A28" s="52" t="s">
        <v>50</v>
      </c>
    </row>
    <row r="29" spans="1:25" s="11" customFormat="1" ht="15" thickTop="1" x14ac:dyDescent="0.3">
      <c r="A29" s="88" t="s">
        <v>46</v>
      </c>
      <c r="B29" s="88" t="s">
        <v>47</v>
      </c>
      <c r="C29" s="90" t="s">
        <v>44</v>
      </c>
      <c r="D29" s="43" t="s">
        <v>38</v>
      </c>
      <c r="E29" s="91" t="s">
        <v>34</v>
      </c>
      <c r="F29" s="92"/>
      <c r="G29" s="92"/>
      <c r="H29" s="93"/>
      <c r="I29" s="91" t="s">
        <v>35</v>
      </c>
      <c r="J29" s="92"/>
      <c r="K29" s="92"/>
      <c r="L29" s="93"/>
      <c r="M29" s="91" t="s">
        <v>36</v>
      </c>
      <c r="N29" s="92"/>
      <c r="O29" s="92"/>
      <c r="P29" s="93"/>
      <c r="Q29" s="91" t="s">
        <v>37</v>
      </c>
      <c r="R29" s="92"/>
      <c r="S29" s="92"/>
      <c r="T29" s="93"/>
      <c r="U29" s="91" t="s">
        <v>45</v>
      </c>
      <c r="V29" s="92"/>
      <c r="W29" s="92"/>
      <c r="X29" s="93"/>
    </row>
    <row r="30" spans="1:25" s="11" customFormat="1" x14ac:dyDescent="0.3">
      <c r="A30" s="89"/>
      <c r="B30" s="89"/>
      <c r="C30" s="90"/>
      <c r="D30" s="38"/>
      <c r="E30" s="29" t="s">
        <v>27</v>
      </c>
      <c r="F30" s="30" t="s">
        <v>30</v>
      </c>
      <c r="G30" s="30" t="s">
        <v>28</v>
      </c>
      <c r="H30" s="31" t="s">
        <v>29</v>
      </c>
      <c r="I30" s="29" t="s">
        <v>27</v>
      </c>
      <c r="J30" s="30" t="s">
        <v>30</v>
      </c>
      <c r="K30" s="30" t="s">
        <v>28</v>
      </c>
      <c r="L30" s="31" t="s">
        <v>29</v>
      </c>
      <c r="M30" s="29" t="s">
        <v>27</v>
      </c>
      <c r="N30" s="30" t="s">
        <v>30</v>
      </c>
      <c r="O30" s="30" t="s">
        <v>28</v>
      </c>
      <c r="P30" s="31" t="s">
        <v>29</v>
      </c>
      <c r="Q30" s="29" t="s">
        <v>27</v>
      </c>
      <c r="R30" s="30" t="s">
        <v>30</v>
      </c>
      <c r="S30" s="30" t="s">
        <v>28</v>
      </c>
      <c r="T30" s="31" t="s">
        <v>29</v>
      </c>
      <c r="U30" s="29" t="s">
        <v>27</v>
      </c>
      <c r="V30" s="30" t="s">
        <v>30</v>
      </c>
      <c r="W30" s="30" t="s">
        <v>28</v>
      </c>
      <c r="X30" s="31" t="s">
        <v>29</v>
      </c>
    </row>
    <row r="31" spans="1:25" s="11" customFormat="1" x14ac:dyDescent="0.3">
      <c r="A31" s="19">
        <v>1</v>
      </c>
      <c r="B31" s="45" t="s">
        <v>2</v>
      </c>
      <c r="C31" s="39">
        <v>3393.666666666667</v>
      </c>
      <c r="D31" s="11">
        <v>19</v>
      </c>
      <c r="E31" s="32">
        <v>40</v>
      </c>
      <c r="F31" s="30">
        <v>45</v>
      </c>
      <c r="G31" s="33">
        <v>55</v>
      </c>
      <c r="H31" s="31"/>
      <c r="I31" s="29">
        <v>50</v>
      </c>
      <c r="J31" s="30">
        <v>55</v>
      </c>
      <c r="K31" s="30">
        <v>70</v>
      </c>
      <c r="L31" s="31"/>
      <c r="M31" s="29"/>
      <c r="N31" s="30"/>
      <c r="O31" s="30"/>
      <c r="P31" s="31">
        <v>35</v>
      </c>
      <c r="Q31" s="40">
        <v>24</v>
      </c>
      <c r="R31" s="30">
        <v>20</v>
      </c>
      <c r="S31" s="30">
        <v>30</v>
      </c>
      <c r="T31" s="32"/>
      <c r="U31" s="32"/>
      <c r="V31" s="32"/>
      <c r="W31" s="32"/>
      <c r="X31" s="32"/>
    </row>
    <row r="32" spans="1:25" s="11" customFormat="1" x14ac:dyDescent="0.3">
      <c r="A32" s="19">
        <v>17</v>
      </c>
      <c r="B32" s="7" t="s">
        <v>20</v>
      </c>
      <c r="C32" s="39">
        <v>3529.6666666666661</v>
      </c>
      <c r="D32" s="11">
        <v>20</v>
      </c>
      <c r="E32" s="29">
        <v>5</v>
      </c>
      <c r="F32" s="30">
        <v>5</v>
      </c>
      <c r="G32" s="30">
        <v>6</v>
      </c>
      <c r="H32" s="31"/>
      <c r="I32" s="29">
        <v>85</v>
      </c>
      <c r="J32" s="30">
        <v>80</v>
      </c>
      <c r="K32" s="30">
        <v>100</v>
      </c>
      <c r="L32" s="31"/>
      <c r="M32" s="29"/>
      <c r="N32" s="30"/>
      <c r="O32" s="30"/>
      <c r="P32" s="31">
        <v>60</v>
      </c>
      <c r="Q32" s="29">
        <v>20</v>
      </c>
      <c r="R32" s="30">
        <v>20</v>
      </c>
      <c r="S32" s="30">
        <v>25</v>
      </c>
      <c r="T32" s="32"/>
      <c r="U32" s="32"/>
      <c r="V32" s="32"/>
      <c r="W32" s="32"/>
      <c r="X32" s="32"/>
    </row>
    <row r="33" spans="1:25" s="11" customFormat="1" x14ac:dyDescent="0.3">
      <c r="A33" s="11">
        <v>8</v>
      </c>
      <c r="B33" s="18" t="s">
        <v>8</v>
      </c>
      <c r="C33" s="39">
        <v>2219.6666666666665</v>
      </c>
      <c r="D33" s="11">
        <v>18</v>
      </c>
      <c r="E33" s="32">
        <v>17</v>
      </c>
      <c r="F33" s="30">
        <v>13</v>
      </c>
      <c r="G33" s="33">
        <v>20</v>
      </c>
      <c r="H33" s="31"/>
      <c r="I33" s="29">
        <v>50</v>
      </c>
      <c r="J33" s="30">
        <v>55</v>
      </c>
      <c r="K33" s="30">
        <v>70</v>
      </c>
      <c r="L33" s="31"/>
      <c r="M33" s="29"/>
      <c r="N33" s="30"/>
      <c r="O33" s="30"/>
      <c r="P33" s="31">
        <v>35</v>
      </c>
      <c r="Q33" s="29"/>
      <c r="R33" s="30"/>
      <c r="S33" s="30"/>
      <c r="T33" s="31"/>
      <c r="U33" s="29"/>
      <c r="V33" s="30"/>
      <c r="W33" s="30"/>
      <c r="X33" s="31"/>
    </row>
    <row r="34" spans="1:25" s="11" customFormat="1" x14ac:dyDescent="0.3">
      <c r="A34" s="11">
        <v>7</v>
      </c>
      <c r="B34" s="18" t="s">
        <v>8</v>
      </c>
      <c r="C34" s="39">
        <v>2013.666666666667</v>
      </c>
      <c r="D34" s="11">
        <v>17</v>
      </c>
      <c r="E34" s="32">
        <v>5</v>
      </c>
      <c r="F34" s="30">
        <v>5</v>
      </c>
      <c r="G34" s="33">
        <v>8</v>
      </c>
      <c r="H34" s="31"/>
      <c r="I34" s="29">
        <v>50</v>
      </c>
      <c r="J34" s="30">
        <v>55</v>
      </c>
      <c r="K34" s="30">
        <v>70</v>
      </c>
      <c r="L34" s="31"/>
      <c r="M34" s="29"/>
      <c r="N34" s="30"/>
      <c r="O34" s="30"/>
      <c r="P34" s="31">
        <v>35</v>
      </c>
      <c r="Q34" s="29"/>
      <c r="R34" s="30"/>
      <c r="S34" s="30"/>
      <c r="T34" s="31"/>
      <c r="U34" s="29"/>
      <c r="V34" s="30"/>
      <c r="W34" s="30"/>
      <c r="X34" s="31"/>
    </row>
    <row r="35" spans="1:25" s="11" customFormat="1" x14ac:dyDescent="0.3">
      <c r="A35" s="11">
        <v>14</v>
      </c>
      <c r="B35" s="28" t="s">
        <v>15</v>
      </c>
      <c r="C35" s="39">
        <v>2013.6666666666667</v>
      </c>
      <c r="D35" s="11">
        <v>16</v>
      </c>
      <c r="E35" s="32">
        <v>35</v>
      </c>
      <c r="F35" s="30">
        <v>40</v>
      </c>
      <c r="G35" s="33">
        <v>45</v>
      </c>
      <c r="H35" s="31"/>
      <c r="I35" s="29"/>
      <c r="J35" s="30"/>
      <c r="K35" s="30"/>
      <c r="L35" s="31">
        <v>60</v>
      </c>
      <c r="M35" s="29"/>
      <c r="N35" s="30"/>
      <c r="O35" s="30"/>
      <c r="P35" s="31"/>
      <c r="Q35" s="29"/>
      <c r="R35" s="30"/>
      <c r="S35" s="30"/>
      <c r="T35" s="31"/>
      <c r="U35" s="29"/>
      <c r="V35" s="30"/>
      <c r="W35" s="30"/>
      <c r="X35" s="31"/>
    </row>
    <row r="36" spans="1:25" ht="15" thickBot="1" x14ac:dyDescent="0.35"/>
    <row r="37" spans="1:25" s="11" customFormat="1" ht="15" thickTop="1" x14ac:dyDescent="0.3">
      <c r="C37" s="49"/>
      <c r="E37" s="91" t="s">
        <v>34</v>
      </c>
      <c r="F37" s="92"/>
      <c r="G37" s="92"/>
      <c r="H37" s="93"/>
      <c r="I37" s="91" t="s">
        <v>35</v>
      </c>
      <c r="J37" s="92"/>
      <c r="K37" s="92"/>
      <c r="L37" s="93"/>
      <c r="M37" s="91" t="s">
        <v>36</v>
      </c>
      <c r="N37" s="92"/>
      <c r="O37" s="92"/>
      <c r="P37" s="93"/>
      <c r="Q37" s="91" t="s">
        <v>37</v>
      </c>
      <c r="R37" s="92"/>
      <c r="S37" s="92"/>
      <c r="T37" s="93"/>
      <c r="U37" s="91" t="s">
        <v>45</v>
      </c>
      <c r="V37" s="92"/>
      <c r="W37" s="92"/>
      <c r="X37" s="93"/>
    </row>
    <row r="38" spans="1:25" s="11" customFormat="1" x14ac:dyDescent="0.3">
      <c r="E38" s="29" t="s">
        <v>27</v>
      </c>
      <c r="F38" s="30" t="s">
        <v>30</v>
      </c>
      <c r="G38" s="30" t="s">
        <v>28</v>
      </c>
      <c r="H38" s="31" t="s">
        <v>29</v>
      </c>
      <c r="I38" s="29" t="s">
        <v>27</v>
      </c>
      <c r="J38" s="30" t="s">
        <v>30</v>
      </c>
      <c r="K38" s="30" t="s">
        <v>28</v>
      </c>
      <c r="L38" s="31" t="s">
        <v>29</v>
      </c>
      <c r="M38" s="29" t="s">
        <v>27</v>
      </c>
      <c r="N38" s="30" t="s">
        <v>30</v>
      </c>
      <c r="O38" s="30" t="s">
        <v>28</v>
      </c>
      <c r="P38" s="31" t="s">
        <v>29</v>
      </c>
      <c r="Q38" s="29" t="s">
        <v>27</v>
      </c>
      <c r="R38" s="30" t="s">
        <v>30</v>
      </c>
      <c r="S38" s="30" t="s">
        <v>28</v>
      </c>
      <c r="T38" s="31" t="s">
        <v>29</v>
      </c>
      <c r="U38" s="29" t="s">
        <v>27</v>
      </c>
      <c r="V38" s="30" t="s">
        <v>30</v>
      </c>
      <c r="W38" s="30" t="s">
        <v>28</v>
      </c>
      <c r="X38" s="31" t="s">
        <v>29</v>
      </c>
    </row>
    <row r="39" spans="1:25" s="11" customFormat="1" x14ac:dyDescent="0.3">
      <c r="A39" s="19">
        <v>1</v>
      </c>
      <c r="B39" s="45" t="s">
        <v>2</v>
      </c>
      <c r="E39" s="24">
        <v>16</v>
      </c>
      <c r="F39" s="11">
        <v>15</v>
      </c>
      <c r="G39" s="21">
        <v>13</v>
      </c>
      <c r="H39" s="31"/>
      <c r="I39" s="20">
        <v>24</v>
      </c>
      <c r="J39" s="11">
        <v>24</v>
      </c>
      <c r="K39" s="11">
        <v>24</v>
      </c>
      <c r="L39" s="31"/>
      <c r="M39" s="29"/>
      <c r="N39" s="30"/>
      <c r="O39" s="30"/>
      <c r="P39" s="18">
        <v>8</v>
      </c>
      <c r="Q39" s="2">
        <v>6</v>
      </c>
      <c r="R39" s="11">
        <v>6</v>
      </c>
      <c r="S39" s="11">
        <v>5</v>
      </c>
      <c r="T39" s="31"/>
      <c r="U39" s="29"/>
      <c r="V39" s="30"/>
      <c r="W39" s="30"/>
      <c r="X39" s="31"/>
    </row>
    <row r="40" spans="1:25" s="11" customFormat="1" x14ac:dyDescent="0.3">
      <c r="A40" s="19">
        <v>17</v>
      </c>
      <c r="B40" s="7" t="s">
        <v>20</v>
      </c>
      <c r="E40" s="18">
        <v>3</v>
      </c>
      <c r="F40" s="11">
        <v>3</v>
      </c>
      <c r="G40" s="11">
        <v>3</v>
      </c>
      <c r="H40" s="31"/>
      <c r="I40" s="18">
        <v>10</v>
      </c>
      <c r="J40" s="11">
        <v>10</v>
      </c>
      <c r="K40" s="11">
        <v>10</v>
      </c>
      <c r="L40" s="31"/>
      <c r="M40" s="29"/>
      <c r="N40" s="30"/>
      <c r="O40" s="30"/>
      <c r="P40" s="18">
        <v>5</v>
      </c>
      <c r="Q40" s="18">
        <v>5</v>
      </c>
      <c r="R40" s="18">
        <v>5</v>
      </c>
      <c r="S40" s="18">
        <v>5</v>
      </c>
      <c r="T40" s="31"/>
      <c r="U40" s="29"/>
      <c r="V40" s="30"/>
      <c r="W40" s="30"/>
      <c r="X40" s="31"/>
    </row>
    <row r="41" spans="1:25" s="11" customFormat="1" x14ac:dyDescent="0.3">
      <c r="A41" s="11">
        <v>8</v>
      </c>
      <c r="B41" s="18" t="s">
        <v>8</v>
      </c>
      <c r="E41" s="24">
        <v>5</v>
      </c>
      <c r="F41" s="11">
        <v>5</v>
      </c>
      <c r="G41" s="21">
        <v>4</v>
      </c>
      <c r="H41" s="18"/>
      <c r="I41" s="20">
        <v>10</v>
      </c>
      <c r="J41" s="11">
        <v>10</v>
      </c>
      <c r="K41" s="11">
        <v>10</v>
      </c>
      <c r="L41" s="18"/>
      <c r="M41" s="29"/>
      <c r="N41" s="30"/>
      <c r="O41" s="30"/>
      <c r="P41" s="18">
        <v>5</v>
      </c>
      <c r="Q41" s="20"/>
      <c r="T41" s="41"/>
      <c r="U41" s="29"/>
      <c r="V41" s="33"/>
      <c r="W41" s="33"/>
      <c r="X41" s="42"/>
    </row>
    <row r="42" spans="1:25" s="11" customFormat="1" x14ac:dyDescent="0.3">
      <c r="A42" s="11">
        <v>7</v>
      </c>
      <c r="B42" s="18" t="s">
        <v>8</v>
      </c>
      <c r="E42" s="24">
        <v>5</v>
      </c>
      <c r="F42" s="11">
        <v>4</v>
      </c>
      <c r="G42" s="21">
        <v>3</v>
      </c>
      <c r="H42" s="31"/>
      <c r="I42" s="20">
        <v>10</v>
      </c>
      <c r="J42" s="11">
        <v>10</v>
      </c>
      <c r="K42" s="11">
        <v>10</v>
      </c>
      <c r="L42" s="31"/>
      <c r="M42" s="29"/>
      <c r="N42" s="30"/>
      <c r="O42" s="30"/>
      <c r="P42" s="18">
        <v>5</v>
      </c>
      <c r="Q42" s="29"/>
      <c r="R42" s="30"/>
      <c r="S42" s="30"/>
      <c r="T42" s="18"/>
      <c r="U42" s="29"/>
      <c r="V42" s="30"/>
      <c r="W42" s="30"/>
      <c r="X42" s="31"/>
    </row>
    <row r="43" spans="1:25" s="11" customFormat="1" x14ac:dyDescent="0.3">
      <c r="A43" s="11">
        <v>14</v>
      </c>
      <c r="B43" s="28" t="s">
        <v>15</v>
      </c>
      <c r="E43" s="24">
        <v>9</v>
      </c>
      <c r="F43" s="11">
        <v>9</v>
      </c>
      <c r="G43" s="21">
        <v>8</v>
      </c>
      <c r="H43" s="31"/>
      <c r="I43" s="18"/>
      <c r="L43" s="18">
        <v>5</v>
      </c>
      <c r="M43" s="29"/>
      <c r="N43" s="30"/>
      <c r="O43" s="30"/>
      <c r="P43" s="18"/>
      <c r="Q43" s="18"/>
      <c r="R43" s="18"/>
      <c r="S43" s="18"/>
      <c r="T43" s="31"/>
      <c r="U43" s="29"/>
      <c r="V43" s="30"/>
      <c r="W43" s="30"/>
      <c r="X43" s="31"/>
    </row>
    <row r="45" spans="1:25" ht="15" thickBot="1" x14ac:dyDescent="0.35"/>
    <row r="46" spans="1:25" s="11" customFormat="1" ht="15" thickTop="1" x14ac:dyDescent="0.3">
      <c r="A46" s="88" t="s">
        <v>46</v>
      </c>
      <c r="B46" s="88" t="s">
        <v>47</v>
      </c>
      <c r="C46" s="90" t="s">
        <v>44</v>
      </c>
      <c r="D46" s="43" t="s">
        <v>38</v>
      </c>
      <c r="E46" s="91" t="s">
        <v>34</v>
      </c>
      <c r="F46" s="92"/>
      <c r="G46" s="92"/>
      <c r="H46" s="93"/>
      <c r="I46" s="91" t="s">
        <v>35</v>
      </c>
      <c r="J46" s="92"/>
      <c r="K46" s="92"/>
      <c r="L46" s="93"/>
      <c r="M46" s="91" t="s">
        <v>36</v>
      </c>
      <c r="N46" s="92"/>
      <c r="O46" s="92"/>
      <c r="P46" s="93"/>
      <c r="Q46" s="91" t="s">
        <v>37</v>
      </c>
      <c r="R46" s="92"/>
      <c r="S46" s="92"/>
      <c r="T46" s="93"/>
      <c r="U46" s="91" t="s">
        <v>45</v>
      </c>
      <c r="V46" s="92"/>
      <c r="W46" s="92"/>
      <c r="X46" s="93"/>
    </row>
    <row r="47" spans="1:25" s="11" customFormat="1" x14ac:dyDescent="0.3">
      <c r="A47" s="89"/>
      <c r="B47" s="89"/>
      <c r="C47" s="90"/>
      <c r="D47" s="38"/>
      <c r="E47" s="29" t="s">
        <v>27</v>
      </c>
      <c r="F47" s="30" t="s">
        <v>30</v>
      </c>
      <c r="G47" s="30" t="s">
        <v>28</v>
      </c>
      <c r="H47" s="31" t="s">
        <v>29</v>
      </c>
      <c r="I47" s="29" t="s">
        <v>27</v>
      </c>
      <c r="J47" s="30" t="s">
        <v>30</v>
      </c>
      <c r="K47" s="30" t="s">
        <v>28</v>
      </c>
      <c r="L47" s="31" t="s">
        <v>29</v>
      </c>
      <c r="M47" s="29" t="s">
        <v>27</v>
      </c>
      <c r="N47" s="30" t="s">
        <v>30</v>
      </c>
      <c r="O47" s="30" t="s">
        <v>28</v>
      </c>
      <c r="P47" s="31" t="s">
        <v>29</v>
      </c>
      <c r="Q47" s="29" t="s">
        <v>27</v>
      </c>
      <c r="R47" s="30" t="s">
        <v>30</v>
      </c>
      <c r="S47" s="30" t="s">
        <v>28</v>
      </c>
      <c r="T47" s="31" t="s">
        <v>29</v>
      </c>
      <c r="U47" s="29" t="s">
        <v>27</v>
      </c>
      <c r="V47" s="30" t="s">
        <v>30</v>
      </c>
      <c r="W47" s="30" t="s">
        <v>28</v>
      </c>
      <c r="X47" s="31" t="s">
        <v>29</v>
      </c>
    </row>
    <row r="48" spans="1:25" s="11" customFormat="1" x14ac:dyDescent="0.3">
      <c r="A48" s="19">
        <v>1</v>
      </c>
      <c r="B48" s="45" t="s">
        <v>2</v>
      </c>
      <c r="C48" s="39">
        <v>3393.666666666667</v>
      </c>
      <c r="D48" s="11">
        <v>19</v>
      </c>
      <c r="E48" s="32">
        <f>E31*$B$19/60+E39</f>
        <v>816</v>
      </c>
      <c r="F48" s="32">
        <f t="shared" ref="F48:X52" si="2">F31*$B$19/60+F39</f>
        <v>915</v>
      </c>
      <c r="G48" s="32">
        <f t="shared" si="2"/>
        <v>1113</v>
      </c>
      <c r="H48" s="32">
        <f t="shared" si="2"/>
        <v>0</v>
      </c>
      <c r="I48" s="32">
        <f t="shared" si="2"/>
        <v>1024</v>
      </c>
      <c r="J48" s="32">
        <f t="shared" si="2"/>
        <v>1124</v>
      </c>
      <c r="K48" s="32">
        <f t="shared" si="2"/>
        <v>1424</v>
      </c>
      <c r="L48" s="32">
        <f t="shared" si="2"/>
        <v>0</v>
      </c>
      <c r="M48" s="32">
        <f t="shared" si="2"/>
        <v>0</v>
      </c>
      <c r="N48" s="32">
        <f t="shared" si="2"/>
        <v>0</v>
      </c>
      <c r="O48" s="32">
        <f t="shared" si="2"/>
        <v>0</v>
      </c>
      <c r="P48" s="32">
        <f t="shared" si="2"/>
        <v>708</v>
      </c>
      <c r="Q48" s="32">
        <f t="shared" si="2"/>
        <v>486</v>
      </c>
      <c r="R48" s="32">
        <f t="shared" si="2"/>
        <v>406</v>
      </c>
      <c r="S48" s="32">
        <f t="shared" si="2"/>
        <v>605</v>
      </c>
      <c r="T48" s="32">
        <f t="shared" si="2"/>
        <v>0</v>
      </c>
      <c r="U48" s="32">
        <f t="shared" si="2"/>
        <v>0</v>
      </c>
      <c r="V48" s="32">
        <f t="shared" si="2"/>
        <v>0</v>
      </c>
      <c r="W48" s="32">
        <f t="shared" si="2"/>
        <v>0</v>
      </c>
      <c r="X48" s="32">
        <f t="shared" si="2"/>
        <v>0</v>
      </c>
      <c r="Y48" s="50">
        <f>MIN(E48:G48)+MIN(I48:K48)+P48+MIN(Q48:S48)</f>
        <v>2954</v>
      </c>
    </row>
    <row r="49" spans="1:25" s="11" customFormat="1" x14ac:dyDescent="0.3">
      <c r="A49" s="19">
        <v>17</v>
      </c>
      <c r="B49" s="7" t="s">
        <v>20</v>
      </c>
      <c r="C49" s="39">
        <v>3529.6666666666661</v>
      </c>
      <c r="D49" s="11">
        <v>20</v>
      </c>
      <c r="E49" s="32">
        <f t="shared" ref="E49:T52" si="3">E32*$B$19/60+E40</f>
        <v>103</v>
      </c>
      <c r="F49" s="32">
        <f t="shared" si="3"/>
        <v>103</v>
      </c>
      <c r="G49" s="32">
        <f t="shared" si="3"/>
        <v>123</v>
      </c>
      <c r="H49" s="32">
        <f t="shared" si="3"/>
        <v>0</v>
      </c>
      <c r="I49" s="32">
        <f t="shared" si="3"/>
        <v>1710</v>
      </c>
      <c r="J49" s="32">
        <f t="shared" si="3"/>
        <v>1610</v>
      </c>
      <c r="K49" s="32">
        <f t="shared" si="3"/>
        <v>2010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1205</v>
      </c>
      <c r="Q49" s="32">
        <f t="shared" si="3"/>
        <v>405</v>
      </c>
      <c r="R49" s="32">
        <f t="shared" si="3"/>
        <v>405</v>
      </c>
      <c r="S49" s="32">
        <f t="shared" si="3"/>
        <v>505</v>
      </c>
      <c r="T49" s="32">
        <f t="shared" si="3"/>
        <v>0</v>
      </c>
      <c r="U49" s="32">
        <f t="shared" si="2"/>
        <v>0</v>
      </c>
      <c r="V49" s="32">
        <f t="shared" si="2"/>
        <v>0</v>
      </c>
      <c r="W49" s="32">
        <f t="shared" si="2"/>
        <v>0</v>
      </c>
      <c r="X49" s="32">
        <f t="shared" si="2"/>
        <v>0</v>
      </c>
      <c r="Y49" s="50">
        <f>MIN(E49:G49)+MIN(I49:K49)+P49+MIN(Q49:S49)</f>
        <v>3323</v>
      </c>
    </row>
    <row r="50" spans="1:25" s="11" customFormat="1" x14ac:dyDescent="0.3">
      <c r="A50" s="11">
        <v>8</v>
      </c>
      <c r="B50" s="18" t="s">
        <v>8</v>
      </c>
      <c r="C50" s="39">
        <v>2219.6666666666665</v>
      </c>
      <c r="D50" s="11">
        <v>18</v>
      </c>
      <c r="E50" s="32">
        <f t="shared" si="3"/>
        <v>345</v>
      </c>
      <c r="F50" s="32">
        <f t="shared" si="2"/>
        <v>265</v>
      </c>
      <c r="G50" s="32">
        <f t="shared" si="2"/>
        <v>404</v>
      </c>
      <c r="H50" s="32">
        <f t="shared" si="2"/>
        <v>0</v>
      </c>
      <c r="I50" s="32">
        <f t="shared" si="2"/>
        <v>1010</v>
      </c>
      <c r="J50" s="32">
        <f t="shared" si="2"/>
        <v>1110</v>
      </c>
      <c r="K50" s="32">
        <f t="shared" si="2"/>
        <v>1410</v>
      </c>
      <c r="L50" s="32">
        <f t="shared" si="2"/>
        <v>0</v>
      </c>
      <c r="M50" s="32">
        <f t="shared" si="2"/>
        <v>0</v>
      </c>
      <c r="N50" s="32">
        <f t="shared" si="2"/>
        <v>0</v>
      </c>
      <c r="O50" s="32">
        <f t="shared" si="2"/>
        <v>0</v>
      </c>
      <c r="P50" s="32">
        <f t="shared" si="2"/>
        <v>705</v>
      </c>
      <c r="Q50" s="32">
        <f t="shared" si="2"/>
        <v>0</v>
      </c>
      <c r="R50" s="32">
        <f t="shared" si="2"/>
        <v>0</v>
      </c>
      <c r="S50" s="32">
        <f t="shared" si="2"/>
        <v>0</v>
      </c>
      <c r="T50" s="32">
        <f t="shared" si="2"/>
        <v>0</v>
      </c>
      <c r="U50" s="32">
        <f t="shared" si="2"/>
        <v>0</v>
      </c>
      <c r="V50" s="32">
        <f t="shared" si="2"/>
        <v>0</v>
      </c>
      <c r="W50" s="32">
        <f t="shared" si="2"/>
        <v>0</v>
      </c>
      <c r="X50" s="32">
        <f t="shared" si="2"/>
        <v>0</v>
      </c>
      <c r="Y50" s="50">
        <f t="shared" ref="Y50:Y51" si="4">MIN(E50:G50)+MIN(I50:K50)+P50+MIN(Q50:S50)</f>
        <v>1980</v>
      </c>
    </row>
    <row r="51" spans="1:25" s="11" customFormat="1" x14ac:dyDescent="0.3">
      <c r="A51" s="11">
        <v>7</v>
      </c>
      <c r="B51" s="18" t="s">
        <v>8</v>
      </c>
      <c r="C51" s="39">
        <v>2013.666666666667</v>
      </c>
      <c r="D51" s="11">
        <v>17</v>
      </c>
      <c r="E51" s="32">
        <f t="shared" si="3"/>
        <v>105</v>
      </c>
      <c r="F51" s="32">
        <f t="shared" si="2"/>
        <v>104</v>
      </c>
      <c r="G51" s="32">
        <f t="shared" si="2"/>
        <v>163</v>
      </c>
      <c r="H51" s="32">
        <f t="shared" si="2"/>
        <v>0</v>
      </c>
      <c r="I51" s="32">
        <f t="shared" si="2"/>
        <v>1010</v>
      </c>
      <c r="J51" s="32">
        <f t="shared" si="2"/>
        <v>1110</v>
      </c>
      <c r="K51" s="32">
        <f t="shared" si="2"/>
        <v>1410</v>
      </c>
      <c r="L51" s="32">
        <f t="shared" si="2"/>
        <v>0</v>
      </c>
      <c r="M51" s="32">
        <f t="shared" si="2"/>
        <v>0</v>
      </c>
      <c r="N51" s="32">
        <f t="shared" si="2"/>
        <v>0</v>
      </c>
      <c r="O51" s="32">
        <f t="shared" si="2"/>
        <v>0</v>
      </c>
      <c r="P51" s="32">
        <f t="shared" si="2"/>
        <v>705</v>
      </c>
      <c r="Q51" s="32">
        <f t="shared" si="2"/>
        <v>0</v>
      </c>
      <c r="R51" s="32">
        <f t="shared" si="2"/>
        <v>0</v>
      </c>
      <c r="S51" s="32">
        <f t="shared" si="2"/>
        <v>0</v>
      </c>
      <c r="T51" s="32">
        <f t="shared" si="2"/>
        <v>0</v>
      </c>
      <c r="U51" s="32">
        <f t="shared" si="2"/>
        <v>0</v>
      </c>
      <c r="V51" s="32">
        <f t="shared" si="2"/>
        <v>0</v>
      </c>
      <c r="W51" s="32">
        <f t="shared" si="2"/>
        <v>0</v>
      </c>
      <c r="X51" s="32">
        <f t="shared" si="2"/>
        <v>0</v>
      </c>
      <c r="Y51" s="50">
        <f t="shared" si="4"/>
        <v>1819</v>
      </c>
    </row>
    <row r="52" spans="1:25" s="11" customFormat="1" x14ac:dyDescent="0.3">
      <c r="A52" s="11">
        <v>14</v>
      </c>
      <c r="B52" s="28" t="s">
        <v>15</v>
      </c>
      <c r="C52" s="39">
        <v>2013.6666666666667</v>
      </c>
      <c r="D52" s="11">
        <v>16</v>
      </c>
      <c r="E52" s="32">
        <f t="shared" si="3"/>
        <v>709</v>
      </c>
      <c r="F52" s="32">
        <f t="shared" si="2"/>
        <v>809</v>
      </c>
      <c r="G52" s="32">
        <f t="shared" si="2"/>
        <v>908</v>
      </c>
      <c r="H52" s="32">
        <f t="shared" si="2"/>
        <v>0</v>
      </c>
      <c r="I52" s="32">
        <f t="shared" si="2"/>
        <v>0</v>
      </c>
      <c r="J52" s="32">
        <f t="shared" si="2"/>
        <v>0</v>
      </c>
      <c r="K52" s="32">
        <f t="shared" si="2"/>
        <v>0</v>
      </c>
      <c r="L52" s="32">
        <f t="shared" si="2"/>
        <v>1205</v>
      </c>
      <c r="M52" s="32">
        <f t="shared" si="2"/>
        <v>0</v>
      </c>
      <c r="N52" s="32">
        <f t="shared" si="2"/>
        <v>0</v>
      </c>
      <c r="O52" s="32">
        <f t="shared" si="2"/>
        <v>0</v>
      </c>
      <c r="P52" s="32">
        <f t="shared" si="2"/>
        <v>0</v>
      </c>
      <c r="Q52" s="32">
        <f t="shared" si="2"/>
        <v>0</v>
      </c>
      <c r="R52" s="32">
        <f t="shared" si="2"/>
        <v>0</v>
      </c>
      <c r="S52" s="32">
        <f t="shared" si="2"/>
        <v>0</v>
      </c>
      <c r="T52" s="32">
        <f t="shared" si="2"/>
        <v>0</v>
      </c>
      <c r="U52" s="32">
        <f t="shared" si="2"/>
        <v>0</v>
      </c>
      <c r="V52" s="32">
        <f t="shared" si="2"/>
        <v>0</v>
      </c>
      <c r="W52" s="32">
        <f t="shared" si="2"/>
        <v>0</v>
      </c>
      <c r="X52" s="32">
        <f t="shared" si="2"/>
        <v>0</v>
      </c>
      <c r="Y52" s="50">
        <f>MIN(E52:G52)+MIN(L52)+P52+MIN(Q52:S52)</f>
        <v>1914</v>
      </c>
    </row>
  </sheetData>
  <mergeCells count="43">
    <mergeCell ref="M1:P1"/>
    <mergeCell ref="Q1:T1"/>
    <mergeCell ref="U1:X1"/>
    <mergeCell ref="A1:A2"/>
    <mergeCell ref="B1:B2"/>
    <mergeCell ref="C1:C2"/>
    <mergeCell ref="E1:H1"/>
    <mergeCell ref="I1:L1"/>
    <mergeCell ref="E10:H10"/>
    <mergeCell ref="I10:L10"/>
    <mergeCell ref="M10:P10"/>
    <mergeCell ref="Q10:T10"/>
    <mergeCell ref="U10:X10"/>
    <mergeCell ref="Y21:Y22"/>
    <mergeCell ref="A29:A30"/>
    <mergeCell ref="B29:B30"/>
    <mergeCell ref="C29:C30"/>
    <mergeCell ref="E29:H29"/>
    <mergeCell ref="I29:L29"/>
    <mergeCell ref="M29:P29"/>
    <mergeCell ref="Q29:T29"/>
    <mergeCell ref="A21:A22"/>
    <mergeCell ref="B21:B22"/>
    <mergeCell ref="C21:C22"/>
    <mergeCell ref="E21:H21"/>
    <mergeCell ref="I21:L21"/>
    <mergeCell ref="M21:P21"/>
    <mergeCell ref="M46:P46"/>
    <mergeCell ref="Q46:T46"/>
    <mergeCell ref="U46:X46"/>
    <mergeCell ref="E37:H37"/>
    <mergeCell ref="Q21:T21"/>
    <mergeCell ref="U21:X21"/>
    <mergeCell ref="I37:L37"/>
    <mergeCell ref="M37:P37"/>
    <mergeCell ref="Q37:T37"/>
    <mergeCell ref="U37:X37"/>
    <mergeCell ref="U29:X29"/>
    <mergeCell ref="A46:A47"/>
    <mergeCell ref="B46:B47"/>
    <mergeCell ref="C46:C47"/>
    <mergeCell ref="E46:H46"/>
    <mergeCell ref="I46:L46"/>
  </mergeCells>
  <conditionalFormatting sqref="T7:X7 T3:X3 T5:X5 U6:X6">
    <cfRule type="cellIs" dxfId="184" priority="132" operator="equal">
      <formula>0</formula>
    </cfRule>
  </conditionalFormatting>
  <conditionalFormatting sqref="I1:L2">
    <cfRule type="cellIs" dxfId="183" priority="131" operator="equal">
      <formula>0</formula>
    </cfRule>
  </conditionalFormatting>
  <conditionalFormatting sqref="M1:P2">
    <cfRule type="cellIs" dxfId="182" priority="130" operator="equal">
      <formula>0</formula>
    </cfRule>
  </conditionalFormatting>
  <conditionalFormatting sqref="Q1:T2">
    <cfRule type="cellIs" dxfId="181" priority="129" operator="equal">
      <formula>0</formula>
    </cfRule>
  </conditionalFormatting>
  <conditionalFormatting sqref="U1:X2">
    <cfRule type="cellIs" dxfId="180" priority="128" operator="equal">
      <formula>0</formula>
    </cfRule>
  </conditionalFormatting>
  <conditionalFormatting sqref="U1:X2">
    <cfRule type="cellIs" dxfId="179" priority="127" operator="equal">
      <formula>0</formula>
    </cfRule>
  </conditionalFormatting>
  <conditionalFormatting sqref="E12:H16">
    <cfRule type="cellIs" dxfId="178" priority="126" operator="equal">
      <formula>0</formula>
    </cfRule>
  </conditionalFormatting>
  <conditionalFormatting sqref="I10:L16">
    <cfRule type="cellIs" dxfId="177" priority="125" operator="equal">
      <formula>0</formula>
    </cfRule>
  </conditionalFormatting>
  <conditionalFormatting sqref="M10:P16">
    <cfRule type="cellIs" dxfId="176" priority="124" operator="equal">
      <formula>0</formula>
    </cfRule>
  </conditionalFormatting>
  <conditionalFormatting sqref="Q10:T16">
    <cfRule type="cellIs" dxfId="175" priority="123" operator="equal">
      <formula>0</formula>
    </cfRule>
  </conditionalFormatting>
  <conditionalFormatting sqref="U10:X11">
    <cfRule type="cellIs" dxfId="174" priority="122" operator="equal">
      <formula>0</formula>
    </cfRule>
  </conditionalFormatting>
  <conditionalFormatting sqref="U10:X16">
    <cfRule type="cellIs" dxfId="173" priority="121" operator="equal">
      <formula>0</formula>
    </cfRule>
  </conditionalFormatting>
  <conditionalFormatting sqref="E3:H3">
    <cfRule type="cellIs" dxfId="172" priority="120" operator="equal">
      <formula>0</formula>
    </cfRule>
  </conditionalFormatting>
  <conditionalFormatting sqref="I3:L3">
    <cfRule type="cellIs" dxfId="171" priority="119" operator="equal">
      <formula>0</formula>
    </cfRule>
  </conditionalFormatting>
  <conditionalFormatting sqref="M3:P3">
    <cfRule type="cellIs" dxfId="170" priority="118" operator="equal">
      <formula>0</formula>
    </cfRule>
  </conditionalFormatting>
  <conditionalFormatting sqref="Q3:S3">
    <cfRule type="cellIs" dxfId="169" priority="117" operator="equal">
      <formula>0</formula>
    </cfRule>
  </conditionalFormatting>
  <conditionalFormatting sqref="E4:H4">
    <cfRule type="cellIs" dxfId="168" priority="116" operator="equal">
      <formula>0</formula>
    </cfRule>
  </conditionalFormatting>
  <conditionalFormatting sqref="I4:L4">
    <cfRule type="cellIs" dxfId="167" priority="115" operator="equal">
      <formula>0</formula>
    </cfRule>
  </conditionalFormatting>
  <conditionalFormatting sqref="M4:P4">
    <cfRule type="cellIs" dxfId="166" priority="114" operator="equal">
      <formula>0</formula>
    </cfRule>
  </conditionalFormatting>
  <conditionalFormatting sqref="Q4:T4">
    <cfRule type="cellIs" dxfId="165" priority="113" operator="equal">
      <formula>0</formula>
    </cfRule>
  </conditionalFormatting>
  <conditionalFormatting sqref="U4:X4">
    <cfRule type="cellIs" dxfId="164" priority="112" operator="equal">
      <formula>0</formula>
    </cfRule>
  </conditionalFormatting>
  <conditionalFormatting sqref="E5:H5">
    <cfRule type="cellIs" dxfId="163" priority="111" operator="equal">
      <formula>0</formula>
    </cfRule>
  </conditionalFormatting>
  <conditionalFormatting sqref="I5:L5">
    <cfRule type="cellIs" dxfId="162" priority="110" operator="equal">
      <formula>0</formula>
    </cfRule>
  </conditionalFormatting>
  <conditionalFormatting sqref="M5:P5">
    <cfRule type="cellIs" dxfId="161" priority="109" operator="equal">
      <formula>0</formula>
    </cfRule>
  </conditionalFormatting>
  <conditionalFormatting sqref="Q5:S5">
    <cfRule type="cellIs" dxfId="160" priority="108" operator="equal">
      <formula>0</formula>
    </cfRule>
  </conditionalFormatting>
  <conditionalFormatting sqref="E6:H6">
    <cfRule type="cellIs" dxfId="159" priority="107" operator="equal">
      <formula>0</formula>
    </cfRule>
  </conditionalFormatting>
  <conditionalFormatting sqref="I6:L6">
    <cfRule type="cellIs" dxfId="158" priority="106" operator="equal">
      <formula>0</formula>
    </cfRule>
  </conditionalFormatting>
  <conditionalFormatting sqref="M6:P6">
    <cfRule type="cellIs" dxfId="157" priority="105" operator="equal">
      <formula>0</formula>
    </cfRule>
  </conditionalFormatting>
  <conditionalFormatting sqref="Q6:T6">
    <cfRule type="cellIs" dxfId="156" priority="104" operator="equal">
      <formula>0</formula>
    </cfRule>
  </conditionalFormatting>
  <conditionalFormatting sqref="E7:H7">
    <cfRule type="cellIs" dxfId="155" priority="103" operator="equal">
      <formula>0</formula>
    </cfRule>
  </conditionalFormatting>
  <conditionalFormatting sqref="I7:L7">
    <cfRule type="cellIs" dxfId="154" priority="102" operator="equal">
      <formula>0</formula>
    </cfRule>
  </conditionalFormatting>
  <conditionalFormatting sqref="M7:P7">
    <cfRule type="cellIs" dxfId="153" priority="101" operator="equal">
      <formula>0</formula>
    </cfRule>
  </conditionalFormatting>
  <conditionalFormatting sqref="Q7:S7">
    <cfRule type="cellIs" dxfId="152" priority="100" operator="equal">
      <formula>0</formula>
    </cfRule>
  </conditionalFormatting>
  <conditionalFormatting sqref="Q46:T47">
    <cfRule type="cellIs" dxfId="151" priority="39" operator="equal">
      <formula>0</formula>
    </cfRule>
  </conditionalFormatting>
  <conditionalFormatting sqref="I21:L22">
    <cfRule type="cellIs" dxfId="150" priority="98" operator="equal">
      <formula>0</formula>
    </cfRule>
  </conditionalFormatting>
  <conditionalFormatting sqref="M21:P22">
    <cfRule type="cellIs" dxfId="149" priority="97" operator="equal">
      <formula>0</formula>
    </cfRule>
  </conditionalFormatting>
  <conditionalFormatting sqref="Q21:T22">
    <cfRule type="cellIs" dxfId="148" priority="96" operator="equal">
      <formula>0</formula>
    </cfRule>
  </conditionalFormatting>
  <conditionalFormatting sqref="U21:X22">
    <cfRule type="cellIs" dxfId="147" priority="95" operator="equal">
      <formula>0</formula>
    </cfRule>
  </conditionalFormatting>
  <conditionalFormatting sqref="U21:X22">
    <cfRule type="cellIs" dxfId="146" priority="94" operator="equal">
      <formula>0</formula>
    </cfRule>
  </conditionalFormatting>
  <conditionalFormatting sqref="E23:Y27">
    <cfRule type="cellIs" dxfId="145" priority="93" operator="equal">
      <formula>0</formula>
    </cfRule>
  </conditionalFormatting>
  <conditionalFormatting sqref="T31:X31">
    <cfRule type="cellIs" dxfId="144" priority="72" operator="equal">
      <formula>0</formula>
    </cfRule>
  </conditionalFormatting>
  <conditionalFormatting sqref="I29:L30">
    <cfRule type="cellIs" dxfId="143" priority="71" operator="equal">
      <formula>0</formula>
    </cfRule>
  </conditionalFormatting>
  <conditionalFormatting sqref="M29:P30">
    <cfRule type="cellIs" dxfId="142" priority="70" operator="equal">
      <formula>0</formula>
    </cfRule>
  </conditionalFormatting>
  <conditionalFormatting sqref="Q29:T30">
    <cfRule type="cellIs" dxfId="141" priority="69" operator="equal">
      <formula>0</formula>
    </cfRule>
  </conditionalFormatting>
  <conditionalFormatting sqref="U29:X30">
    <cfRule type="cellIs" dxfId="140" priority="68" operator="equal">
      <formula>0</formula>
    </cfRule>
  </conditionalFormatting>
  <conditionalFormatting sqref="U29:X30">
    <cfRule type="cellIs" dxfId="139" priority="67" operator="equal">
      <formula>0</formula>
    </cfRule>
  </conditionalFormatting>
  <conditionalFormatting sqref="E31:H31">
    <cfRule type="cellIs" dxfId="138" priority="66" operator="equal">
      <formula>0</formula>
    </cfRule>
  </conditionalFormatting>
  <conditionalFormatting sqref="I31:L31">
    <cfRule type="cellIs" dxfId="137" priority="65" operator="equal">
      <formula>0</formula>
    </cfRule>
  </conditionalFormatting>
  <conditionalFormatting sqref="M31:P31">
    <cfRule type="cellIs" dxfId="136" priority="64" operator="equal">
      <formula>0</formula>
    </cfRule>
  </conditionalFormatting>
  <conditionalFormatting sqref="Q31:S31">
    <cfRule type="cellIs" dxfId="135" priority="63" operator="equal">
      <formula>0</formula>
    </cfRule>
  </conditionalFormatting>
  <conditionalFormatting sqref="T32:X32">
    <cfRule type="cellIs" dxfId="134" priority="62" operator="equal">
      <formula>0</formula>
    </cfRule>
  </conditionalFormatting>
  <conditionalFormatting sqref="E32:H32">
    <cfRule type="cellIs" dxfId="133" priority="61" operator="equal">
      <formula>0</formula>
    </cfRule>
  </conditionalFormatting>
  <conditionalFormatting sqref="I32:L32">
    <cfRule type="cellIs" dxfId="132" priority="60" operator="equal">
      <formula>0</formula>
    </cfRule>
  </conditionalFormatting>
  <conditionalFormatting sqref="M32:P32">
    <cfRule type="cellIs" dxfId="131" priority="59" operator="equal">
      <formula>0</formula>
    </cfRule>
  </conditionalFormatting>
  <conditionalFormatting sqref="Q32:S32">
    <cfRule type="cellIs" dxfId="130" priority="58" operator="equal">
      <formula>0</formula>
    </cfRule>
  </conditionalFormatting>
  <conditionalFormatting sqref="E33:H33">
    <cfRule type="cellIs" dxfId="129" priority="57" operator="equal">
      <formula>0</formula>
    </cfRule>
  </conditionalFormatting>
  <conditionalFormatting sqref="I33:L33">
    <cfRule type="cellIs" dxfId="128" priority="56" operator="equal">
      <formula>0</formula>
    </cfRule>
  </conditionalFormatting>
  <conditionalFormatting sqref="M33:P33">
    <cfRule type="cellIs" dxfId="127" priority="55" operator="equal">
      <formula>0</formula>
    </cfRule>
  </conditionalFormatting>
  <conditionalFormatting sqref="Q33:T33">
    <cfRule type="cellIs" dxfId="126" priority="54" operator="equal">
      <formula>0</formula>
    </cfRule>
  </conditionalFormatting>
  <conditionalFormatting sqref="U33:X33">
    <cfRule type="cellIs" dxfId="125" priority="53" operator="equal">
      <formula>0</formula>
    </cfRule>
  </conditionalFormatting>
  <conditionalFormatting sqref="E34:H34">
    <cfRule type="cellIs" dxfId="124" priority="52" operator="equal">
      <formula>0</formula>
    </cfRule>
  </conditionalFormatting>
  <conditionalFormatting sqref="I34:L34">
    <cfRule type="cellIs" dxfId="123" priority="51" operator="equal">
      <formula>0</formula>
    </cfRule>
  </conditionalFormatting>
  <conditionalFormatting sqref="M34:P34">
    <cfRule type="cellIs" dxfId="122" priority="50" operator="equal">
      <formula>0</formula>
    </cfRule>
  </conditionalFormatting>
  <conditionalFormatting sqref="Q34:T34">
    <cfRule type="cellIs" dxfId="121" priority="49" operator="equal">
      <formula>0</formula>
    </cfRule>
  </conditionalFormatting>
  <conditionalFormatting sqref="U34:X34">
    <cfRule type="cellIs" dxfId="120" priority="48" operator="equal">
      <formula>0</formula>
    </cfRule>
  </conditionalFormatting>
  <conditionalFormatting sqref="E35:H35">
    <cfRule type="cellIs" dxfId="119" priority="47" operator="equal">
      <formula>0</formula>
    </cfRule>
  </conditionalFormatting>
  <conditionalFormatting sqref="I35:L35">
    <cfRule type="cellIs" dxfId="118" priority="46" operator="equal">
      <formula>0</formula>
    </cfRule>
  </conditionalFormatting>
  <conditionalFormatting sqref="M35:P35">
    <cfRule type="cellIs" dxfId="117" priority="45" operator="equal">
      <formula>0</formula>
    </cfRule>
  </conditionalFormatting>
  <conditionalFormatting sqref="Q35:T35">
    <cfRule type="cellIs" dxfId="116" priority="44" operator="equal">
      <formula>0</formula>
    </cfRule>
  </conditionalFormatting>
  <conditionalFormatting sqref="U35:X35">
    <cfRule type="cellIs" dxfId="115" priority="43" operator="equal">
      <formula>0</formula>
    </cfRule>
  </conditionalFormatting>
  <conditionalFormatting sqref="I46:L47">
    <cfRule type="cellIs" dxfId="114" priority="41" operator="equal">
      <formula>0</formula>
    </cfRule>
  </conditionalFormatting>
  <conditionalFormatting sqref="M46:P47">
    <cfRule type="cellIs" dxfId="113" priority="40" operator="equal">
      <formula>0</formula>
    </cfRule>
  </conditionalFormatting>
  <conditionalFormatting sqref="U46:X47">
    <cfRule type="cellIs" dxfId="112" priority="38" operator="equal">
      <formula>0</formula>
    </cfRule>
  </conditionalFormatting>
  <conditionalFormatting sqref="U46:X47">
    <cfRule type="cellIs" dxfId="111" priority="37" operator="equal">
      <formula>0</formula>
    </cfRule>
  </conditionalFormatting>
  <conditionalFormatting sqref="E48:X52">
    <cfRule type="cellIs" dxfId="110" priority="36" operator="equal">
      <formula>0</formula>
    </cfRule>
  </conditionalFormatting>
  <conditionalFormatting sqref="E39:H39 E41:H43">
    <cfRule type="cellIs" dxfId="109" priority="12" operator="equal">
      <formula>0</formula>
    </cfRule>
  </conditionalFormatting>
  <conditionalFormatting sqref="I37:L39 I41:L43">
    <cfRule type="cellIs" dxfId="108" priority="11" operator="equal">
      <formula>0</formula>
    </cfRule>
  </conditionalFormatting>
  <conditionalFormatting sqref="M37:P39 M41:P43">
    <cfRule type="cellIs" dxfId="107" priority="10" operator="equal">
      <formula>0</formula>
    </cfRule>
  </conditionalFormatting>
  <conditionalFormatting sqref="Q37:T39 Q41:T43">
    <cfRule type="cellIs" dxfId="106" priority="9" operator="equal">
      <formula>0</formula>
    </cfRule>
  </conditionalFormatting>
  <conditionalFormatting sqref="U37:X38">
    <cfRule type="cellIs" dxfId="105" priority="8" operator="equal">
      <formula>0</formula>
    </cfRule>
  </conditionalFormatting>
  <conditionalFormatting sqref="U37:X39 U41:X43">
    <cfRule type="cellIs" dxfId="104" priority="7" operator="equal">
      <formula>0</formula>
    </cfRule>
  </conditionalFormatting>
  <conditionalFormatting sqref="E40:H40">
    <cfRule type="cellIs" dxfId="103" priority="6" operator="equal">
      <formula>0</formula>
    </cfRule>
  </conditionalFormatting>
  <conditionalFormatting sqref="I40:L40">
    <cfRule type="cellIs" dxfId="102" priority="5" operator="equal">
      <formula>0</formula>
    </cfRule>
  </conditionalFormatting>
  <conditionalFormatting sqref="M40:P40">
    <cfRule type="cellIs" dxfId="101" priority="4" operator="equal">
      <formula>0</formula>
    </cfRule>
  </conditionalFormatting>
  <conditionalFormatting sqref="Q40:T40">
    <cfRule type="cellIs" dxfId="100" priority="3" operator="equal">
      <formula>0</formula>
    </cfRule>
  </conditionalFormatting>
  <conditionalFormatting sqref="U40:X40">
    <cfRule type="cellIs" dxfId="99" priority="2" operator="equal">
      <formula>0</formula>
    </cfRule>
  </conditionalFormatting>
  <conditionalFormatting sqref="Y48:Y52">
    <cfRule type="cellIs" dxfId="98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K12" sqref="K12"/>
    </sheetView>
  </sheetViews>
  <sheetFormatPr defaultRowHeight="14.4" x14ac:dyDescent="0.3"/>
  <cols>
    <col min="1" max="1" width="14.109375" bestFit="1" customWidth="1"/>
  </cols>
  <sheetData>
    <row r="1" spans="1:10" x14ac:dyDescent="0.3">
      <c r="B1" t="s">
        <v>51</v>
      </c>
      <c r="C1" t="s">
        <v>30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</row>
    <row r="2" spans="1:10" x14ac:dyDescent="0.3">
      <c r="A2" s="28" t="s">
        <v>20</v>
      </c>
      <c r="B2" s="29">
        <v>5</v>
      </c>
      <c r="C2" s="30">
        <v>5</v>
      </c>
      <c r="D2" s="30">
        <v>6</v>
      </c>
      <c r="E2" s="30">
        <v>6</v>
      </c>
      <c r="F2" s="30">
        <v>6</v>
      </c>
      <c r="G2" s="30">
        <v>6</v>
      </c>
      <c r="H2" s="31"/>
      <c r="I2" s="31"/>
      <c r="J2" s="31"/>
    </row>
    <row r="3" spans="1:10" x14ac:dyDescent="0.3">
      <c r="A3" s="46" t="s">
        <v>2</v>
      </c>
      <c r="B3" s="32">
        <v>40</v>
      </c>
      <c r="C3" s="30">
        <v>45</v>
      </c>
      <c r="D3" s="33">
        <v>55</v>
      </c>
      <c r="E3" s="33">
        <v>55</v>
      </c>
      <c r="F3" s="33">
        <v>55</v>
      </c>
      <c r="G3" s="33">
        <v>55</v>
      </c>
      <c r="H3" s="31"/>
      <c r="I3" s="31"/>
      <c r="J3" s="31"/>
    </row>
    <row r="4" spans="1:10" x14ac:dyDescent="0.3">
      <c r="A4" s="55" t="s">
        <v>8</v>
      </c>
      <c r="B4" s="32">
        <v>17</v>
      </c>
      <c r="C4" s="30">
        <v>13</v>
      </c>
      <c r="D4" s="33">
        <v>20</v>
      </c>
      <c r="E4" s="33">
        <v>20</v>
      </c>
      <c r="F4" s="33">
        <v>20</v>
      </c>
      <c r="G4" s="33">
        <v>20</v>
      </c>
      <c r="H4" s="31"/>
      <c r="I4" s="31"/>
      <c r="J4" s="31"/>
    </row>
    <row r="5" spans="1:10" x14ac:dyDescent="0.3">
      <c r="A5" s="18" t="s">
        <v>8</v>
      </c>
      <c r="B5" s="32">
        <v>5</v>
      </c>
      <c r="C5" s="30">
        <v>5</v>
      </c>
      <c r="D5" s="33">
        <v>8</v>
      </c>
      <c r="E5" s="33">
        <v>8</v>
      </c>
      <c r="F5" s="33">
        <v>8</v>
      </c>
      <c r="G5" s="33">
        <v>8</v>
      </c>
      <c r="H5" s="31"/>
      <c r="I5" s="31"/>
      <c r="J5" s="31"/>
    </row>
    <row r="6" spans="1:10" x14ac:dyDescent="0.3">
      <c r="A6" s="28" t="s">
        <v>15</v>
      </c>
      <c r="B6" s="32">
        <v>35</v>
      </c>
      <c r="C6" s="30">
        <v>40</v>
      </c>
      <c r="D6" s="33">
        <v>45</v>
      </c>
      <c r="E6" s="33">
        <v>45</v>
      </c>
      <c r="F6" s="33">
        <v>45</v>
      </c>
      <c r="G6" s="33">
        <v>45</v>
      </c>
      <c r="H6" s="31"/>
      <c r="I6" s="31"/>
      <c r="J6" s="31"/>
    </row>
    <row r="7" spans="1:10" x14ac:dyDescent="0.3">
      <c r="A7" s="18" t="s">
        <v>6</v>
      </c>
      <c r="B7" s="32">
        <v>5</v>
      </c>
      <c r="C7" s="30">
        <v>5</v>
      </c>
      <c r="D7" s="33">
        <v>5</v>
      </c>
      <c r="E7" s="33">
        <v>5</v>
      </c>
      <c r="F7" s="33">
        <v>5</v>
      </c>
      <c r="G7" s="33">
        <v>5</v>
      </c>
      <c r="H7" s="31"/>
      <c r="I7" s="31"/>
      <c r="J7" s="31"/>
    </row>
    <row r="8" spans="1:10" x14ac:dyDescent="0.3">
      <c r="A8" s="44" t="s">
        <v>4</v>
      </c>
      <c r="B8" s="32">
        <v>5</v>
      </c>
      <c r="C8" s="30">
        <v>5</v>
      </c>
      <c r="D8" s="33">
        <v>5</v>
      </c>
      <c r="E8" s="33">
        <v>5</v>
      </c>
      <c r="F8" s="33">
        <v>5</v>
      </c>
      <c r="G8" s="33">
        <v>5</v>
      </c>
      <c r="H8" s="34"/>
      <c r="I8" s="34"/>
      <c r="J8" s="34"/>
    </row>
    <row r="9" spans="1:10" x14ac:dyDescent="0.3">
      <c r="A9" s="18" t="s">
        <v>9</v>
      </c>
      <c r="B9" s="32">
        <v>25</v>
      </c>
      <c r="C9" s="30">
        <v>25</v>
      </c>
      <c r="D9" s="33">
        <v>35</v>
      </c>
      <c r="E9" s="33">
        <v>35</v>
      </c>
      <c r="F9" s="33">
        <v>35</v>
      </c>
      <c r="G9" s="33">
        <v>35</v>
      </c>
      <c r="H9" s="31"/>
      <c r="I9" s="31"/>
      <c r="J9" s="31"/>
    </row>
    <row r="10" spans="1:10" x14ac:dyDescent="0.3">
      <c r="A10" s="28" t="s">
        <v>18</v>
      </c>
      <c r="B10" s="29"/>
      <c r="C10" s="30"/>
      <c r="D10" s="30"/>
      <c r="E10" s="30"/>
      <c r="F10" s="30"/>
      <c r="G10" s="30"/>
      <c r="H10" s="31">
        <v>50</v>
      </c>
      <c r="I10" s="31">
        <v>50</v>
      </c>
      <c r="J10" s="31">
        <v>50</v>
      </c>
    </row>
    <row r="11" spans="1:10" x14ac:dyDescent="0.3">
      <c r="A11" s="44" t="s">
        <v>3</v>
      </c>
      <c r="B11" s="32">
        <v>18</v>
      </c>
      <c r="C11" s="30">
        <v>20</v>
      </c>
      <c r="D11" s="33">
        <v>26</v>
      </c>
      <c r="E11" s="33">
        <v>26</v>
      </c>
      <c r="F11" s="33">
        <v>26</v>
      </c>
      <c r="G11" s="33">
        <v>26</v>
      </c>
      <c r="H11" s="31"/>
      <c r="I11" s="31"/>
      <c r="J11" s="31"/>
    </row>
    <row r="12" spans="1:10" x14ac:dyDescent="0.3">
      <c r="A12" s="48" t="s">
        <v>5</v>
      </c>
      <c r="B12" s="32">
        <v>5</v>
      </c>
      <c r="C12" s="30">
        <v>5</v>
      </c>
      <c r="D12" s="33">
        <v>5</v>
      </c>
      <c r="E12" s="33">
        <v>5</v>
      </c>
      <c r="F12" s="33">
        <v>5</v>
      </c>
      <c r="G12" s="33">
        <v>5</v>
      </c>
      <c r="H12" s="31"/>
      <c r="I12" s="31"/>
      <c r="J12" s="31"/>
    </row>
    <row r="13" spans="1:10" x14ac:dyDescent="0.3">
      <c r="A13" s="28" t="s">
        <v>16</v>
      </c>
      <c r="B13" s="29">
        <v>10</v>
      </c>
      <c r="C13" s="30">
        <v>10</v>
      </c>
      <c r="D13" s="30">
        <v>12</v>
      </c>
      <c r="E13" s="30">
        <v>12</v>
      </c>
      <c r="F13" s="30">
        <v>12</v>
      </c>
      <c r="G13" s="30">
        <v>12</v>
      </c>
      <c r="H13" s="31"/>
      <c r="I13" s="31"/>
      <c r="J13" s="31"/>
    </row>
    <row r="14" spans="1:10" x14ac:dyDescent="0.3">
      <c r="A14" s="18" t="s">
        <v>7</v>
      </c>
      <c r="B14" s="32">
        <v>10</v>
      </c>
      <c r="C14" s="30">
        <v>12</v>
      </c>
      <c r="D14" s="33">
        <v>20</v>
      </c>
      <c r="E14" s="33">
        <v>20</v>
      </c>
      <c r="F14" s="33">
        <v>20</v>
      </c>
      <c r="G14" s="33">
        <v>20</v>
      </c>
      <c r="H14" s="31"/>
      <c r="I14" s="31"/>
      <c r="J14" s="31"/>
    </row>
    <row r="15" spans="1:10" x14ac:dyDescent="0.3">
      <c r="A15" s="18" t="s">
        <v>10</v>
      </c>
      <c r="B15" s="32">
        <v>5</v>
      </c>
      <c r="C15" s="30">
        <v>5</v>
      </c>
      <c r="D15" s="33">
        <v>6</v>
      </c>
      <c r="E15" s="33">
        <v>6</v>
      </c>
      <c r="F15" s="33">
        <v>6</v>
      </c>
      <c r="G15" s="33">
        <v>6</v>
      </c>
      <c r="H15" s="31"/>
      <c r="I15" s="31"/>
      <c r="J15" s="31"/>
    </row>
    <row r="16" spans="1:10" x14ac:dyDescent="0.3">
      <c r="A16" s="18" t="s">
        <v>11</v>
      </c>
      <c r="B16" s="32">
        <v>10</v>
      </c>
      <c r="C16" s="30">
        <v>12</v>
      </c>
      <c r="D16" s="33">
        <v>15</v>
      </c>
      <c r="E16" s="33">
        <v>15</v>
      </c>
      <c r="F16" s="33">
        <v>15</v>
      </c>
      <c r="G16" s="33">
        <v>15</v>
      </c>
      <c r="H16" s="31"/>
      <c r="I16" s="31"/>
      <c r="J16" s="31"/>
    </row>
    <row r="17" spans="1:10" x14ac:dyDescent="0.3">
      <c r="A17" s="18" t="s">
        <v>12</v>
      </c>
      <c r="B17" s="29"/>
      <c r="C17" s="30"/>
      <c r="D17" s="30"/>
      <c r="E17" s="30"/>
      <c r="F17" s="30"/>
      <c r="G17" s="30"/>
      <c r="H17" s="31">
        <v>10</v>
      </c>
      <c r="I17" s="31">
        <v>10</v>
      </c>
      <c r="J17" s="31">
        <v>10</v>
      </c>
    </row>
    <row r="18" spans="1:10" x14ac:dyDescent="0.3">
      <c r="A18" s="18" t="s">
        <v>13</v>
      </c>
      <c r="B18" s="29"/>
      <c r="C18" s="30"/>
      <c r="D18" s="30"/>
      <c r="E18" s="30"/>
      <c r="F18" s="30"/>
      <c r="G18" s="30"/>
      <c r="H18" s="31">
        <v>10</v>
      </c>
      <c r="I18" s="31">
        <v>10</v>
      </c>
      <c r="J18" s="31">
        <v>10</v>
      </c>
    </row>
    <row r="19" spans="1:10" x14ac:dyDescent="0.3">
      <c r="A19" s="18" t="s">
        <v>19</v>
      </c>
      <c r="B19" s="29"/>
      <c r="C19" s="30"/>
      <c r="D19" s="30"/>
      <c r="E19" s="30"/>
      <c r="F19" s="30"/>
      <c r="G19" s="30"/>
      <c r="H19" s="31">
        <v>10</v>
      </c>
      <c r="I19" s="31">
        <v>10</v>
      </c>
      <c r="J19" s="31">
        <v>10</v>
      </c>
    </row>
    <row r="20" spans="1:10" x14ac:dyDescent="0.3">
      <c r="A20" s="28" t="s">
        <v>14</v>
      </c>
      <c r="B20" s="29">
        <v>6</v>
      </c>
      <c r="C20" s="30">
        <v>6</v>
      </c>
      <c r="D20" s="30">
        <v>7</v>
      </c>
      <c r="E20" s="30">
        <v>7</v>
      </c>
      <c r="F20" s="30">
        <v>7</v>
      </c>
      <c r="G20" s="30">
        <v>7</v>
      </c>
      <c r="H20" s="31"/>
      <c r="I20" s="31"/>
      <c r="J20" s="31"/>
    </row>
    <row r="21" spans="1:10" ht="15" thickBot="1" x14ac:dyDescent="0.35">
      <c r="A21" s="28" t="s">
        <v>17</v>
      </c>
      <c r="B21" s="35"/>
      <c r="C21" s="36"/>
      <c r="D21" s="36"/>
      <c r="E21" s="36"/>
      <c r="F21" s="36"/>
      <c r="G21" s="36"/>
      <c r="H21" s="37">
        <v>5</v>
      </c>
      <c r="I21" s="37">
        <v>5</v>
      </c>
      <c r="J21" s="37">
        <v>5</v>
      </c>
    </row>
    <row r="22" spans="1:10" ht="15" thickTop="1" x14ac:dyDescent="0.3"/>
    <row r="23" spans="1:10" x14ac:dyDescent="0.3">
      <c r="A23" s="11"/>
      <c r="B23" s="11" t="s">
        <v>51</v>
      </c>
      <c r="C23" s="11" t="s">
        <v>30</v>
      </c>
      <c r="D23" s="11" t="s">
        <v>52</v>
      </c>
      <c r="E23" s="11" t="s">
        <v>53</v>
      </c>
      <c r="F23" s="11" t="s">
        <v>54</v>
      </c>
      <c r="G23" s="11" t="s">
        <v>55</v>
      </c>
      <c r="H23" s="11" t="s">
        <v>56</v>
      </c>
      <c r="I23" s="11" t="s">
        <v>57</v>
      </c>
      <c r="J23" s="11" t="s">
        <v>58</v>
      </c>
    </row>
    <row r="24" spans="1:10" x14ac:dyDescent="0.3">
      <c r="A24" s="28" t="s">
        <v>20</v>
      </c>
      <c r="B24" s="29">
        <v>85</v>
      </c>
      <c r="C24" s="30">
        <v>80</v>
      </c>
      <c r="D24" s="30">
        <v>100</v>
      </c>
      <c r="E24" s="30">
        <v>100</v>
      </c>
      <c r="F24" s="30">
        <v>100</v>
      </c>
      <c r="G24" s="30">
        <v>100</v>
      </c>
      <c r="H24" s="31"/>
      <c r="I24" s="31"/>
      <c r="J24" s="31"/>
    </row>
    <row r="25" spans="1:10" x14ac:dyDescent="0.3">
      <c r="A25" s="46" t="s">
        <v>2</v>
      </c>
      <c r="B25" s="29">
        <v>50</v>
      </c>
      <c r="C25" s="30">
        <v>55</v>
      </c>
      <c r="D25" s="30">
        <v>70</v>
      </c>
      <c r="E25" s="30">
        <v>70</v>
      </c>
      <c r="F25" s="30">
        <v>70</v>
      </c>
      <c r="G25" s="30">
        <v>70</v>
      </c>
      <c r="H25" s="31"/>
      <c r="I25" s="31"/>
      <c r="J25" s="31"/>
    </row>
    <row r="26" spans="1:10" x14ac:dyDescent="0.3">
      <c r="A26" s="55" t="s">
        <v>8</v>
      </c>
      <c r="B26" s="29">
        <v>50</v>
      </c>
      <c r="C26" s="30">
        <v>55</v>
      </c>
      <c r="D26" s="30">
        <v>70</v>
      </c>
      <c r="E26" s="30">
        <v>70</v>
      </c>
      <c r="F26" s="30">
        <v>70</v>
      </c>
      <c r="G26" s="30">
        <v>70</v>
      </c>
      <c r="H26" s="31"/>
      <c r="I26" s="31"/>
      <c r="J26" s="31"/>
    </row>
    <row r="27" spans="1:10" x14ac:dyDescent="0.3">
      <c r="A27" s="18" t="s">
        <v>8</v>
      </c>
      <c r="B27" s="29">
        <v>50</v>
      </c>
      <c r="C27" s="30">
        <v>55</v>
      </c>
      <c r="D27" s="30">
        <v>70</v>
      </c>
      <c r="E27" s="30">
        <v>70</v>
      </c>
      <c r="F27" s="30">
        <v>70</v>
      </c>
      <c r="G27" s="30">
        <v>70</v>
      </c>
      <c r="H27" s="31"/>
      <c r="I27" s="31"/>
      <c r="J27" s="31"/>
    </row>
    <row r="28" spans="1:10" x14ac:dyDescent="0.3">
      <c r="A28" s="28" t="s">
        <v>15</v>
      </c>
      <c r="B28" s="29"/>
      <c r="C28" s="30"/>
      <c r="D28" s="30"/>
      <c r="E28" s="30"/>
      <c r="F28" s="30"/>
      <c r="G28" s="30"/>
      <c r="H28" s="31">
        <v>60</v>
      </c>
      <c r="I28" s="31">
        <v>60</v>
      </c>
      <c r="J28" s="31">
        <v>60</v>
      </c>
    </row>
    <row r="29" spans="1:10" x14ac:dyDescent="0.3">
      <c r="A29" s="18" t="s">
        <v>6</v>
      </c>
      <c r="B29" s="29">
        <v>7</v>
      </c>
      <c r="C29" s="30">
        <v>7</v>
      </c>
      <c r="D29" s="30">
        <v>7</v>
      </c>
      <c r="E29" s="30">
        <v>7</v>
      </c>
      <c r="F29" s="30">
        <v>7</v>
      </c>
      <c r="G29" s="30">
        <v>7</v>
      </c>
      <c r="H29" s="31"/>
      <c r="I29" s="31"/>
      <c r="J29" s="31"/>
    </row>
    <row r="30" spans="1:10" x14ac:dyDescent="0.3">
      <c r="A30" s="44" t="s">
        <v>4</v>
      </c>
      <c r="B30" s="29">
        <v>7</v>
      </c>
      <c r="C30" s="30">
        <v>7</v>
      </c>
      <c r="D30" s="30">
        <v>7</v>
      </c>
      <c r="E30" s="30">
        <v>7</v>
      </c>
      <c r="F30" s="30">
        <v>7</v>
      </c>
      <c r="G30" s="30">
        <v>7</v>
      </c>
      <c r="H30" s="31"/>
      <c r="I30" s="31"/>
      <c r="J30" s="31"/>
    </row>
    <row r="31" spans="1:10" x14ac:dyDescent="0.3">
      <c r="A31" s="18" t="s">
        <v>9</v>
      </c>
      <c r="B31" s="29">
        <v>35</v>
      </c>
      <c r="C31" s="30">
        <v>30</v>
      </c>
      <c r="D31" s="30">
        <v>50</v>
      </c>
      <c r="E31" s="30">
        <v>50</v>
      </c>
      <c r="F31" s="30">
        <v>50</v>
      </c>
      <c r="G31" s="30">
        <v>50</v>
      </c>
      <c r="H31" s="31"/>
      <c r="I31" s="31"/>
      <c r="J31" s="31"/>
    </row>
    <row r="32" spans="1:10" x14ac:dyDescent="0.3">
      <c r="A32" s="28" t="s">
        <v>18</v>
      </c>
      <c r="B32" s="29"/>
      <c r="C32" s="30"/>
      <c r="D32" s="30"/>
      <c r="E32" s="30"/>
      <c r="F32" s="30"/>
      <c r="G32" s="30"/>
      <c r="H32" s="31">
        <v>8</v>
      </c>
      <c r="I32" s="31">
        <v>8</v>
      </c>
      <c r="J32" s="31">
        <v>8</v>
      </c>
    </row>
    <row r="33" spans="1:10" x14ac:dyDescent="0.3">
      <c r="A33" s="44" t="s">
        <v>3</v>
      </c>
      <c r="B33" s="29"/>
      <c r="C33" s="30"/>
      <c r="D33" s="30"/>
      <c r="E33" s="30"/>
      <c r="F33" s="30"/>
      <c r="G33" s="30"/>
      <c r="H33" s="31">
        <v>35</v>
      </c>
      <c r="I33" s="31">
        <v>35</v>
      </c>
      <c r="J33" s="31">
        <v>35</v>
      </c>
    </row>
    <row r="34" spans="1:10" x14ac:dyDescent="0.3">
      <c r="A34" s="48" t="s">
        <v>5</v>
      </c>
      <c r="B34" s="29">
        <v>13</v>
      </c>
      <c r="C34" s="30">
        <v>13</v>
      </c>
      <c r="D34" s="30">
        <v>13</v>
      </c>
      <c r="E34" s="30">
        <v>13</v>
      </c>
      <c r="F34" s="30">
        <v>13</v>
      </c>
      <c r="G34" s="30">
        <v>13</v>
      </c>
      <c r="H34" s="31"/>
      <c r="I34" s="31"/>
      <c r="J34" s="31"/>
    </row>
    <row r="35" spans="1:10" x14ac:dyDescent="0.3">
      <c r="A35" s="28" t="s">
        <v>16</v>
      </c>
      <c r="B35" s="29">
        <v>10</v>
      </c>
      <c r="C35" s="30">
        <v>10</v>
      </c>
      <c r="D35" s="30">
        <v>12</v>
      </c>
      <c r="E35" s="30">
        <v>12</v>
      </c>
      <c r="F35" s="30">
        <v>12</v>
      </c>
      <c r="G35" s="30">
        <v>12</v>
      </c>
      <c r="H35" s="31"/>
      <c r="I35" s="31"/>
      <c r="J35" s="31"/>
    </row>
    <row r="36" spans="1:10" x14ac:dyDescent="0.3">
      <c r="A36" s="18" t="s">
        <v>7</v>
      </c>
      <c r="B36" s="29"/>
      <c r="C36" s="30"/>
      <c r="D36" s="30"/>
      <c r="E36" s="30"/>
      <c r="F36" s="30"/>
      <c r="G36" s="30"/>
      <c r="H36" s="31">
        <v>4</v>
      </c>
      <c r="I36" s="31">
        <v>4</v>
      </c>
      <c r="J36" s="31">
        <v>4</v>
      </c>
    </row>
    <row r="37" spans="1:10" x14ac:dyDescent="0.3">
      <c r="A37" s="18" t="s">
        <v>10</v>
      </c>
      <c r="B37" s="29">
        <v>3</v>
      </c>
      <c r="C37" s="30">
        <v>3</v>
      </c>
      <c r="D37" s="30">
        <v>3</v>
      </c>
      <c r="E37" s="30">
        <v>3</v>
      </c>
      <c r="F37" s="30">
        <v>3</v>
      </c>
      <c r="G37" s="30">
        <v>3</v>
      </c>
      <c r="H37" s="31"/>
      <c r="I37" s="31"/>
      <c r="J37" s="31"/>
    </row>
    <row r="38" spans="1:10" x14ac:dyDescent="0.3">
      <c r="A38" s="18" t="s">
        <v>11</v>
      </c>
      <c r="B38" s="29">
        <v>3</v>
      </c>
      <c r="C38" s="30">
        <v>3</v>
      </c>
      <c r="D38" s="30">
        <v>3</v>
      </c>
      <c r="E38" s="30">
        <v>3</v>
      </c>
      <c r="F38" s="30">
        <v>3</v>
      </c>
      <c r="G38" s="30">
        <v>3</v>
      </c>
      <c r="H38" s="31"/>
      <c r="I38" s="31"/>
      <c r="J38" s="31"/>
    </row>
    <row r="39" spans="1:10" x14ac:dyDescent="0.3">
      <c r="A39" s="18" t="s">
        <v>12</v>
      </c>
      <c r="B39" s="29"/>
      <c r="C39" s="30"/>
      <c r="D39" s="30"/>
      <c r="E39" s="30"/>
      <c r="F39" s="30"/>
      <c r="G39" s="30"/>
      <c r="H39" s="31">
        <v>4</v>
      </c>
      <c r="I39" s="31">
        <v>4</v>
      </c>
      <c r="J39" s="31">
        <v>4</v>
      </c>
    </row>
    <row r="40" spans="1:10" x14ac:dyDescent="0.3">
      <c r="A40" s="18" t="s">
        <v>13</v>
      </c>
      <c r="B40" s="29"/>
      <c r="C40" s="30"/>
      <c r="D40" s="30"/>
      <c r="E40" s="30"/>
      <c r="F40" s="30"/>
      <c r="G40" s="30"/>
      <c r="H40" s="31"/>
      <c r="I40" s="31"/>
      <c r="J40" s="31"/>
    </row>
    <row r="41" spans="1:10" x14ac:dyDescent="0.3">
      <c r="A41" s="18" t="s">
        <v>19</v>
      </c>
      <c r="B41" s="29"/>
      <c r="C41" s="30"/>
      <c r="D41" s="30"/>
      <c r="E41" s="30"/>
      <c r="F41" s="30"/>
      <c r="G41" s="30"/>
      <c r="H41" s="31"/>
      <c r="I41" s="31"/>
      <c r="J41" s="31"/>
    </row>
    <row r="42" spans="1:10" x14ac:dyDescent="0.3">
      <c r="A42" s="28" t="s">
        <v>14</v>
      </c>
      <c r="B42" s="29"/>
      <c r="C42" s="30"/>
      <c r="D42" s="30"/>
      <c r="E42" s="30"/>
      <c r="F42" s="30"/>
      <c r="G42" s="30"/>
      <c r="H42" s="31"/>
      <c r="I42" s="31"/>
      <c r="J42" s="31"/>
    </row>
    <row r="43" spans="1:10" ht="15" thickBot="1" x14ac:dyDescent="0.35">
      <c r="A43" s="28" t="s">
        <v>17</v>
      </c>
      <c r="B43" s="35"/>
      <c r="C43" s="36"/>
      <c r="D43" s="36"/>
      <c r="E43" s="36"/>
      <c r="F43" s="36"/>
      <c r="G43" s="36"/>
      <c r="H43" s="37"/>
      <c r="I43" s="37"/>
      <c r="J43" s="37"/>
    </row>
    <row r="44" spans="1:10" ht="15" thickTop="1" x14ac:dyDescent="0.3"/>
    <row r="45" spans="1:10" x14ac:dyDescent="0.3">
      <c r="A45" s="11"/>
      <c r="B45" s="11" t="s">
        <v>51</v>
      </c>
      <c r="C45" s="11" t="s">
        <v>30</v>
      </c>
      <c r="D45" s="11" t="s">
        <v>52</v>
      </c>
      <c r="E45" s="11" t="s">
        <v>53</v>
      </c>
      <c r="F45" s="11" t="s">
        <v>54</v>
      </c>
      <c r="G45" s="11" t="s">
        <v>55</v>
      </c>
      <c r="H45" s="11" t="s">
        <v>56</v>
      </c>
      <c r="I45" s="11" t="s">
        <v>57</v>
      </c>
      <c r="J45" s="11" t="s">
        <v>58</v>
      </c>
    </row>
    <row r="46" spans="1:10" x14ac:dyDescent="0.3">
      <c r="A46" s="28" t="s">
        <v>20</v>
      </c>
      <c r="B46" s="29"/>
      <c r="C46" s="30"/>
      <c r="D46" s="30"/>
      <c r="E46" s="30"/>
      <c r="F46" s="30"/>
      <c r="G46" s="30"/>
      <c r="H46" s="31">
        <v>60</v>
      </c>
      <c r="I46" s="31">
        <v>60</v>
      </c>
      <c r="J46" s="31">
        <v>60</v>
      </c>
    </row>
    <row r="47" spans="1:10" x14ac:dyDescent="0.3">
      <c r="A47" s="46" t="s">
        <v>2</v>
      </c>
      <c r="B47" s="29"/>
      <c r="C47" s="30"/>
      <c r="D47" s="30"/>
      <c r="E47" s="30"/>
      <c r="F47" s="30"/>
      <c r="G47" s="30"/>
      <c r="H47" s="31">
        <v>35</v>
      </c>
      <c r="I47" s="31">
        <v>35</v>
      </c>
      <c r="J47" s="31">
        <v>35</v>
      </c>
    </row>
    <row r="48" spans="1:10" x14ac:dyDescent="0.3">
      <c r="A48" s="55" t="s">
        <v>8</v>
      </c>
      <c r="B48" s="29"/>
      <c r="C48" s="30"/>
      <c r="D48" s="30"/>
      <c r="E48" s="30"/>
      <c r="F48" s="30"/>
      <c r="G48" s="30"/>
      <c r="H48" s="31">
        <v>35</v>
      </c>
      <c r="I48" s="31">
        <v>35</v>
      </c>
      <c r="J48" s="31">
        <v>35</v>
      </c>
    </row>
    <row r="49" spans="1:10" x14ac:dyDescent="0.3">
      <c r="A49" s="18" t="s">
        <v>8</v>
      </c>
      <c r="B49" s="29"/>
      <c r="C49" s="30"/>
      <c r="D49" s="30"/>
      <c r="E49" s="30"/>
      <c r="F49" s="30"/>
      <c r="G49" s="30"/>
      <c r="H49" s="31">
        <v>35</v>
      </c>
      <c r="I49" s="31">
        <v>35</v>
      </c>
      <c r="J49" s="31">
        <v>35</v>
      </c>
    </row>
    <row r="50" spans="1:10" x14ac:dyDescent="0.3">
      <c r="A50" s="28" t="s">
        <v>15</v>
      </c>
      <c r="B50" s="29"/>
      <c r="C50" s="30"/>
      <c r="D50" s="30"/>
      <c r="E50" s="30"/>
      <c r="F50" s="30"/>
      <c r="G50" s="30"/>
      <c r="H50" s="31"/>
      <c r="I50" s="31"/>
      <c r="J50" s="31"/>
    </row>
    <row r="51" spans="1:10" x14ac:dyDescent="0.3">
      <c r="A51" s="18" t="s">
        <v>6</v>
      </c>
      <c r="B51" s="29"/>
      <c r="C51" s="30"/>
      <c r="D51" s="30"/>
      <c r="E51" s="30"/>
      <c r="F51" s="30"/>
      <c r="G51" s="30"/>
      <c r="H51" s="31">
        <v>50</v>
      </c>
      <c r="I51" s="31">
        <v>50</v>
      </c>
      <c r="J51" s="31">
        <v>50</v>
      </c>
    </row>
    <row r="52" spans="1:10" x14ac:dyDescent="0.3">
      <c r="A52" s="44" t="s">
        <v>4</v>
      </c>
      <c r="B52" s="29">
        <v>5</v>
      </c>
      <c r="C52" s="30">
        <v>5</v>
      </c>
      <c r="D52" s="30">
        <v>5</v>
      </c>
      <c r="E52" s="30">
        <v>5</v>
      </c>
      <c r="F52" s="30">
        <v>5</v>
      </c>
      <c r="G52" s="30">
        <v>5</v>
      </c>
      <c r="H52" s="34"/>
      <c r="I52" s="34"/>
      <c r="J52" s="34"/>
    </row>
    <row r="53" spans="1:10" x14ac:dyDescent="0.3">
      <c r="A53" s="18" t="s">
        <v>9</v>
      </c>
      <c r="B53" s="29"/>
      <c r="C53" s="30"/>
      <c r="D53" s="30"/>
      <c r="E53" s="30"/>
      <c r="F53" s="30"/>
      <c r="G53" s="30"/>
      <c r="H53" s="31"/>
      <c r="I53" s="31"/>
      <c r="J53" s="31"/>
    </row>
    <row r="54" spans="1:10" x14ac:dyDescent="0.3">
      <c r="A54" s="28" t="s">
        <v>18</v>
      </c>
      <c r="B54" s="29"/>
      <c r="C54" s="30"/>
      <c r="D54" s="30"/>
      <c r="E54" s="30"/>
      <c r="F54" s="30"/>
      <c r="G54" s="30"/>
      <c r="H54" s="31"/>
      <c r="I54" s="31"/>
      <c r="J54" s="31"/>
    </row>
    <row r="55" spans="1:10" x14ac:dyDescent="0.3">
      <c r="A55" s="44" t="s">
        <v>3</v>
      </c>
      <c r="B55" s="29"/>
      <c r="C55" s="30"/>
      <c r="D55" s="30"/>
      <c r="E55" s="30"/>
      <c r="F55" s="30"/>
      <c r="G55" s="30"/>
      <c r="H55" s="31"/>
      <c r="I55" s="31"/>
      <c r="J55" s="31"/>
    </row>
    <row r="56" spans="1:10" x14ac:dyDescent="0.3">
      <c r="A56" s="48" t="s">
        <v>5</v>
      </c>
      <c r="B56" s="29">
        <v>15</v>
      </c>
      <c r="C56" s="30">
        <v>15</v>
      </c>
      <c r="D56" s="30">
        <v>15</v>
      </c>
      <c r="E56" s="30">
        <v>15</v>
      </c>
      <c r="F56" s="30">
        <v>15</v>
      </c>
      <c r="G56" s="30">
        <v>15</v>
      </c>
      <c r="H56" s="31"/>
      <c r="I56" s="31"/>
      <c r="J56" s="31"/>
    </row>
    <row r="57" spans="1:10" x14ac:dyDescent="0.3">
      <c r="A57" s="28" t="s">
        <v>16</v>
      </c>
      <c r="B57" s="29">
        <v>10</v>
      </c>
      <c r="C57" s="30">
        <v>10</v>
      </c>
      <c r="D57" s="30">
        <v>12</v>
      </c>
      <c r="E57" s="30">
        <v>12</v>
      </c>
      <c r="F57" s="30">
        <v>12</v>
      </c>
      <c r="G57" s="30">
        <v>12</v>
      </c>
      <c r="H57" s="31"/>
      <c r="I57" s="31"/>
      <c r="J57" s="31"/>
    </row>
    <row r="58" spans="1:10" x14ac:dyDescent="0.3">
      <c r="A58" s="18" t="s">
        <v>7</v>
      </c>
      <c r="B58" s="29"/>
      <c r="C58" s="30"/>
      <c r="D58" s="30"/>
      <c r="E58" s="30"/>
      <c r="F58" s="30"/>
      <c r="G58" s="30"/>
      <c r="H58" s="31">
        <v>13</v>
      </c>
      <c r="I58" s="31">
        <v>13</v>
      </c>
      <c r="J58" s="31">
        <v>13</v>
      </c>
    </row>
    <row r="59" spans="1:10" x14ac:dyDescent="0.3">
      <c r="A59" s="18" t="s">
        <v>10</v>
      </c>
      <c r="B59" s="29"/>
      <c r="C59" s="30"/>
      <c r="D59" s="30"/>
      <c r="E59" s="30"/>
      <c r="F59" s="30"/>
      <c r="G59" s="30"/>
      <c r="H59" s="31">
        <v>3</v>
      </c>
      <c r="I59" s="31">
        <v>3</v>
      </c>
      <c r="J59" s="31">
        <v>3</v>
      </c>
    </row>
    <row r="60" spans="1:10" x14ac:dyDescent="0.3">
      <c r="A60" s="18" t="s">
        <v>11</v>
      </c>
      <c r="B60" s="29"/>
      <c r="C60" s="30"/>
      <c r="D60" s="30"/>
      <c r="E60" s="30"/>
      <c r="F60" s="30"/>
      <c r="G60" s="30"/>
      <c r="H60" s="31"/>
      <c r="I60" s="31"/>
      <c r="J60" s="31"/>
    </row>
    <row r="61" spans="1:10" x14ac:dyDescent="0.3">
      <c r="A61" s="18" t="s">
        <v>12</v>
      </c>
      <c r="B61" s="29"/>
      <c r="C61" s="30"/>
      <c r="D61" s="30"/>
      <c r="E61" s="30"/>
      <c r="F61" s="30"/>
      <c r="G61" s="30"/>
      <c r="H61" s="31"/>
      <c r="I61" s="31"/>
      <c r="J61" s="31"/>
    </row>
    <row r="62" spans="1:10" x14ac:dyDescent="0.3">
      <c r="A62" s="18" t="s">
        <v>13</v>
      </c>
      <c r="B62" s="29"/>
      <c r="C62" s="30"/>
      <c r="D62" s="30"/>
      <c r="E62" s="30"/>
      <c r="F62" s="30"/>
      <c r="G62" s="30"/>
      <c r="H62" s="31"/>
      <c r="I62" s="31"/>
      <c r="J62" s="31"/>
    </row>
    <row r="63" spans="1:10" x14ac:dyDescent="0.3">
      <c r="A63" s="18" t="s">
        <v>19</v>
      </c>
      <c r="B63" s="29"/>
      <c r="C63" s="30"/>
      <c r="D63" s="30"/>
      <c r="E63" s="30"/>
      <c r="F63" s="30"/>
      <c r="G63" s="30"/>
      <c r="H63" s="31"/>
      <c r="I63" s="31"/>
      <c r="J63" s="31"/>
    </row>
    <row r="64" spans="1:10" x14ac:dyDescent="0.3">
      <c r="A64" s="28" t="s">
        <v>14</v>
      </c>
      <c r="B64" s="29"/>
      <c r="C64" s="30"/>
      <c r="D64" s="30"/>
      <c r="E64" s="30"/>
      <c r="F64" s="30"/>
      <c r="G64" s="30"/>
      <c r="H64" s="31"/>
      <c r="I64" s="31"/>
      <c r="J64" s="31"/>
    </row>
    <row r="65" spans="1:10" ht="15" thickBot="1" x14ac:dyDescent="0.35">
      <c r="A65" s="28" t="s">
        <v>17</v>
      </c>
      <c r="B65" s="35"/>
      <c r="C65" s="36"/>
      <c r="D65" s="36"/>
      <c r="E65" s="36"/>
      <c r="F65" s="36"/>
      <c r="G65" s="36"/>
      <c r="H65" s="37"/>
      <c r="I65" s="37"/>
      <c r="J65" s="37"/>
    </row>
    <row r="66" spans="1:10" ht="15" thickTop="1" x14ac:dyDescent="0.3"/>
    <row r="67" spans="1:10" x14ac:dyDescent="0.3">
      <c r="A67" s="11"/>
      <c r="B67" s="11" t="s">
        <v>51</v>
      </c>
      <c r="C67" s="11" t="s">
        <v>30</v>
      </c>
      <c r="D67" s="11" t="s">
        <v>52</v>
      </c>
      <c r="E67" s="11" t="s">
        <v>53</v>
      </c>
      <c r="F67" s="11" t="s">
        <v>54</v>
      </c>
      <c r="G67" s="11" t="s">
        <v>55</v>
      </c>
      <c r="H67" s="11" t="s">
        <v>56</v>
      </c>
      <c r="I67" s="11" t="s">
        <v>57</v>
      </c>
      <c r="J67" s="11" t="s">
        <v>58</v>
      </c>
    </row>
    <row r="68" spans="1:10" x14ac:dyDescent="0.3">
      <c r="A68" s="28" t="s">
        <v>20</v>
      </c>
      <c r="B68" s="29">
        <v>20</v>
      </c>
      <c r="C68" s="30">
        <v>20</v>
      </c>
      <c r="D68" s="30">
        <v>25</v>
      </c>
      <c r="E68" s="30">
        <v>25</v>
      </c>
      <c r="F68" s="30">
        <v>25</v>
      </c>
      <c r="G68" s="30">
        <v>25</v>
      </c>
      <c r="H68" s="31"/>
      <c r="I68" s="31"/>
      <c r="J68" s="31"/>
    </row>
    <row r="69" spans="1:10" x14ac:dyDescent="0.3">
      <c r="A69" s="46" t="s">
        <v>2</v>
      </c>
      <c r="B69" s="54">
        <v>24</v>
      </c>
      <c r="C69" s="30">
        <v>20</v>
      </c>
      <c r="D69" s="30">
        <v>30</v>
      </c>
      <c r="E69" s="30">
        <v>30</v>
      </c>
      <c r="F69" s="30">
        <v>30</v>
      </c>
      <c r="G69" s="30">
        <v>30</v>
      </c>
      <c r="H69" s="31"/>
      <c r="I69" s="31"/>
      <c r="J69" s="31"/>
    </row>
    <row r="70" spans="1:10" x14ac:dyDescent="0.3">
      <c r="A70" s="55" t="s">
        <v>8</v>
      </c>
      <c r="B70" s="29"/>
      <c r="C70" s="30"/>
      <c r="D70" s="30"/>
      <c r="E70" s="30"/>
      <c r="F70" s="30"/>
      <c r="G70" s="30"/>
      <c r="H70" s="31"/>
      <c r="I70" s="31"/>
      <c r="J70" s="31"/>
    </row>
    <row r="71" spans="1:10" x14ac:dyDescent="0.3">
      <c r="A71" s="18" t="s">
        <v>8</v>
      </c>
      <c r="B71" s="29"/>
      <c r="C71" s="30"/>
      <c r="D71" s="30"/>
      <c r="E71" s="30"/>
      <c r="F71" s="30"/>
      <c r="G71" s="30"/>
      <c r="H71" s="31"/>
      <c r="I71" s="31"/>
      <c r="J71" s="31"/>
    </row>
    <row r="72" spans="1:10" x14ac:dyDescent="0.3">
      <c r="A72" s="28" t="s">
        <v>15</v>
      </c>
      <c r="B72" s="29"/>
      <c r="C72" s="30"/>
      <c r="D72" s="30"/>
      <c r="E72" s="30"/>
      <c r="F72" s="30"/>
      <c r="G72" s="30"/>
      <c r="H72" s="31"/>
      <c r="I72" s="31"/>
      <c r="J72" s="31"/>
    </row>
    <row r="73" spans="1:10" x14ac:dyDescent="0.3">
      <c r="A73" s="18" t="s">
        <v>6</v>
      </c>
      <c r="B73" s="29">
        <v>15</v>
      </c>
      <c r="C73" s="30">
        <v>15</v>
      </c>
      <c r="D73" s="30">
        <v>15</v>
      </c>
      <c r="E73" s="30">
        <v>15</v>
      </c>
      <c r="F73" s="30">
        <v>15</v>
      </c>
      <c r="G73" s="30">
        <v>15</v>
      </c>
      <c r="H73" s="31"/>
      <c r="I73" s="31"/>
      <c r="J73" s="31"/>
    </row>
    <row r="74" spans="1:10" x14ac:dyDescent="0.3">
      <c r="A74" s="44" t="s">
        <v>4</v>
      </c>
      <c r="B74" s="32"/>
      <c r="C74" s="30"/>
      <c r="D74" s="33"/>
      <c r="E74" s="33"/>
      <c r="F74" s="33"/>
      <c r="G74" s="33"/>
      <c r="H74" s="41">
        <v>45</v>
      </c>
      <c r="I74" s="41">
        <v>45</v>
      </c>
      <c r="J74" s="41">
        <v>45</v>
      </c>
    </row>
    <row r="75" spans="1:10" x14ac:dyDescent="0.3">
      <c r="A75" s="18" t="s">
        <v>9</v>
      </c>
      <c r="B75" s="29"/>
      <c r="C75" s="30"/>
      <c r="D75" s="30"/>
      <c r="E75" s="30"/>
      <c r="F75" s="30"/>
      <c r="G75" s="30"/>
      <c r="H75" s="31"/>
      <c r="I75" s="31"/>
      <c r="J75" s="31"/>
    </row>
    <row r="76" spans="1:10" x14ac:dyDescent="0.3">
      <c r="A76" s="28" t="s">
        <v>18</v>
      </c>
      <c r="B76" s="29"/>
      <c r="C76" s="30"/>
      <c r="D76" s="30"/>
      <c r="E76" s="30"/>
      <c r="F76" s="30"/>
      <c r="G76" s="30"/>
      <c r="H76" s="31"/>
      <c r="I76" s="31"/>
      <c r="J76" s="31"/>
    </row>
    <row r="77" spans="1:10" x14ac:dyDescent="0.3">
      <c r="A77" s="44" t="s">
        <v>3</v>
      </c>
      <c r="B77" s="29"/>
      <c r="C77" s="30"/>
      <c r="D77" s="30"/>
      <c r="E77" s="30"/>
      <c r="F77" s="30"/>
      <c r="G77" s="30"/>
      <c r="H77" s="31"/>
      <c r="I77" s="31"/>
      <c r="J77" s="31"/>
    </row>
    <row r="78" spans="1:10" x14ac:dyDescent="0.3">
      <c r="A78" s="48" t="s">
        <v>5</v>
      </c>
      <c r="B78" s="29"/>
      <c r="C78" s="30"/>
      <c r="D78" s="30"/>
      <c r="E78" s="30"/>
      <c r="F78" s="30"/>
      <c r="G78" s="30"/>
      <c r="H78" s="31"/>
      <c r="I78" s="31"/>
      <c r="J78" s="31"/>
    </row>
    <row r="79" spans="1:10" x14ac:dyDescent="0.3">
      <c r="A79" s="28" t="s">
        <v>16</v>
      </c>
      <c r="B79" s="29"/>
      <c r="C79" s="30"/>
      <c r="D79" s="30"/>
      <c r="E79" s="30"/>
      <c r="F79" s="30"/>
      <c r="G79" s="30"/>
      <c r="H79" s="31"/>
      <c r="I79" s="31"/>
      <c r="J79" s="31"/>
    </row>
    <row r="80" spans="1:10" x14ac:dyDescent="0.3">
      <c r="A80" s="18" t="s">
        <v>7</v>
      </c>
      <c r="B80" s="29"/>
      <c r="C80" s="30"/>
      <c r="D80" s="30"/>
      <c r="E80" s="30"/>
      <c r="F80" s="30"/>
      <c r="G80" s="30"/>
      <c r="H80" s="31"/>
      <c r="I80" s="31"/>
      <c r="J80" s="31"/>
    </row>
    <row r="81" spans="1:10" x14ac:dyDescent="0.3">
      <c r="A81" s="18" t="s">
        <v>10</v>
      </c>
      <c r="B81" s="29"/>
      <c r="C81" s="30"/>
      <c r="D81" s="30"/>
      <c r="E81" s="30"/>
      <c r="F81" s="30"/>
      <c r="G81" s="30"/>
      <c r="H81" s="31">
        <v>15</v>
      </c>
      <c r="I81" s="31">
        <v>15</v>
      </c>
      <c r="J81" s="31">
        <v>15</v>
      </c>
    </row>
    <row r="82" spans="1:10" x14ac:dyDescent="0.3">
      <c r="A82" s="18" t="s">
        <v>11</v>
      </c>
      <c r="B82" s="29"/>
      <c r="C82" s="30"/>
      <c r="D82" s="30"/>
      <c r="E82" s="30"/>
      <c r="F82" s="30"/>
      <c r="G82" s="30"/>
      <c r="H82" s="31"/>
      <c r="I82" s="31"/>
      <c r="J82" s="31"/>
    </row>
    <row r="83" spans="1:10" x14ac:dyDescent="0.3">
      <c r="A83" s="18" t="s">
        <v>12</v>
      </c>
      <c r="B83" s="29"/>
      <c r="C83" s="30"/>
      <c r="D83" s="30"/>
      <c r="E83" s="30"/>
      <c r="F83" s="30"/>
      <c r="G83" s="30"/>
      <c r="H83" s="31"/>
      <c r="I83" s="31"/>
      <c r="J83" s="31"/>
    </row>
    <row r="84" spans="1:10" x14ac:dyDescent="0.3">
      <c r="A84" s="18" t="s">
        <v>13</v>
      </c>
      <c r="B84" s="29"/>
      <c r="C84" s="30"/>
      <c r="D84" s="30"/>
      <c r="E84" s="30"/>
      <c r="F84" s="30"/>
      <c r="G84" s="30"/>
      <c r="H84" s="31"/>
      <c r="I84" s="31"/>
      <c r="J84" s="31"/>
    </row>
    <row r="85" spans="1:10" x14ac:dyDescent="0.3">
      <c r="A85" s="18" t="s">
        <v>19</v>
      </c>
      <c r="B85" s="29"/>
      <c r="C85" s="30"/>
      <c r="D85" s="30"/>
      <c r="E85" s="30"/>
      <c r="F85" s="30"/>
      <c r="G85" s="30"/>
      <c r="H85" s="31"/>
      <c r="I85" s="31"/>
      <c r="J85" s="31"/>
    </row>
    <row r="86" spans="1:10" x14ac:dyDescent="0.3">
      <c r="A86" s="28" t="s">
        <v>14</v>
      </c>
      <c r="B86" s="29"/>
      <c r="C86" s="30"/>
      <c r="D86" s="30"/>
      <c r="E86" s="30"/>
      <c r="F86" s="30"/>
      <c r="G86" s="30"/>
      <c r="H86" s="31"/>
      <c r="I86" s="31"/>
      <c r="J86" s="31"/>
    </row>
    <row r="87" spans="1:10" ht="15" thickBot="1" x14ac:dyDescent="0.35">
      <c r="A87" s="28" t="s">
        <v>17</v>
      </c>
      <c r="B87" s="35"/>
      <c r="C87" s="36"/>
      <c r="D87" s="36"/>
      <c r="E87" s="36"/>
      <c r="F87" s="36"/>
      <c r="G87" s="36"/>
      <c r="H87" s="37"/>
      <c r="I87" s="37"/>
      <c r="J87" s="37"/>
    </row>
    <row r="88" spans="1:10" ht="15" thickTop="1" x14ac:dyDescent="0.3"/>
    <row r="89" spans="1:10" x14ac:dyDescent="0.3">
      <c r="A89" s="11"/>
      <c r="B89" s="11" t="s">
        <v>51</v>
      </c>
      <c r="C89" s="11" t="s">
        <v>30</v>
      </c>
      <c r="D89" s="11" t="s">
        <v>52</v>
      </c>
      <c r="E89" s="11" t="s">
        <v>53</v>
      </c>
      <c r="F89" s="11" t="s">
        <v>54</v>
      </c>
      <c r="G89" s="11" t="s">
        <v>55</v>
      </c>
      <c r="H89" s="11" t="s">
        <v>56</v>
      </c>
      <c r="I89" s="11" t="s">
        <v>57</v>
      </c>
      <c r="J89" s="11" t="s">
        <v>58</v>
      </c>
    </row>
    <row r="90" spans="1:10" x14ac:dyDescent="0.3">
      <c r="A90" s="28" t="s">
        <v>20</v>
      </c>
      <c r="B90" s="29"/>
      <c r="C90" s="30"/>
      <c r="D90" s="30"/>
      <c r="E90" s="30"/>
      <c r="F90" s="30"/>
      <c r="G90" s="30"/>
      <c r="H90" s="31"/>
      <c r="I90" s="31"/>
      <c r="J90" s="31"/>
    </row>
    <row r="91" spans="1:10" x14ac:dyDescent="0.3">
      <c r="A91" s="46" t="s">
        <v>2</v>
      </c>
      <c r="B91" s="54"/>
      <c r="C91" s="30"/>
      <c r="D91" s="30"/>
      <c r="E91" s="30"/>
      <c r="F91" s="30"/>
      <c r="G91" s="30"/>
      <c r="H91" s="31"/>
      <c r="I91" s="31"/>
      <c r="J91" s="31"/>
    </row>
    <row r="92" spans="1:10" x14ac:dyDescent="0.3">
      <c r="A92" s="55" t="s">
        <v>8</v>
      </c>
      <c r="B92" s="29"/>
      <c r="C92" s="30"/>
      <c r="D92" s="30"/>
      <c r="E92" s="30"/>
      <c r="F92" s="30"/>
      <c r="G92" s="30"/>
      <c r="H92" s="42">
        <v>4</v>
      </c>
      <c r="I92" s="42">
        <v>4</v>
      </c>
      <c r="J92" s="42">
        <v>4</v>
      </c>
    </row>
    <row r="93" spans="1:10" x14ac:dyDescent="0.3">
      <c r="A93" s="18" t="s">
        <v>8</v>
      </c>
      <c r="B93" s="29"/>
      <c r="C93" s="30"/>
      <c r="D93" s="30"/>
      <c r="E93" s="30"/>
      <c r="F93" s="30"/>
      <c r="G93" s="30"/>
      <c r="H93" s="31"/>
      <c r="I93" s="31"/>
      <c r="J93" s="31"/>
    </row>
    <row r="94" spans="1:10" x14ac:dyDescent="0.3">
      <c r="A94" s="28" t="s">
        <v>15</v>
      </c>
      <c r="B94" s="29"/>
      <c r="C94" s="30"/>
      <c r="D94" s="30"/>
      <c r="E94" s="30"/>
      <c r="F94" s="30"/>
      <c r="G94" s="30"/>
      <c r="H94" s="31"/>
      <c r="I94" s="31"/>
      <c r="J94" s="31"/>
    </row>
    <row r="95" spans="1:10" x14ac:dyDescent="0.3">
      <c r="A95" s="18" t="s">
        <v>6</v>
      </c>
      <c r="B95" s="29"/>
      <c r="C95" s="30"/>
      <c r="D95" s="30"/>
      <c r="E95" s="30"/>
      <c r="F95" s="30"/>
      <c r="G95" s="30"/>
      <c r="H95" s="31"/>
      <c r="I95" s="31"/>
      <c r="J95" s="31"/>
    </row>
    <row r="96" spans="1:10" x14ac:dyDescent="0.3">
      <c r="A96" s="44" t="s">
        <v>4</v>
      </c>
      <c r="B96" s="32"/>
      <c r="C96" s="30"/>
      <c r="D96" s="33"/>
      <c r="E96" s="33"/>
      <c r="F96" s="33"/>
      <c r="G96" s="33"/>
      <c r="H96" s="31"/>
      <c r="I96" s="31"/>
      <c r="J96" s="31"/>
    </row>
    <row r="97" spans="1:10" x14ac:dyDescent="0.3">
      <c r="A97" s="18" t="s">
        <v>9</v>
      </c>
      <c r="B97" s="29"/>
      <c r="C97" s="30"/>
      <c r="D97" s="30"/>
      <c r="E97" s="30"/>
      <c r="F97" s="30"/>
      <c r="G97" s="30"/>
      <c r="H97" s="31"/>
      <c r="I97" s="31"/>
      <c r="J97" s="31"/>
    </row>
    <row r="98" spans="1:10" x14ac:dyDescent="0.3">
      <c r="A98" s="28" t="s">
        <v>18</v>
      </c>
      <c r="B98" s="29"/>
      <c r="C98" s="30"/>
      <c r="D98" s="30"/>
      <c r="E98" s="30"/>
      <c r="F98" s="30"/>
      <c r="G98" s="30"/>
      <c r="H98" s="31"/>
      <c r="I98" s="31"/>
      <c r="J98" s="31"/>
    </row>
    <row r="99" spans="1:10" x14ac:dyDescent="0.3">
      <c r="A99" s="44" t="s">
        <v>3</v>
      </c>
      <c r="B99" s="29"/>
      <c r="C99" s="30"/>
      <c r="D99" s="30"/>
      <c r="E99" s="30"/>
      <c r="F99" s="30"/>
      <c r="G99" s="30"/>
      <c r="H99" s="31"/>
      <c r="I99" s="31"/>
      <c r="J99" s="31"/>
    </row>
    <row r="100" spans="1:10" x14ac:dyDescent="0.3">
      <c r="A100" s="48" t="s">
        <v>5</v>
      </c>
      <c r="B100" s="29"/>
      <c r="C100" s="30"/>
      <c r="D100" s="30"/>
      <c r="E100" s="30"/>
      <c r="F100" s="30"/>
      <c r="G100" s="30"/>
      <c r="H100" s="31"/>
      <c r="I100" s="31"/>
      <c r="J100" s="31"/>
    </row>
    <row r="101" spans="1:10" x14ac:dyDescent="0.3">
      <c r="A101" s="28" t="s">
        <v>16</v>
      </c>
      <c r="B101" s="29"/>
      <c r="C101" s="30"/>
      <c r="D101" s="30"/>
      <c r="E101" s="30"/>
      <c r="F101" s="30"/>
      <c r="G101" s="30"/>
      <c r="H101" s="31"/>
      <c r="I101" s="31"/>
      <c r="J101" s="31"/>
    </row>
    <row r="102" spans="1:10" x14ac:dyDescent="0.3">
      <c r="A102" s="18" t="s">
        <v>7</v>
      </c>
      <c r="B102" s="29"/>
      <c r="C102" s="30"/>
      <c r="D102" s="30"/>
      <c r="E102" s="30"/>
      <c r="F102" s="30"/>
      <c r="G102" s="30"/>
      <c r="H102" s="31"/>
      <c r="I102" s="31"/>
      <c r="J102" s="31"/>
    </row>
    <row r="103" spans="1:10" x14ac:dyDescent="0.3">
      <c r="A103" s="18" t="s">
        <v>10</v>
      </c>
      <c r="B103" s="29"/>
      <c r="C103" s="30"/>
      <c r="D103" s="30"/>
      <c r="E103" s="30"/>
      <c r="F103" s="30"/>
      <c r="G103" s="30"/>
      <c r="H103" s="31"/>
      <c r="I103" s="31"/>
      <c r="J103" s="31"/>
    </row>
    <row r="104" spans="1:10" x14ac:dyDescent="0.3">
      <c r="A104" s="18" t="s">
        <v>11</v>
      </c>
      <c r="B104" s="29"/>
      <c r="C104" s="30"/>
      <c r="D104" s="30"/>
      <c r="E104" s="30"/>
      <c r="F104" s="30"/>
      <c r="G104" s="30"/>
      <c r="H104" s="31"/>
      <c r="I104" s="31"/>
      <c r="J104" s="31"/>
    </row>
    <row r="105" spans="1:10" x14ac:dyDescent="0.3">
      <c r="A105" s="18" t="s">
        <v>12</v>
      </c>
      <c r="B105" s="29"/>
      <c r="C105" s="30"/>
      <c r="D105" s="30"/>
      <c r="E105" s="30"/>
      <c r="F105" s="30"/>
      <c r="G105" s="30"/>
      <c r="H105" s="31"/>
      <c r="I105" s="31"/>
      <c r="J105" s="31"/>
    </row>
    <row r="106" spans="1:10" x14ac:dyDescent="0.3">
      <c r="A106" s="18" t="s">
        <v>13</v>
      </c>
      <c r="B106" s="29"/>
      <c r="C106" s="30"/>
      <c r="D106" s="30"/>
      <c r="E106" s="30"/>
      <c r="F106" s="30"/>
      <c r="G106" s="30"/>
      <c r="H106" s="31"/>
      <c r="I106" s="31"/>
      <c r="J106" s="31"/>
    </row>
    <row r="107" spans="1:10" x14ac:dyDescent="0.3">
      <c r="A107" s="18" t="s">
        <v>19</v>
      </c>
      <c r="B107" s="29"/>
      <c r="C107" s="30"/>
      <c r="D107" s="30"/>
      <c r="E107" s="30"/>
      <c r="F107" s="30"/>
      <c r="G107" s="30"/>
      <c r="H107" s="31"/>
      <c r="I107" s="31"/>
      <c r="J107" s="31"/>
    </row>
    <row r="108" spans="1:10" x14ac:dyDescent="0.3">
      <c r="A108" s="28" t="s">
        <v>14</v>
      </c>
      <c r="B108" s="29"/>
      <c r="C108" s="30"/>
      <c r="D108" s="30"/>
      <c r="E108" s="30"/>
      <c r="F108" s="30"/>
      <c r="G108" s="30"/>
      <c r="H108" s="31"/>
      <c r="I108" s="31"/>
      <c r="J108" s="31"/>
    </row>
    <row r="109" spans="1:10" ht="15" thickBot="1" x14ac:dyDescent="0.35">
      <c r="A109" s="28" t="s">
        <v>17</v>
      </c>
      <c r="B109" s="35"/>
      <c r="C109" s="36"/>
      <c r="D109" s="36"/>
      <c r="E109" s="36"/>
      <c r="F109" s="36"/>
      <c r="G109" s="36"/>
      <c r="H109" s="37"/>
      <c r="I109" s="37"/>
      <c r="J109" s="37"/>
    </row>
    <row r="110" spans="1:10" ht="15" thickTop="1" x14ac:dyDescent="0.3"/>
  </sheetData>
  <conditionalFormatting sqref="B2:B21">
    <cfRule type="cellIs" dxfId="97" priority="27" operator="equal">
      <formula>0</formula>
    </cfRule>
  </conditionalFormatting>
  <conditionalFormatting sqref="C2:C21">
    <cfRule type="cellIs" dxfId="96" priority="26" operator="equal">
      <formula>0</formula>
    </cfRule>
  </conditionalFormatting>
  <conditionalFormatting sqref="D2:G21">
    <cfRule type="cellIs" dxfId="95" priority="25" operator="equal">
      <formula>0</formula>
    </cfRule>
  </conditionalFormatting>
  <conditionalFormatting sqref="H2:J21">
    <cfRule type="cellIs" dxfId="94" priority="24" operator="equal">
      <formula>0</formula>
    </cfRule>
  </conditionalFormatting>
  <conditionalFormatting sqref="B90:C109">
    <cfRule type="cellIs" dxfId="93" priority="4" operator="equal">
      <formula>0</formula>
    </cfRule>
  </conditionalFormatting>
  <conditionalFormatting sqref="D90:G109">
    <cfRule type="cellIs" dxfId="92" priority="3" operator="equal">
      <formula>0</formula>
    </cfRule>
  </conditionalFormatting>
  <conditionalFormatting sqref="B24:C43">
    <cfRule type="cellIs" dxfId="91" priority="19" operator="equal">
      <formula>0</formula>
    </cfRule>
  </conditionalFormatting>
  <conditionalFormatting sqref="D24:G43">
    <cfRule type="cellIs" dxfId="90" priority="18" operator="equal">
      <formula>0</formula>
    </cfRule>
  </conditionalFormatting>
  <conditionalFormatting sqref="H24:J43">
    <cfRule type="cellIs" dxfId="89" priority="17" operator="equal">
      <formula>0</formula>
    </cfRule>
  </conditionalFormatting>
  <conditionalFormatting sqref="B46:C65">
    <cfRule type="cellIs" dxfId="88" priority="13" operator="equal">
      <formula>0</formula>
    </cfRule>
  </conditionalFormatting>
  <conditionalFormatting sqref="D46:G65">
    <cfRule type="cellIs" dxfId="87" priority="12" operator="equal">
      <formula>0</formula>
    </cfRule>
  </conditionalFormatting>
  <conditionalFormatting sqref="H46:J65">
    <cfRule type="cellIs" dxfId="86" priority="11" operator="equal">
      <formula>0</formula>
    </cfRule>
  </conditionalFormatting>
  <conditionalFormatting sqref="B68:C87">
    <cfRule type="cellIs" dxfId="85" priority="7" operator="equal">
      <formula>0</formula>
    </cfRule>
  </conditionalFormatting>
  <conditionalFormatting sqref="D68:G87">
    <cfRule type="cellIs" dxfId="84" priority="6" operator="equal">
      <formula>0</formula>
    </cfRule>
  </conditionalFormatting>
  <conditionalFormatting sqref="H68:J87">
    <cfRule type="cellIs" dxfId="83" priority="5" operator="equal">
      <formula>0</formula>
    </cfRule>
  </conditionalFormatting>
  <conditionalFormatting sqref="H90:J109">
    <cfRule type="cellIs" dxfId="8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K2" sqref="E2:K15"/>
    </sheetView>
  </sheetViews>
  <sheetFormatPr defaultRowHeight="14.4" x14ac:dyDescent="0.3"/>
  <cols>
    <col min="1" max="1" width="14.109375" bestFit="1" customWidth="1"/>
    <col min="2" max="2" width="14.109375" style="11" customWidth="1"/>
  </cols>
  <sheetData>
    <row r="1" spans="1:11" ht="15" thickTop="1" x14ac:dyDescent="0.3">
      <c r="A1" s="11"/>
      <c r="C1" s="60" t="s">
        <v>51</v>
      </c>
      <c r="D1" s="61" t="s">
        <v>30</v>
      </c>
      <c r="E1" s="61" t="s">
        <v>52</v>
      </c>
      <c r="F1" s="61" t="s">
        <v>53</v>
      </c>
      <c r="G1" s="61" t="s">
        <v>54</v>
      </c>
      <c r="H1" s="61" t="s">
        <v>55</v>
      </c>
      <c r="I1" s="61" t="s">
        <v>56</v>
      </c>
      <c r="J1" s="61" t="s">
        <v>57</v>
      </c>
      <c r="K1" s="62" t="s">
        <v>58</v>
      </c>
    </row>
    <row r="2" spans="1:11" x14ac:dyDescent="0.3">
      <c r="A2" s="99" t="s">
        <v>20</v>
      </c>
      <c r="B2" s="63" t="s">
        <v>59</v>
      </c>
      <c r="C2" s="58">
        <v>5</v>
      </c>
      <c r="D2" s="56">
        <v>5</v>
      </c>
      <c r="E2" s="56">
        <v>6</v>
      </c>
      <c r="F2" s="56">
        <v>6</v>
      </c>
      <c r="G2" s="56">
        <v>6</v>
      </c>
      <c r="H2" s="56">
        <v>6</v>
      </c>
      <c r="I2" s="56"/>
      <c r="J2" s="56"/>
      <c r="K2" s="57"/>
    </row>
    <row r="3" spans="1:11" x14ac:dyDescent="0.3">
      <c r="A3" s="100"/>
      <c r="B3" s="72" t="s">
        <v>63</v>
      </c>
      <c r="C3" s="30">
        <v>85</v>
      </c>
      <c r="D3" s="30">
        <v>80</v>
      </c>
      <c r="E3" s="30">
        <v>100</v>
      </c>
      <c r="F3" s="30">
        <v>100</v>
      </c>
      <c r="G3" s="30">
        <v>100</v>
      </c>
      <c r="H3" s="30">
        <v>100</v>
      </c>
      <c r="I3" s="30"/>
      <c r="J3" s="30"/>
      <c r="K3" s="31"/>
    </row>
    <row r="4" spans="1:11" x14ac:dyDescent="0.3">
      <c r="A4" s="100"/>
      <c r="B4" s="72" t="s">
        <v>64</v>
      </c>
      <c r="C4" s="30"/>
      <c r="D4" s="30"/>
      <c r="E4" s="30"/>
      <c r="F4" s="30"/>
      <c r="G4" s="30"/>
      <c r="H4" s="30"/>
      <c r="I4" s="30">
        <v>60</v>
      </c>
      <c r="J4" s="30">
        <v>60</v>
      </c>
      <c r="K4" s="31">
        <v>60</v>
      </c>
    </row>
    <row r="5" spans="1:11" ht="15" thickBot="1" x14ac:dyDescent="0.35">
      <c r="A5" s="101"/>
      <c r="B5" s="73" t="s">
        <v>65</v>
      </c>
      <c r="C5" s="64">
        <v>20</v>
      </c>
      <c r="D5" s="64">
        <v>20</v>
      </c>
      <c r="E5" s="64">
        <v>25</v>
      </c>
      <c r="F5" s="64">
        <v>25</v>
      </c>
      <c r="G5" s="64">
        <v>25</v>
      </c>
      <c r="H5" s="64">
        <v>25</v>
      </c>
      <c r="I5" s="64"/>
      <c r="J5" s="64"/>
      <c r="K5" s="65"/>
    </row>
    <row r="6" spans="1:11" s="11" customFormat="1" ht="15" thickTop="1" x14ac:dyDescent="0.3">
      <c r="A6" s="102" t="s">
        <v>2</v>
      </c>
      <c r="B6" s="74" t="s">
        <v>60</v>
      </c>
      <c r="C6" s="67">
        <v>40</v>
      </c>
      <c r="D6" s="66">
        <v>45</v>
      </c>
      <c r="E6" s="67">
        <v>55</v>
      </c>
      <c r="F6" s="67">
        <v>55</v>
      </c>
      <c r="G6" s="67">
        <v>55</v>
      </c>
      <c r="H6" s="67">
        <v>55</v>
      </c>
      <c r="I6" s="66"/>
      <c r="J6" s="66"/>
      <c r="K6" s="68"/>
    </row>
    <row r="7" spans="1:11" x14ac:dyDescent="0.3">
      <c r="A7" s="97"/>
      <c r="B7" s="72" t="s">
        <v>66</v>
      </c>
      <c r="C7" s="30">
        <v>50</v>
      </c>
      <c r="D7" s="30">
        <v>55</v>
      </c>
      <c r="E7" s="30">
        <v>70</v>
      </c>
      <c r="F7" s="30">
        <v>70</v>
      </c>
      <c r="G7" s="30">
        <v>70</v>
      </c>
      <c r="H7" s="30">
        <v>70</v>
      </c>
      <c r="I7" s="30"/>
      <c r="J7" s="30"/>
      <c r="K7" s="31"/>
    </row>
    <row r="8" spans="1:11" x14ac:dyDescent="0.3">
      <c r="A8" s="97"/>
      <c r="B8" s="72" t="s">
        <v>68</v>
      </c>
      <c r="C8" s="30"/>
      <c r="D8" s="30"/>
      <c r="E8" s="30"/>
      <c r="F8" s="30"/>
      <c r="G8" s="30"/>
      <c r="H8" s="30"/>
      <c r="I8" s="30">
        <v>35</v>
      </c>
      <c r="J8" s="30">
        <v>35</v>
      </c>
      <c r="K8" s="31">
        <v>35</v>
      </c>
    </row>
    <row r="9" spans="1:11" s="11" customFormat="1" ht="15" thickBot="1" x14ac:dyDescent="0.35">
      <c r="A9" s="98"/>
      <c r="B9" s="73" t="s">
        <v>69</v>
      </c>
      <c r="C9" s="71">
        <v>24</v>
      </c>
      <c r="D9" s="64">
        <v>20</v>
      </c>
      <c r="E9" s="64">
        <v>30</v>
      </c>
      <c r="F9" s="64">
        <v>30</v>
      </c>
      <c r="G9" s="64">
        <v>30</v>
      </c>
      <c r="H9" s="64">
        <v>30</v>
      </c>
      <c r="I9" s="64"/>
      <c r="J9" s="64"/>
      <c r="K9" s="65"/>
    </row>
    <row r="10" spans="1:11" s="11" customFormat="1" ht="15" thickTop="1" x14ac:dyDescent="0.3">
      <c r="A10" s="102" t="s">
        <v>8</v>
      </c>
      <c r="B10" s="72" t="s">
        <v>61</v>
      </c>
      <c r="C10" s="67">
        <v>17</v>
      </c>
      <c r="D10" s="66">
        <v>13</v>
      </c>
      <c r="E10" s="67">
        <v>20</v>
      </c>
      <c r="F10" s="67">
        <v>20</v>
      </c>
      <c r="G10" s="67">
        <v>20</v>
      </c>
      <c r="H10" s="67">
        <v>20</v>
      </c>
      <c r="I10" s="66"/>
      <c r="J10" s="66"/>
      <c r="K10" s="68"/>
    </row>
    <row r="11" spans="1:11" s="11" customFormat="1" x14ac:dyDescent="0.3">
      <c r="A11" s="97"/>
      <c r="B11" s="72" t="s">
        <v>70</v>
      </c>
      <c r="C11" s="30">
        <v>50</v>
      </c>
      <c r="D11" s="30">
        <v>55</v>
      </c>
      <c r="E11" s="30">
        <v>70</v>
      </c>
      <c r="F11" s="30">
        <v>70</v>
      </c>
      <c r="G11" s="30">
        <v>70</v>
      </c>
      <c r="H11" s="30">
        <v>70</v>
      </c>
      <c r="I11" s="30"/>
      <c r="J11" s="30"/>
      <c r="K11" s="31"/>
    </row>
    <row r="12" spans="1:11" x14ac:dyDescent="0.3">
      <c r="A12" s="97"/>
      <c r="B12" s="72" t="s">
        <v>67</v>
      </c>
      <c r="C12" s="30"/>
      <c r="D12" s="30"/>
      <c r="E12" s="30"/>
      <c r="F12" s="30"/>
      <c r="G12" s="30"/>
      <c r="H12" s="30"/>
      <c r="I12" s="30">
        <v>35</v>
      </c>
      <c r="J12" s="30">
        <v>35</v>
      </c>
      <c r="K12" s="31">
        <v>35</v>
      </c>
    </row>
    <row r="13" spans="1:11" x14ac:dyDescent="0.3">
      <c r="A13" s="97"/>
      <c r="B13" s="72" t="s">
        <v>71</v>
      </c>
      <c r="C13" s="30"/>
      <c r="D13" s="30"/>
      <c r="E13" s="30"/>
      <c r="F13" s="30"/>
      <c r="G13" s="30"/>
      <c r="H13" s="30"/>
      <c r="I13" s="30"/>
      <c r="J13" s="30"/>
      <c r="K13" s="31"/>
    </row>
    <row r="14" spans="1:11" s="11" customFormat="1" ht="15" thickBot="1" x14ac:dyDescent="0.35">
      <c r="A14" s="98"/>
      <c r="B14" s="73" t="s">
        <v>72</v>
      </c>
      <c r="C14" s="64"/>
      <c r="D14" s="64"/>
      <c r="E14" s="64"/>
      <c r="F14" s="64"/>
      <c r="G14" s="64"/>
      <c r="H14" s="64"/>
      <c r="I14" s="69">
        <v>4</v>
      </c>
      <c r="J14" s="69">
        <v>4</v>
      </c>
      <c r="K14" s="70">
        <v>4</v>
      </c>
    </row>
    <row r="15" spans="1:11" s="11" customFormat="1" ht="15" thickTop="1" x14ac:dyDescent="0.3">
      <c r="A15" s="97" t="s">
        <v>8</v>
      </c>
      <c r="B15" s="72" t="s">
        <v>62</v>
      </c>
      <c r="C15" s="33">
        <v>5</v>
      </c>
      <c r="D15" s="30">
        <v>5</v>
      </c>
      <c r="E15" s="33">
        <v>8</v>
      </c>
      <c r="F15" s="33">
        <v>8</v>
      </c>
      <c r="G15" s="33">
        <v>8</v>
      </c>
      <c r="H15" s="33">
        <v>8</v>
      </c>
      <c r="I15" s="30"/>
      <c r="J15" s="30"/>
      <c r="K15" s="31"/>
    </row>
    <row r="16" spans="1:11" s="11" customFormat="1" x14ac:dyDescent="0.3">
      <c r="A16" s="97"/>
      <c r="B16" s="72" t="s">
        <v>73</v>
      </c>
      <c r="C16" s="30">
        <v>50</v>
      </c>
      <c r="D16" s="30">
        <v>55</v>
      </c>
      <c r="E16" s="30">
        <v>70</v>
      </c>
      <c r="F16" s="30">
        <v>70</v>
      </c>
      <c r="G16" s="30">
        <v>70</v>
      </c>
      <c r="H16" s="30">
        <v>70</v>
      </c>
      <c r="I16" s="30"/>
      <c r="J16" s="30"/>
      <c r="K16" s="31"/>
    </row>
    <row r="17" spans="1:11" s="11" customFormat="1" ht="15" thickBot="1" x14ac:dyDescent="0.35">
      <c r="A17" s="98"/>
      <c r="B17" s="73" t="s">
        <v>74</v>
      </c>
      <c r="C17" s="64"/>
      <c r="D17" s="64"/>
      <c r="E17" s="64"/>
      <c r="F17" s="64"/>
      <c r="G17" s="64"/>
      <c r="H17" s="64"/>
      <c r="I17" s="64">
        <v>35</v>
      </c>
      <c r="J17" s="64">
        <v>35</v>
      </c>
      <c r="K17" s="65">
        <v>35</v>
      </c>
    </row>
    <row r="18" spans="1:11" s="11" customFormat="1" ht="15" thickTop="1" x14ac:dyDescent="0.3">
      <c r="A18" s="95" t="s">
        <v>15</v>
      </c>
      <c r="B18" s="72" t="s">
        <v>75</v>
      </c>
      <c r="C18" s="33">
        <v>35</v>
      </c>
      <c r="D18" s="30">
        <v>40</v>
      </c>
      <c r="E18" s="33">
        <v>45</v>
      </c>
      <c r="F18" s="33">
        <v>45</v>
      </c>
      <c r="G18" s="33">
        <v>45</v>
      </c>
      <c r="H18" s="33">
        <v>45</v>
      </c>
      <c r="I18" s="30"/>
      <c r="J18" s="30"/>
      <c r="K18" s="31"/>
    </row>
    <row r="19" spans="1:11" s="11" customFormat="1" ht="15" thickBot="1" x14ac:dyDescent="0.35">
      <c r="A19" s="96"/>
      <c r="B19" s="73" t="s">
        <v>76</v>
      </c>
      <c r="C19" s="64"/>
      <c r="D19" s="64"/>
      <c r="E19" s="64"/>
      <c r="F19" s="64"/>
      <c r="G19" s="64"/>
      <c r="H19" s="64"/>
      <c r="I19" s="64">
        <v>60</v>
      </c>
      <c r="J19" s="64">
        <v>60</v>
      </c>
      <c r="K19" s="65">
        <v>60</v>
      </c>
    </row>
    <row r="20" spans="1:11" s="11" customFormat="1" ht="15" thickTop="1" x14ac:dyDescent="0.3">
      <c r="A20" s="97" t="s">
        <v>6</v>
      </c>
      <c r="B20" s="72" t="s">
        <v>77</v>
      </c>
      <c r="C20" s="33">
        <v>5</v>
      </c>
      <c r="D20" s="30">
        <v>5</v>
      </c>
      <c r="E20" s="33">
        <v>5</v>
      </c>
      <c r="F20" s="33">
        <v>5</v>
      </c>
      <c r="G20" s="33">
        <v>5</v>
      </c>
      <c r="H20" s="33">
        <v>5</v>
      </c>
      <c r="I20" s="30"/>
      <c r="J20" s="30"/>
      <c r="K20" s="31"/>
    </row>
    <row r="21" spans="1:11" s="11" customFormat="1" x14ac:dyDescent="0.3">
      <c r="A21" s="97"/>
      <c r="B21" s="72" t="s">
        <v>78</v>
      </c>
      <c r="C21" s="30">
        <v>7</v>
      </c>
      <c r="D21" s="30">
        <v>7</v>
      </c>
      <c r="E21" s="30">
        <v>7</v>
      </c>
      <c r="F21" s="30">
        <v>7</v>
      </c>
      <c r="G21" s="30">
        <v>7</v>
      </c>
      <c r="H21" s="30">
        <v>7</v>
      </c>
      <c r="I21" s="30"/>
      <c r="J21" s="30"/>
      <c r="K21" s="31"/>
    </row>
    <row r="22" spans="1:11" s="11" customFormat="1" x14ac:dyDescent="0.3">
      <c r="A22" s="97"/>
      <c r="B22" s="72" t="s">
        <v>79</v>
      </c>
      <c r="C22" s="30"/>
      <c r="D22" s="30"/>
      <c r="E22" s="30"/>
      <c r="F22" s="30"/>
      <c r="G22" s="30"/>
      <c r="H22" s="30"/>
      <c r="I22" s="30">
        <v>50</v>
      </c>
      <c r="J22" s="30">
        <v>50</v>
      </c>
      <c r="K22" s="31">
        <v>50</v>
      </c>
    </row>
    <row r="23" spans="1:11" s="11" customFormat="1" ht="15" thickBot="1" x14ac:dyDescent="0.35">
      <c r="A23" s="98"/>
      <c r="B23" s="73" t="s">
        <v>80</v>
      </c>
      <c r="C23" s="64">
        <v>15</v>
      </c>
      <c r="D23" s="64">
        <v>15</v>
      </c>
      <c r="E23" s="64">
        <v>15</v>
      </c>
      <c r="F23" s="64">
        <v>15</v>
      </c>
      <c r="G23" s="64">
        <v>15</v>
      </c>
      <c r="H23" s="64">
        <v>15</v>
      </c>
      <c r="I23" s="64"/>
      <c r="J23" s="64"/>
      <c r="K23" s="65"/>
    </row>
    <row r="24" spans="1:11" s="11" customFormat="1" ht="15" thickTop="1" x14ac:dyDescent="0.3">
      <c r="A24" s="97" t="s">
        <v>4</v>
      </c>
      <c r="B24" s="72" t="s">
        <v>81</v>
      </c>
      <c r="C24" s="33">
        <v>5</v>
      </c>
      <c r="D24" s="30">
        <v>5</v>
      </c>
      <c r="E24" s="33">
        <v>5</v>
      </c>
      <c r="F24" s="33">
        <v>5</v>
      </c>
      <c r="G24" s="33">
        <v>5</v>
      </c>
      <c r="H24" s="33">
        <v>5</v>
      </c>
      <c r="I24" s="33"/>
      <c r="J24" s="33"/>
      <c r="K24" s="34"/>
    </row>
    <row r="25" spans="1:11" s="11" customFormat="1" x14ac:dyDescent="0.3">
      <c r="A25" s="97"/>
      <c r="B25" s="72" t="s">
        <v>82</v>
      </c>
      <c r="C25" s="30">
        <v>7</v>
      </c>
      <c r="D25" s="30">
        <v>7</v>
      </c>
      <c r="E25" s="30">
        <v>7</v>
      </c>
      <c r="F25" s="30">
        <v>7</v>
      </c>
      <c r="G25" s="30">
        <v>7</v>
      </c>
      <c r="H25" s="30">
        <v>7</v>
      </c>
      <c r="I25" s="30"/>
      <c r="J25" s="30"/>
      <c r="K25" s="31"/>
    </row>
    <row r="26" spans="1:11" s="11" customFormat="1" x14ac:dyDescent="0.3">
      <c r="A26" s="97"/>
      <c r="B26" s="72" t="s">
        <v>83</v>
      </c>
      <c r="C26" s="30">
        <v>5</v>
      </c>
      <c r="D26" s="30">
        <v>5</v>
      </c>
      <c r="E26" s="30">
        <v>5</v>
      </c>
      <c r="F26" s="30">
        <v>5</v>
      </c>
      <c r="G26" s="30">
        <v>5</v>
      </c>
      <c r="H26" s="30">
        <v>5</v>
      </c>
      <c r="I26" s="33"/>
      <c r="J26" s="33"/>
      <c r="K26" s="34"/>
    </row>
    <row r="27" spans="1:11" s="11" customFormat="1" ht="15" thickBot="1" x14ac:dyDescent="0.35">
      <c r="A27" s="98"/>
      <c r="B27" s="73" t="s">
        <v>84</v>
      </c>
      <c r="C27" s="75"/>
      <c r="D27" s="64"/>
      <c r="E27" s="75"/>
      <c r="F27" s="75"/>
      <c r="G27" s="75"/>
      <c r="H27" s="75"/>
      <c r="I27" s="71">
        <v>45</v>
      </c>
      <c r="J27" s="71">
        <v>45</v>
      </c>
      <c r="K27" s="76">
        <v>45</v>
      </c>
    </row>
    <row r="28" spans="1:11" s="11" customFormat="1" ht="15" thickTop="1" x14ac:dyDescent="0.3">
      <c r="A28" s="97" t="s">
        <v>9</v>
      </c>
      <c r="B28" s="72" t="s">
        <v>85</v>
      </c>
      <c r="C28" s="33">
        <v>25</v>
      </c>
      <c r="D28" s="30">
        <v>25</v>
      </c>
      <c r="E28" s="33">
        <v>35</v>
      </c>
      <c r="F28" s="33">
        <v>35</v>
      </c>
      <c r="G28" s="33">
        <v>35</v>
      </c>
      <c r="H28" s="33">
        <v>35</v>
      </c>
      <c r="I28" s="30"/>
      <c r="J28" s="30"/>
      <c r="K28" s="31"/>
    </row>
    <row r="29" spans="1:11" s="11" customFormat="1" ht="15" thickBot="1" x14ac:dyDescent="0.35">
      <c r="A29" s="98"/>
      <c r="B29" s="73" t="s">
        <v>86</v>
      </c>
      <c r="C29" s="64">
        <v>35</v>
      </c>
      <c r="D29" s="64">
        <v>30</v>
      </c>
      <c r="E29" s="64">
        <v>50</v>
      </c>
      <c r="F29" s="64">
        <v>50</v>
      </c>
      <c r="G29" s="64">
        <v>50</v>
      </c>
      <c r="H29" s="64">
        <v>50</v>
      </c>
      <c r="I29" s="64"/>
      <c r="J29" s="64"/>
      <c r="K29" s="65"/>
    </row>
    <row r="30" spans="1:11" ht="15" thickTop="1" x14ac:dyDescent="0.3">
      <c r="A30" s="95" t="s">
        <v>18</v>
      </c>
      <c r="B30" s="72" t="s">
        <v>87</v>
      </c>
      <c r="C30" s="30"/>
      <c r="D30" s="30"/>
      <c r="E30" s="30"/>
      <c r="F30" s="30"/>
      <c r="G30" s="30"/>
      <c r="H30" s="30"/>
      <c r="I30" s="30">
        <v>50</v>
      </c>
      <c r="J30" s="30">
        <v>50</v>
      </c>
      <c r="K30" s="31">
        <v>50</v>
      </c>
    </row>
    <row r="31" spans="1:11" ht="15" thickBot="1" x14ac:dyDescent="0.35">
      <c r="A31" s="96"/>
      <c r="B31" s="73" t="s">
        <v>88</v>
      </c>
      <c r="C31" s="64"/>
      <c r="D31" s="64"/>
      <c r="E31" s="64"/>
      <c r="F31" s="64"/>
      <c r="G31" s="64"/>
      <c r="H31" s="64"/>
      <c r="I31" s="64">
        <v>8</v>
      </c>
      <c r="J31" s="64">
        <v>8</v>
      </c>
      <c r="K31" s="65">
        <v>8</v>
      </c>
    </row>
    <row r="32" spans="1:11" ht="15" thickTop="1" x14ac:dyDescent="0.3">
      <c r="A32" s="97" t="s">
        <v>3</v>
      </c>
      <c r="B32" s="72" t="s">
        <v>89</v>
      </c>
      <c r="C32" s="33">
        <v>18</v>
      </c>
      <c r="D32" s="30">
        <v>20</v>
      </c>
      <c r="E32" s="33">
        <v>26</v>
      </c>
      <c r="F32" s="33">
        <v>26</v>
      </c>
      <c r="G32" s="33">
        <v>26</v>
      </c>
      <c r="H32" s="33">
        <v>26</v>
      </c>
      <c r="I32" s="30"/>
      <c r="J32" s="30"/>
      <c r="K32" s="31"/>
    </row>
    <row r="33" spans="1:11" ht="15" thickBot="1" x14ac:dyDescent="0.35">
      <c r="A33" s="98"/>
      <c r="B33" s="73" t="s">
        <v>90</v>
      </c>
      <c r="C33" s="64"/>
      <c r="D33" s="64"/>
      <c r="E33" s="64"/>
      <c r="F33" s="64"/>
      <c r="G33" s="64"/>
      <c r="H33" s="64"/>
      <c r="I33" s="64">
        <v>35</v>
      </c>
      <c r="J33" s="64">
        <v>35</v>
      </c>
      <c r="K33" s="65">
        <v>35</v>
      </c>
    </row>
    <row r="34" spans="1:11" ht="15" thickTop="1" x14ac:dyDescent="0.3">
      <c r="A34" s="97" t="s">
        <v>5</v>
      </c>
      <c r="B34" s="72" t="s">
        <v>91</v>
      </c>
      <c r="C34" s="33">
        <v>5</v>
      </c>
      <c r="D34" s="30">
        <v>5</v>
      </c>
      <c r="E34" s="33">
        <v>5</v>
      </c>
      <c r="F34" s="33">
        <v>5</v>
      </c>
      <c r="G34" s="33">
        <v>5</v>
      </c>
      <c r="H34" s="33">
        <v>5</v>
      </c>
      <c r="I34" s="30"/>
      <c r="J34" s="30"/>
      <c r="K34" s="31"/>
    </row>
    <row r="35" spans="1:11" x14ac:dyDescent="0.3">
      <c r="A35" s="97"/>
      <c r="B35" s="72" t="s">
        <v>92</v>
      </c>
      <c r="C35" s="30">
        <v>13</v>
      </c>
      <c r="D35" s="30">
        <v>13</v>
      </c>
      <c r="E35" s="30">
        <v>13</v>
      </c>
      <c r="F35" s="30">
        <v>13</v>
      </c>
      <c r="G35" s="30">
        <v>13</v>
      </c>
      <c r="H35" s="30">
        <v>13</v>
      </c>
      <c r="I35" s="30"/>
      <c r="J35" s="30"/>
      <c r="K35" s="31"/>
    </row>
    <row r="36" spans="1:11" ht="15" thickBot="1" x14ac:dyDescent="0.35">
      <c r="A36" s="98"/>
      <c r="B36" s="73" t="s">
        <v>93</v>
      </c>
      <c r="C36" s="64">
        <v>15</v>
      </c>
      <c r="D36" s="64">
        <v>15</v>
      </c>
      <c r="E36" s="64">
        <v>15</v>
      </c>
      <c r="F36" s="64">
        <v>15</v>
      </c>
      <c r="G36" s="64">
        <v>15</v>
      </c>
      <c r="H36" s="64">
        <v>15</v>
      </c>
      <c r="I36" s="64"/>
      <c r="J36" s="64"/>
      <c r="K36" s="65"/>
    </row>
    <row r="37" spans="1:11" s="11" customFormat="1" ht="15" thickTop="1" x14ac:dyDescent="0.3">
      <c r="A37" s="95" t="s">
        <v>16</v>
      </c>
      <c r="B37" s="72" t="s">
        <v>94</v>
      </c>
      <c r="C37" s="30">
        <v>10</v>
      </c>
      <c r="D37" s="30">
        <v>10</v>
      </c>
      <c r="E37" s="30">
        <v>12</v>
      </c>
      <c r="F37" s="30">
        <v>12</v>
      </c>
      <c r="G37" s="30">
        <v>12</v>
      </c>
      <c r="H37" s="30">
        <v>12</v>
      </c>
      <c r="I37" s="30"/>
      <c r="J37" s="30"/>
      <c r="K37" s="31"/>
    </row>
    <row r="38" spans="1:11" s="11" customFormat="1" x14ac:dyDescent="0.3">
      <c r="A38" s="95"/>
      <c r="B38" s="72" t="s">
        <v>95</v>
      </c>
      <c r="C38" s="30">
        <v>10</v>
      </c>
      <c r="D38" s="30">
        <v>10</v>
      </c>
      <c r="E38" s="30">
        <v>12</v>
      </c>
      <c r="F38" s="30">
        <v>12</v>
      </c>
      <c r="G38" s="30">
        <v>12</v>
      </c>
      <c r="H38" s="30">
        <v>12</v>
      </c>
      <c r="I38" s="30"/>
      <c r="J38" s="30"/>
      <c r="K38" s="31"/>
    </row>
    <row r="39" spans="1:11" s="11" customFormat="1" ht="15" thickBot="1" x14ac:dyDescent="0.35">
      <c r="A39" s="96"/>
      <c r="B39" s="73" t="s">
        <v>96</v>
      </c>
      <c r="C39" s="64">
        <v>10</v>
      </c>
      <c r="D39" s="64">
        <v>10</v>
      </c>
      <c r="E39" s="64">
        <v>12</v>
      </c>
      <c r="F39" s="64">
        <v>12</v>
      </c>
      <c r="G39" s="64">
        <v>12</v>
      </c>
      <c r="H39" s="64">
        <v>12</v>
      </c>
      <c r="I39" s="64"/>
      <c r="J39" s="64"/>
      <c r="K39" s="65"/>
    </row>
    <row r="40" spans="1:11" ht="15" thickTop="1" x14ac:dyDescent="0.3">
      <c r="A40" s="97" t="s">
        <v>7</v>
      </c>
      <c r="B40" s="72" t="s">
        <v>97</v>
      </c>
      <c r="C40" s="33">
        <v>10</v>
      </c>
      <c r="D40" s="30">
        <v>12</v>
      </c>
      <c r="E40" s="33">
        <v>20</v>
      </c>
      <c r="F40" s="33">
        <v>20</v>
      </c>
      <c r="G40" s="33">
        <v>20</v>
      </c>
      <c r="H40" s="33">
        <v>20</v>
      </c>
      <c r="I40" s="30"/>
      <c r="J40" s="30"/>
      <c r="K40" s="31"/>
    </row>
    <row r="41" spans="1:11" x14ac:dyDescent="0.3">
      <c r="A41" s="97"/>
      <c r="B41" s="72" t="s">
        <v>98</v>
      </c>
      <c r="C41" s="30"/>
      <c r="D41" s="30"/>
      <c r="E41" s="30"/>
      <c r="F41" s="30"/>
      <c r="G41" s="30"/>
      <c r="H41" s="30"/>
      <c r="I41" s="30">
        <v>4</v>
      </c>
      <c r="J41" s="30">
        <v>4</v>
      </c>
      <c r="K41" s="31">
        <v>4</v>
      </c>
    </row>
    <row r="42" spans="1:11" ht="15" thickBot="1" x14ac:dyDescent="0.35">
      <c r="A42" s="98"/>
      <c r="B42" s="73" t="s">
        <v>99</v>
      </c>
      <c r="C42" s="64"/>
      <c r="D42" s="64"/>
      <c r="E42" s="64"/>
      <c r="F42" s="64"/>
      <c r="G42" s="64"/>
      <c r="H42" s="64"/>
      <c r="I42" s="64">
        <v>13</v>
      </c>
      <c r="J42" s="64">
        <v>13</v>
      </c>
      <c r="K42" s="65">
        <v>13</v>
      </c>
    </row>
    <row r="43" spans="1:11" s="11" customFormat="1" ht="15" thickTop="1" x14ac:dyDescent="0.3">
      <c r="A43" s="97" t="s">
        <v>10</v>
      </c>
      <c r="B43" s="74" t="s">
        <v>100</v>
      </c>
      <c r="C43" s="33">
        <v>5</v>
      </c>
      <c r="D43" s="30">
        <v>5</v>
      </c>
      <c r="E43" s="33">
        <v>6</v>
      </c>
      <c r="F43" s="33">
        <v>6</v>
      </c>
      <c r="G43" s="33">
        <v>6</v>
      </c>
      <c r="H43" s="33">
        <v>6</v>
      </c>
      <c r="I43" s="30"/>
      <c r="J43" s="30"/>
      <c r="K43" s="31"/>
    </row>
    <row r="44" spans="1:11" s="11" customFormat="1" x14ac:dyDescent="0.3">
      <c r="A44" s="97"/>
      <c r="B44" s="72" t="s">
        <v>101</v>
      </c>
      <c r="C44" s="30">
        <v>3</v>
      </c>
      <c r="D44" s="30">
        <v>3</v>
      </c>
      <c r="E44" s="30">
        <v>3</v>
      </c>
      <c r="F44" s="30">
        <v>3</v>
      </c>
      <c r="G44" s="30">
        <v>3</v>
      </c>
      <c r="H44" s="30">
        <v>3</v>
      </c>
      <c r="I44" s="30"/>
      <c r="J44" s="30"/>
      <c r="K44" s="31"/>
    </row>
    <row r="45" spans="1:11" s="11" customFormat="1" x14ac:dyDescent="0.3">
      <c r="A45" s="97"/>
      <c r="B45" s="72" t="s">
        <v>102</v>
      </c>
      <c r="C45" s="30"/>
      <c r="D45" s="30"/>
      <c r="E45" s="30"/>
      <c r="F45" s="30"/>
      <c r="G45" s="30"/>
      <c r="H45" s="30"/>
      <c r="I45" s="30">
        <v>3</v>
      </c>
      <c r="J45" s="30">
        <v>3</v>
      </c>
      <c r="K45" s="31">
        <v>3</v>
      </c>
    </row>
    <row r="46" spans="1:11" ht="15" thickBot="1" x14ac:dyDescent="0.35">
      <c r="A46" s="98"/>
      <c r="B46" s="73" t="s">
        <v>103</v>
      </c>
      <c r="C46" s="64"/>
      <c r="D46" s="64"/>
      <c r="E46" s="64"/>
      <c r="F46" s="64"/>
      <c r="G46" s="64"/>
      <c r="H46" s="64"/>
      <c r="I46" s="64">
        <v>15</v>
      </c>
      <c r="J46" s="64">
        <v>15</v>
      </c>
      <c r="K46" s="65">
        <v>15</v>
      </c>
    </row>
    <row r="47" spans="1:11" s="11" customFormat="1" ht="15" thickTop="1" x14ac:dyDescent="0.3">
      <c r="A47" s="97" t="s">
        <v>11</v>
      </c>
      <c r="B47" s="72" t="s">
        <v>104</v>
      </c>
      <c r="C47" s="33">
        <v>10</v>
      </c>
      <c r="D47" s="30">
        <v>12</v>
      </c>
      <c r="E47" s="33">
        <v>15</v>
      </c>
      <c r="F47" s="33">
        <v>15</v>
      </c>
      <c r="G47" s="33">
        <v>15</v>
      </c>
      <c r="H47" s="33">
        <v>15</v>
      </c>
      <c r="I47" s="30"/>
      <c r="J47" s="30"/>
      <c r="K47" s="31"/>
    </row>
    <row r="48" spans="1:11" ht="15" thickBot="1" x14ac:dyDescent="0.35">
      <c r="A48" s="98"/>
      <c r="B48" s="73" t="s">
        <v>105</v>
      </c>
      <c r="C48" s="64">
        <v>3</v>
      </c>
      <c r="D48" s="64">
        <v>3</v>
      </c>
      <c r="E48" s="64">
        <v>3</v>
      </c>
      <c r="F48" s="64">
        <v>3</v>
      </c>
      <c r="G48" s="64">
        <v>3</v>
      </c>
      <c r="H48" s="64">
        <v>3</v>
      </c>
      <c r="I48" s="64"/>
      <c r="J48" s="64"/>
      <c r="K48" s="65"/>
    </row>
    <row r="49" spans="1:11" ht="15" thickTop="1" x14ac:dyDescent="0.3">
      <c r="A49" s="97" t="s">
        <v>12</v>
      </c>
      <c r="B49" s="72" t="s">
        <v>106</v>
      </c>
      <c r="C49" s="30"/>
      <c r="D49" s="30"/>
      <c r="E49" s="30"/>
      <c r="F49" s="30"/>
      <c r="G49" s="30"/>
      <c r="H49" s="30"/>
      <c r="I49" s="30">
        <v>10</v>
      </c>
      <c r="J49" s="30">
        <v>10</v>
      </c>
      <c r="K49" s="31">
        <v>10</v>
      </c>
    </row>
    <row r="50" spans="1:11" s="11" customFormat="1" ht="15" thickBot="1" x14ac:dyDescent="0.35">
      <c r="A50" s="98"/>
      <c r="B50" s="73" t="s">
        <v>107</v>
      </c>
      <c r="C50" s="64"/>
      <c r="D50" s="64"/>
      <c r="E50" s="64"/>
      <c r="F50" s="64"/>
      <c r="G50" s="64"/>
      <c r="H50" s="64"/>
      <c r="I50" s="64">
        <v>4</v>
      </c>
      <c r="J50" s="64">
        <v>4</v>
      </c>
      <c r="K50" s="65">
        <v>4</v>
      </c>
    </row>
    <row r="51" spans="1:11" s="11" customFormat="1" ht="15.6" thickTop="1" thickBot="1" x14ac:dyDescent="0.35">
      <c r="A51" s="77" t="s">
        <v>13</v>
      </c>
      <c r="B51" s="73" t="s">
        <v>108</v>
      </c>
      <c r="C51" s="64"/>
      <c r="D51" s="64"/>
      <c r="E51" s="64"/>
      <c r="F51" s="64"/>
      <c r="G51" s="64"/>
      <c r="H51" s="64"/>
      <c r="I51" s="64">
        <v>10</v>
      </c>
      <c r="J51" s="64">
        <v>10</v>
      </c>
      <c r="K51" s="65">
        <v>10</v>
      </c>
    </row>
    <row r="52" spans="1:11" s="11" customFormat="1" ht="15.6" thickTop="1" thickBot="1" x14ac:dyDescent="0.35">
      <c r="A52" s="77" t="s">
        <v>19</v>
      </c>
      <c r="B52" s="73" t="s">
        <v>109</v>
      </c>
      <c r="C52" s="64"/>
      <c r="D52" s="64"/>
      <c r="E52" s="64"/>
      <c r="F52" s="64"/>
      <c r="G52" s="64"/>
      <c r="H52" s="64"/>
      <c r="I52" s="64">
        <v>10</v>
      </c>
      <c r="J52" s="64">
        <v>10</v>
      </c>
      <c r="K52" s="65">
        <v>10</v>
      </c>
    </row>
    <row r="53" spans="1:11" s="11" customFormat="1" ht="15.6" thickTop="1" thickBot="1" x14ac:dyDescent="0.35">
      <c r="A53" s="78" t="s">
        <v>14</v>
      </c>
      <c r="B53" s="73" t="s">
        <v>110</v>
      </c>
      <c r="C53" s="64">
        <v>6</v>
      </c>
      <c r="D53" s="64">
        <v>6</v>
      </c>
      <c r="E53" s="64">
        <v>7</v>
      </c>
      <c r="F53" s="64">
        <v>7</v>
      </c>
      <c r="G53" s="64">
        <v>7</v>
      </c>
      <c r="H53" s="64">
        <v>7</v>
      </c>
      <c r="I53" s="64"/>
      <c r="J53" s="64"/>
      <c r="K53" s="65"/>
    </row>
    <row r="54" spans="1:11" s="11" customFormat="1" ht="15.6" thickTop="1" thickBot="1" x14ac:dyDescent="0.35">
      <c r="A54" s="79" t="s">
        <v>17</v>
      </c>
      <c r="B54" s="80" t="s">
        <v>111</v>
      </c>
      <c r="C54" s="81"/>
      <c r="D54" s="81"/>
      <c r="E54" s="81"/>
      <c r="F54" s="81"/>
      <c r="G54" s="81"/>
      <c r="H54" s="81"/>
      <c r="I54" s="81">
        <v>5</v>
      </c>
      <c r="J54" s="81">
        <v>5</v>
      </c>
      <c r="K54" s="82">
        <v>5</v>
      </c>
    </row>
    <row r="55" spans="1:11" ht="15" thickTop="1" x14ac:dyDescent="0.3"/>
  </sheetData>
  <mergeCells count="16">
    <mergeCell ref="A20:A23"/>
    <mergeCell ref="A2:A5"/>
    <mergeCell ref="A6:A9"/>
    <mergeCell ref="A10:A14"/>
    <mergeCell ref="A15:A17"/>
    <mergeCell ref="A18:A19"/>
    <mergeCell ref="A24:A27"/>
    <mergeCell ref="A28:A29"/>
    <mergeCell ref="A30:A31"/>
    <mergeCell ref="A32:A33"/>
    <mergeCell ref="A34:A36"/>
    <mergeCell ref="A37:A39"/>
    <mergeCell ref="A40:A42"/>
    <mergeCell ref="A43:A46"/>
    <mergeCell ref="A47:A48"/>
    <mergeCell ref="A49:A50"/>
  </mergeCells>
  <conditionalFormatting sqref="C2 C28:H29 I30:K31 C49:G50 I49:K50">
    <cfRule type="cellIs" dxfId="81" priority="50" operator="equal">
      <formula>0</formula>
    </cfRule>
  </conditionalFormatting>
  <conditionalFormatting sqref="D2">
    <cfRule type="cellIs" dxfId="80" priority="49" operator="equal">
      <formula>0</formula>
    </cfRule>
  </conditionalFormatting>
  <conditionalFormatting sqref="E2:H2">
    <cfRule type="cellIs" dxfId="79" priority="48" operator="equal">
      <formula>0</formula>
    </cfRule>
  </conditionalFormatting>
  <conditionalFormatting sqref="I2:K2">
    <cfRule type="cellIs" dxfId="78" priority="47" operator="equal">
      <formula>0</formula>
    </cfRule>
  </conditionalFormatting>
  <conditionalFormatting sqref="C3:D3">
    <cfRule type="cellIs" dxfId="77" priority="46" operator="equal">
      <formula>0</formula>
    </cfRule>
  </conditionalFormatting>
  <conditionalFormatting sqref="E3:H3">
    <cfRule type="cellIs" dxfId="76" priority="45" operator="equal">
      <formula>0</formula>
    </cfRule>
  </conditionalFormatting>
  <conditionalFormatting sqref="I3:K3">
    <cfRule type="cellIs" dxfId="75" priority="44" operator="equal">
      <formula>0</formula>
    </cfRule>
  </conditionalFormatting>
  <conditionalFormatting sqref="C4:D4">
    <cfRule type="cellIs" dxfId="74" priority="43" operator="equal">
      <formula>0</formula>
    </cfRule>
  </conditionalFormatting>
  <conditionalFormatting sqref="E4:H4">
    <cfRule type="cellIs" dxfId="73" priority="42" operator="equal">
      <formula>0</formula>
    </cfRule>
  </conditionalFormatting>
  <conditionalFormatting sqref="I4:K4">
    <cfRule type="cellIs" dxfId="72" priority="41" operator="equal">
      <formula>0</formula>
    </cfRule>
  </conditionalFormatting>
  <conditionalFormatting sqref="C5:D5">
    <cfRule type="cellIs" dxfId="71" priority="40" operator="equal">
      <formula>0</formula>
    </cfRule>
  </conditionalFormatting>
  <conditionalFormatting sqref="E5:H5">
    <cfRule type="cellIs" dxfId="70" priority="39" operator="equal">
      <formula>0</formula>
    </cfRule>
  </conditionalFormatting>
  <conditionalFormatting sqref="I5:K5">
    <cfRule type="cellIs" dxfId="69" priority="38" operator="equal">
      <formula>0</formula>
    </cfRule>
  </conditionalFormatting>
  <conditionalFormatting sqref="C6">
    <cfRule type="cellIs" dxfId="68" priority="34" operator="equal">
      <formula>0</formula>
    </cfRule>
  </conditionalFormatting>
  <conditionalFormatting sqref="D6">
    <cfRule type="cellIs" dxfId="67" priority="33" operator="equal">
      <formula>0</formula>
    </cfRule>
  </conditionalFormatting>
  <conditionalFormatting sqref="E6:H6">
    <cfRule type="cellIs" dxfId="66" priority="32" operator="equal">
      <formula>0</formula>
    </cfRule>
  </conditionalFormatting>
  <conditionalFormatting sqref="I6:K6">
    <cfRule type="cellIs" dxfId="65" priority="31" operator="equal">
      <formula>0</formula>
    </cfRule>
  </conditionalFormatting>
  <conditionalFormatting sqref="C7:D7">
    <cfRule type="cellIs" dxfId="64" priority="30" operator="equal">
      <formula>0</formula>
    </cfRule>
  </conditionalFormatting>
  <conditionalFormatting sqref="E7:H7">
    <cfRule type="cellIs" dxfId="63" priority="29" operator="equal">
      <formula>0</formula>
    </cfRule>
  </conditionalFormatting>
  <conditionalFormatting sqref="I7:K7">
    <cfRule type="cellIs" dxfId="62" priority="28" operator="equal">
      <formula>0</formula>
    </cfRule>
  </conditionalFormatting>
  <conditionalFormatting sqref="C8:D8">
    <cfRule type="cellIs" dxfId="61" priority="27" operator="equal">
      <formula>0</formula>
    </cfRule>
  </conditionalFormatting>
  <conditionalFormatting sqref="E8:H8">
    <cfRule type="cellIs" dxfId="60" priority="26" operator="equal">
      <formula>0</formula>
    </cfRule>
  </conditionalFormatting>
  <conditionalFormatting sqref="I8:K8">
    <cfRule type="cellIs" dxfId="59" priority="25" operator="equal">
      <formula>0</formula>
    </cfRule>
  </conditionalFormatting>
  <conditionalFormatting sqref="C9:D9">
    <cfRule type="cellIs" dxfId="58" priority="24" operator="equal">
      <formula>0</formula>
    </cfRule>
  </conditionalFormatting>
  <conditionalFormatting sqref="E9:H9">
    <cfRule type="cellIs" dxfId="57" priority="23" operator="equal">
      <formula>0</formula>
    </cfRule>
  </conditionalFormatting>
  <conditionalFormatting sqref="I9:K9">
    <cfRule type="cellIs" dxfId="56" priority="22" operator="equal">
      <formula>0</formula>
    </cfRule>
  </conditionalFormatting>
  <conditionalFormatting sqref="C10:K14">
    <cfRule type="cellIs" dxfId="55" priority="18" operator="equal">
      <formula>0</formula>
    </cfRule>
  </conditionalFormatting>
  <conditionalFormatting sqref="C15:K17">
    <cfRule type="cellIs" dxfId="54" priority="17" operator="equal">
      <formula>0</formula>
    </cfRule>
  </conditionalFormatting>
  <conditionalFormatting sqref="C18:K19">
    <cfRule type="cellIs" dxfId="53" priority="16" operator="equal">
      <formula>0</formula>
    </cfRule>
  </conditionalFormatting>
  <conditionalFormatting sqref="C20:K23">
    <cfRule type="cellIs" dxfId="52" priority="15" operator="equal">
      <formula>0</formula>
    </cfRule>
  </conditionalFormatting>
  <conditionalFormatting sqref="C24:K27">
    <cfRule type="cellIs" dxfId="51" priority="14" operator="equal">
      <formula>0</formula>
    </cfRule>
  </conditionalFormatting>
  <conditionalFormatting sqref="C28:K31">
    <cfRule type="cellIs" dxfId="50" priority="11" operator="equal">
      <formula>0</formula>
    </cfRule>
  </conditionalFormatting>
  <conditionalFormatting sqref="C32:K33">
    <cfRule type="cellIs" dxfId="49" priority="9" operator="equal">
      <formula>0</formula>
    </cfRule>
  </conditionalFormatting>
  <conditionalFormatting sqref="C34:K36">
    <cfRule type="cellIs" dxfId="48" priority="8" operator="equal">
      <formula>0</formula>
    </cfRule>
  </conditionalFormatting>
  <conditionalFormatting sqref="C37:K39">
    <cfRule type="cellIs" dxfId="47" priority="7" operator="equal">
      <formula>0</formula>
    </cfRule>
  </conditionalFormatting>
  <conditionalFormatting sqref="C40:K42">
    <cfRule type="cellIs" dxfId="46" priority="6" operator="equal">
      <formula>0</formula>
    </cfRule>
  </conditionalFormatting>
  <conditionalFormatting sqref="C43:K46">
    <cfRule type="cellIs" dxfId="45" priority="5" operator="equal">
      <formula>0</formula>
    </cfRule>
  </conditionalFormatting>
  <conditionalFormatting sqref="C47:K48">
    <cfRule type="cellIs" dxfId="44" priority="4" operator="equal">
      <formula>0</formula>
    </cfRule>
  </conditionalFormatting>
  <conditionalFormatting sqref="H49:H50">
    <cfRule type="cellIs" dxfId="43" priority="2" operator="equal">
      <formula>0</formula>
    </cfRule>
  </conditionalFormatting>
  <conditionalFormatting sqref="C51:K54">
    <cfRule type="cellIs" dxfId="4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N20" sqref="N20"/>
    </sheetView>
  </sheetViews>
  <sheetFormatPr defaultRowHeight="14.4" x14ac:dyDescent="0.3"/>
  <cols>
    <col min="1" max="1" width="14.109375" style="11" bestFit="1" customWidth="1"/>
    <col min="2" max="2" width="14.109375" style="11" customWidth="1"/>
    <col min="3" max="16384" width="8.88671875" style="11"/>
  </cols>
  <sheetData>
    <row r="1" spans="1:11" ht="15.6" thickTop="1" thickBot="1" x14ac:dyDescent="0.35">
      <c r="C1" s="60" t="s">
        <v>51</v>
      </c>
      <c r="D1" s="61" t="s">
        <v>30</v>
      </c>
      <c r="E1" s="61" t="s">
        <v>52</v>
      </c>
      <c r="F1" s="61" t="s">
        <v>53</v>
      </c>
      <c r="G1" s="61" t="s">
        <v>54</v>
      </c>
      <c r="H1" s="61" t="s">
        <v>55</v>
      </c>
      <c r="I1" s="61" t="s">
        <v>56</v>
      </c>
      <c r="J1" s="61" t="s">
        <v>57</v>
      </c>
      <c r="K1" s="62" t="s">
        <v>58</v>
      </c>
    </row>
    <row r="2" spans="1:11" ht="15" thickTop="1" x14ac:dyDescent="0.3">
      <c r="A2" s="103" t="s">
        <v>20</v>
      </c>
      <c r="B2" s="59" t="s">
        <v>59</v>
      </c>
      <c r="C2" s="85">
        <v>5</v>
      </c>
      <c r="D2" s="86">
        <v>5</v>
      </c>
      <c r="E2" s="86">
        <v>6</v>
      </c>
      <c r="F2" s="86">
        <v>6</v>
      </c>
      <c r="G2" s="86">
        <v>6</v>
      </c>
      <c r="H2" s="86">
        <v>6</v>
      </c>
      <c r="I2" s="86">
        <v>999</v>
      </c>
      <c r="J2" s="86">
        <v>999</v>
      </c>
      <c r="K2" s="87">
        <v>999</v>
      </c>
    </row>
    <row r="3" spans="1:11" x14ac:dyDescent="0.3">
      <c r="A3" s="100"/>
      <c r="B3" s="72" t="s">
        <v>63</v>
      </c>
      <c r="C3" s="30">
        <v>85</v>
      </c>
      <c r="D3" s="30">
        <v>80</v>
      </c>
      <c r="E3" s="30">
        <v>100</v>
      </c>
      <c r="F3" s="30">
        <v>100</v>
      </c>
      <c r="G3" s="30">
        <v>100</v>
      </c>
      <c r="H3" s="30">
        <v>100</v>
      </c>
      <c r="I3" s="83">
        <v>999</v>
      </c>
      <c r="J3" s="83">
        <v>999</v>
      </c>
      <c r="K3" s="31">
        <v>999</v>
      </c>
    </row>
    <row r="4" spans="1:11" x14ac:dyDescent="0.3">
      <c r="A4" s="100"/>
      <c r="B4" s="72" t="s">
        <v>64</v>
      </c>
      <c r="C4" s="30">
        <v>999</v>
      </c>
      <c r="D4" s="30">
        <v>999</v>
      </c>
      <c r="E4" s="30">
        <v>999</v>
      </c>
      <c r="F4" s="30">
        <v>999</v>
      </c>
      <c r="G4" s="30">
        <v>999</v>
      </c>
      <c r="H4" s="83">
        <v>999</v>
      </c>
      <c r="I4" s="30">
        <v>60</v>
      </c>
      <c r="J4" s="30">
        <v>60</v>
      </c>
      <c r="K4" s="31">
        <v>60</v>
      </c>
    </row>
    <row r="5" spans="1:11" ht="15" thickBot="1" x14ac:dyDescent="0.35">
      <c r="A5" s="101"/>
      <c r="B5" s="73" t="s">
        <v>65</v>
      </c>
      <c r="C5" s="64">
        <v>20</v>
      </c>
      <c r="D5" s="64">
        <v>20</v>
      </c>
      <c r="E5" s="64">
        <v>25</v>
      </c>
      <c r="F5" s="64">
        <v>25</v>
      </c>
      <c r="G5" s="64">
        <v>25</v>
      </c>
      <c r="H5" s="64">
        <v>25</v>
      </c>
      <c r="I5" s="64">
        <v>999</v>
      </c>
      <c r="J5" s="64">
        <v>999</v>
      </c>
      <c r="K5" s="65">
        <v>999</v>
      </c>
    </row>
    <row r="6" spans="1:11" ht="15" thickTop="1" x14ac:dyDescent="0.3">
      <c r="A6" s="102" t="s">
        <v>2</v>
      </c>
      <c r="B6" s="74" t="s">
        <v>60</v>
      </c>
      <c r="C6" s="67">
        <v>40</v>
      </c>
      <c r="D6" s="66">
        <v>45</v>
      </c>
      <c r="E6" s="67">
        <v>55</v>
      </c>
      <c r="F6" s="67">
        <v>55</v>
      </c>
      <c r="G6" s="67">
        <v>55</v>
      </c>
      <c r="H6" s="67">
        <v>55</v>
      </c>
      <c r="I6" s="66">
        <v>999</v>
      </c>
      <c r="J6" s="66">
        <v>999</v>
      </c>
      <c r="K6" s="68">
        <v>999</v>
      </c>
    </row>
    <row r="7" spans="1:11" x14ac:dyDescent="0.3">
      <c r="A7" s="97"/>
      <c r="B7" s="72" t="s">
        <v>66</v>
      </c>
      <c r="C7" s="30">
        <v>50</v>
      </c>
      <c r="D7" s="30">
        <v>55</v>
      </c>
      <c r="E7" s="30">
        <v>70</v>
      </c>
      <c r="F7" s="30">
        <v>70</v>
      </c>
      <c r="G7" s="30">
        <v>70</v>
      </c>
      <c r="H7" s="30">
        <v>70</v>
      </c>
      <c r="I7" s="83">
        <v>999</v>
      </c>
      <c r="J7" s="83">
        <v>999</v>
      </c>
      <c r="K7" s="31">
        <v>999</v>
      </c>
    </row>
    <row r="8" spans="1:11" x14ac:dyDescent="0.3">
      <c r="A8" s="97"/>
      <c r="B8" s="72" t="s">
        <v>68</v>
      </c>
      <c r="C8" s="30">
        <v>999</v>
      </c>
      <c r="D8" s="30">
        <v>999</v>
      </c>
      <c r="E8" s="30">
        <v>999</v>
      </c>
      <c r="F8" s="30">
        <v>999</v>
      </c>
      <c r="G8" s="30">
        <v>999</v>
      </c>
      <c r="H8" s="83">
        <v>999</v>
      </c>
      <c r="I8" s="30">
        <v>35</v>
      </c>
      <c r="J8" s="30">
        <v>35</v>
      </c>
      <c r="K8" s="31">
        <v>35</v>
      </c>
    </row>
    <row r="9" spans="1:11" ht="15" thickBot="1" x14ac:dyDescent="0.35">
      <c r="A9" s="98"/>
      <c r="B9" s="73" t="s">
        <v>69</v>
      </c>
      <c r="C9" s="71">
        <v>24</v>
      </c>
      <c r="D9" s="64">
        <v>20</v>
      </c>
      <c r="E9" s="64">
        <v>30</v>
      </c>
      <c r="F9" s="64">
        <v>30</v>
      </c>
      <c r="G9" s="64">
        <v>30</v>
      </c>
      <c r="H9" s="64">
        <v>30</v>
      </c>
      <c r="I9" s="64">
        <v>999</v>
      </c>
      <c r="J9" s="64">
        <v>999</v>
      </c>
      <c r="K9" s="65">
        <v>999</v>
      </c>
    </row>
    <row r="10" spans="1:11" ht="15" thickTop="1" x14ac:dyDescent="0.3">
      <c r="A10" s="102" t="s">
        <v>8</v>
      </c>
      <c r="B10" s="72" t="s">
        <v>61</v>
      </c>
      <c r="C10" s="67">
        <v>17</v>
      </c>
      <c r="D10" s="66">
        <v>13</v>
      </c>
      <c r="E10" s="67">
        <v>20</v>
      </c>
      <c r="F10" s="67">
        <v>20</v>
      </c>
      <c r="G10" s="67">
        <v>20</v>
      </c>
      <c r="H10" s="67">
        <v>20</v>
      </c>
      <c r="I10" s="66">
        <v>999</v>
      </c>
      <c r="J10" s="66">
        <v>999</v>
      </c>
      <c r="K10" s="68">
        <v>999</v>
      </c>
    </row>
    <row r="11" spans="1:11" x14ac:dyDescent="0.3">
      <c r="A11" s="97"/>
      <c r="B11" s="72" t="s">
        <v>70</v>
      </c>
      <c r="C11" s="30">
        <v>50</v>
      </c>
      <c r="D11" s="30">
        <v>55</v>
      </c>
      <c r="E11" s="30">
        <v>70</v>
      </c>
      <c r="F11" s="30">
        <v>70</v>
      </c>
      <c r="G11" s="30">
        <v>70</v>
      </c>
      <c r="H11" s="30">
        <v>70</v>
      </c>
      <c r="I11" s="83">
        <v>999</v>
      </c>
      <c r="J11" s="83">
        <v>999</v>
      </c>
      <c r="K11" s="31">
        <v>999</v>
      </c>
    </row>
    <row r="12" spans="1:11" x14ac:dyDescent="0.3">
      <c r="A12" s="97"/>
      <c r="B12" s="72" t="s">
        <v>67</v>
      </c>
      <c r="C12" s="30">
        <v>999</v>
      </c>
      <c r="D12" s="30">
        <v>999</v>
      </c>
      <c r="E12" s="30">
        <v>999</v>
      </c>
      <c r="F12" s="83">
        <v>999</v>
      </c>
      <c r="G12" s="83">
        <v>999</v>
      </c>
      <c r="H12" s="83">
        <v>999</v>
      </c>
      <c r="I12" s="30">
        <v>35</v>
      </c>
      <c r="J12" s="30">
        <v>35</v>
      </c>
      <c r="K12" s="31">
        <v>35</v>
      </c>
    </row>
    <row r="13" spans="1:11" x14ac:dyDescent="0.3">
      <c r="A13" s="97"/>
      <c r="B13" s="72" t="s">
        <v>71</v>
      </c>
      <c r="C13" s="30">
        <v>999</v>
      </c>
      <c r="D13" s="83">
        <v>999</v>
      </c>
      <c r="E13" s="30">
        <v>999</v>
      </c>
      <c r="F13" s="83">
        <v>999</v>
      </c>
      <c r="G13" s="83">
        <v>999</v>
      </c>
      <c r="H13" s="83">
        <v>999</v>
      </c>
      <c r="I13" s="38">
        <v>45</v>
      </c>
      <c r="J13" s="38">
        <v>45</v>
      </c>
      <c r="K13" s="41">
        <v>45</v>
      </c>
    </row>
    <row r="14" spans="1:11" ht="15" thickBot="1" x14ac:dyDescent="0.35">
      <c r="A14" s="98"/>
      <c r="B14" s="73" t="s">
        <v>72</v>
      </c>
      <c r="C14" s="64">
        <v>999</v>
      </c>
      <c r="D14" s="64">
        <v>999</v>
      </c>
      <c r="E14" s="64">
        <v>999</v>
      </c>
      <c r="F14" s="64">
        <v>999</v>
      </c>
      <c r="G14" s="64">
        <v>999</v>
      </c>
      <c r="H14" s="64">
        <v>999</v>
      </c>
      <c r="I14" s="69">
        <v>4</v>
      </c>
      <c r="J14" s="69">
        <v>4</v>
      </c>
      <c r="K14" s="70">
        <v>4</v>
      </c>
    </row>
    <row r="15" spans="1:11" ht="15" thickTop="1" x14ac:dyDescent="0.3">
      <c r="A15" s="97" t="s">
        <v>8</v>
      </c>
      <c r="B15" s="72" t="s">
        <v>62</v>
      </c>
      <c r="C15" s="33">
        <v>5</v>
      </c>
      <c r="D15" s="30">
        <v>5</v>
      </c>
      <c r="E15" s="33">
        <v>8</v>
      </c>
      <c r="F15" s="33">
        <v>8</v>
      </c>
      <c r="G15" s="33">
        <v>8</v>
      </c>
      <c r="H15" s="33">
        <v>8</v>
      </c>
      <c r="I15" s="84">
        <v>999</v>
      </c>
      <c r="J15" s="84">
        <v>999</v>
      </c>
      <c r="K15" s="31">
        <v>999</v>
      </c>
    </row>
    <row r="16" spans="1:11" x14ac:dyDescent="0.3">
      <c r="A16" s="97"/>
      <c r="B16" s="72" t="s">
        <v>73</v>
      </c>
      <c r="C16" s="30">
        <v>50</v>
      </c>
      <c r="D16" s="30">
        <v>55</v>
      </c>
      <c r="E16" s="30">
        <v>70</v>
      </c>
      <c r="F16" s="30">
        <v>70</v>
      </c>
      <c r="G16" s="30">
        <v>70</v>
      </c>
      <c r="H16" s="30">
        <v>70</v>
      </c>
      <c r="I16" s="83">
        <v>999</v>
      </c>
      <c r="J16" s="83">
        <v>999</v>
      </c>
      <c r="K16" s="31">
        <v>999</v>
      </c>
    </row>
    <row r="17" spans="1:11" ht="15" thickBot="1" x14ac:dyDescent="0.35">
      <c r="A17" s="98"/>
      <c r="B17" s="73" t="s">
        <v>74</v>
      </c>
      <c r="C17" s="64">
        <v>999</v>
      </c>
      <c r="D17" s="64">
        <v>999</v>
      </c>
      <c r="E17" s="64">
        <v>999</v>
      </c>
      <c r="F17" s="64">
        <v>999</v>
      </c>
      <c r="G17" s="64">
        <v>999</v>
      </c>
      <c r="H17" s="64">
        <v>999</v>
      </c>
      <c r="I17" s="64">
        <v>35</v>
      </c>
      <c r="J17" s="64">
        <v>35</v>
      </c>
      <c r="K17" s="65">
        <v>35</v>
      </c>
    </row>
    <row r="18" spans="1:11" ht="15" thickTop="1" x14ac:dyDescent="0.3">
      <c r="A18" s="95" t="s">
        <v>15</v>
      </c>
      <c r="B18" s="72" t="s">
        <v>75</v>
      </c>
      <c r="C18" s="33">
        <v>35</v>
      </c>
      <c r="D18" s="30">
        <v>40</v>
      </c>
      <c r="E18" s="33">
        <v>45</v>
      </c>
      <c r="F18" s="33">
        <v>45</v>
      </c>
      <c r="G18" s="33">
        <v>45</v>
      </c>
      <c r="H18" s="33">
        <v>45</v>
      </c>
      <c r="I18" s="84">
        <v>999</v>
      </c>
      <c r="J18" s="84">
        <v>999</v>
      </c>
      <c r="K18" s="31">
        <v>999</v>
      </c>
    </row>
    <row r="19" spans="1:11" ht="15" thickBot="1" x14ac:dyDescent="0.35">
      <c r="A19" s="96"/>
      <c r="B19" s="73" t="s">
        <v>76</v>
      </c>
      <c r="C19" s="64">
        <v>999</v>
      </c>
      <c r="D19" s="64">
        <v>999</v>
      </c>
      <c r="E19" s="64">
        <v>999</v>
      </c>
      <c r="F19" s="64">
        <v>999</v>
      </c>
      <c r="G19" s="64">
        <v>999</v>
      </c>
      <c r="H19" s="64">
        <v>999</v>
      </c>
      <c r="I19" s="64">
        <v>60</v>
      </c>
      <c r="J19" s="64">
        <v>60</v>
      </c>
      <c r="K19" s="65">
        <v>60</v>
      </c>
    </row>
    <row r="20" spans="1:11" ht="15" thickTop="1" x14ac:dyDescent="0.3">
      <c r="A20" s="97" t="s">
        <v>6</v>
      </c>
      <c r="B20" s="72" t="s">
        <v>77</v>
      </c>
      <c r="C20" s="33">
        <v>5</v>
      </c>
      <c r="D20" s="30">
        <v>5</v>
      </c>
      <c r="E20" s="33">
        <v>5</v>
      </c>
      <c r="F20" s="33">
        <v>5</v>
      </c>
      <c r="G20" s="33">
        <v>5</v>
      </c>
      <c r="H20" s="33">
        <v>5</v>
      </c>
      <c r="I20" s="84">
        <v>999</v>
      </c>
      <c r="J20" s="84">
        <v>999</v>
      </c>
      <c r="K20" s="31">
        <v>999</v>
      </c>
    </row>
    <row r="21" spans="1:11" x14ac:dyDescent="0.3">
      <c r="A21" s="97"/>
      <c r="B21" s="72" t="s">
        <v>78</v>
      </c>
      <c r="C21" s="30">
        <v>7</v>
      </c>
      <c r="D21" s="30">
        <v>7</v>
      </c>
      <c r="E21" s="30">
        <v>7</v>
      </c>
      <c r="F21" s="30">
        <v>7</v>
      </c>
      <c r="G21" s="30">
        <v>7</v>
      </c>
      <c r="H21" s="30">
        <v>7</v>
      </c>
      <c r="I21" s="83">
        <v>999</v>
      </c>
      <c r="J21" s="83">
        <v>999</v>
      </c>
      <c r="K21" s="31">
        <v>999</v>
      </c>
    </row>
    <row r="22" spans="1:11" x14ac:dyDescent="0.3">
      <c r="A22" s="97"/>
      <c r="B22" s="72" t="s">
        <v>79</v>
      </c>
      <c r="C22" s="30">
        <v>999</v>
      </c>
      <c r="D22" s="30">
        <v>999</v>
      </c>
      <c r="E22" s="30">
        <v>999</v>
      </c>
      <c r="F22" s="83">
        <v>999</v>
      </c>
      <c r="G22" s="83">
        <v>999</v>
      </c>
      <c r="H22" s="83">
        <v>999</v>
      </c>
      <c r="I22" s="30">
        <v>50</v>
      </c>
      <c r="J22" s="30">
        <v>50</v>
      </c>
      <c r="K22" s="31">
        <v>50</v>
      </c>
    </row>
    <row r="23" spans="1:11" ht="15" thickBot="1" x14ac:dyDescent="0.35">
      <c r="A23" s="98"/>
      <c r="B23" s="73" t="s">
        <v>80</v>
      </c>
      <c r="C23" s="64">
        <v>15</v>
      </c>
      <c r="D23" s="64">
        <v>15</v>
      </c>
      <c r="E23" s="64">
        <v>15</v>
      </c>
      <c r="F23" s="64">
        <v>15</v>
      </c>
      <c r="G23" s="64">
        <v>15</v>
      </c>
      <c r="H23" s="64">
        <v>15</v>
      </c>
      <c r="I23" s="64">
        <v>999</v>
      </c>
      <c r="J23" s="64">
        <v>999</v>
      </c>
      <c r="K23" s="65">
        <v>999</v>
      </c>
    </row>
    <row r="24" spans="1:11" ht="15" thickTop="1" x14ac:dyDescent="0.3">
      <c r="A24" s="97" t="s">
        <v>4</v>
      </c>
      <c r="B24" s="72" t="s">
        <v>81</v>
      </c>
      <c r="C24" s="33">
        <v>5</v>
      </c>
      <c r="D24" s="30">
        <v>5</v>
      </c>
      <c r="E24" s="33">
        <v>5</v>
      </c>
      <c r="F24" s="33">
        <v>5</v>
      </c>
      <c r="G24" s="33">
        <v>5</v>
      </c>
      <c r="H24" s="33">
        <v>5</v>
      </c>
      <c r="I24" s="33">
        <v>999</v>
      </c>
      <c r="J24" s="33">
        <v>999</v>
      </c>
      <c r="K24" s="34">
        <v>999</v>
      </c>
    </row>
    <row r="25" spans="1:11" x14ac:dyDescent="0.3">
      <c r="A25" s="97"/>
      <c r="B25" s="72" t="s">
        <v>82</v>
      </c>
      <c r="C25" s="30">
        <v>7</v>
      </c>
      <c r="D25" s="30">
        <v>7</v>
      </c>
      <c r="E25" s="30">
        <v>7</v>
      </c>
      <c r="F25" s="30">
        <v>7</v>
      </c>
      <c r="G25" s="30">
        <v>7</v>
      </c>
      <c r="H25" s="30">
        <v>7</v>
      </c>
      <c r="I25" s="83">
        <v>999</v>
      </c>
      <c r="J25" s="83">
        <v>999</v>
      </c>
      <c r="K25" s="31">
        <v>999</v>
      </c>
    </row>
    <row r="26" spans="1:11" x14ac:dyDescent="0.3">
      <c r="A26" s="97"/>
      <c r="B26" s="72" t="s">
        <v>83</v>
      </c>
      <c r="C26" s="30">
        <v>5</v>
      </c>
      <c r="D26" s="30">
        <v>5</v>
      </c>
      <c r="E26" s="30">
        <v>5</v>
      </c>
      <c r="F26" s="30">
        <v>5</v>
      </c>
      <c r="G26" s="30">
        <v>5</v>
      </c>
      <c r="H26" s="30">
        <v>5</v>
      </c>
      <c r="I26" s="33">
        <v>999</v>
      </c>
      <c r="J26" s="33">
        <v>999</v>
      </c>
      <c r="K26" s="34">
        <v>999</v>
      </c>
    </row>
    <row r="27" spans="1:11" ht="15" thickBot="1" x14ac:dyDescent="0.35">
      <c r="A27" s="98"/>
      <c r="B27" s="73" t="s">
        <v>84</v>
      </c>
      <c r="C27" s="75">
        <v>999</v>
      </c>
      <c r="D27" s="64">
        <v>999</v>
      </c>
      <c r="E27" s="75">
        <v>999</v>
      </c>
      <c r="F27" s="75">
        <v>999</v>
      </c>
      <c r="G27" s="75">
        <v>999</v>
      </c>
      <c r="H27" s="75">
        <v>999</v>
      </c>
      <c r="I27" s="71">
        <v>45</v>
      </c>
      <c r="J27" s="71">
        <v>45</v>
      </c>
      <c r="K27" s="76">
        <v>45</v>
      </c>
    </row>
    <row r="28" spans="1:11" ht="15" thickTop="1" x14ac:dyDescent="0.3">
      <c r="A28" s="97" t="s">
        <v>9</v>
      </c>
      <c r="B28" s="72" t="s">
        <v>85</v>
      </c>
      <c r="C28" s="33">
        <v>25</v>
      </c>
      <c r="D28" s="30">
        <v>25</v>
      </c>
      <c r="E28" s="33">
        <v>35</v>
      </c>
      <c r="F28" s="33">
        <v>35</v>
      </c>
      <c r="G28" s="33">
        <v>35</v>
      </c>
      <c r="H28" s="33">
        <v>35</v>
      </c>
      <c r="I28" s="84">
        <v>999</v>
      </c>
      <c r="J28" s="84">
        <v>999</v>
      </c>
      <c r="K28" s="31">
        <v>999</v>
      </c>
    </row>
    <row r="29" spans="1:11" ht="15" thickBot="1" x14ac:dyDescent="0.35">
      <c r="A29" s="98"/>
      <c r="B29" s="73" t="s">
        <v>86</v>
      </c>
      <c r="C29" s="64">
        <v>35</v>
      </c>
      <c r="D29" s="64">
        <v>30</v>
      </c>
      <c r="E29" s="64">
        <v>50</v>
      </c>
      <c r="F29" s="64">
        <v>50</v>
      </c>
      <c r="G29" s="64">
        <v>50</v>
      </c>
      <c r="H29" s="64">
        <v>50</v>
      </c>
      <c r="I29" s="64">
        <v>999</v>
      </c>
      <c r="J29" s="64">
        <v>999</v>
      </c>
      <c r="K29" s="65">
        <v>999</v>
      </c>
    </row>
    <row r="30" spans="1:11" ht="15" thickTop="1" x14ac:dyDescent="0.3">
      <c r="A30" s="95" t="s">
        <v>18</v>
      </c>
      <c r="B30" s="72" t="s">
        <v>87</v>
      </c>
      <c r="C30" s="30">
        <v>999</v>
      </c>
      <c r="D30" s="83">
        <v>999</v>
      </c>
      <c r="E30" s="30">
        <v>999</v>
      </c>
      <c r="F30" s="83">
        <v>999</v>
      </c>
      <c r="G30" s="83">
        <v>999</v>
      </c>
      <c r="H30" s="83">
        <v>999</v>
      </c>
      <c r="I30" s="30">
        <v>50</v>
      </c>
      <c r="J30" s="30">
        <v>50</v>
      </c>
      <c r="K30" s="31">
        <v>50</v>
      </c>
    </row>
    <row r="31" spans="1:11" ht="15" thickBot="1" x14ac:dyDescent="0.35">
      <c r="A31" s="96"/>
      <c r="B31" s="73" t="s">
        <v>88</v>
      </c>
      <c r="C31" s="64">
        <v>999</v>
      </c>
      <c r="D31" s="64">
        <v>999</v>
      </c>
      <c r="E31" s="64">
        <v>999</v>
      </c>
      <c r="F31" s="64">
        <v>999</v>
      </c>
      <c r="G31" s="64">
        <v>999</v>
      </c>
      <c r="H31" s="64">
        <v>999</v>
      </c>
      <c r="I31" s="64">
        <v>8</v>
      </c>
      <c r="J31" s="64">
        <v>8</v>
      </c>
      <c r="K31" s="65">
        <v>8</v>
      </c>
    </row>
    <row r="32" spans="1:11" ht="15" thickTop="1" x14ac:dyDescent="0.3">
      <c r="A32" s="97" t="s">
        <v>3</v>
      </c>
      <c r="B32" s="72" t="s">
        <v>89</v>
      </c>
      <c r="C32" s="33">
        <v>18</v>
      </c>
      <c r="D32" s="30">
        <v>20</v>
      </c>
      <c r="E32" s="33">
        <v>26</v>
      </c>
      <c r="F32" s="33">
        <v>26</v>
      </c>
      <c r="G32" s="33">
        <v>26</v>
      </c>
      <c r="H32" s="33">
        <v>26</v>
      </c>
      <c r="I32" s="84">
        <v>999</v>
      </c>
      <c r="J32" s="84">
        <v>999</v>
      </c>
      <c r="K32" s="31">
        <v>999</v>
      </c>
    </row>
    <row r="33" spans="1:11" ht="15" thickBot="1" x14ac:dyDescent="0.35">
      <c r="A33" s="98"/>
      <c r="B33" s="73" t="s">
        <v>90</v>
      </c>
      <c r="C33" s="64">
        <v>999</v>
      </c>
      <c r="D33" s="64">
        <v>999</v>
      </c>
      <c r="E33" s="64">
        <v>999</v>
      </c>
      <c r="F33" s="64">
        <v>999</v>
      </c>
      <c r="G33" s="64">
        <v>999</v>
      </c>
      <c r="H33" s="64">
        <v>999</v>
      </c>
      <c r="I33" s="64">
        <v>35</v>
      </c>
      <c r="J33" s="64">
        <v>35</v>
      </c>
      <c r="K33" s="65">
        <v>35</v>
      </c>
    </row>
    <row r="34" spans="1:11" ht="15" thickTop="1" x14ac:dyDescent="0.3">
      <c r="A34" s="97" t="s">
        <v>5</v>
      </c>
      <c r="B34" s="72" t="s">
        <v>91</v>
      </c>
      <c r="C34" s="33">
        <v>5</v>
      </c>
      <c r="D34" s="30">
        <v>5</v>
      </c>
      <c r="E34" s="33">
        <v>5</v>
      </c>
      <c r="F34" s="33">
        <v>5</v>
      </c>
      <c r="G34" s="33">
        <v>5</v>
      </c>
      <c r="H34" s="33">
        <v>5</v>
      </c>
      <c r="I34" s="84">
        <v>999</v>
      </c>
      <c r="J34" s="84">
        <v>999</v>
      </c>
      <c r="K34" s="31">
        <v>999</v>
      </c>
    </row>
    <row r="35" spans="1:11" x14ac:dyDescent="0.3">
      <c r="A35" s="97"/>
      <c r="B35" s="72" t="s">
        <v>92</v>
      </c>
      <c r="C35" s="30">
        <v>13</v>
      </c>
      <c r="D35" s="30">
        <v>13</v>
      </c>
      <c r="E35" s="30">
        <v>13</v>
      </c>
      <c r="F35" s="30">
        <v>13</v>
      </c>
      <c r="G35" s="30">
        <v>13</v>
      </c>
      <c r="H35" s="30">
        <v>13</v>
      </c>
      <c r="I35" s="83">
        <v>999</v>
      </c>
      <c r="J35" s="83">
        <v>999</v>
      </c>
      <c r="K35" s="31">
        <v>999</v>
      </c>
    </row>
    <row r="36" spans="1:11" ht="15" thickBot="1" x14ac:dyDescent="0.35">
      <c r="A36" s="98"/>
      <c r="B36" s="73" t="s">
        <v>93</v>
      </c>
      <c r="C36" s="64">
        <v>15</v>
      </c>
      <c r="D36" s="64">
        <v>15</v>
      </c>
      <c r="E36" s="64">
        <v>15</v>
      </c>
      <c r="F36" s="64">
        <v>15</v>
      </c>
      <c r="G36" s="64">
        <v>15</v>
      </c>
      <c r="H36" s="64">
        <v>15</v>
      </c>
      <c r="I36" s="64">
        <v>999</v>
      </c>
      <c r="J36" s="64">
        <v>999</v>
      </c>
      <c r="K36" s="65">
        <v>999</v>
      </c>
    </row>
    <row r="37" spans="1:11" ht="15" thickTop="1" x14ac:dyDescent="0.3">
      <c r="A37" s="95" t="s">
        <v>16</v>
      </c>
      <c r="B37" s="72" t="s">
        <v>94</v>
      </c>
      <c r="C37" s="30">
        <v>10</v>
      </c>
      <c r="D37" s="30">
        <v>10</v>
      </c>
      <c r="E37" s="30">
        <v>12</v>
      </c>
      <c r="F37" s="30">
        <v>12</v>
      </c>
      <c r="G37" s="30">
        <v>12</v>
      </c>
      <c r="H37" s="30">
        <v>12</v>
      </c>
      <c r="I37" s="83">
        <v>999</v>
      </c>
      <c r="J37" s="83">
        <v>999</v>
      </c>
      <c r="K37" s="31">
        <v>999</v>
      </c>
    </row>
    <row r="38" spans="1:11" x14ac:dyDescent="0.3">
      <c r="A38" s="95"/>
      <c r="B38" s="72" t="s">
        <v>95</v>
      </c>
      <c r="C38" s="30">
        <v>10</v>
      </c>
      <c r="D38" s="30">
        <v>10</v>
      </c>
      <c r="E38" s="30">
        <v>12</v>
      </c>
      <c r="F38" s="30">
        <v>12</v>
      </c>
      <c r="G38" s="30">
        <v>12</v>
      </c>
      <c r="H38" s="30">
        <v>12</v>
      </c>
      <c r="I38" s="83">
        <v>999</v>
      </c>
      <c r="J38" s="83">
        <v>999</v>
      </c>
      <c r="K38" s="31">
        <v>999</v>
      </c>
    </row>
    <row r="39" spans="1:11" ht="15" thickBot="1" x14ac:dyDescent="0.35">
      <c r="A39" s="96"/>
      <c r="B39" s="73" t="s">
        <v>96</v>
      </c>
      <c r="C39" s="64">
        <v>10</v>
      </c>
      <c r="D39" s="64">
        <v>10</v>
      </c>
      <c r="E39" s="64">
        <v>12</v>
      </c>
      <c r="F39" s="64">
        <v>12</v>
      </c>
      <c r="G39" s="64">
        <v>12</v>
      </c>
      <c r="H39" s="64">
        <v>12</v>
      </c>
      <c r="I39" s="64">
        <v>999</v>
      </c>
      <c r="J39" s="64">
        <v>999</v>
      </c>
      <c r="K39" s="65">
        <v>999</v>
      </c>
    </row>
    <row r="40" spans="1:11" ht="15" thickTop="1" x14ac:dyDescent="0.3">
      <c r="A40" s="97" t="s">
        <v>7</v>
      </c>
      <c r="B40" s="72" t="s">
        <v>97</v>
      </c>
      <c r="C40" s="33">
        <v>10</v>
      </c>
      <c r="D40" s="30">
        <v>12</v>
      </c>
      <c r="E40" s="33">
        <v>20</v>
      </c>
      <c r="F40" s="33">
        <v>20</v>
      </c>
      <c r="G40" s="33">
        <v>20</v>
      </c>
      <c r="H40" s="33">
        <v>20</v>
      </c>
      <c r="I40" s="84">
        <v>999</v>
      </c>
      <c r="J40" s="84">
        <v>999</v>
      </c>
      <c r="K40" s="31">
        <v>999</v>
      </c>
    </row>
    <row r="41" spans="1:11" x14ac:dyDescent="0.3">
      <c r="A41" s="97"/>
      <c r="B41" s="72" t="s">
        <v>98</v>
      </c>
      <c r="C41" s="83">
        <v>999</v>
      </c>
      <c r="D41" s="83">
        <v>999</v>
      </c>
      <c r="E41" s="83">
        <v>999</v>
      </c>
      <c r="F41" s="83">
        <v>999</v>
      </c>
      <c r="G41" s="83">
        <v>999</v>
      </c>
      <c r="H41" s="83">
        <v>999</v>
      </c>
      <c r="I41" s="30">
        <v>4</v>
      </c>
      <c r="J41" s="30">
        <v>4</v>
      </c>
      <c r="K41" s="31">
        <v>4</v>
      </c>
    </row>
    <row r="42" spans="1:11" ht="15" thickBot="1" x14ac:dyDescent="0.35">
      <c r="A42" s="98"/>
      <c r="B42" s="73" t="s">
        <v>99</v>
      </c>
      <c r="C42" s="64">
        <v>999</v>
      </c>
      <c r="D42" s="64">
        <v>999</v>
      </c>
      <c r="E42" s="64">
        <v>999</v>
      </c>
      <c r="F42" s="64">
        <v>999</v>
      </c>
      <c r="G42" s="64">
        <v>999</v>
      </c>
      <c r="H42" s="64">
        <v>999</v>
      </c>
      <c r="I42" s="64">
        <v>13</v>
      </c>
      <c r="J42" s="64">
        <v>13</v>
      </c>
      <c r="K42" s="65">
        <v>13</v>
      </c>
    </row>
    <row r="43" spans="1:11" ht="15" thickTop="1" x14ac:dyDescent="0.3">
      <c r="A43" s="97" t="s">
        <v>10</v>
      </c>
      <c r="B43" s="74" t="s">
        <v>100</v>
      </c>
      <c r="C43" s="33">
        <v>5</v>
      </c>
      <c r="D43" s="30">
        <v>5</v>
      </c>
      <c r="E43" s="33">
        <v>6</v>
      </c>
      <c r="F43" s="33">
        <v>6</v>
      </c>
      <c r="G43" s="33">
        <v>6</v>
      </c>
      <c r="H43" s="33">
        <v>6</v>
      </c>
      <c r="I43" s="84">
        <v>999</v>
      </c>
      <c r="J43" s="84">
        <v>999</v>
      </c>
      <c r="K43" s="31">
        <v>999</v>
      </c>
    </row>
    <row r="44" spans="1:11" x14ac:dyDescent="0.3">
      <c r="A44" s="97"/>
      <c r="B44" s="72" t="s">
        <v>101</v>
      </c>
      <c r="C44" s="30">
        <v>3</v>
      </c>
      <c r="D44" s="30">
        <v>3</v>
      </c>
      <c r="E44" s="30">
        <v>3</v>
      </c>
      <c r="F44" s="30">
        <v>3</v>
      </c>
      <c r="G44" s="30">
        <v>3</v>
      </c>
      <c r="H44" s="30">
        <v>3</v>
      </c>
      <c r="I44" s="83">
        <v>999</v>
      </c>
      <c r="J44" s="83">
        <v>999</v>
      </c>
      <c r="K44" s="31">
        <v>999</v>
      </c>
    </row>
    <row r="45" spans="1:11" x14ac:dyDescent="0.3">
      <c r="A45" s="97"/>
      <c r="B45" s="72" t="s">
        <v>102</v>
      </c>
      <c r="C45" s="30">
        <v>999</v>
      </c>
      <c r="D45" s="83">
        <v>999</v>
      </c>
      <c r="E45" s="30">
        <v>999</v>
      </c>
      <c r="F45" s="83">
        <v>999</v>
      </c>
      <c r="G45" s="83">
        <v>999</v>
      </c>
      <c r="H45" s="83">
        <v>999</v>
      </c>
      <c r="I45" s="30">
        <v>3</v>
      </c>
      <c r="J45" s="30">
        <v>3</v>
      </c>
      <c r="K45" s="31">
        <v>3</v>
      </c>
    </row>
    <row r="46" spans="1:11" ht="15" thickBot="1" x14ac:dyDescent="0.35">
      <c r="A46" s="98"/>
      <c r="B46" s="73" t="s">
        <v>103</v>
      </c>
      <c r="C46" s="64">
        <v>999</v>
      </c>
      <c r="D46" s="64">
        <v>999</v>
      </c>
      <c r="E46" s="64">
        <v>999</v>
      </c>
      <c r="F46" s="64">
        <v>999</v>
      </c>
      <c r="G46" s="64">
        <v>999</v>
      </c>
      <c r="H46" s="64">
        <v>999</v>
      </c>
      <c r="I46" s="64">
        <v>15</v>
      </c>
      <c r="J46" s="64">
        <v>15</v>
      </c>
      <c r="K46" s="65">
        <v>15</v>
      </c>
    </row>
    <row r="47" spans="1:11" ht="15" thickTop="1" x14ac:dyDescent="0.3">
      <c r="A47" s="97" t="s">
        <v>11</v>
      </c>
      <c r="B47" s="72" t="s">
        <v>104</v>
      </c>
      <c r="C47" s="33">
        <v>10</v>
      </c>
      <c r="D47" s="30">
        <v>12</v>
      </c>
      <c r="E47" s="33">
        <v>15</v>
      </c>
      <c r="F47" s="33">
        <v>15</v>
      </c>
      <c r="G47" s="33">
        <v>15</v>
      </c>
      <c r="H47" s="33">
        <v>15</v>
      </c>
      <c r="I47" s="84">
        <v>999</v>
      </c>
      <c r="J47" s="84">
        <v>999</v>
      </c>
      <c r="K47" s="31">
        <v>999</v>
      </c>
    </row>
    <row r="48" spans="1:11" ht="15" thickBot="1" x14ac:dyDescent="0.35">
      <c r="A48" s="98"/>
      <c r="B48" s="73" t="s">
        <v>105</v>
      </c>
      <c r="C48" s="64">
        <v>3</v>
      </c>
      <c r="D48" s="64">
        <v>3</v>
      </c>
      <c r="E48" s="64">
        <v>3</v>
      </c>
      <c r="F48" s="64">
        <v>3</v>
      </c>
      <c r="G48" s="64">
        <v>3</v>
      </c>
      <c r="H48" s="64">
        <v>3</v>
      </c>
      <c r="I48" s="64">
        <v>999</v>
      </c>
      <c r="J48" s="64">
        <v>999</v>
      </c>
      <c r="K48" s="65">
        <v>999</v>
      </c>
    </row>
    <row r="49" spans="1:11" ht="15" thickTop="1" x14ac:dyDescent="0.3">
      <c r="A49" s="97" t="s">
        <v>12</v>
      </c>
      <c r="B49" s="72" t="s">
        <v>106</v>
      </c>
      <c r="C49" s="83">
        <v>999</v>
      </c>
      <c r="D49" s="83">
        <v>999</v>
      </c>
      <c r="E49" s="83">
        <v>999</v>
      </c>
      <c r="F49" s="83">
        <v>999</v>
      </c>
      <c r="G49" s="83">
        <v>999</v>
      </c>
      <c r="H49" s="83">
        <v>999</v>
      </c>
      <c r="I49" s="30">
        <v>10</v>
      </c>
      <c r="J49" s="30">
        <v>10</v>
      </c>
      <c r="K49" s="31">
        <v>10</v>
      </c>
    </row>
    <row r="50" spans="1:11" ht="15" thickBot="1" x14ac:dyDescent="0.35">
      <c r="A50" s="98"/>
      <c r="B50" s="73" t="s">
        <v>107</v>
      </c>
      <c r="C50" s="64">
        <v>999</v>
      </c>
      <c r="D50" s="64">
        <v>999</v>
      </c>
      <c r="E50" s="64">
        <v>999</v>
      </c>
      <c r="F50" s="64">
        <v>999</v>
      </c>
      <c r="G50" s="64">
        <v>999</v>
      </c>
      <c r="H50" s="64">
        <v>999</v>
      </c>
      <c r="I50" s="64">
        <v>4</v>
      </c>
      <c r="J50" s="64">
        <v>4</v>
      </c>
      <c r="K50" s="65">
        <v>4</v>
      </c>
    </row>
    <row r="51" spans="1:11" ht="15.6" thickTop="1" thickBot="1" x14ac:dyDescent="0.35">
      <c r="A51" s="77" t="s">
        <v>13</v>
      </c>
      <c r="B51" s="73" t="s">
        <v>108</v>
      </c>
      <c r="C51" s="64">
        <v>999</v>
      </c>
      <c r="D51" s="64">
        <v>999</v>
      </c>
      <c r="E51" s="64">
        <v>999</v>
      </c>
      <c r="F51" s="64">
        <v>999</v>
      </c>
      <c r="G51" s="64">
        <v>999</v>
      </c>
      <c r="H51" s="64">
        <v>999</v>
      </c>
      <c r="I51" s="64">
        <v>10</v>
      </c>
      <c r="J51" s="64">
        <v>10</v>
      </c>
      <c r="K51" s="65">
        <v>10</v>
      </c>
    </row>
    <row r="52" spans="1:11" ht="15.6" thickTop="1" thickBot="1" x14ac:dyDescent="0.35">
      <c r="A52" s="77" t="s">
        <v>19</v>
      </c>
      <c r="B52" s="73" t="s">
        <v>109</v>
      </c>
      <c r="C52" s="64">
        <v>999</v>
      </c>
      <c r="D52" s="64">
        <v>999</v>
      </c>
      <c r="E52" s="64">
        <v>999</v>
      </c>
      <c r="F52" s="64">
        <v>999</v>
      </c>
      <c r="G52" s="64">
        <v>999</v>
      </c>
      <c r="H52" s="64">
        <v>999</v>
      </c>
      <c r="I52" s="64">
        <v>10</v>
      </c>
      <c r="J52" s="64">
        <v>10</v>
      </c>
      <c r="K52" s="65">
        <v>10</v>
      </c>
    </row>
    <row r="53" spans="1:11" ht="15.6" thickTop="1" thickBot="1" x14ac:dyDescent="0.35">
      <c r="A53" s="78" t="s">
        <v>14</v>
      </c>
      <c r="B53" s="73" t="s">
        <v>110</v>
      </c>
      <c r="C53" s="64">
        <v>6</v>
      </c>
      <c r="D53" s="64">
        <v>6</v>
      </c>
      <c r="E53" s="64">
        <v>7</v>
      </c>
      <c r="F53" s="64">
        <v>7</v>
      </c>
      <c r="G53" s="64">
        <v>7</v>
      </c>
      <c r="H53" s="64">
        <v>7</v>
      </c>
      <c r="I53" s="64">
        <v>999</v>
      </c>
      <c r="J53" s="64">
        <v>999</v>
      </c>
      <c r="K53" s="65">
        <v>999</v>
      </c>
    </row>
    <row r="54" spans="1:11" ht="15.6" thickTop="1" thickBot="1" x14ac:dyDescent="0.35">
      <c r="A54" s="79" t="s">
        <v>17</v>
      </c>
      <c r="B54" s="80" t="s">
        <v>111</v>
      </c>
      <c r="C54" s="81">
        <v>999</v>
      </c>
      <c r="D54" s="81">
        <v>999</v>
      </c>
      <c r="E54" s="81">
        <v>999</v>
      </c>
      <c r="F54" s="81">
        <v>999</v>
      </c>
      <c r="G54" s="81">
        <v>999</v>
      </c>
      <c r="H54" s="81">
        <v>999</v>
      </c>
      <c r="I54" s="81">
        <v>5</v>
      </c>
      <c r="J54" s="81">
        <v>5</v>
      </c>
      <c r="K54" s="82">
        <v>5</v>
      </c>
    </row>
    <row r="55" spans="1:11" ht="15" thickTop="1" x14ac:dyDescent="0.3"/>
  </sheetData>
  <mergeCells count="16">
    <mergeCell ref="A20:A23"/>
    <mergeCell ref="A2:A5"/>
    <mergeCell ref="A6:A9"/>
    <mergeCell ref="A10:A14"/>
    <mergeCell ref="A15:A17"/>
    <mergeCell ref="A18:A19"/>
    <mergeCell ref="A40:A42"/>
    <mergeCell ref="A43:A46"/>
    <mergeCell ref="A47:A48"/>
    <mergeCell ref="A49:A50"/>
    <mergeCell ref="A24:A27"/>
    <mergeCell ref="A28:A29"/>
    <mergeCell ref="A30:A31"/>
    <mergeCell ref="A32:A33"/>
    <mergeCell ref="A34:A36"/>
    <mergeCell ref="A37:A39"/>
  </mergeCells>
  <conditionalFormatting sqref="C2 C28:H29 I30:K31 C49:G50 I49:K50">
    <cfRule type="cellIs" dxfId="41" priority="42" operator="equal">
      <formula>0</formula>
    </cfRule>
  </conditionalFormatting>
  <conditionalFormatting sqref="D2">
    <cfRule type="cellIs" dxfId="40" priority="41" operator="equal">
      <formula>0</formula>
    </cfRule>
  </conditionalFormatting>
  <conditionalFormatting sqref="E2:H2">
    <cfRule type="cellIs" dxfId="39" priority="40" operator="equal">
      <formula>0</formula>
    </cfRule>
  </conditionalFormatting>
  <conditionalFormatting sqref="I2:K2">
    <cfRule type="cellIs" dxfId="38" priority="39" operator="equal">
      <formula>0</formula>
    </cfRule>
  </conditionalFormatting>
  <conditionalFormatting sqref="C3:D3">
    <cfRule type="cellIs" dxfId="37" priority="38" operator="equal">
      <formula>0</formula>
    </cfRule>
  </conditionalFormatting>
  <conditionalFormatting sqref="E3:H3">
    <cfRule type="cellIs" dxfId="36" priority="37" operator="equal">
      <formula>0</formula>
    </cfRule>
  </conditionalFormatting>
  <conditionalFormatting sqref="I3:K3">
    <cfRule type="cellIs" dxfId="35" priority="36" operator="equal">
      <formula>0</formula>
    </cfRule>
  </conditionalFormatting>
  <conditionalFormatting sqref="C4:D4">
    <cfRule type="cellIs" dxfId="34" priority="35" operator="equal">
      <formula>0</formula>
    </cfRule>
  </conditionalFormatting>
  <conditionalFormatting sqref="E4:H4">
    <cfRule type="cellIs" dxfId="33" priority="34" operator="equal">
      <formula>0</formula>
    </cfRule>
  </conditionalFormatting>
  <conditionalFormatting sqref="I4:K4">
    <cfRule type="cellIs" dxfId="32" priority="33" operator="equal">
      <formula>0</formula>
    </cfRule>
  </conditionalFormatting>
  <conditionalFormatting sqref="C5:D5">
    <cfRule type="cellIs" dxfId="31" priority="32" operator="equal">
      <formula>0</formula>
    </cfRule>
  </conditionalFormatting>
  <conditionalFormatting sqref="E5:H5">
    <cfRule type="cellIs" dxfId="30" priority="31" operator="equal">
      <formula>0</formula>
    </cfRule>
  </conditionalFormatting>
  <conditionalFormatting sqref="I5:K5">
    <cfRule type="cellIs" dxfId="29" priority="30" operator="equal">
      <formula>0</formula>
    </cfRule>
  </conditionalFormatting>
  <conditionalFormatting sqref="C6">
    <cfRule type="cellIs" dxfId="28" priority="29" operator="equal">
      <formula>0</formula>
    </cfRule>
  </conditionalFormatting>
  <conditionalFormatting sqref="D6">
    <cfRule type="cellIs" dxfId="27" priority="28" operator="equal">
      <formula>0</formula>
    </cfRule>
  </conditionalFormatting>
  <conditionalFormatting sqref="E6:H6">
    <cfRule type="cellIs" dxfId="26" priority="27" operator="equal">
      <formula>0</formula>
    </cfRule>
  </conditionalFormatting>
  <conditionalFormatting sqref="I6:K6">
    <cfRule type="cellIs" dxfId="25" priority="26" operator="equal">
      <formula>0</formula>
    </cfRule>
  </conditionalFormatting>
  <conditionalFormatting sqref="C7:D7">
    <cfRule type="cellIs" dxfId="24" priority="25" operator="equal">
      <formula>0</formula>
    </cfRule>
  </conditionalFormatting>
  <conditionalFormatting sqref="E7:H7">
    <cfRule type="cellIs" dxfId="23" priority="24" operator="equal">
      <formula>0</formula>
    </cfRule>
  </conditionalFormatting>
  <conditionalFormatting sqref="I7:K7">
    <cfRule type="cellIs" dxfId="22" priority="23" operator="equal">
      <formula>0</formula>
    </cfRule>
  </conditionalFormatting>
  <conditionalFormatting sqref="C8:D8">
    <cfRule type="cellIs" dxfId="21" priority="22" operator="equal">
      <formula>0</formula>
    </cfRule>
  </conditionalFormatting>
  <conditionalFormatting sqref="E8:H8">
    <cfRule type="cellIs" dxfId="20" priority="21" operator="equal">
      <formula>0</formula>
    </cfRule>
  </conditionalFormatting>
  <conditionalFormatting sqref="I8:K8">
    <cfRule type="cellIs" dxfId="19" priority="20" operator="equal">
      <formula>0</formula>
    </cfRule>
  </conditionalFormatting>
  <conditionalFormatting sqref="C9:D9">
    <cfRule type="cellIs" dxfId="18" priority="19" operator="equal">
      <formula>0</formula>
    </cfRule>
  </conditionalFormatting>
  <conditionalFormatting sqref="E9:H9">
    <cfRule type="cellIs" dxfId="17" priority="18" operator="equal">
      <formula>0</formula>
    </cfRule>
  </conditionalFormatting>
  <conditionalFormatting sqref="I9:K9">
    <cfRule type="cellIs" dxfId="16" priority="17" operator="equal">
      <formula>0</formula>
    </cfRule>
  </conditionalFormatting>
  <conditionalFormatting sqref="C10:K12 C14:K14 C13:H13">
    <cfRule type="cellIs" dxfId="15" priority="16" operator="equal">
      <formula>0</formula>
    </cfRule>
  </conditionalFormatting>
  <conditionalFormatting sqref="C15:K17">
    <cfRule type="cellIs" dxfId="14" priority="15" operator="equal">
      <formula>0</formula>
    </cfRule>
  </conditionalFormatting>
  <conditionalFormatting sqref="C18:K19">
    <cfRule type="cellIs" dxfId="13" priority="14" operator="equal">
      <formula>0</formula>
    </cfRule>
  </conditionalFormatting>
  <conditionalFormatting sqref="C20:K23">
    <cfRule type="cellIs" dxfId="12" priority="13" operator="equal">
      <formula>0</formula>
    </cfRule>
  </conditionalFormatting>
  <conditionalFormatting sqref="C24:K27">
    <cfRule type="cellIs" dxfId="11" priority="12" operator="equal">
      <formula>0</formula>
    </cfRule>
  </conditionalFormatting>
  <conditionalFormatting sqref="C28:K31">
    <cfRule type="cellIs" dxfId="10" priority="11" operator="equal">
      <formula>0</formula>
    </cfRule>
  </conditionalFormatting>
  <conditionalFormatting sqref="C32:K33">
    <cfRule type="cellIs" dxfId="9" priority="10" operator="equal">
      <formula>0</formula>
    </cfRule>
  </conditionalFormatting>
  <conditionalFormatting sqref="C34:K36">
    <cfRule type="cellIs" dxfId="8" priority="9" operator="equal">
      <formula>0</formula>
    </cfRule>
  </conditionalFormatting>
  <conditionalFormatting sqref="C37:K39">
    <cfRule type="cellIs" dxfId="7" priority="8" operator="equal">
      <formula>0</formula>
    </cfRule>
  </conditionalFormatting>
  <conditionalFormatting sqref="C40:K42">
    <cfRule type="cellIs" dxfId="6" priority="7" operator="equal">
      <formula>0</formula>
    </cfRule>
  </conditionalFormatting>
  <conditionalFormatting sqref="C43:K46">
    <cfRule type="cellIs" dxfId="5" priority="6" operator="equal">
      <formula>0</formula>
    </cfRule>
  </conditionalFormatting>
  <conditionalFormatting sqref="C47:K48">
    <cfRule type="cellIs" dxfId="4" priority="5" operator="equal">
      <formula>0</formula>
    </cfRule>
  </conditionalFormatting>
  <conditionalFormatting sqref="H49:H50">
    <cfRule type="cellIs" dxfId="3" priority="4" operator="equal">
      <formula>0</formula>
    </cfRule>
  </conditionalFormatting>
  <conditionalFormatting sqref="C51:K54">
    <cfRule type="cellIs" dxfId="2" priority="3" operator="equal">
      <formula>0</formula>
    </cfRule>
  </conditionalFormatting>
  <conditionalFormatting sqref="C2:K12 C14:K54 C13:H13">
    <cfRule type="cellIs" dxfId="1" priority="2" operator="equal">
      <formula>999</formula>
    </cfRule>
  </conditionalFormatting>
  <conditionalFormatting sqref="I13:K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Pj</vt:lpstr>
      <vt:lpstr>Sheet5</vt:lpstr>
      <vt:lpstr>exprmnt</vt:lpstr>
      <vt:lpstr>Sheet3</vt:lpstr>
      <vt:lpstr>data</vt:lpstr>
      <vt:lpstr>dataready</vt:lpstr>
      <vt:lpstr>dataready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2019-11-21T05:07:21Z</dcterms:modified>
</cp:coreProperties>
</file>