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us\S2 Bismillaah\IE550 Facilities Analysis &amp; Design\Homeworks\BLOCPLAN\"/>
    </mc:Choice>
  </mc:AlternateContent>
  <bookViews>
    <workbookView xWindow="0" yWindow="0" windowWidth="20490" windowHeight="7800"/>
  </bookViews>
  <sheets>
    <sheet name="Sheet1" sheetId="1" r:id="rId1"/>
    <sheet name="Sheet1 (2)" sheetId="3" r:id="rId2"/>
    <sheet name="Sheet1 (3)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K22" i="1"/>
  <c r="K13" i="1"/>
  <c r="K23" i="1" s="1"/>
  <c r="B14" i="4"/>
  <c r="B13" i="4" l="1"/>
  <c r="D13" i="4" s="1"/>
  <c r="L6" i="4"/>
  <c r="L5" i="4"/>
  <c r="J5" i="4"/>
  <c r="O5" i="4" s="1"/>
  <c r="L4" i="4"/>
  <c r="J4" i="4"/>
  <c r="O4" i="4" s="1"/>
  <c r="I4" i="4"/>
  <c r="N4" i="4" s="1"/>
  <c r="J3" i="4"/>
  <c r="O3" i="4" s="1"/>
  <c r="I3" i="4"/>
  <c r="N3" i="4" s="1"/>
  <c r="H3" i="4"/>
  <c r="M3" i="4" s="1"/>
  <c r="J5" i="3"/>
  <c r="J4" i="3"/>
  <c r="I4" i="3"/>
  <c r="J3" i="3"/>
  <c r="I3" i="3"/>
  <c r="H3" i="3"/>
  <c r="B14" i="3"/>
  <c r="D13" i="3"/>
  <c r="B13" i="3"/>
  <c r="D14" i="3" s="1"/>
  <c r="L6" i="3"/>
  <c r="L5" i="3"/>
  <c r="O5" i="3"/>
  <c r="L4" i="3"/>
  <c r="O4" i="3"/>
  <c r="N4" i="3"/>
  <c r="M3" i="3"/>
  <c r="O3" i="3"/>
  <c r="N3" i="3"/>
  <c r="L9" i="4" l="1"/>
  <c r="F13" i="4"/>
  <c r="D14" i="4"/>
  <c r="L9" i="3"/>
  <c r="F13" i="3"/>
  <c r="B14" i="1"/>
  <c r="B13" i="1"/>
  <c r="D13" i="1"/>
  <c r="F13" i="1" l="1"/>
  <c r="D14" i="1"/>
  <c r="L4" i="1"/>
  <c r="L5" i="1"/>
  <c r="L6" i="1"/>
  <c r="O5" i="1"/>
  <c r="M3" i="1"/>
  <c r="L3" i="1"/>
  <c r="J6" i="1"/>
  <c r="O6" i="1" s="1"/>
  <c r="J5" i="1"/>
  <c r="I5" i="1"/>
  <c r="N5" i="1" s="1"/>
  <c r="J4" i="1"/>
  <c r="O4" i="1" s="1"/>
  <c r="I4" i="1"/>
  <c r="N4" i="1" s="1"/>
  <c r="H4" i="1"/>
  <c r="M4" i="1" s="1"/>
  <c r="J3" i="1"/>
  <c r="O3" i="1" s="1"/>
  <c r="I3" i="1"/>
  <c r="N3" i="1" s="1"/>
  <c r="L9" i="1" s="1"/>
</calcChain>
</file>

<file path=xl/sharedStrings.xml><?xml version="1.0" encoding="utf-8"?>
<sst xmlns="http://schemas.openxmlformats.org/spreadsheetml/2006/main" count="100" uniqueCount="24">
  <si>
    <t>rel chart</t>
  </si>
  <si>
    <t>a</t>
  </si>
  <si>
    <t>b</t>
  </si>
  <si>
    <t>c</t>
  </si>
  <si>
    <t>d</t>
  </si>
  <si>
    <t>e</t>
  </si>
  <si>
    <t>x</t>
  </si>
  <si>
    <t>y</t>
  </si>
  <si>
    <t>rel*dist</t>
  </si>
  <si>
    <t>X</t>
  </si>
  <si>
    <t>=</t>
  </si>
  <si>
    <t>DIST</t>
  </si>
  <si>
    <t>F2 = abs(R3-R4)+abs(S3-S4)</t>
  </si>
  <si>
    <t>decending</t>
  </si>
  <si>
    <t>result</t>
  </si>
  <si>
    <t>sum =</t>
  </si>
  <si>
    <t>-</t>
  </si>
  <si>
    <t>gergaji</t>
  </si>
  <si>
    <t>pasrah</t>
  </si>
  <si>
    <t>planner</t>
  </si>
  <si>
    <t>finish</t>
  </si>
  <si>
    <t>H3 = abs(R3-R4)+abs(S3-S4)</t>
  </si>
  <si>
    <t>descending</t>
  </si>
  <si>
    <t>U.Bound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</si>
</sst>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6" borderId="0" xfId="0" applyFill="1"/>
    <xf numFmtId="0" fontId="0" fillId="7" borderId="0" xfId="0" applyFill="1"/>
    <xf numFmtId="0" fontId="0" fillId="2" borderId="0" xfId="0" quotePrefix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showGridLines="0" tabSelected="1" topLeftCell="E2" workbookViewId="0">
      <selection activeCell="H12" sqref="H12:K23"/>
    </sheetView>
  </sheetViews>
  <sheetFormatPr defaultRowHeight="15" x14ac:dyDescent="0.25"/>
  <cols>
    <col min="10" max="10" width="10.28515625" bestFit="1" customWidth="1"/>
  </cols>
  <sheetData>
    <row r="1" spans="1:19" x14ac:dyDescent="0.25">
      <c r="G1" t="s">
        <v>11</v>
      </c>
      <c r="L1" s="4" t="s">
        <v>8</v>
      </c>
    </row>
    <row r="2" spans="1:19" x14ac:dyDescent="0.25">
      <c r="A2" s="1" t="s">
        <v>0</v>
      </c>
      <c r="B2" s="1">
        <v>2</v>
      </c>
      <c r="C2" s="1">
        <v>3</v>
      </c>
      <c r="D2" s="1">
        <v>4</v>
      </c>
      <c r="E2" s="1">
        <v>5</v>
      </c>
      <c r="G2" s="2">
        <v>2</v>
      </c>
      <c r="H2" s="2">
        <v>3</v>
      </c>
      <c r="I2" s="2">
        <v>4</v>
      </c>
      <c r="J2" s="2">
        <v>5</v>
      </c>
      <c r="L2" s="4">
        <v>2</v>
      </c>
      <c r="M2" s="4">
        <v>3</v>
      </c>
      <c r="N2" s="4">
        <v>4</v>
      </c>
      <c r="O2" s="4">
        <v>5</v>
      </c>
      <c r="Q2" s="3"/>
      <c r="R2" s="3" t="s">
        <v>6</v>
      </c>
      <c r="S2" s="3" t="s">
        <v>7</v>
      </c>
    </row>
    <row r="3" spans="1:19" x14ac:dyDescent="0.25">
      <c r="A3">
        <v>1</v>
      </c>
      <c r="B3" s="1">
        <v>4</v>
      </c>
      <c r="C3" s="1">
        <v>3</v>
      </c>
      <c r="D3" s="1">
        <v>0</v>
      </c>
      <c r="E3" s="1">
        <v>0</v>
      </c>
      <c r="G3" s="2">
        <v>0.97</v>
      </c>
      <c r="H3" s="2">
        <v>7.02</v>
      </c>
      <c r="I3" s="2">
        <f>ABS(R3-R6)+ABS(S3-S6)</f>
        <v>7.98</v>
      </c>
      <c r="J3" s="2">
        <f>ABS(R3-R7)+ABS(S3-S7)</f>
        <v>5.42</v>
      </c>
      <c r="L3" s="4">
        <f t="shared" ref="L3:O4" si="0">B3*G3</f>
        <v>3.88</v>
      </c>
      <c r="M3" s="4">
        <f t="shared" si="0"/>
        <v>21.06</v>
      </c>
      <c r="N3" s="4">
        <f t="shared" si="0"/>
        <v>0</v>
      </c>
      <c r="O3" s="4">
        <f t="shared" si="0"/>
        <v>0</v>
      </c>
      <c r="Q3" s="3" t="s">
        <v>1</v>
      </c>
      <c r="R3" s="3">
        <v>4.09</v>
      </c>
      <c r="S3" s="3">
        <v>7.57</v>
      </c>
    </row>
    <row r="4" spans="1:19" x14ac:dyDescent="0.25">
      <c r="A4">
        <v>2</v>
      </c>
      <c r="B4" s="1"/>
      <c r="C4" s="1">
        <v>2</v>
      </c>
      <c r="D4" s="1">
        <v>1</v>
      </c>
      <c r="E4" s="1">
        <v>0</v>
      </c>
      <c r="F4" s="5" t="s">
        <v>9</v>
      </c>
      <c r="G4" s="2"/>
      <c r="H4" s="2">
        <f>ABS(R4-R5)+ABS(S4-S5)</f>
        <v>6.0499999999999989</v>
      </c>
      <c r="I4" s="2">
        <f>ABS(R4-R6)+ABS(S4-S6)</f>
        <v>7.01</v>
      </c>
      <c r="J4" s="2">
        <f>ABS(R4-R7)+ABS(S4-S7)</f>
        <v>4.4499999999999993</v>
      </c>
      <c r="K4" s="6" t="s">
        <v>10</v>
      </c>
      <c r="L4" s="4">
        <f t="shared" si="0"/>
        <v>0</v>
      </c>
      <c r="M4" s="4">
        <f t="shared" si="0"/>
        <v>12.099999999999998</v>
      </c>
      <c r="N4" s="4">
        <f t="shared" si="0"/>
        <v>7.01</v>
      </c>
      <c r="O4" s="4">
        <f t="shared" si="0"/>
        <v>0</v>
      </c>
      <c r="Q4" s="3" t="s">
        <v>2</v>
      </c>
      <c r="R4" s="3">
        <v>4.09</v>
      </c>
      <c r="S4" s="3">
        <v>6.6</v>
      </c>
    </row>
    <row r="5" spans="1:19" x14ac:dyDescent="0.25">
      <c r="A5">
        <v>3</v>
      </c>
      <c r="B5" s="1"/>
      <c r="C5" s="1"/>
      <c r="D5" s="1">
        <v>0</v>
      </c>
      <c r="E5" s="1">
        <v>3</v>
      </c>
      <c r="G5" s="2"/>
      <c r="H5" s="2"/>
      <c r="I5" s="2">
        <f>ABS(R5-R6)+ABS(S5-S6)</f>
        <v>6.1</v>
      </c>
      <c r="J5" s="2">
        <f>ABS(R5-R7)+ABS(S5-S7)</f>
        <v>3.5399999999999996</v>
      </c>
      <c r="L5" s="4">
        <f>B5*G5</f>
        <v>0</v>
      </c>
      <c r="M5" s="4"/>
      <c r="N5" s="4">
        <f>D5*I5</f>
        <v>0</v>
      </c>
      <c r="O5" s="4">
        <f>E5*J5</f>
        <v>10.62</v>
      </c>
      <c r="Q5" s="3" t="s">
        <v>3</v>
      </c>
      <c r="R5" s="3">
        <v>1.52</v>
      </c>
      <c r="S5" s="3">
        <v>3.12</v>
      </c>
    </row>
    <row r="6" spans="1:19" x14ac:dyDescent="0.25">
      <c r="A6">
        <v>4</v>
      </c>
      <c r="B6" s="1"/>
      <c r="C6" s="1"/>
      <c r="D6" s="1"/>
      <c r="E6" s="1">
        <v>4</v>
      </c>
      <c r="G6" s="2"/>
      <c r="H6" s="2"/>
      <c r="I6" s="2"/>
      <c r="J6" s="2">
        <f>ABS(R7-R6)+ABS(S7-S6)</f>
        <v>2.5600000000000005</v>
      </c>
      <c r="L6" s="4">
        <f>B6*G6</f>
        <v>0</v>
      </c>
      <c r="M6" s="4"/>
      <c r="N6" s="4"/>
      <c r="O6" s="4">
        <f>E6*J6</f>
        <v>10.240000000000002</v>
      </c>
      <c r="Q6" s="3" t="s">
        <v>4</v>
      </c>
      <c r="R6" s="3">
        <v>7.62</v>
      </c>
      <c r="S6" s="3">
        <v>3.12</v>
      </c>
    </row>
    <row r="7" spans="1:19" x14ac:dyDescent="0.25">
      <c r="Q7" s="3" t="s">
        <v>5</v>
      </c>
      <c r="R7" s="3">
        <v>5.0599999999999996</v>
      </c>
      <c r="S7" s="3">
        <v>3.12</v>
      </c>
    </row>
    <row r="9" spans="1:19" x14ac:dyDescent="0.25">
      <c r="G9" t="s">
        <v>12</v>
      </c>
      <c r="L9">
        <f>SUM(L3:O6)</f>
        <v>64.91</v>
      </c>
    </row>
    <row r="11" spans="1:19" x14ac:dyDescent="0.25">
      <c r="C11">
        <v>64.91</v>
      </c>
    </row>
    <row r="12" spans="1:19" x14ac:dyDescent="0.25">
      <c r="J12" t="s">
        <v>22</v>
      </c>
      <c r="K12" t="s">
        <v>14</v>
      </c>
    </row>
    <row r="13" spans="1:19" x14ac:dyDescent="0.25">
      <c r="A13">
        <v>1</v>
      </c>
      <c r="B13">
        <f>O23</f>
        <v>54.980000000000004</v>
      </c>
      <c r="D13">
        <f>A13-((C11-B13)/(B14-B13))</f>
        <v>0.83950218199450466</v>
      </c>
      <c r="F13">
        <f>((C11-B13)/(B14-B13))</f>
        <v>0.16049781800549531</v>
      </c>
      <c r="H13" s="1">
        <v>4</v>
      </c>
      <c r="I13" s="5" t="s">
        <v>6</v>
      </c>
      <c r="J13">
        <v>7.98</v>
      </c>
      <c r="K13" s="7">
        <f>J13*H13</f>
        <v>31.92</v>
      </c>
      <c r="L13">
        <v>31.92</v>
      </c>
      <c r="O13">
        <v>3.88</v>
      </c>
    </row>
    <row r="14" spans="1:19" x14ac:dyDescent="0.25">
      <c r="B14">
        <f>L23</f>
        <v>116.85</v>
      </c>
      <c r="D14">
        <f>B13/B14</f>
        <v>0.47051775780915711</v>
      </c>
      <c r="H14" s="1">
        <v>4</v>
      </c>
      <c r="I14" s="5" t="s">
        <v>6</v>
      </c>
      <c r="J14">
        <v>7.02</v>
      </c>
      <c r="K14" s="7">
        <f t="shared" ref="K14:K23" si="1">J14*H14</f>
        <v>28.08</v>
      </c>
      <c r="L14">
        <v>28.08</v>
      </c>
      <c r="O14">
        <v>10.24</v>
      </c>
    </row>
    <row r="15" spans="1:19" x14ac:dyDescent="0.25">
      <c r="H15" s="1">
        <v>3</v>
      </c>
      <c r="I15" s="5" t="s">
        <v>6</v>
      </c>
      <c r="J15">
        <v>7.01</v>
      </c>
      <c r="K15" s="7">
        <f t="shared" si="1"/>
        <v>21.03</v>
      </c>
      <c r="L15">
        <v>21.03</v>
      </c>
      <c r="O15">
        <v>10.62</v>
      </c>
    </row>
    <row r="16" spans="1:19" x14ac:dyDescent="0.25">
      <c r="H16" s="1">
        <v>3</v>
      </c>
      <c r="I16" s="5" t="s">
        <v>6</v>
      </c>
      <c r="J16">
        <v>6.1</v>
      </c>
      <c r="K16" s="7">
        <f t="shared" si="1"/>
        <v>18.299999999999997</v>
      </c>
      <c r="L16">
        <v>18.299999999999997</v>
      </c>
      <c r="O16">
        <v>13.349999999999998</v>
      </c>
    </row>
    <row r="17" spans="8:15" x14ac:dyDescent="0.25">
      <c r="H17" s="1">
        <v>2</v>
      </c>
      <c r="I17" s="5" t="s">
        <v>6</v>
      </c>
      <c r="J17">
        <v>6.0499999999999989</v>
      </c>
      <c r="K17" s="7">
        <f t="shared" si="1"/>
        <v>12.099999999999998</v>
      </c>
      <c r="L17">
        <v>12.099999999999998</v>
      </c>
      <c r="O17">
        <v>10.84</v>
      </c>
    </row>
    <row r="18" spans="8:15" x14ac:dyDescent="0.25">
      <c r="H18" s="1">
        <v>1</v>
      </c>
      <c r="I18" s="5" t="s">
        <v>6</v>
      </c>
      <c r="J18">
        <v>5.42</v>
      </c>
      <c r="K18" s="7">
        <f t="shared" si="1"/>
        <v>5.42</v>
      </c>
      <c r="L18">
        <v>5.42</v>
      </c>
      <c r="O18">
        <v>6.0499999999999989</v>
      </c>
    </row>
    <row r="19" spans="8:15" x14ac:dyDescent="0.25">
      <c r="H19" s="1">
        <v>0</v>
      </c>
      <c r="I19" s="5" t="s">
        <v>6</v>
      </c>
      <c r="J19">
        <v>4.4499999999999993</v>
      </c>
      <c r="K19" s="7">
        <f t="shared" si="1"/>
        <v>0</v>
      </c>
      <c r="L19">
        <v>0</v>
      </c>
      <c r="O19">
        <v>0</v>
      </c>
    </row>
    <row r="20" spans="8:15" x14ac:dyDescent="0.25">
      <c r="H20" s="1">
        <v>0</v>
      </c>
      <c r="I20" s="5" t="s">
        <v>6</v>
      </c>
      <c r="J20">
        <v>3.5399999999999996</v>
      </c>
      <c r="K20" s="7">
        <f t="shared" si="1"/>
        <v>0</v>
      </c>
      <c r="L20">
        <v>0</v>
      </c>
      <c r="O20">
        <v>0</v>
      </c>
    </row>
    <row r="21" spans="8:15" x14ac:dyDescent="0.25">
      <c r="H21" s="1">
        <v>0</v>
      </c>
      <c r="I21" s="5" t="s">
        <v>6</v>
      </c>
      <c r="J21">
        <v>2.56</v>
      </c>
      <c r="K21" s="7">
        <f t="shared" si="1"/>
        <v>0</v>
      </c>
      <c r="L21">
        <v>0</v>
      </c>
      <c r="O21">
        <v>0</v>
      </c>
    </row>
    <row r="22" spans="8:15" x14ac:dyDescent="0.25">
      <c r="H22" s="1">
        <v>0</v>
      </c>
      <c r="I22" s="5" t="s">
        <v>6</v>
      </c>
      <c r="J22">
        <v>0.97</v>
      </c>
      <c r="K22" s="7">
        <f t="shared" si="1"/>
        <v>0</v>
      </c>
      <c r="L22">
        <v>0</v>
      </c>
      <c r="O22">
        <v>0</v>
      </c>
    </row>
    <row r="23" spans="8:15" x14ac:dyDescent="0.25">
      <c r="J23" t="s">
        <v>23</v>
      </c>
      <c r="K23" s="7">
        <f>SUM(K13:K22)</f>
        <v>116.85</v>
      </c>
      <c r="L23">
        <v>116.85</v>
      </c>
      <c r="O23">
        <v>54.980000000000004</v>
      </c>
    </row>
  </sheetData>
  <sortState ref="J13:J22">
    <sortCondition descending="1" ref="J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showGridLines="0" workbookViewId="0">
      <selection activeCell="O6" sqref="L1:O6"/>
    </sheetView>
  </sheetViews>
  <sheetFormatPr defaultRowHeight="15" x14ac:dyDescent="0.25"/>
  <cols>
    <col min="10" max="10" width="10.28515625" bestFit="1" customWidth="1"/>
  </cols>
  <sheetData>
    <row r="1" spans="1:19" x14ac:dyDescent="0.25">
      <c r="G1" t="s">
        <v>11</v>
      </c>
      <c r="L1" s="4" t="s">
        <v>8</v>
      </c>
    </row>
    <row r="2" spans="1:19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G2" s="2">
        <v>1</v>
      </c>
      <c r="H2" s="2">
        <v>2</v>
      </c>
      <c r="I2" s="2">
        <v>3</v>
      </c>
      <c r="J2" s="2">
        <v>4</v>
      </c>
      <c r="L2" s="4">
        <v>1</v>
      </c>
      <c r="M2" s="4">
        <v>2</v>
      </c>
      <c r="N2" s="4">
        <v>3</v>
      </c>
      <c r="O2" s="4">
        <v>4</v>
      </c>
      <c r="Q2" s="3"/>
      <c r="R2" s="3" t="s">
        <v>6</v>
      </c>
      <c r="S2" s="3" t="s">
        <v>7</v>
      </c>
    </row>
    <row r="3" spans="1:19" x14ac:dyDescent="0.25">
      <c r="A3">
        <v>1</v>
      </c>
      <c r="B3" s="9" t="s">
        <v>16</v>
      </c>
      <c r="C3" s="1">
        <v>4</v>
      </c>
      <c r="D3" s="1">
        <v>2</v>
      </c>
      <c r="E3" s="1">
        <v>0</v>
      </c>
      <c r="G3" s="9" t="s">
        <v>16</v>
      </c>
      <c r="H3" s="2">
        <f>ABS(R3-R4)+ABS(S3-S4)</f>
        <v>6.1300000000000008</v>
      </c>
      <c r="I3" s="2">
        <f>ABS(R3-R5)+ABS(S3-S5)</f>
        <v>4.4799999999999986</v>
      </c>
      <c r="J3" s="2">
        <f>ABS(R3-R6)+ABS(S3-S6)</f>
        <v>1.2200000000000006</v>
      </c>
      <c r="L3" s="9" t="s">
        <v>16</v>
      </c>
      <c r="M3" s="4">
        <f t="shared" ref="L3:O4" si="0">C3*H3</f>
        <v>24.520000000000003</v>
      </c>
      <c r="N3" s="4">
        <f t="shared" si="0"/>
        <v>8.9599999999999973</v>
      </c>
      <c r="O3" s="4">
        <f t="shared" si="0"/>
        <v>0</v>
      </c>
      <c r="Q3" s="3" t="s">
        <v>17</v>
      </c>
      <c r="R3" s="3">
        <v>4.93</v>
      </c>
      <c r="S3" s="3">
        <v>5.27</v>
      </c>
    </row>
    <row r="4" spans="1:19" x14ac:dyDescent="0.25">
      <c r="A4">
        <v>2</v>
      </c>
      <c r="B4" s="1"/>
      <c r="C4" s="9" t="s">
        <v>16</v>
      </c>
      <c r="D4" s="1">
        <v>3</v>
      </c>
      <c r="E4" s="1">
        <v>1</v>
      </c>
      <c r="F4" s="5" t="s">
        <v>9</v>
      </c>
      <c r="G4" s="2"/>
      <c r="H4" s="9" t="s">
        <v>16</v>
      </c>
      <c r="I4" s="2">
        <f>ABS(R4-R5)+ABS(S4-S5)</f>
        <v>4.9300000000000006</v>
      </c>
      <c r="J4" s="2">
        <f>ABS(R4-R6)+ABS(S4-S6)</f>
        <v>7.3500000000000014</v>
      </c>
      <c r="K4" s="6" t="s">
        <v>10</v>
      </c>
      <c r="L4" s="4">
        <f t="shared" si="0"/>
        <v>0</v>
      </c>
      <c r="M4" s="9" t="s">
        <v>16</v>
      </c>
      <c r="N4" s="4">
        <f t="shared" si="0"/>
        <v>14.790000000000003</v>
      </c>
      <c r="O4" s="4">
        <f t="shared" si="0"/>
        <v>7.3500000000000014</v>
      </c>
      <c r="Q4" s="3" t="s">
        <v>18</v>
      </c>
      <c r="R4" s="3">
        <v>8.2200000000000006</v>
      </c>
      <c r="S4" s="3">
        <v>2.4300000000000002</v>
      </c>
    </row>
    <row r="5" spans="1:19" x14ac:dyDescent="0.25">
      <c r="A5">
        <v>3</v>
      </c>
      <c r="B5" s="1"/>
      <c r="C5" s="1"/>
      <c r="D5" s="9" t="s">
        <v>16</v>
      </c>
      <c r="E5" s="1">
        <v>1</v>
      </c>
      <c r="G5" s="2"/>
      <c r="H5" s="2"/>
      <c r="I5" s="9" t="s">
        <v>16</v>
      </c>
      <c r="J5" s="2">
        <f>ABS(R5-R6)+ABS(S5-S6)</f>
        <v>5.7</v>
      </c>
      <c r="L5" s="4">
        <f>B5*G5</f>
        <v>0</v>
      </c>
      <c r="M5" s="4"/>
      <c r="N5" s="9" t="s">
        <v>16</v>
      </c>
      <c r="O5" s="4">
        <f>E5*J5</f>
        <v>5.7</v>
      </c>
      <c r="Q5" s="3" t="s">
        <v>19</v>
      </c>
      <c r="R5" s="3">
        <v>3.29</v>
      </c>
      <c r="S5" s="3">
        <v>2.4300000000000002</v>
      </c>
    </row>
    <row r="6" spans="1:19" x14ac:dyDescent="0.25">
      <c r="A6">
        <v>4</v>
      </c>
      <c r="B6" s="1"/>
      <c r="C6" s="1"/>
      <c r="D6" s="1"/>
      <c r="E6" s="9" t="s">
        <v>16</v>
      </c>
      <c r="G6" s="2"/>
      <c r="H6" s="2"/>
      <c r="I6" s="2"/>
      <c r="J6" s="9" t="s">
        <v>16</v>
      </c>
      <c r="L6" s="4">
        <f>B6*G6</f>
        <v>0</v>
      </c>
      <c r="M6" s="4"/>
      <c r="N6" s="4"/>
      <c r="O6" s="9" t="s">
        <v>16</v>
      </c>
      <c r="Q6" s="3" t="s">
        <v>20</v>
      </c>
      <c r="R6" s="3">
        <v>4.93</v>
      </c>
      <c r="S6" s="3">
        <v>6.49</v>
      </c>
    </row>
    <row r="7" spans="1:19" x14ac:dyDescent="0.25">
      <c r="Q7" s="3"/>
      <c r="R7" s="3"/>
      <c r="S7" s="3"/>
    </row>
    <row r="9" spans="1:19" x14ac:dyDescent="0.25">
      <c r="G9" t="s">
        <v>21</v>
      </c>
      <c r="L9">
        <f>SUM(L3:O6)</f>
        <v>61.320000000000014</v>
      </c>
    </row>
    <row r="11" spans="1:19" x14ac:dyDescent="0.25">
      <c r="C11">
        <v>64.91</v>
      </c>
    </row>
    <row r="12" spans="1:19" x14ac:dyDescent="0.25">
      <c r="J12" t="s">
        <v>13</v>
      </c>
      <c r="K12" t="s">
        <v>14</v>
      </c>
    </row>
    <row r="13" spans="1:19" x14ac:dyDescent="0.25">
      <c r="A13">
        <v>1</v>
      </c>
      <c r="B13">
        <f>O23</f>
        <v>54.980000000000004</v>
      </c>
      <c r="D13">
        <f>A13-((C11-B13)/(B14-B13))</f>
        <v>0.83950218199450466</v>
      </c>
      <c r="F13">
        <f>((C11-B13)/(B14-B13))</f>
        <v>0.16049781800549531</v>
      </c>
      <c r="H13" s="1">
        <v>4</v>
      </c>
      <c r="I13" s="5" t="s">
        <v>6</v>
      </c>
      <c r="J13">
        <v>0.97</v>
      </c>
      <c r="K13" s="7">
        <v>31.92</v>
      </c>
      <c r="L13">
        <v>31.92</v>
      </c>
      <c r="O13">
        <v>3.88</v>
      </c>
    </row>
    <row r="14" spans="1:19" x14ac:dyDescent="0.25">
      <c r="B14">
        <f>L23</f>
        <v>116.85</v>
      </c>
      <c r="D14">
        <f>B13/B14</f>
        <v>0.47051775780915711</v>
      </c>
      <c r="H14" s="1">
        <v>4</v>
      </c>
      <c r="I14" s="5" t="s">
        <v>6</v>
      </c>
      <c r="J14">
        <v>2.56</v>
      </c>
      <c r="K14" s="7">
        <v>28.08</v>
      </c>
      <c r="L14">
        <v>28.08</v>
      </c>
      <c r="O14">
        <v>10.24</v>
      </c>
    </row>
    <row r="15" spans="1:19" x14ac:dyDescent="0.25">
      <c r="H15" s="1">
        <v>3</v>
      </c>
      <c r="I15" s="5" t="s">
        <v>6</v>
      </c>
      <c r="J15">
        <v>3.5399999999999996</v>
      </c>
      <c r="K15" s="7">
        <v>21.03</v>
      </c>
      <c r="L15">
        <v>21.03</v>
      </c>
      <c r="O15">
        <v>10.62</v>
      </c>
    </row>
    <row r="16" spans="1:19" x14ac:dyDescent="0.25">
      <c r="H16" s="1">
        <v>3</v>
      </c>
      <c r="I16" s="5" t="s">
        <v>6</v>
      </c>
      <c r="J16">
        <v>4.4499999999999993</v>
      </c>
      <c r="K16" s="7">
        <v>18.299999999999997</v>
      </c>
      <c r="L16">
        <v>18.299999999999997</v>
      </c>
      <c r="O16">
        <v>13.349999999999998</v>
      </c>
    </row>
    <row r="17" spans="8:15" x14ac:dyDescent="0.25">
      <c r="H17" s="1">
        <v>2</v>
      </c>
      <c r="I17" s="5" t="s">
        <v>6</v>
      </c>
      <c r="J17">
        <v>5.42</v>
      </c>
      <c r="K17" s="7">
        <v>12.099999999999998</v>
      </c>
      <c r="L17">
        <v>12.099999999999998</v>
      </c>
      <c r="O17">
        <v>10.84</v>
      </c>
    </row>
    <row r="18" spans="8:15" x14ac:dyDescent="0.25">
      <c r="H18" s="1">
        <v>1</v>
      </c>
      <c r="I18" s="5" t="s">
        <v>6</v>
      </c>
      <c r="J18">
        <v>6.0499999999999989</v>
      </c>
      <c r="K18" s="7">
        <v>5.42</v>
      </c>
      <c r="L18">
        <v>5.42</v>
      </c>
      <c r="O18">
        <v>6.0499999999999989</v>
      </c>
    </row>
    <row r="19" spans="8:15" x14ac:dyDescent="0.25">
      <c r="H19" s="1">
        <v>0</v>
      </c>
      <c r="I19" s="5" t="s">
        <v>6</v>
      </c>
      <c r="J19">
        <v>6.1</v>
      </c>
      <c r="K19" s="7">
        <v>0</v>
      </c>
      <c r="L19">
        <v>0</v>
      </c>
      <c r="O19">
        <v>0</v>
      </c>
    </row>
    <row r="20" spans="8:15" x14ac:dyDescent="0.25">
      <c r="H20" s="1">
        <v>0</v>
      </c>
      <c r="I20" s="5" t="s">
        <v>6</v>
      </c>
      <c r="J20">
        <v>7.01</v>
      </c>
      <c r="K20" s="7">
        <v>0</v>
      </c>
      <c r="L20">
        <v>0</v>
      </c>
      <c r="O20">
        <v>0</v>
      </c>
    </row>
    <row r="21" spans="8:15" x14ac:dyDescent="0.25">
      <c r="H21" s="1">
        <v>0</v>
      </c>
      <c r="I21" s="5" t="s">
        <v>6</v>
      </c>
      <c r="J21">
        <v>7.02</v>
      </c>
      <c r="K21" s="7">
        <v>0</v>
      </c>
      <c r="L21">
        <v>0</v>
      </c>
      <c r="O21">
        <v>0</v>
      </c>
    </row>
    <row r="22" spans="8:15" x14ac:dyDescent="0.25">
      <c r="H22" s="1">
        <v>0</v>
      </c>
      <c r="I22" s="5" t="s">
        <v>6</v>
      </c>
      <c r="J22">
        <v>7.98</v>
      </c>
      <c r="K22" s="7">
        <v>0</v>
      </c>
      <c r="L22">
        <v>0</v>
      </c>
      <c r="O22">
        <v>0</v>
      </c>
    </row>
    <row r="23" spans="8:15" x14ac:dyDescent="0.25">
      <c r="J23" t="s">
        <v>15</v>
      </c>
      <c r="K23" s="8">
        <v>116.85</v>
      </c>
      <c r="L23">
        <v>116.85</v>
      </c>
      <c r="O23">
        <v>54.980000000000004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showGridLines="0" topLeftCell="A7" workbookViewId="0">
      <selection activeCell="F23" sqref="F23"/>
    </sheetView>
  </sheetViews>
  <sheetFormatPr defaultRowHeight="15" x14ac:dyDescent="0.25"/>
  <cols>
    <col min="10" max="10" width="10.28515625" bestFit="1" customWidth="1"/>
  </cols>
  <sheetData>
    <row r="1" spans="1:19" x14ac:dyDescent="0.25">
      <c r="G1" t="s">
        <v>11</v>
      </c>
      <c r="L1" s="4" t="s">
        <v>8</v>
      </c>
    </row>
    <row r="2" spans="1:19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G2" s="2">
        <v>1</v>
      </c>
      <c r="H2" s="2">
        <v>2</v>
      </c>
      <c r="I2" s="2">
        <v>3</v>
      </c>
      <c r="J2" s="2">
        <v>4</v>
      </c>
      <c r="L2" s="4">
        <v>1</v>
      </c>
      <c r="M2" s="4">
        <v>2</v>
      </c>
      <c r="N2" s="4">
        <v>3</v>
      </c>
      <c r="O2" s="4">
        <v>4</v>
      </c>
      <c r="Q2" s="3"/>
      <c r="R2" s="3" t="s">
        <v>6</v>
      </c>
      <c r="S2" s="3" t="s">
        <v>7</v>
      </c>
    </row>
    <row r="3" spans="1:19" x14ac:dyDescent="0.25">
      <c r="A3">
        <v>1</v>
      </c>
      <c r="B3" s="9" t="s">
        <v>16</v>
      </c>
      <c r="C3" s="1">
        <v>4</v>
      </c>
      <c r="D3" s="1">
        <v>2</v>
      </c>
      <c r="E3" s="1">
        <v>0</v>
      </c>
      <c r="G3" s="9" t="s">
        <v>16</v>
      </c>
      <c r="H3" s="2">
        <f>ABS(R3-R4)+ABS(S3-S4)</f>
        <v>6.7799999999999994</v>
      </c>
      <c r="I3" s="2">
        <f>ABS(R3-R5)+ABS(S3-S5)</f>
        <v>4.93</v>
      </c>
      <c r="J3" s="2">
        <f>ABS(R3-R6)+ABS(S3-S6)</f>
        <v>8.4</v>
      </c>
      <c r="L3" s="9" t="s">
        <v>16</v>
      </c>
      <c r="M3" s="4">
        <f t="shared" ref="L3:O4" si="0">C3*H3</f>
        <v>27.119999999999997</v>
      </c>
      <c r="N3" s="4">
        <f t="shared" si="0"/>
        <v>9.86</v>
      </c>
      <c r="O3" s="4">
        <f t="shared" si="0"/>
        <v>0</v>
      </c>
      <c r="Q3" s="3" t="s">
        <v>17</v>
      </c>
      <c r="R3" s="3">
        <v>8.8699999999999992</v>
      </c>
      <c r="S3" s="3">
        <v>2.0299999999999998</v>
      </c>
    </row>
    <row r="4" spans="1:19" x14ac:dyDescent="0.25">
      <c r="A4">
        <v>2</v>
      </c>
      <c r="B4" s="1"/>
      <c r="C4" s="9" t="s">
        <v>16</v>
      </c>
      <c r="D4" s="1">
        <v>3</v>
      </c>
      <c r="E4" s="1">
        <v>1</v>
      </c>
      <c r="F4" s="5" t="s">
        <v>9</v>
      </c>
      <c r="G4" s="2"/>
      <c r="H4" s="9" t="s">
        <v>16</v>
      </c>
      <c r="I4" s="2">
        <f>ABS(R4-R5)+ABS(S4-S5)</f>
        <v>3.83</v>
      </c>
      <c r="J4" s="2">
        <f>ABS(R4-R6)+ABS(S4-S6)</f>
        <v>1.62</v>
      </c>
      <c r="K4" s="6" t="s">
        <v>10</v>
      </c>
      <c r="L4" s="4">
        <f t="shared" si="0"/>
        <v>0</v>
      </c>
      <c r="M4" s="9" t="s">
        <v>16</v>
      </c>
      <c r="N4" s="4">
        <f t="shared" si="0"/>
        <v>11.49</v>
      </c>
      <c r="O4" s="4">
        <f t="shared" si="0"/>
        <v>1.62</v>
      </c>
      <c r="Q4" s="3" t="s">
        <v>18</v>
      </c>
      <c r="R4" s="3">
        <v>4.93</v>
      </c>
      <c r="S4" s="3">
        <v>4.87</v>
      </c>
    </row>
    <row r="5" spans="1:19" x14ac:dyDescent="0.25">
      <c r="A5">
        <v>3</v>
      </c>
      <c r="B5" s="1"/>
      <c r="C5" s="1"/>
      <c r="D5" s="9" t="s">
        <v>16</v>
      </c>
      <c r="E5" s="1">
        <v>1</v>
      </c>
      <c r="G5" s="2"/>
      <c r="H5" s="2"/>
      <c r="I5" s="9" t="s">
        <v>16</v>
      </c>
      <c r="J5" s="2">
        <f>ABS(R5-R6)+ABS(S5-S6)</f>
        <v>5.4500000000000011</v>
      </c>
      <c r="L5" s="4">
        <f>B5*G5</f>
        <v>0</v>
      </c>
      <c r="M5" s="4"/>
      <c r="N5" s="9" t="s">
        <v>16</v>
      </c>
      <c r="O5" s="4">
        <f>E5*J5</f>
        <v>5.4500000000000011</v>
      </c>
      <c r="Q5" s="3" t="s">
        <v>19</v>
      </c>
      <c r="R5" s="3">
        <v>3.94</v>
      </c>
      <c r="S5" s="3">
        <v>2.0299999999999998</v>
      </c>
    </row>
    <row r="6" spans="1:19" x14ac:dyDescent="0.25">
      <c r="A6">
        <v>4</v>
      </c>
      <c r="B6" s="1"/>
      <c r="C6" s="1"/>
      <c r="D6" s="1"/>
      <c r="E6" s="9" t="s">
        <v>16</v>
      </c>
      <c r="G6" s="2"/>
      <c r="H6" s="2"/>
      <c r="I6" s="2"/>
      <c r="J6" s="9" t="s">
        <v>16</v>
      </c>
      <c r="L6" s="4">
        <f>B6*G6</f>
        <v>0</v>
      </c>
      <c r="M6" s="4"/>
      <c r="N6" s="4"/>
      <c r="O6" s="9" t="s">
        <v>16</v>
      </c>
      <c r="Q6" s="3" t="s">
        <v>20</v>
      </c>
      <c r="R6" s="3">
        <v>4.93</v>
      </c>
      <c r="S6" s="3">
        <v>6.49</v>
      </c>
    </row>
    <row r="7" spans="1:19" x14ac:dyDescent="0.25">
      <c r="Q7" s="3"/>
      <c r="R7" s="3"/>
      <c r="S7" s="3"/>
    </row>
    <row r="9" spans="1:19" x14ac:dyDescent="0.25">
      <c r="G9" t="s">
        <v>21</v>
      </c>
      <c r="L9">
        <f>SUM(L3:O6)</f>
        <v>55.54</v>
      </c>
    </row>
    <row r="11" spans="1:19" x14ac:dyDescent="0.25">
      <c r="C11">
        <v>64.91</v>
      </c>
    </row>
    <row r="12" spans="1:19" x14ac:dyDescent="0.25">
      <c r="J12" t="s">
        <v>13</v>
      </c>
      <c r="K12" t="s">
        <v>14</v>
      </c>
    </row>
    <row r="13" spans="1:19" x14ac:dyDescent="0.25">
      <c r="A13">
        <v>1</v>
      </c>
      <c r="B13">
        <f>O23</f>
        <v>54.980000000000004</v>
      </c>
      <c r="D13">
        <f>A13-((C11-B13)/(B14-B13))</f>
        <v>0.83950218199450466</v>
      </c>
      <c r="F13">
        <f>((C11-B13)/(B14-B13))</f>
        <v>0.16049781800549531</v>
      </c>
      <c r="H13" s="1">
        <v>4</v>
      </c>
      <c r="I13" s="5" t="s">
        <v>6</v>
      </c>
      <c r="J13">
        <v>0.97</v>
      </c>
      <c r="K13" s="7">
        <v>31.92</v>
      </c>
      <c r="L13">
        <v>31.92</v>
      </c>
      <c r="O13">
        <v>3.88</v>
      </c>
    </row>
    <row r="14" spans="1:19" x14ac:dyDescent="0.25">
      <c r="B14">
        <f>L23</f>
        <v>116.85</v>
      </c>
      <c r="D14">
        <f>B13/B14</f>
        <v>0.47051775780915711</v>
      </c>
      <c r="H14" s="1">
        <v>4</v>
      </c>
      <c r="I14" s="5" t="s">
        <v>6</v>
      </c>
      <c r="J14">
        <v>2.56</v>
      </c>
      <c r="K14" s="7">
        <v>28.08</v>
      </c>
      <c r="L14">
        <v>28.08</v>
      </c>
      <c r="O14">
        <v>10.24</v>
      </c>
    </row>
    <row r="15" spans="1:19" x14ac:dyDescent="0.25">
      <c r="H15" s="1">
        <v>3</v>
      </c>
      <c r="I15" s="5" t="s">
        <v>6</v>
      </c>
      <c r="J15">
        <v>3.5399999999999996</v>
      </c>
      <c r="K15" s="7">
        <v>21.03</v>
      </c>
      <c r="L15">
        <v>21.03</v>
      </c>
      <c r="O15">
        <v>10.62</v>
      </c>
    </row>
    <row r="16" spans="1:19" x14ac:dyDescent="0.25">
      <c r="H16" s="1">
        <v>3</v>
      </c>
      <c r="I16" s="5" t="s">
        <v>6</v>
      </c>
      <c r="J16">
        <v>4.4499999999999993</v>
      </c>
      <c r="K16" s="7">
        <v>18.299999999999997</v>
      </c>
      <c r="L16">
        <v>18.299999999999997</v>
      </c>
      <c r="O16">
        <v>13.349999999999998</v>
      </c>
    </row>
    <row r="17" spans="8:15" x14ac:dyDescent="0.25">
      <c r="H17" s="1">
        <v>2</v>
      </c>
      <c r="I17" s="5" t="s">
        <v>6</v>
      </c>
      <c r="J17">
        <v>5.42</v>
      </c>
      <c r="K17" s="7">
        <v>12.099999999999998</v>
      </c>
      <c r="L17">
        <v>12.099999999999998</v>
      </c>
      <c r="O17">
        <v>10.84</v>
      </c>
    </row>
    <row r="18" spans="8:15" x14ac:dyDescent="0.25">
      <c r="H18" s="1">
        <v>1</v>
      </c>
      <c r="I18" s="5" t="s">
        <v>6</v>
      </c>
      <c r="J18">
        <v>6.0499999999999989</v>
      </c>
      <c r="K18" s="7">
        <v>5.42</v>
      </c>
      <c r="L18">
        <v>5.42</v>
      </c>
      <c r="O18">
        <v>6.0499999999999989</v>
      </c>
    </row>
    <row r="19" spans="8:15" x14ac:dyDescent="0.25">
      <c r="H19" s="1">
        <v>0</v>
      </c>
      <c r="I19" s="5" t="s">
        <v>6</v>
      </c>
      <c r="J19">
        <v>6.1</v>
      </c>
      <c r="K19" s="7">
        <v>0</v>
      </c>
      <c r="L19">
        <v>0</v>
      </c>
      <c r="O19">
        <v>0</v>
      </c>
    </row>
    <row r="20" spans="8:15" x14ac:dyDescent="0.25">
      <c r="H20" s="1">
        <v>0</v>
      </c>
      <c r="I20" s="5" t="s">
        <v>6</v>
      </c>
      <c r="J20">
        <v>7.01</v>
      </c>
      <c r="K20" s="7">
        <v>0</v>
      </c>
      <c r="L20">
        <v>0</v>
      </c>
      <c r="O20">
        <v>0</v>
      </c>
    </row>
    <row r="21" spans="8:15" x14ac:dyDescent="0.25">
      <c r="H21" s="1">
        <v>0</v>
      </c>
      <c r="I21" s="5" t="s">
        <v>6</v>
      </c>
      <c r="J21">
        <v>7.02</v>
      </c>
      <c r="K21" s="7">
        <v>0</v>
      </c>
      <c r="L21">
        <v>0</v>
      </c>
      <c r="O21">
        <v>0</v>
      </c>
    </row>
    <row r="22" spans="8:15" x14ac:dyDescent="0.25">
      <c r="H22" s="1">
        <v>0</v>
      </c>
      <c r="I22" s="5" t="s">
        <v>6</v>
      </c>
      <c r="J22">
        <v>7.98</v>
      </c>
      <c r="K22" s="7">
        <v>0</v>
      </c>
      <c r="L22">
        <v>0</v>
      </c>
      <c r="O22">
        <v>0</v>
      </c>
    </row>
    <row r="23" spans="8:15" x14ac:dyDescent="0.25">
      <c r="J23" t="s">
        <v>15</v>
      </c>
      <c r="K23" s="8">
        <v>116.85</v>
      </c>
      <c r="L23">
        <v>116.85</v>
      </c>
      <c r="O23">
        <v>54.980000000000004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2018-05-02T09:32:21Z</dcterms:created>
  <dcterms:modified xsi:type="dcterms:W3CDTF">2018-05-03T12:10:56Z</dcterms:modified>
</cp:coreProperties>
</file>