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lopezpineda/Documents/Python/CargaAdmisible/Hojas de calculo/"/>
    </mc:Choice>
  </mc:AlternateContent>
  <xr:revisionPtr revIDLastSave="0" documentId="13_ncr:1_{B4B95A10-7CEB-3541-AB27-2FF019973FAD}" xr6:coauthVersionLast="45" xr6:coauthVersionMax="45" xr10:uidLastSave="{00000000-0000-0000-0000-000000000000}"/>
  <bookViews>
    <workbookView xWindow="10360" yWindow="2100" windowWidth="28040" windowHeight="17440" xr2:uid="{AD8B5511-1923-FB45-BB36-1B53340C2238}"/>
  </bookViews>
  <sheets>
    <sheet name="Steimbre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4" i="1"/>
  <c r="B13" i="1"/>
  <c r="B20" i="1" l="1"/>
  <c r="B23" i="1" s="1"/>
  <c r="B24" i="1"/>
  <c r="B28" i="1" s="1"/>
  <c r="B29" i="1" l="1"/>
  <c r="B30" i="1"/>
</calcChain>
</file>

<file path=xl/sharedStrings.xml><?xml version="1.0" encoding="utf-8"?>
<sst xmlns="http://schemas.openxmlformats.org/spreadsheetml/2006/main" count="30" uniqueCount="25">
  <si>
    <t>p</t>
  </si>
  <si>
    <t>kN/m2</t>
  </si>
  <si>
    <t xml:space="preserve">carga </t>
  </si>
  <si>
    <t>B</t>
  </si>
  <si>
    <t>L</t>
  </si>
  <si>
    <t>m</t>
  </si>
  <si>
    <t>Lado menor</t>
  </si>
  <si>
    <t>Lado mayor</t>
  </si>
  <si>
    <t>E</t>
  </si>
  <si>
    <t>kPa</t>
  </si>
  <si>
    <t>Módulo de elasticidad</t>
  </si>
  <si>
    <t>nu</t>
  </si>
  <si>
    <t>Coeficiente de Poisson</t>
  </si>
  <si>
    <t>A</t>
  </si>
  <si>
    <t>n</t>
  </si>
  <si>
    <t>z</t>
  </si>
  <si>
    <t>t</t>
  </si>
  <si>
    <t>f1</t>
  </si>
  <si>
    <t>f2</t>
  </si>
  <si>
    <t>asiento</t>
  </si>
  <si>
    <t>cm</t>
  </si>
  <si>
    <t>mm</t>
  </si>
  <si>
    <t>CALCULO DE ASIENTOS SEGÚN STEIMBRENNER</t>
  </si>
  <si>
    <t>Cálculo de asientos</t>
  </si>
  <si>
    <t>Cálculo de los factores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</si>
</sst>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268E-B2E7-3549-82BF-2AD7CE7D7102}">
  <dimension ref="A1:D30"/>
  <sheetViews>
    <sheetView tabSelected="1" zoomScale="130" zoomScaleNormal="130" workbookViewId="0">
      <selection activeCell="H6" sqref="H6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B1" t="s">
        <v>22</v>
      </c>
    </row>
    <row r="4" spans="1:4" x14ac:dyDescent="0.2">
      <c r="A4" t="s">
        <v>0</v>
      </c>
      <c r="B4">
        <v>300</v>
      </c>
      <c r="C4" t="s">
        <v>1</v>
      </c>
      <c r="D4" t="s">
        <v>2</v>
      </c>
    </row>
    <row r="5" spans="1:4" x14ac:dyDescent="0.2">
      <c r="A5" t="s">
        <v>3</v>
      </c>
      <c r="B5" s="1">
        <v>1.5</v>
      </c>
      <c r="C5" t="s">
        <v>5</v>
      </c>
      <c r="D5" t="s">
        <v>6</v>
      </c>
    </row>
    <row r="6" spans="1:4" x14ac:dyDescent="0.2">
      <c r="A6" t="s">
        <v>4</v>
      </c>
      <c r="B6" s="1">
        <v>1.5</v>
      </c>
      <c r="C6" t="s">
        <v>5</v>
      </c>
      <c r="D6" t="s">
        <v>7</v>
      </c>
    </row>
    <row r="8" spans="1:4" x14ac:dyDescent="0.2">
      <c r="A8" t="s">
        <v>8</v>
      </c>
      <c r="B8">
        <v>15000</v>
      </c>
      <c r="C8" t="s">
        <v>9</v>
      </c>
      <c r="D8" t="s">
        <v>10</v>
      </c>
    </row>
    <row r="9" spans="1:4" x14ac:dyDescent="0.2">
      <c r="A9" t="s">
        <v>11</v>
      </c>
      <c r="B9" s="1">
        <v>0.3</v>
      </c>
      <c r="D9" t="s">
        <v>12</v>
      </c>
    </row>
    <row r="11" spans="1:4" x14ac:dyDescent="0.2">
      <c r="A11" t="s">
        <v>24</v>
      </c>
    </row>
    <row r="13" spans="1:4" x14ac:dyDescent="0.2">
      <c r="A13" t="s">
        <v>13</v>
      </c>
      <c r="B13" s="2">
        <f>1-B9^2</f>
        <v>0.91</v>
      </c>
    </row>
    <row r="14" spans="1:4" x14ac:dyDescent="0.2">
      <c r="A14" t="s">
        <v>3</v>
      </c>
      <c r="B14" s="2">
        <f>1-B9-2*B9^2</f>
        <v>0.52</v>
      </c>
    </row>
    <row r="16" spans="1:4" x14ac:dyDescent="0.2">
      <c r="A16" t="s">
        <v>15</v>
      </c>
      <c r="B16">
        <v>2</v>
      </c>
      <c r="C16" t="s">
        <v>5</v>
      </c>
    </row>
    <row r="18" spans="1:3" x14ac:dyDescent="0.2">
      <c r="A18" t="s">
        <v>5</v>
      </c>
      <c r="B18">
        <f>B16/B5</f>
        <v>1.3333333333333333</v>
      </c>
    </row>
    <row r="19" spans="1:3" x14ac:dyDescent="0.2">
      <c r="A19" t="s">
        <v>14</v>
      </c>
      <c r="B19" s="3">
        <f>B6/B5</f>
        <v>1</v>
      </c>
    </row>
    <row r="20" spans="1:3" x14ac:dyDescent="0.2">
      <c r="A20" t="s">
        <v>16</v>
      </c>
      <c r="B20" s="3">
        <f>SQRT(B18^2+B19^2+1)</f>
        <v>1.9436506316151001</v>
      </c>
    </row>
    <row r="23" spans="1:3" x14ac:dyDescent="0.2">
      <c r="A23" t="s">
        <v>17</v>
      </c>
      <c r="B23">
        <f>(LN((B20+B19)/(B20-B19))+B19*LN((B20+1)/(B20-1)))/PI()</f>
        <v>0.72425035509587199</v>
      </c>
    </row>
    <row r="24" spans="1:3" x14ac:dyDescent="0.2">
      <c r="A24" t="s">
        <v>18</v>
      </c>
      <c r="B24">
        <f>B18*ATAN(B19/(B20*B18))/PI()</f>
        <v>0.15629774832661497</v>
      </c>
    </row>
    <row r="26" spans="1:3" x14ac:dyDescent="0.2">
      <c r="A26" t="s">
        <v>23</v>
      </c>
    </row>
    <row r="28" spans="1:3" x14ac:dyDescent="0.2">
      <c r="A28" t="s">
        <v>19</v>
      </c>
      <c r="B28">
        <f>(B4*B5/(2*B8))*(B13*B23-B14*B24)</f>
        <v>8.6668949101110573E-3</v>
      </c>
      <c r="C28" t="s">
        <v>5</v>
      </c>
    </row>
    <row r="29" spans="1:3" x14ac:dyDescent="0.2">
      <c r="B29" s="2">
        <f>B28*100</f>
        <v>0.86668949101110571</v>
      </c>
      <c r="C29" t="s">
        <v>20</v>
      </c>
    </row>
    <row r="30" spans="1:3" x14ac:dyDescent="0.2">
      <c r="B30" s="3">
        <f>B28*1000</f>
        <v>8.6668949101110577</v>
      </c>
      <c r="C3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Steimbrenner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2024-11-08T20:39:25Z</dcterms:created>
  <dcterms:modified xsi:type="dcterms:W3CDTF">2024-11-08T21:45:13Z</dcterms:modified>
</cp:coreProperties>
</file>