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manlopezpineda/Documents/Python/CargaAdmisible/Hojas de calculo/"/>
    </mc:Choice>
  </mc:AlternateContent>
  <xr:revisionPtr revIDLastSave="0" documentId="13_ncr:1_{C0AFE331-08DB-9C46-8DB1-1949726998EA}" xr6:coauthVersionLast="45" xr6:coauthVersionMax="45" xr10:uidLastSave="{00000000-0000-0000-0000-000000000000}"/>
  <bookViews>
    <workbookView xWindow="22420" yWindow="2240" windowWidth="28040" windowHeight="17440" xr2:uid="{FAAB56AC-25BB-B041-8ED8-9B86F85F2AE9}"/>
  </bookViews>
  <sheets>
    <sheet name="K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1" l="1"/>
  <c r="B44" i="1"/>
  <c r="B43" i="1"/>
  <c r="B40" i="1"/>
  <c r="B39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4" i="1"/>
</calcChain>
</file>

<file path=xl/sharedStrings.xml><?xml version="1.0" encoding="utf-8"?>
<sst xmlns="http://schemas.openxmlformats.org/spreadsheetml/2006/main" count="25" uniqueCount="22">
  <si>
    <t>n</t>
  </si>
  <si>
    <t>K</t>
  </si>
  <si>
    <t>k(n)</t>
  </si>
  <si>
    <t>K(n) estimada</t>
  </si>
  <si>
    <t>k-k(n)</t>
  </si>
  <si>
    <t>%</t>
  </si>
  <si>
    <t>p</t>
  </si>
  <si>
    <t>kN/m2</t>
  </si>
  <si>
    <t xml:space="preserve">carga </t>
  </si>
  <si>
    <t>B</t>
  </si>
  <si>
    <t>m</t>
  </si>
  <si>
    <t>Lado menor</t>
  </si>
  <si>
    <t>L</t>
  </si>
  <si>
    <t>Lado mayor</t>
  </si>
  <si>
    <t>E</t>
  </si>
  <si>
    <t>kPa</t>
  </si>
  <si>
    <t>Módulo de elasticidad</t>
  </si>
  <si>
    <t>nu</t>
  </si>
  <si>
    <t>Coeficiente de Poisson</t>
  </si>
  <si>
    <t>s</t>
  </si>
  <si>
    <t>cm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</si>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</sst>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K!$B$3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K!$A$4:$A$25</c:f>
              <c:numCache>
                <c:formatCode>General</c:formatCode>
                <c:ptCount val="2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5</c:v>
                </c:pt>
              </c:numCache>
            </c:numRef>
          </c:xVal>
          <c:yVal>
            <c:numRef>
              <c:f>K!$B$4:$B$25</c:f>
              <c:numCache>
                <c:formatCode>0.000</c:formatCode>
                <c:ptCount val="22"/>
                <c:pt idx="0">
                  <c:v>0.56100000000000005</c:v>
                </c:pt>
                <c:pt idx="1">
                  <c:v>0.58799999999999997</c:v>
                </c:pt>
                <c:pt idx="2">
                  <c:v>0.61299999999999999</c:v>
                </c:pt>
                <c:pt idx="3">
                  <c:v>0.63600000000000001</c:v>
                </c:pt>
                <c:pt idx="4">
                  <c:v>0.65800000000000003</c:v>
                </c:pt>
                <c:pt idx="5">
                  <c:v>0.67900000000000005</c:v>
                </c:pt>
                <c:pt idx="6">
                  <c:v>0.68899999999999995</c:v>
                </c:pt>
                <c:pt idx="7">
                  <c:v>0.71599999999999997</c:v>
                </c:pt>
                <c:pt idx="8">
                  <c:v>0.73399999999999999</c:v>
                </c:pt>
                <c:pt idx="9">
                  <c:v>0.75</c:v>
                </c:pt>
                <c:pt idx="10">
                  <c:v>0.76600000000000001</c:v>
                </c:pt>
                <c:pt idx="11">
                  <c:v>0.79500000000000004</c:v>
                </c:pt>
                <c:pt idx="12">
                  <c:v>0.82199999999999995</c:v>
                </c:pt>
                <c:pt idx="13">
                  <c:v>0.84699999999999998</c:v>
                </c:pt>
                <c:pt idx="14">
                  <c:v>0.87</c:v>
                </c:pt>
                <c:pt idx="15">
                  <c:v>0.89200000000000002</c:v>
                </c:pt>
                <c:pt idx="16">
                  <c:v>0.91200000000000003</c:v>
                </c:pt>
                <c:pt idx="17">
                  <c:v>0.93100000000000005</c:v>
                </c:pt>
                <c:pt idx="18">
                  <c:v>0.94899999999999995</c:v>
                </c:pt>
                <c:pt idx="19">
                  <c:v>0.96599999999999997</c:v>
                </c:pt>
                <c:pt idx="20">
                  <c:v>0.98199999999999998</c:v>
                </c:pt>
                <c:pt idx="21">
                  <c:v>1.052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4-0A46-AB6E-541E33820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598975"/>
        <c:axId val="916706447"/>
      </c:scatterChart>
      <c:valAx>
        <c:axId val="79359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6706447"/>
        <c:crosses val="autoZero"/>
        <c:crossBetween val="midCat"/>
      </c:valAx>
      <c:valAx>
        <c:axId val="9167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359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K!$B$3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3432085570427769E-2"/>
                  <c:y val="0.244584837545126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K!$A$4:$A$25</c:f>
              <c:numCache>
                <c:formatCode>General</c:formatCode>
                <c:ptCount val="2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5</c:v>
                </c:pt>
              </c:numCache>
            </c:numRef>
          </c:xVal>
          <c:yVal>
            <c:numRef>
              <c:f>K!$B$4:$B$25</c:f>
              <c:numCache>
                <c:formatCode>0.000</c:formatCode>
                <c:ptCount val="22"/>
                <c:pt idx="0">
                  <c:v>0.56100000000000005</c:v>
                </c:pt>
                <c:pt idx="1">
                  <c:v>0.58799999999999997</c:v>
                </c:pt>
                <c:pt idx="2">
                  <c:v>0.61299999999999999</c:v>
                </c:pt>
                <c:pt idx="3">
                  <c:v>0.63600000000000001</c:v>
                </c:pt>
                <c:pt idx="4">
                  <c:v>0.65800000000000003</c:v>
                </c:pt>
                <c:pt idx="5">
                  <c:v>0.67900000000000005</c:v>
                </c:pt>
                <c:pt idx="6">
                  <c:v>0.68899999999999995</c:v>
                </c:pt>
                <c:pt idx="7">
                  <c:v>0.71599999999999997</c:v>
                </c:pt>
                <c:pt idx="8">
                  <c:v>0.73399999999999999</c:v>
                </c:pt>
                <c:pt idx="9">
                  <c:v>0.75</c:v>
                </c:pt>
                <c:pt idx="10">
                  <c:v>0.76600000000000001</c:v>
                </c:pt>
                <c:pt idx="11">
                  <c:v>0.79500000000000004</c:v>
                </c:pt>
                <c:pt idx="12">
                  <c:v>0.82199999999999995</c:v>
                </c:pt>
                <c:pt idx="13">
                  <c:v>0.84699999999999998</c:v>
                </c:pt>
                <c:pt idx="14">
                  <c:v>0.87</c:v>
                </c:pt>
                <c:pt idx="15">
                  <c:v>0.89200000000000002</c:v>
                </c:pt>
                <c:pt idx="16">
                  <c:v>0.91200000000000003</c:v>
                </c:pt>
                <c:pt idx="17">
                  <c:v>0.93100000000000005</c:v>
                </c:pt>
                <c:pt idx="18">
                  <c:v>0.94899999999999995</c:v>
                </c:pt>
                <c:pt idx="19">
                  <c:v>0.96599999999999997</c:v>
                </c:pt>
                <c:pt idx="20">
                  <c:v>0.98199999999999998</c:v>
                </c:pt>
                <c:pt idx="21">
                  <c:v>1.052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4-7846-A211-6B7087D4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598975"/>
        <c:axId val="916706447"/>
      </c:scatterChart>
      <c:valAx>
        <c:axId val="79359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6706447"/>
        <c:crosses val="autoZero"/>
        <c:crossBetween val="midCat"/>
      </c:valAx>
      <c:valAx>
        <c:axId val="9167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359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K!$B$3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K!$A$4:$A$25</c:f>
              <c:numCache>
                <c:formatCode>General</c:formatCode>
                <c:ptCount val="2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5</c:v>
                </c:pt>
              </c:numCache>
            </c:numRef>
          </c:xVal>
          <c:yVal>
            <c:numRef>
              <c:f>K!$B$4:$B$25</c:f>
              <c:numCache>
                <c:formatCode>0.000</c:formatCode>
                <c:ptCount val="22"/>
                <c:pt idx="0">
                  <c:v>0.56100000000000005</c:v>
                </c:pt>
                <c:pt idx="1">
                  <c:v>0.58799999999999997</c:v>
                </c:pt>
                <c:pt idx="2">
                  <c:v>0.61299999999999999</c:v>
                </c:pt>
                <c:pt idx="3">
                  <c:v>0.63600000000000001</c:v>
                </c:pt>
                <c:pt idx="4">
                  <c:v>0.65800000000000003</c:v>
                </c:pt>
                <c:pt idx="5">
                  <c:v>0.67900000000000005</c:v>
                </c:pt>
                <c:pt idx="6">
                  <c:v>0.68899999999999995</c:v>
                </c:pt>
                <c:pt idx="7">
                  <c:v>0.71599999999999997</c:v>
                </c:pt>
                <c:pt idx="8">
                  <c:v>0.73399999999999999</c:v>
                </c:pt>
                <c:pt idx="9">
                  <c:v>0.75</c:v>
                </c:pt>
                <c:pt idx="10">
                  <c:v>0.76600000000000001</c:v>
                </c:pt>
                <c:pt idx="11">
                  <c:v>0.79500000000000004</c:v>
                </c:pt>
                <c:pt idx="12">
                  <c:v>0.82199999999999995</c:v>
                </c:pt>
                <c:pt idx="13">
                  <c:v>0.84699999999999998</c:v>
                </c:pt>
                <c:pt idx="14">
                  <c:v>0.87</c:v>
                </c:pt>
                <c:pt idx="15">
                  <c:v>0.89200000000000002</c:v>
                </c:pt>
                <c:pt idx="16">
                  <c:v>0.91200000000000003</c:v>
                </c:pt>
                <c:pt idx="17">
                  <c:v>0.93100000000000005</c:v>
                </c:pt>
                <c:pt idx="18">
                  <c:v>0.94899999999999995</c:v>
                </c:pt>
                <c:pt idx="19">
                  <c:v>0.96599999999999997</c:v>
                </c:pt>
                <c:pt idx="20">
                  <c:v>0.98199999999999998</c:v>
                </c:pt>
                <c:pt idx="21">
                  <c:v>1.052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6-214A-ADC1-045CC3772A93}"/>
            </c:ext>
          </c:extLst>
        </c:ser>
        <c:ser>
          <c:idx val="1"/>
          <c:order val="1"/>
          <c:tx>
            <c:strRef>
              <c:f>K!$C$3</c:f>
              <c:strCache>
                <c:ptCount val="1"/>
                <c:pt idx="0">
                  <c:v>K(n)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K!$A$4:$A$25</c:f>
              <c:numCache>
                <c:formatCode>General</c:formatCode>
                <c:ptCount val="2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5</c:v>
                </c:pt>
              </c:numCache>
            </c:numRef>
          </c:xVal>
          <c:yVal>
            <c:numRef>
              <c:f>K!$C$4:$C$25</c:f>
              <c:numCache>
                <c:formatCode>0.000</c:formatCode>
                <c:ptCount val="22"/>
                <c:pt idx="0">
                  <c:v>0.54800000000000004</c:v>
                </c:pt>
                <c:pt idx="1">
                  <c:v>0.57725069418194741</c:v>
                </c:pt>
                <c:pt idx="2">
                  <c:v>0.60395448578006472</c:v>
                </c:pt>
                <c:pt idx="3">
                  <c:v>0.62851959276507308</c:v>
                </c:pt>
                <c:pt idx="4">
                  <c:v>0.6512633294190503</c:v>
                </c:pt>
                <c:pt idx="5">
                  <c:v>0.67243724167839569</c:v>
                </c:pt>
                <c:pt idx="6">
                  <c:v>0.69224411381551632</c:v>
                </c:pt>
                <c:pt idx="7">
                  <c:v>0.71084981025098015</c:v>
                </c:pt>
                <c:pt idx="8">
                  <c:v>0.72839172745846037</c:v>
                </c:pt>
                <c:pt idx="9">
                  <c:v>0.74498495766630801</c:v>
                </c:pt>
                <c:pt idx="10">
                  <c:v>0.76072686971384729</c:v>
                </c:pt>
                <c:pt idx="11">
                  <c:v>0.78997756389579465</c:v>
                </c:pt>
                <c:pt idx="12">
                  <c:v>0.81668135549391185</c:v>
                </c:pt>
                <c:pt idx="13">
                  <c:v>0.84124646247892021</c:v>
                </c:pt>
                <c:pt idx="14">
                  <c:v>0.86399019913289754</c:v>
                </c:pt>
                <c:pt idx="15">
                  <c:v>0.88516411139224294</c:v>
                </c:pt>
                <c:pt idx="16">
                  <c:v>0.90497098352936356</c:v>
                </c:pt>
                <c:pt idx="17">
                  <c:v>0.92357667996482729</c:v>
                </c:pt>
                <c:pt idx="18">
                  <c:v>0.9411185971723075</c:v>
                </c:pt>
                <c:pt idx="19">
                  <c:v>0.95771182738015526</c:v>
                </c:pt>
                <c:pt idx="20">
                  <c:v>0.97345373942769453</c:v>
                </c:pt>
                <c:pt idx="21">
                  <c:v>1.0419364953260255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46-214A-ADC1-045CC3772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598975"/>
        <c:axId val="916706447"/>
      </c:scatterChart>
      <c:valAx>
        <c:axId val="79359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6706447"/>
        <c:crosses val="autoZero"/>
        <c:crossBetween val="midCat"/>
      </c:valAx>
      <c:valAx>
        <c:axId val="9167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K</a:t>
                </a:r>
                <a:r>
                  <a:rPr lang="es-ES_tradnl" baseline="0"/>
                  <a:t> y </a:t>
                </a:r>
                <a:r>
                  <a:rPr lang="es-ES_tradnl"/>
                  <a:t>K(n)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359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K!$B$3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K!$A$4:$A$25</c:f>
              <c:numCache>
                <c:formatCode>General</c:formatCode>
                <c:ptCount val="2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5</c:v>
                </c:pt>
              </c:numCache>
            </c:numRef>
          </c:xVal>
          <c:yVal>
            <c:numRef>
              <c:f>K!$C$4:$C$25</c:f>
              <c:numCache>
                <c:formatCode>0.000</c:formatCode>
                <c:ptCount val="22"/>
                <c:pt idx="0">
                  <c:v>0.54800000000000004</c:v>
                </c:pt>
                <c:pt idx="1">
                  <c:v>0.57725069418194741</c:v>
                </c:pt>
                <c:pt idx="2">
                  <c:v>0.60395448578006472</c:v>
                </c:pt>
                <c:pt idx="3">
                  <c:v>0.62851959276507308</c:v>
                </c:pt>
                <c:pt idx="4">
                  <c:v>0.6512633294190503</c:v>
                </c:pt>
                <c:pt idx="5">
                  <c:v>0.67243724167839569</c:v>
                </c:pt>
                <c:pt idx="6">
                  <c:v>0.69224411381551632</c:v>
                </c:pt>
                <c:pt idx="7">
                  <c:v>0.71084981025098015</c:v>
                </c:pt>
                <c:pt idx="8">
                  <c:v>0.72839172745846037</c:v>
                </c:pt>
                <c:pt idx="9">
                  <c:v>0.74498495766630801</c:v>
                </c:pt>
                <c:pt idx="10">
                  <c:v>0.76072686971384729</c:v>
                </c:pt>
                <c:pt idx="11">
                  <c:v>0.78997756389579465</c:v>
                </c:pt>
                <c:pt idx="12">
                  <c:v>0.81668135549391185</c:v>
                </c:pt>
                <c:pt idx="13">
                  <c:v>0.84124646247892021</c:v>
                </c:pt>
                <c:pt idx="14">
                  <c:v>0.86399019913289754</c:v>
                </c:pt>
                <c:pt idx="15">
                  <c:v>0.88516411139224294</c:v>
                </c:pt>
                <c:pt idx="16">
                  <c:v>0.90497098352936356</c:v>
                </c:pt>
                <c:pt idx="17">
                  <c:v>0.92357667996482729</c:v>
                </c:pt>
                <c:pt idx="18">
                  <c:v>0.9411185971723075</c:v>
                </c:pt>
                <c:pt idx="19">
                  <c:v>0.95771182738015526</c:v>
                </c:pt>
                <c:pt idx="20">
                  <c:v>0.97345373942769453</c:v>
                </c:pt>
                <c:pt idx="21">
                  <c:v>1.0419364953260255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1-3E49-B4A0-26BAC472F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598975"/>
        <c:axId val="916706447"/>
      </c:scatterChart>
      <c:valAx>
        <c:axId val="79359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6706447"/>
        <c:crosses val="autoZero"/>
        <c:crossBetween val="midCat"/>
      </c:valAx>
      <c:valAx>
        <c:axId val="9167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K(n)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359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450850</xdr:colOff>
      <xdr:row>2</xdr:row>
      <xdr:rowOff>0</xdr:rowOff>
    </xdr:from>
    <xdr:to>
      <xdr:col>12</xdr:col>
      <xdr:colOff>660400</xdr:colOff>
      <xdr:row>19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B14ACC-AAC3-724B-A43A-7D908C214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368300</xdr:colOff>
      <xdr:row>20</xdr:row>
      <xdr:rowOff>50800</xdr:rowOff>
    </xdr:from>
    <xdr:to>
      <xdr:col>12</xdr:col>
      <xdr:colOff>577850</xdr:colOff>
      <xdr:row>37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C9263C-98F4-AF43-B059-DE7FA5866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495300</xdr:colOff>
      <xdr:row>1</xdr:row>
      <xdr:rowOff>190500</xdr:rowOff>
    </xdr:from>
    <xdr:to>
      <xdr:col>20</xdr:col>
      <xdr:colOff>704850</xdr:colOff>
      <xdr:row>19</xdr:row>
      <xdr:rowOff>50800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E4292E3-7FA8-914F-B131-68104FFE9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533400</xdr:colOff>
      <xdr:row>20</xdr:row>
      <xdr:rowOff>190500</xdr:rowOff>
    </xdr:from>
    <xdr:to>
      <xdr:col>20</xdr:col>
      <xdr:colOff>742950</xdr:colOff>
      <xdr:row>38</xdr:row>
      <xdr:rowOff>50800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7F07DFE-B41B-5C41-856C-F9CE89E01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981A-7AC9-1440-8FC8-03D19013AAD0}">
  <dimension ref="A3:E48"/>
  <sheetViews>
    <sheetView tabSelected="1" topLeftCell="A10" zoomScaleNormal="100" workbookViewId="0">
      <selection activeCell="C50" sqref="C50"/>
    </sheetView>
  </sheetViews>
  <sheetFormatPr baseColWidth="10" defaultRowHeight="16" x14ac:dyDescent="0.2"/>
  <cols>
    <col min="1" max="1" width="10.83203125" style="1"/>
    <col min="2" max="2" width="11.6640625" style="1" bestFit="1" customWidth="1"/>
    <col min="3" max="3" width="12.5" style="1" bestFit="1" customWidth="1"/>
  </cols>
  <sheetData>
    <row r="3" spans="1:5" x14ac:dyDescent="0.2">
      <c r="A3" s="1" t="s">
        <v>0</v>
      </c>
      <c r="B3" s="1" t="s">
        <v>1</v>
      </c>
      <c r="C3" s="1" t="s">
        <v>3</v>
      </c>
      <c r="D3" s="1" t="s">
        <v>4</v>
      </c>
      <c r="E3" s="1" t="s">
        <v>5</v>
      </c>
    </row>
    <row r="4" spans="1:5" x14ac:dyDescent="0.2">
      <c r="A4" s="1">
        <v>1</v>
      </c>
      <c r="B4" s="2">
        <v>0.56100000000000005</v>
      </c>
      <c r="C4" s="2">
        <f>0.3069*LN(A4)+0.548</f>
        <v>0.54800000000000004</v>
      </c>
      <c r="D4" s="2">
        <f>B4-C4</f>
        <v>1.3000000000000012E-2</v>
      </c>
      <c r="E4" s="2">
        <f>D4*100/B4</f>
        <v>2.3172905525846721</v>
      </c>
    </row>
    <row r="5" spans="1:5" x14ac:dyDescent="0.2">
      <c r="A5" s="1">
        <v>1.1000000000000001</v>
      </c>
      <c r="B5" s="2">
        <v>0.58799999999999997</v>
      </c>
      <c r="C5" s="2">
        <f t="shared" ref="C5:C48" si="0">0.3069*LN(A5)+0.548</f>
        <v>0.57725069418194741</v>
      </c>
      <c r="D5" s="2">
        <f t="shared" ref="D5:D25" si="1">B5-C5</f>
        <v>1.0749305818052557E-2</v>
      </c>
      <c r="E5" s="2">
        <f t="shared" ref="E5:E25" si="2">D5*100/B5</f>
        <v>1.8281132343626798</v>
      </c>
    </row>
    <row r="6" spans="1:5" x14ac:dyDescent="0.2">
      <c r="A6" s="1">
        <v>1.2</v>
      </c>
      <c r="B6" s="2">
        <v>0.61299999999999999</v>
      </c>
      <c r="C6" s="2">
        <f t="shared" si="0"/>
        <v>0.60395448578006472</v>
      </c>
      <c r="D6" s="2">
        <f t="shared" si="1"/>
        <v>9.0455142199352689E-3</v>
      </c>
      <c r="E6" s="2">
        <f t="shared" si="2"/>
        <v>1.4756140652422951</v>
      </c>
    </row>
    <row r="7" spans="1:5" x14ac:dyDescent="0.2">
      <c r="A7" s="1">
        <v>1.3</v>
      </c>
      <c r="B7" s="2">
        <v>0.63600000000000001</v>
      </c>
      <c r="C7" s="2">
        <f t="shared" si="0"/>
        <v>0.62851959276507308</v>
      </c>
      <c r="D7" s="2">
        <f t="shared" si="1"/>
        <v>7.4804072349269335E-3</v>
      </c>
      <c r="E7" s="2">
        <f t="shared" si="2"/>
        <v>1.1761646595797064</v>
      </c>
    </row>
    <row r="8" spans="1:5" x14ac:dyDescent="0.2">
      <c r="A8" s="1">
        <v>1.4</v>
      </c>
      <c r="B8" s="2">
        <v>0.65800000000000003</v>
      </c>
      <c r="C8" s="2">
        <f t="shared" si="0"/>
        <v>0.6512633294190503</v>
      </c>
      <c r="D8" s="2">
        <f t="shared" si="1"/>
        <v>6.7366705809497329E-3</v>
      </c>
      <c r="E8" s="2">
        <f t="shared" si="2"/>
        <v>1.0238101186853696</v>
      </c>
    </row>
    <row r="9" spans="1:5" x14ac:dyDescent="0.2">
      <c r="A9" s="1">
        <v>1.5</v>
      </c>
      <c r="B9" s="2">
        <v>0.67900000000000005</v>
      </c>
      <c r="C9" s="2">
        <f t="shared" si="0"/>
        <v>0.67243724167839569</v>
      </c>
      <c r="D9" s="2">
        <f t="shared" si="1"/>
        <v>6.5627583216043561E-3</v>
      </c>
      <c r="E9" s="2">
        <f t="shared" si="2"/>
        <v>0.9665328897797284</v>
      </c>
    </row>
    <row r="10" spans="1:5" x14ac:dyDescent="0.2">
      <c r="A10" s="1">
        <v>1.6</v>
      </c>
      <c r="B10" s="2">
        <v>0.68899999999999995</v>
      </c>
      <c r="C10" s="2">
        <f t="shared" si="0"/>
        <v>0.69224411381551632</v>
      </c>
      <c r="D10" s="2">
        <f t="shared" si="1"/>
        <v>-3.2441138155163696E-3</v>
      </c>
      <c r="E10" s="2">
        <f t="shared" si="2"/>
        <v>-0.4708438048644949</v>
      </c>
    </row>
    <row r="11" spans="1:5" x14ac:dyDescent="0.2">
      <c r="A11" s="1">
        <v>1.7</v>
      </c>
      <c r="B11" s="2">
        <v>0.71599999999999997</v>
      </c>
      <c r="C11" s="2">
        <f t="shared" si="0"/>
        <v>0.71084981025098015</v>
      </c>
      <c r="D11" s="2">
        <f t="shared" si="1"/>
        <v>5.1501897490198179E-3</v>
      </c>
      <c r="E11" s="2">
        <f t="shared" si="2"/>
        <v>0.71930024427651096</v>
      </c>
    </row>
    <row r="12" spans="1:5" x14ac:dyDescent="0.2">
      <c r="A12" s="1">
        <v>1.8</v>
      </c>
      <c r="B12" s="2">
        <v>0.73399999999999999</v>
      </c>
      <c r="C12" s="2">
        <f t="shared" si="0"/>
        <v>0.72839172745846037</v>
      </c>
      <c r="D12" s="2">
        <f t="shared" si="1"/>
        <v>5.6082725415396162E-3</v>
      </c>
      <c r="E12" s="2">
        <f t="shared" si="2"/>
        <v>0.76406982854763161</v>
      </c>
    </row>
    <row r="13" spans="1:5" x14ac:dyDescent="0.2">
      <c r="A13" s="1">
        <v>1.9</v>
      </c>
      <c r="B13" s="2">
        <v>0.75</v>
      </c>
      <c r="C13" s="2">
        <f t="shared" si="0"/>
        <v>0.74498495766630801</v>
      </c>
      <c r="D13" s="2">
        <f t="shared" si="1"/>
        <v>5.015042333691988E-3</v>
      </c>
      <c r="E13" s="2">
        <f t="shared" si="2"/>
        <v>0.66867231115893178</v>
      </c>
    </row>
    <row r="14" spans="1:5" x14ac:dyDescent="0.2">
      <c r="A14" s="1">
        <v>2</v>
      </c>
      <c r="B14" s="2">
        <v>0.76600000000000001</v>
      </c>
      <c r="C14" s="2">
        <f t="shared" si="0"/>
        <v>0.76072686971384729</v>
      </c>
      <c r="D14" s="2">
        <f t="shared" si="1"/>
        <v>5.2731302861527274E-3</v>
      </c>
      <c r="E14" s="2">
        <f t="shared" si="2"/>
        <v>0.68839820968051268</v>
      </c>
    </row>
    <row r="15" spans="1:5" x14ac:dyDescent="0.2">
      <c r="A15" s="1">
        <v>2.2000000000000002</v>
      </c>
      <c r="B15" s="2">
        <v>0.79500000000000004</v>
      </c>
      <c r="C15" s="2">
        <f t="shared" si="0"/>
        <v>0.78997756389579465</v>
      </c>
      <c r="D15" s="2">
        <f t="shared" si="1"/>
        <v>5.0224361042053856E-3</v>
      </c>
      <c r="E15" s="2">
        <f t="shared" si="2"/>
        <v>0.63175296908243839</v>
      </c>
    </row>
    <row r="16" spans="1:5" x14ac:dyDescent="0.2">
      <c r="A16" s="1">
        <v>2.4</v>
      </c>
      <c r="B16" s="2">
        <v>0.82199999999999995</v>
      </c>
      <c r="C16" s="2">
        <f t="shared" si="0"/>
        <v>0.81668135549391185</v>
      </c>
      <c r="D16" s="2">
        <f t="shared" si="1"/>
        <v>5.3186445060880994E-3</v>
      </c>
      <c r="E16" s="2">
        <f t="shared" si="2"/>
        <v>0.6470370445362652</v>
      </c>
    </row>
    <row r="17" spans="1:5" x14ac:dyDescent="0.2">
      <c r="A17" s="1">
        <v>2.6</v>
      </c>
      <c r="B17" s="2">
        <v>0.84699999999999998</v>
      </c>
      <c r="C17" s="2">
        <f t="shared" si="0"/>
        <v>0.84124646247892021</v>
      </c>
      <c r="D17" s="2">
        <f t="shared" si="1"/>
        <v>5.7535375210797657E-3</v>
      </c>
      <c r="E17" s="2">
        <f t="shared" si="2"/>
        <v>0.67928424097754025</v>
      </c>
    </row>
    <row r="18" spans="1:5" x14ac:dyDescent="0.2">
      <c r="A18" s="1">
        <v>2.8</v>
      </c>
      <c r="B18" s="2">
        <v>0.87</v>
      </c>
      <c r="C18" s="2">
        <f t="shared" si="0"/>
        <v>0.86399019913289754</v>
      </c>
      <c r="D18" s="2">
        <f t="shared" si="1"/>
        <v>6.009800867102455E-3</v>
      </c>
      <c r="E18" s="2">
        <f t="shared" si="2"/>
        <v>0.69078170886235113</v>
      </c>
    </row>
    <row r="19" spans="1:5" x14ac:dyDescent="0.2">
      <c r="A19" s="1">
        <v>3</v>
      </c>
      <c r="B19" s="2">
        <v>0.89200000000000002</v>
      </c>
      <c r="C19" s="2">
        <f t="shared" si="0"/>
        <v>0.88516411139224294</v>
      </c>
      <c r="D19" s="2">
        <f t="shared" si="1"/>
        <v>6.8358886077570791E-3</v>
      </c>
      <c r="E19" s="2">
        <f t="shared" si="2"/>
        <v>0.7663552250848743</v>
      </c>
    </row>
    <row r="20" spans="1:5" x14ac:dyDescent="0.2">
      <c r="A20" s="1">
        <v>3.2</v>
      </c>
      <c r="B20" s="2">
        <v>0.91200000000000003</v>
      </c>
      <c r="C20" s="2">
        <f t="shared" si="0"/>
        <v>0.90497098352936356</v>
      </c>
      <c r="D20" s="2">
        <f t="shared" si="1"/>
        <v>7.0290164706364733E-3</v>
      </c>
      <c r="E20" s="2">
        <f t="shared" si="2"/>
        <v>0.7707254902013676</v>
      </c>
    </row>
    <row r="21" spans="1:5" x14ac:dyDescent="0.2">
      <c r="A21" s="1">
        <v>3.4</v>
      </c>
      <c r="B21" s="2">
        <v>0.93100000000000005</v>
      </c>
      <c r="C21" s="2">
        <f t="shared" si="0"/>
        <v>0.92357667996482729</v>
      </c>
      <c r="D21" s="2">
        <f t="shared" si="1"/>
        <v>7.4233200351727646E-3</v>
      </c>
      <c r="E21" s="2">
        <f t="shared" si="2"/>
        <v>0.79734909078117766</v>
      </c>
    </row>
    <row r="22" spans="1:5" x14ac:dyDescent="0.2">
      <c r="A22" s="1">
        <v>3.6</v>
      </c>
      <c r="B22" s="2">
        <v>0.94899999999999995</v>
      </c>
      <c r="C22" s="2">
        <f t="shared" si="0"/>
        <v>0.9411185971723075</v>
      </c>
      <c r="D22" s="2">
        <f t="shared" si="1"/>
        <v>7.8814028276924519E-3</v>
      </c>
      <c r="E22" s="2">
        <f t="shared" si="2"/>
        <v>0.83049555613197601</v>
      </c>
    </row>
    <row r="23" spans="1:5" x14ac:dyDescent="0.2">
      <c r="A23" s="1">
        <v>3.8</v>
      </c>
      <c r="B23" s="2">
        <v>0.96599999999999997</v>
      </c>
      <c r="C23" s="2">
        <f t="shared" si="0"/>
        <v>0.95771182738015526</v>
      </c>
      <c r="D23" s="2">
        <f t="shared" si="1"/>
        <v>8.2881726198447137E-3</v>
      </c>
      <c r="E23" s="2">
        <f t="shared" si="2"/>
        <v>0.85798888404189588</v>
      </c>
    </row>
    <row r="24" spans="1:5" x14ac:dyDescent="0.2">
      <c r="A24" s="1">
        <v>4</v>
      </c>
      <c r="B24" s="2">
        <v>0.98199999999999998</v>
      </c>
      <c r="C24" s="2">
        <f t="shared" si="0"/>
        <v>0.97345373942769453</v>
      </c>
      <c r="D24" s="2">
        <f t="shared" si="1"/>
        <v>8.546260572305453E-3</v>
      </c>
      <c r="E24" s="2">
        <f t="shared" si="2"/>
        <v>0.87029130064210314</v>
      </c>
    </row>
    <row r="25" spans="1:5" x14ac:dyDescent="0.2">
      <c r="A25" s="1">
        <v>5</v>
      </c>
      <c r="B25" s="2">
        <v>1.052</v>
      </c>
      <c r="C25" s="2">
        <f t="shared" si="0"/>
        <v>1.0419364953260255</v>
      </c>
      <c r="D25" s="2">
        <f t="shared" si="1"/>
        <v>1.0063504673974544E-2</v>
      </c>
      <c r="E25" s="2">
        <f t="shared" si="2"/>
        <v>0.95660690817248506</v>
      </c>
    </row>
    <row r="26" spans="1:5" x14ac:dyDescent="0.2">
      <c r="C26" s="2"/>
    </row>
    <row r="27" spans="1:5" x14ac:dyDescent="0.2">
      <c r="C27" s="2"/>
    </row>
    <row r="28" spans="1:5" x14ac:dyDescent="0.2">
      <c r="C28" s="2"/>
    </row>
    <row r="29" spans="1:5" x14ac:dyDescent="0.2">
      <c r="C29" s="2"/>
    </row>
    <row r="30" spans="1:5" x14ac:dyDescent="0.2">
      <c r="C30" s="2"/>
    </row>
    <row r="31" spans="1:5" x14ac:dyDescent="0.2">
      <c r="A31"/>
      <c r="B31"/>
      <c r="C31"/>
    </row>
    <row r="32" spans="1:5" x14ac:dyDescent="0.2">
      <c r="A32" t="s">
        <v>6</v>
      </c>
      <c r="B32">
        <v>300</v>
      </c>
      <c r="C32" t="s">
        <v>7</v>
      </c>
      <c r="D32" t="s">
        <v>8</v>
      </c>
    </row>
    <row r="33" spans="1:4" x14ac:dyDescent="0.2">
      <c r="A33" t="s">
        <v>9</v>
      </c>
      <c r="B33" s="3">
        <v>1.5</v>
      </c>
      <c r="C33" t="s">
        <v>10</v>
      </c>
      <c r="D33" t="s">
        <v>11</v>
      </c>
    </row>
    <row r="34" spans="1:4" x14ac:dyDescent="0.2">
      <c r="A34" t="s">
        <v>12</v>
      </c>
      <c r="B34" s="3">
        <v>1.5</v>
      </c>
      <c r="C34" t="s">
        <v>10</v>
      </c>
      <c r="D34" t="s">
        <v>13</v>
      </c>
    </row>
    <row r="35" spans="1:4" x14ac:dyDescent="0.2">
      <c r="A35"/>
      <c r="B35"/>
      <c r="C35"/>
    </row>
    <row r="36" spans="1:4" x14ac:dyDescent="0.2">
      <c r="A36" t="s">
        <v>14</v>
      </c>
      <c r="B36">
        <v>15000</v>
      </c>
      <c r="C36" t="s">
        <v>15</v>
      </c>
      <c r="D36" t="s">
        <v>16</v>
      </c>
    </row>
    <row r="37" spans="1:4" x14ac:dyDescent="0.2">
      <c r="A37" t="s">
        <v>17</v>
      </c>
      <c r="B37" s="3">
        <v>0.3</v>
      </c>
      <c r="C37"/>
      <c r="D37" t="s">
        <v>18</v>
      </c>
    </row>
    <row r="38" spans="1:4" x14ac:dyDescent="0.2">
      <c r="C38" s="2"/>
    </row>
    <row r="39" spans="1:4" x14ac:dyDescent="0.2">
      <c r="A39" s="4" t="s">
        <v>0</v>
      </c>
      <c r="B39" s="1">
        <f>B34/B33</f>
        <v>1</v>
      </c>
      <c r="C39" s="2"/>
    </row>
    <row r="40" spans="1:4" x14ac:dyDescent="0.2">
      <c r="A40" s="4" t="s">
        <v>2</v>
      </c>
      <c r="B40" s="1">
        <f>0.3069*LN(B39)+0.548</f>
        <v>0.54800000000000004</v>
      </c>
      <c r="C40" s="2"/>
    </row>
    <row r="41" spans="1:4" x14ac:dyDescent="0.2">
      <c r="C41" s="2"/>
    </row>
    <row r="42" spans="1:4" x14ac:dyDescent="0.2">
      <c r="C42" s="2"/>
    </row>
    <row r="43" spans="1:4" x14ac:dyDescent="0.2">
      <c r="A43" s="1" t="s">
        <v>19</v>
      </c>
      <c r="B43" s="2">
        <f>B40*B32*B33*(1-B37^2)/B36</f>
        <v>1.4960400000000002E-2</v>
      </c>
      <c r="C43" s="2" t="s">
        <v>10</v>
      </c>
    </row>
    <row r="44" spans="1:4" x14ac:dyDescent="0.2">
      <c r="B44" s="2">
        <f>B43*100</f>
        <v>1.4960400000000003</v>
      </c>
      <c r="C44" s="2" t="s">
        <v>20</v>
      </c>
    </row>
    <row r="45" spans="1:4" x14ac:dyDescent="0.2">
      <c r="B45" s="2">
        <f>B43*1000</f>
        <v>14.960400000000002</v>
      </c>
      <c r="C45" s="2" t="s">
        <v>21</v>
      </c>
    </row>
    <row r="46" spans="1:4" x14ac:dyDescent="0.2">
      <c r="C46" s="2"/>
    </row>
    <row r="47" spans="1:4" x14ac:dyDescent="0.2">
      <c r="C47" s="2"/>
    </row>
    <row r="48" spans="1:4" x14ac:dyDescent="0.2">
      <c r="C4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2024-11-09T08:44:51Z</dcterms:created>
  <dcterms:modified xsi:type="dcterms:W3CDTF">2024-11-09T09:41:34Z</dcterms:modified>
</cp:coreProperties>
</file>