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0730" windowHeight="11160"/>
  </bookViews>
  <sheets>
    <sheet name="Calculos" sheetId="7" r:id="rId1"/>
    <sheet name="Gráfica incrTensiones_z" sheetId="10" r:id="rId2"/>
    <sheet name="Gráfica incrTensiones_x" sheetId="11" r:id="rId3"/>
  </sheets>
  <definedNames>
    <definedName name="a">Calculos!$B$10</definedName>
    <definedName name="b">Calculos!$B$9</definedName>
    <definedName name="q">Calculos!$B$19</definedName>
    <definedName name="_xlnm.Print_Titles" localSheetId="0">Calculos!$41:$41</definedName>
    <definedName name="x">Calculos!$B$14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7" l="1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42" i="7"/>
  <c r="F42" i="7" l="1"/>
  <c r="J42" i="7"/>
  <c r="I42" i="7"/>
  <c r="H42" i="7"/>
  <c r="G42" i="7"/>
  <c r="E42" i="7"/>
  <c r="D42" i="7"/>
  <c r="C42" i="7"/>
  <c r="B42" i="7"/>
  <c r="A43" i="7" l="1"/>
  <c r="B19" i="7"/>
  <c r="L42" i="7" l="1"/>
  <c r="K42" i="7"/>
  <c r="H43" i="7"/>
  <c r="F43" i="7"/>
  <c r="E43" i="7"/>
  <c r="G43" i="7"/>
  <c r="C43" i="7"/>
  <c r="I43" i="7"/>
  <c r="D43" i="7"/>
  <c r="B43" i="7"/>
  <c r="J43" i="7"/>
  <c r="A44" i="7"/>
  <c r="A45" i="7" s="1"/>
  <c r="P42" i="7" l="1"/>
  <c r="L43" i="7"/>
  <c r="G45" i="7"/>
  <c r="H45" i="7"/>
  <c r="F45" i="7"/>
  <c r="E45" i="7"/>
  <c r="D45" i="7"/>
  <c r="I45" i="7"/>
  <c r="B45" i="7"/>
  <c r="C45" i="7"/>
  <c r="J45" i="7"/>
  <c r="H44" i="7"/>
  <c r="F44" i="7"/>
  <c r="D44" i="7"/>
  <c r="G44" i="7"/>
  <c r="E44" i="7"/>
  <c r="B44" i="7"/>
  <c r="I44" i="7"/>
  <c r="C44" i="7"/>
  <c r="J44" i="7"/>
  <c r="K43" i="7"/>
  <c r="A46" i="7"/>
  <c r="P43" i="7" l="1"/>
  <c r="L44" i="7"/>
  <c r="L45" i="7"/>
  <c r="K44" i="7"/>
  <c r="K45" i="7"/>
  <c r="G46" i="7"/>
  <c r="H46" i="7"/>
  <c r="E46" i="7"/>
  <c r="D46" i="7"/>
  <c r="F46" i="7"/>
  <c r="J46" i="7"/>
  <c r="I46" i="7"/>
  <c r="B46" i="7"/>
  <c r="C46" i="7"/>
  <c r="A47" i="7"/>
  <c r="P44" i="7" l="1"/>
  <c r="P45" i="7" s="1"/>
  <c r="L46" i="7"/>
  <c r="K46" i="7"/>
  <c r="H47" i="7"/>
  <c r="G47" i="7"/>
  <c r="E47" i="7"/>
  <c r="D47" i="7"/>
  <c r="C47" i="7"/>
  <c r="I47" i="7"/>
  <c r="F47" i="7"/>
  <c r="J47" i="7"/>
  <c r="B47" i="7"/>
  <c r="A48" i="7"/>
  <c r="P46" i="7" l="1"/>
  <c r="L47" i="7"/>
  <c r="H48" i="7"/>
  <c r="F48" i="7"/>
  <c r="G48" i="7"/>
  <c r="D48" i="7"/>
  <c r="E48" i="7"/>
  <c r="B48" i="7"/>
  <c r="C48" i="7"/>
  <c r="I48" i="7"/>
  <c r="J48" i="7"/>
  <c r="K47" i="7"/>
  <c r="A49" i="7"/>
  <c r="P47" i="7" l="1"/>
  <c r="L48" i="7"/>
  <c r="G49" i="7"/>
  <c r="F49" i="7"/>
  <c r="H49" i="7"/>
  <c r="E49" i="7"/>
  <c r="D49" i="7"/>
  <c r="B49" i="7"/>
  <c r="C49" i="7"/>
  <c r="I49" i="7"/>
  <c r="J49" i="7"/>
  <c r="K48" i="7"/>
  <c r="A50" i="7"/>
  <c r="P48" i="7" l="1"/>
  <c r="L49" i="7"/>
  <c r="K49" i="7"/>
  <c r="F50" i="7"/>
  <c r="E50" i="7"/>
  <c r="H50" i="7"/>
  <c r="G50" i="7"/>
  <c r="I50" i="7"/>
  <c r="B50" i="7"/>
  <c r="D50" i="7"/>
  <c r="C50" i="7"/>
  <c r="J50" i="7"/>
  <c r="A51" i="7"/>
  <c r="P49" i="7" l="1"/>
  <c r="L50" i="7"/>
  <c r="H51" i="7"/>
  <c r="G51" i="7"/>
  <c r="F51" i="7"/>
  <c r="E51" i="7"/>
  <c r="D51" i="7"/>
  <c r="J51" i="7"/>
  <c r="C51" i="7"/>
  <c r="I51" i="7"/>
  <c r="B51" i="7"/>
  <c r="K50" i="7"/>
  <c r="A52" i="7"/>
  <c r="P50" i="7" l="1"/>
  <c r="L51" i="7"/>
  <c r="H52" i="7"/>
  <c r="F52" i="7"/>
  <c r="G52" i="7"/>
  <c r="D52" i="7"/>
  <c r="B52" i="7"/>
  <c r="I52" i="7"/>
  <c r="E52" i="7"/>
  <c r="C52" i="7"/>
  <c r="J52" i="7"/>
  <c r="K51" i="7"/>
  <c r="A53" i="7"/>
  <c r="P51" i="7" l="1"/>
  <c r="L52" i="7"/>
  <c r="G53" i="7"/>
  <c r="H53" i="7"/>
  <c r="F53" i="7"/>
  <c r="C53" i="7"/>
  <c r="I53" i="7"/>
  <c r="D53" i="7"/>
  <c r="B53" i="7"/>
  <c r="E53" i="7"/>
  <c r="J53" i="7"/>
  <c r="K52" i="7"/>
  <c r="A54" i="7"/>
  <c r="P52" i="7" l="1"/>
  <c r="L53" i="7"/>
  <c r="H54" i="7"/>
  <c r="E54" i="7"/>
  <c r="F54" i="7"/>
  <c r="G54" i="7"/>
  <c r="D54" i="7"/>
  <c r="I54" i="7"/>
  <c r="B54" i="7"/>
  <c r="C54" i="7"/>
  <c r="J54" i="7"/>
  <c r="K53" i="7"/>
  <c r="A55" i="7"/>
  <c r="P53" i="7" l="1"/>
  <c r="L54" i="7"/>
  <c r="H55" i="7"/>
  <c r="E55" i="7"/>
  <c r="F55" i="7"/>
  <c r="C55" i="7"/>
  <c r="I55" i="7"/>
  <c r="G55" i="7"/>
  <c r="D55" i="7"/>
  <c r="J55" i="7"/>
  <c r="B55" i="7"/>
  <c r="K54" i="7"/>
  <c r="A56" i="7"/>
  <c r="P54" i="7" l="1"/>
  <c r="L55" i="7"/>
  <c r="H56" i="7"/>
  <c r="G56" i="7"/>
  <c r="F56" i="7"/>
  <c r="D56" i="7"/>
  <c r="E56" i="7"/>
  <c r="B56" i="7"/>
  <c r="I56" i="7"/>
  <c r="C56" i="7"/>
  <c r="J56" i="7"/>
  <c r="K55" i="7"/>
  <c r="A57" i="7"/>
  <c r="P55" i="7" l="1"/>
  <c r="L56" i="7"/>
  <c r="G57" i="7"/>
  <c r="F57" i="7"/>
  <c r="H57" i="7"/>
  <c r="D57" i="7"/>
  <c r="E57" i="7"/>
  <c r="J57" i="7"/>
  <c r="B57" i="7"/>
  <c r="I57" i="7"/>
  <c r="C57" i="7"/>
  <c r="K56" i="7"/>
  <c r="A58" i="7"/>
  <c r="P56" i="7" l="1"/>
  <c r="L57" i="7"/>
  <c r="G58" i="7"/>
  <c r="F58" i="7"/>
  <c r="E58" i="7"/>
  <c r="H58" i="7"/>
  <c r="I58" i="7"/>
  <c r="D58" i="7"/>
  <c r="C58" i="7"/>
  <c r="B58" i="7"/>
  <c r="J58" i="7"/>
  <c r="K57" i="7"/>
  <c r="A59" i="7"/>
  <c r="P57" i="7" l="1"/>
  <c r="L58" i="7"/>
  <c r="H59" i="7"/>
  <c r="G59" i="7"/>
  <c r="F59" i="7"/>
  <c r="E59" i="7"/>
  <c r="J59" i="7"/>
  <c r="C59" i="7"/>
  <c r="I59" i="7"/>
  <c r="B59" i="7"/>
  <c r="D59" i="7"/>
  <c r="K58" i="7"/>
  <c r="A60" i="7"/>
  <c r="P58" i="7" l="1"/>
  <c r="L59" i="7"/>
  <c r="H60" i="7"/>
  <c r="F60" i="7"/>
  <c r="G60" i="7"/>
  <c r="D60" i="7"/>
  <c r="E60" i="7"/>
  <c r="B60" i="7"/>
  <c r="I60" i="7"/>
  <c r="C60" i="7"/>
  <c r="J60" i="7"/>
  <c r="K59" i="7"/>
  <c r="A61" i="7"/>
  <c r="P59" i="7" l="1"/>
  <c r="L60" i="7"/>
  <c r="G61" i="7"/>
  <c r="H61" i="7"/>
  <c r="F61" i="7"/>
  <c r="J61" i="7"/>
  <c r="D61" i="7"/>
  <c r="E61" i="7"/>
  <c r="I61" i="7"/>
  <c r="B61" i="7"/>
  <c r="C61" i="7"/>
  <c r="K60" i="7"/>
  <c r="A62" i="7"/>
  <c r="P60" i="7" l="1"/>
  <c r="L61" i="7"/>
  <c r="G62" i="7"/>
  <c r="H62" i="7"/>
  <c r="E62" i="7"/>
  <c r="D62" i="7"/>
  <c r="I62" i="7"/>
  <c r="F62" i="7"/>
  <c r="B62" i="7"/>
  <c r="C62" i="7"/>
  <c r="J62" i="7"/>
  <c r="K61" i="7"/>
  <c r="A63" i="7"/>
  <c r="P61" i="7" l="1"/>
  <c r="L62" i="7"/>
  <c r="H63" i="7"/>
  <c r="G63" i="7"/>
  <c r="E63" i="7"/>
  <c r="C63" i="7"/>
  <c r="I63" i="7"/>
  <c r="D63" i="7"/>
  <c r="J63" i="7"/>
  <c r="B63" i="7"/>
  <c r="F63" i="7"/>
  <c r="K62" i="7"/>
  <c r="A64" i="7"/>
  <c r="P62" i="7" l="1"/>
  <c r="L63" i="7"/>
  <c r="H64" i="7"/>
  <c r="F64" i="7"/>
  <c r="D64" i="7"/>
  <c r="G64" i="7"/>
  <c r="E64" i="7"/>
  <c r="B64" i="7"/>
  <c r="C64" i="7"/>
  <c r="I64" i="7"/>
  <c r="J64" i="7"/>
  <c r="K63" i="7"/>
  <c r="A65" i="7"/>
  <c r="P63" i="7" l="1"/>
  <c r="L64" i="7"/>
  <c r="G65" i="7"/>
  <c r="F65" i="7"/>
  <c r="H65" i="7"/>
  <c r="E65" i="7"/>
  <c r="B65" i="7"/>
  <c r="C65" i="7"/>
  <c r="D65" i="7"/>
  <c r="J65" i="7"/>
  <c r="I65" i="7"/>
  <c r="K64" i="7"/>
  <c r="A66" i="7"/>
  <c r="P64" i="7" l="1"/>
  <c r="L65" i="7"/>
  <c r="F66" i="7"/>
  <c r="E66" i="7"/>
  <c r="H66" i="7"/>
  <c r="G66" i="7"/>
  <c r="I66" i="7"/>
  <c r="B66" i="7"/>
  <c r="C66" i="7"/>
  <c r="D66" i="7"/>
  <c r="J66" i="7"/>
  <c r="K65" i="7"/>
  <c r="A67" i="7"/>
  <c r="P65" i="7" l="1"/>
  <c r="L66" i="7"/>
  <c r="H67" i="7"/>
  <c r="G67" i="7"/>
  <c r="F67" i="7"/>
  <c r="E67" i="7"/>
  <c r="D67" i="7"/>
  <c r="C67" i="7"/>
  <c r="I67" i="7"/>
  <c r="B67" i="7"/>
  <c r="J67" i="7"/>
  <c r="K66" i="7"/>
  <c r="A68" i="7"/>
  <c r="P66" i="7" l="1"/>
  <c r="L67" i="7"/>
  <c r="H68" i="7"/>
  <c r="F68" i="7"/>
  <c r="G68" i="7"/>
  <c r="D68" i="7"/>
  <c r="B68" i="7"/>
  <c r="E68" i="7"/>
  <c r="I68" i="7"/>
  <c r="C68" i="7"/>
  <c r="J68" i="7"/>
  <c r="K67" i="7"/>
  <c r="A69" i="7"/>
  <c r="P67" i="7" l="1"/>
  <c r="L68" i="7"/>
  <c r="G69" i="7"/>
  <c r="H69" i="7"/>
  <c r="F69" i="7"/>
  <c r="J69" i="7"/>
  <c r="D69" i="7"/>
  <c r="C69" i="7"/>
  <c r="E69" i="7"/>
  <c r="I69" i="7"/>
  <c r="B69" i="7"/>
  <c r="K68" i="7"/>
  <c r="A70" i="7"/>
  <c r="P68" i="7" l="1"/>
  <c r="L69" i="7"/>
  <c r="H70" i="7"/>
  <c r="G70" i="7"/>
  <c r="E70" i="7"/>
  <c r="F70" i="7"/>
  <c r="I70" i="7"/>
  <c r="D70" i="7"/>
  <c r="B70" i="7"/>
  <c r="C70" i="7"/>
  <c r="J70" i="7"/>
  <c r="K69" i="7"/>
  <c r="A71" i="7"/>
  <c r="P69" i="7" l="1"/>
  <c r="L70" i="7"/>
  <c r="H71" i="7"/>
  <c r="G71" i="7"/>
  <c r="E71" i="7"/>
  <c r="F71" i="7"/>
  <c r="J71" i="7"/>
  <c r="C71" i="7"/>
  <c r="I71" i="7"/>
  <c r="D71" i="7"/>
  <c r="B71" i="7"/>
  <c r="K70" i="7"/>
  <c r="A72" i="7"/>
  <c r="P70" i="7" l="1"/>
  <c r="L71" i="7"/>
  <c r="H72" i="7"/>
  <c r="G72" i="7"/>
  <c r="F72" i="7"/>
  <c r="D72" i="7"/>
  <c r="E72" i="7"/>
  <c r="B72" i="7"/>
  <c r="I72" i="7"/>
  <c r="C72" i="7"/>
  <c r="J72" i="7"/>
  <c r="K71" i="7"/>
  <c r="A73" i="7"/>
  <c r="P71" i="7" l="1"/>
  <c r="L72" i="7"/>
  <c r="G73" i="7"/>
  <c r="F73" i="7"/>
  <c r="D73" i="7"/>
  <c r="E73" i="7"/>
  <c r="H73" i="7"/>
  <c r="J73" i="7"/>
  <c r="B73" i="7"/>
  <c r="L73" i="7" s="1"/>
  <c r="I73" i="7"/>
  <c r="C73" i="7"/>
  <c r="K72" i="7"/>
  <c r="A74" i="7"/>
  <c r="P72" i="7" l="1"/>
  <c r="G74" i="7"/>
  <c r="F74" i="7"/>
  <c r="E74" i="7"/>
  <c r="I74" i="7"/>
  <c r="H74" i="7"/>
  <c r="C74" i="7"/>
  <c r="D74" i="7"/>
  <c r="B74" i="7"/>
  <c r="J74" i="7"/>
  <c r="K73" i="7"/>
  <c r="A75" i="7"/>
  <c r="P73" i="7" l="1"/>
  <c r="L74" i="7"/>
  <c r="K74" i="7"/>
  <c r="H75" i="7"/>
  <c r="F75" i="7"/>
  <c r="E75" i="7"/>
  <c r="D75" i="7"/>
  <c r="C75" i="7"/>
  <c r="I75" i="7"/>
  <c r="J75" i="7"/>
  <c r="B75" i="7"/>
  <c r="G75" i="7"/>
  <c r="A76" i="7"/>
  <c r="P74" i="7" l="1"/>
  <c r="L75" i="7"/>
  <c r="H76" i="7"/>
  <c r="F76" i="7"/>
  <c r="D76" i="7"/>
  <c r="E76" i="7"/>
  <c r="B76" i="7"/>
  <c r="I76" i="7"/>
  <c r="C76" i="7"/>
  <c r="G76" i="7"/>
  <c r="J76" i="7"/>
  <c r="K75" i="7"/>
  <c r="A77" i="7"/>
  <c r="P75" i="7" l="1"/>
  <c r="L76" i="7"/>
  <c r="G77" i="7"/>
  <c r="H77" i="7"/>
  <c r="F77" i="7"/>
  <c r="J77" i="7"/>
  <c r="E77" i="7"/>
  <c r="D77" i="7"/>
  <c r="I77" i="7"/>
  <c r="B77" i="7"/>
  <c r="C77" i="7"/>
  <c r="K76" i="7"/>
  <c r="A78" i="7"/>
  <c r="P76" i="7" l="1"/>
  <c r="L77" i="7"/>
  <c r="G78" i="7"/>
  <c r="H78" i="7"/>
  <c r="E78" i="7"/>
  <c r="D78" i="7"/>
  <c r="F78" i="7"/>
  <c r="I78" i="7"/>
  <c r="B78" i="7"/>
  <c r="C78" i="7"/>
  <c r="J78" i="7"/>
  <c r="K77" i="7"/>
  <c r="A79" i="7"/>
  <c r="P77" i="7" l="1"/>
  <c r="L78" i="7"/>
  <c r="K78" i="7"/>
  <c r="H79" i="7"/>
  <c r="G79" i="7"/>
  <c r="E79" i="7"/>
  <c r="C79" i="7"/>
  <c r="I79" i="7"/>
  <c r="F79" i="7"/>
  <c r="J79" i="7"/>
  <c r="D79" i="7"/>
  <c r="B79" i="7"/>
  <c r="A80" i="7"/>
  <c r="P78" i="7" l="1"/>
  <c r="L79" i="7"/>
  <c r="H80" i="7"/>
  <c r="F80" i="7"/>
  <c r="G80" i="7"/>
  <c r="D80" i="7"/>
  <c r="E80" i="7"/>
  <c r="B80" i="7"/>
  <c r="C80" i="7"/>
  <c r="I80" i="7"/>
  <c r="J80" i="7"/>
  <c r="K79" i="7"/>
  <c r="A81" i="7"/>
  <c r="P79" i="7" l="1"/>
  <c r="L80" i="7"/>
  <c r="K80" i="7"/>
  <c r="G81" i="7"/>
  <c r="F81" i="7"/>
  <c r="H81" i="7"/>
  <c r="E81" i="7"/>
  <c r="J81" i="7"/>
  <c r="B81" i="7"/>
  <c r="C81" i="7"/>
  <c r="D81" i="7"/>
  <c r="I81" i="7"/>
  <c r="A82" i="7"/>
  <c r="P80" i="7" l="1"/>
  <c r="L81" i="7"/>
  <c r="F82" i="7"/>
  <c r="E82" i="7"/>
  <c r="H82" i="7"/>
  <c r="G82" i="7"/>
  <c r="D82" i="7"/>
  <c r="I82" i="7"/>
  <c r="B82" i="7"/>
  <c r="C82" i="7"/>
  <c r="J82" i="7"/>
  <c r="K81" i="7"/>
  <c r="A83" i="7"/>
  <c r="P81" i="7" l="1"/>
  <c r="L82" i="7"/>
  <c r="H83" i="7"/>
  <c r="G83" i="7"/>
  <c r="F83" i="7"/>
  <c r="E83" i="7"/>
  <c r="D83" i="7"/>
  <c r="C83" i="7"/>
  <c r="I83" i="7"/>
  <c r="J83" i="7"/>
  <c r="B83" i="7"/>
  <c r="K82" i="7"/>
  <c r="A84" i="7"/>
  <c r="P82" i="7" l="1"/>
  <c r="L83" i="7"/>
  <c r="H84" i="7"/>
  <c r="F84" i="7"/>
  <c r="G84" i="7"/>
  <c r="D84" i="7"/>
  <c r="B84" i="7"/>
  <c r="I84" i="7"/>
  <c r="E84" i="7"/>
  <c r="C84" i="7"/>
  <c r="J84" i="7"/>
  <c r="K83" i="7"/>
  <c r="A85" i="7"/>
  <c r="P83" i="7" l="1"/>
  <c r="L84" i="7"/>
  <c r="G85" i="7"/>
  <c r="H85" i="7"/>
  <c r="F85" i="7"/>
  <c r="J85" i="7"/>
  <c r="D85" i="7"/>
  <c r="C85" i="7"/>
  <c r="I85" i="7"/>
  <c r="B85" i="7"/>
  <c r="E85" i="7"/>
  <c r="K84" i="7"/>
  <c r="A86" i="7"/>
  <c r="P84" i="7" l="1"/>
  <c r="L85" i="7"/>
  <c r="H86" i="7"/>
  <c r="E86" i="7"/>
  <c r="G86" i="7"/>
  <c r="F86" i="7"/>
  <c r="I86" i="7"/>
  <c r="D86" i="7"/>
  <c r="B86" i="7"/>
  <c r="C86" i="7"/>
  <c r="J86" i="7"/>
  <c r="K85" i="7"/>
  <c r="A87" i="7"/>
  <c r="P85" i="7" l="1"/>
  <c r="L86" i="7"/>
  <c r="H87" i="7"/>
  <c r="E87" i="7"/>
  <c r="G87" i="7"/>
  <c r="F87" i="7"/>
  <c r="C87" i="7"/>
  <c r="I87" i="7"/>
  <c r="D87" i="7"/>
  <c r="B87" i="7"/>
  <c r="J87" i="7"/>
  <c r="K86" i="7"/>
  <c r="A88" i="7"/>
  <c r="P86" i="7" l="1"/>
  <c r="L87" i="7"/>
  <c r="H88" i="7"/>
  <c r="G88" i="7"/>
  <c r="F88" i="7"/>
  <c r="D88" i="7"/>
  <c r="E88" i="7"/>
  <c r="B88" i="7"/>
  <c r="I88" i="7"/>
  <c r="C88" i="7"/>
  <c r="J88" i="7"/>
  <c r="K87" i="7"/>
  <c r="A89" i="7"/>
  <c r="P87" i="7" l="1"/>
  <c r="L88" i="7"/>
  <c r="G89" i="7"/>
  <c r="F89" i="7"/>
  <c r="H89" i="7"/>
  <c r="D89" i="7"/>
  <c r="E89" i="7"/>
  <c r="B89" i="7"/>
  <c r="I89" i="7"/>
  <c r="C89" i="7"/>
  <c r="J89" i="7"/>
  <c r="K88" i="7"/>
  <c r="A90" i="7"/>
  <c r="P88" i="7" l="1"/>
  <c r="L89" i="7"/>
  <c r="G90" i="7"/>
  <c r="F90" i="7"/>
  <c r="H90" i="7"/>
  <c r="E90" i="7"/>
  <c r="D90" i="7"/>
  <c r="I90" i="7"/>
  <c r="C90" i="7"/>
  <c r="B90" i="7"/>
  <c r="J90" i="7"/>
  <c r="K89" i="7"/>
  <c r="A91" i="7"/>
  <c r="P89" i="7" l="1"/>
  <c r="L90" i="7"/>
  <c r="H91" i="7"/>
  <c r="G91" i="7"/>
  <c r="F91" i="7"/>
  <c r="E91" i="7"/>
  <c r="J91" i="7"/>
  <c r="C91" i="7"/>
  <c r="D91" i="7"/>
  <c r="I91" i="7"/>
  <c r="B91" i="7"/>
  <c r="K90" i="7"/>
  <c r="A92" i="7"/>
  <c r="P90" i="7" l="1"/>
  <c r="L91" i="7"/>
  <c r="H92" i="7"/>
  <c r="F92" i="7"/>
  <c r="G92" i="7"/>
  <c r="D92" i="7"/>
  <c r="B92" i="7"/>
  <c r="E92" i="7"/>
  <c r="I92" i="7"/>
  <c r="C92" i="7"/>
  <c r="J92" i="7"/>
  <c r="K91" i="7"/>
  <c r="A93" i="7"/>
  <c r="P91" i="7" l="1"/>
  <c r="L92" i="7"/>
  <c r="G93" i="7"/>
  <c r="H93" i="7"/>
  <c r="F93" i="7"/>
  <c r="E93" i="7"/>
  <c r="J93" i="7"/>
  <c r="I93" i="7"/>
  <c r="B93" i="7"/>
  <c r="D93" i="7"/>
  <c r="C93" i="7"/>
  <c r="K92" i="7"/>
  <c r="A94" i="7"/>
  <c r="P92" i="7" l="1"/>
  <c r="L93" i="7"/>
  <c r="G94" i="7"/>
  <c r="H94" i="7"/>
  <c r="D94" i="7"/>
  <c r="E94" i="7"/>
  <c r="I94" i="7"/>
  <c r="F94" i="7"/>
  <c r="B94" i="7"/>
  <c r="C94" i="7"/>
  <c r="J94" i="7"/>
  <c r="K93" i="7"/>
  <c r="A95" i="7"/>
  <c r="P93" i="7" l="1"/>
  <c r="L94" i="7"/>
  <c r="H95" i="7"/>
  <c r="G95" i="7"/>
  <c r="E95" i="7"/>
  <c r="C95" i="7"/>
  <c r="I95" i="7"/>
  <c r="J95" i="7"/>
  <c r="F95" i="7"/>
  <c r="B95" i="7"/>
  <c r="D95" i="7"/>
  <c r="K94" i="7"/>
  <c r="A96" i="7"/>
  <c r="P94" i="7" l="1"/>
  <c r="L95" i="7"/>
  <c r="H96" i="7"/>
  <c r="F96" i="7"/>
  <c r="D96" i="7"/>
  <c r="G96" i="7"/>
  <c r="B96" i="7"/>
  <c r="E96" i="7"/>
  <c r="C96" i="7"/>
  <c r="I96" i="7"/>
  <c r="J96" i="7"/>
  <c r="K95" i="7"/>
  <c r="A97" i="7"/>
  <c r="P95" i="7" l="1"/>
  <c r="L96" i="7"/>
  <c r="G97" i="7"/>
  <c r="F97" i="7"/>
  <c r="H97" i="7"/>
  <c r="D97" i="7"/>
  <c r="J97" i="7"/>
  <c r="B97" i="7"/>
  <c r="E97" i="7"/>
  <c r="C97" i="7"/>
  <c r="I97" i="7"/>
  <c r="K96" i="7"/>
  <c r="A98" i="7"/>
  <c r="P96" i="7" l="1"/>
  <c r="L97" i="7"/>
  <c r="F98" i="7"/>
  <c r="H98" i="7"/>
  <c r="E98" i="7"/>
  <c r="I98" i="7"/>
  <c r="G98" i="7"/>
  <c r="D98" i="7"/>
  <c r="B98" i="7"/>
  <c r="C98" i="7"/>
  <c r="J98" i="7"/>
  <c r="K97" i="7"/>
  <c r="A99" i="7"/>
  <c r="P97" i="7" l="1"/>
  <c r="L98" i="7"/>
  <c r="H99" i="7"/>
  <c r="G99" i="7"/>
  <c r="F99" i="7"/>
  <c r="E99" i="7"/>
  <c r="D99" i="7"/>
  <c r="C99" i="7"/>
  <c r="I99" i="7"/>
  <c r="J99" i="7"/>
  <c r="B99" i="7"/>
  <c r="K98" i="7"/>
  <c r="A100" i="7"/>
  <c r="P98" i="7" l="1"/>
  <c r="L99" i="7"/>
  <c r="H100" i="7"/>
  <c r="F100" i="7"/>
  <c r="G100" i="7"/>
  <c r="D100" i="7"/>
  <c r="E100" i="7"/>
  <c r="B100" i="7"/>
  <c r="I100" i="7"/>
  <c r="C100" i="7"/>
  <c r="J100" i="7"/>
  <c r="K99" i="7"/>
  <c r="A101" i="7"/>
  <c r="P99" i="7" l="1"/>
  <c r="L100" i="7"/>
  <c r="G101" i="7"/>
  <c r="H101" i="7"/>
  <c r="F101" i="7"/>
  <c r="J101" i="7"/>
  <c r="E101" i="7"/>
  <c r="D101" i="7"/>
  <c r="C101" i="7"/>
  <c r="I101" i="7"/>
  <c r="B101" i="7"/>
  <c r="K100" i="7"/>
  <c r="A102" i="7"/>
  <c r="P100" i="7" l="1"/>
  <c r="L101" i="7"/>
  <c r="H102" i="7"/>
  <c r="G102" i="7"/>
  <c r="F102" i="7"/>
  <c r="I102" i="7"/>
  <c r="E102" i="7"/>
  <c r="B102" i="7"/>
  <c r="D102" i="7"/>
  <c r="C102" i="7"/>
  <c r="J102" i="7"/>
  <c r="K101" i="7"/>
  <c r="A103" i="7"/>
  <c r="P101" i="7" l="1"/>
  <c r="L102" i="7"/>
  <c r="K102" i="7"/>
  <c r="H103" i="7"/>
  <c r="G103" i="7"/>
  <c r="E103" i="7"/>
  <c r="F103" i="7"/>
  <c r="D103" i="7"/>
  <c r="J103" i="7"/>
  <c r="C103" i="7"/>
  <c r="I103" i="7"/>
  <c r="B103" i="7"/>
  <c r="A104" i="7"/>
  <c r="P102" i="7" l="1"/>
  <c r="L103" i="7"/>
  <c r="A105" i="7"/>
  <c r="H104" i="7"/>
  <c r="G104" i="7"/>
  <c r="F104" i="7"/>
  <c r="D104" i="7"/>
  <c r="E104" i="7"/>
  <c r="B104" i="7"/>
  <c r="I104" i="7"/>
  <c r="C104" i="7"/>
  <c r="J104" i="7"/>
  <c r="K103" i="7"/>
  <c r="P103" i="7" l="1"/>
  <c r="L104" i="7"/>
  <c r="K104" i="7"/>
  <c r="A106" i="7"/>
  <c r="G105" i="7"/>
  <c r="F105" i="7"/>
  <c r="D105" i="7"/>
  <c r="E105" i="7"/>
  <c r="J105" i="7"/>
  <c r="H105" i="7"/>
  <c r="B105" i="7"/>
  <c r="C105" i="7"/>
  <c r="I105" i="7"/>
  <c r="P104" i="7" l="1"/>
  <c r="L105" i="7"/>
  <c r="A107" i="7"/>
  <c r="G106" i="7"/>
  <c r="F106" i="7"/>
  <c r="I106" i="7"/>
  <c r="D106" i="7"/>
  <c r="C106" i="7"/>
  <c r="H106" i="7"/>
  <c r="E106" i="7"/>
  <c r="B106" i="7"/>
  <c r="J106" i="7"/>
  <c r="K105" i="7"/>
  <c r="P105" i="7" l="1"/>
  <c r="L106" i="7"/>
  <c r="K106" i="7"/>
  <c r="A108" i="7"/>
  <c r="H107" i="7"/>
  <c r="E107" i="7"/>
  <c r="G107" i="7"/>
  <c r="F107" i="7"/>
  <c r="C107" i="7"/>
  <c r="I107" i="7"/>
  <c r="B107" i="7"/>
  <c r="D107" i="7"/>
  <c r="J107" i="7"/>
  <c r="P106" i="7" l="1"/>
  <c r="L107" i="7"/>
  <c r="A109" i="7"/>
  <c r="H108" i="7"/>
  <c r="D108" i="7"/>
  <c r="J108" i="7"/>
  <c r="G108" i="7"/>
  <c r="B108" i="7"/>
  <c r="F108" i="7"/>
  <c r="I108" i="7"/>
  <c r="C108" i="7"/>
  <c r="E108" i="7"/>
  <c r="K107" i="7"/>
  <c r="P107" i="7" l="1"/>
  <c r="L108" i="7"/>
  <c r="K108" i="7"/>
  <c r="A110" i="7"/>
  <c r="G109" i="7"/>
  <c r="H109" i="7"/>
  <c r="F109" i="7"/>
  <c r="E109" i="7"/>
  <c r="I109" i="7"/>
  <c r="B109" i="7"/>
  <c r="C109" i="7"/>
  <c r="D109" i="7"/>
  <c r="J109" i="7"/>
  <c r="P108" i="7" l="1"/>
  <c r="L109" i="7"/>
  <c r="A111" i="7"/>
  <c r="G110" i="7"/>
  <c r="H110" i="7"/>
  <c r="F110" i="7"/>
  <c r="D110" i="7"/>
  <c r="E110" i="7"/>
  <c r="J110" i="7"/>
  <c r="I110" i="7"/>
  <c r="B110" i="7"/>
  <c r="C110" i="7"/>
  <c r="K109" i="7"/>
  <c r="P109" i="7" l="1"/>
  <c r="L110" i="7"/>
  <c r="K110" i="7"/>
  <c r="A112" i="7"/>
  <c r="H111" i="7"/>
  <c r="G111" i="7"/>
  <c r="F111" i="7"/>
  <c r="E111" i="7"/>
  <c r="D111" i="7"/>
  <c r="C111" i="7"/>
  <c r="I111" i="7"/>
  <c r="J111" i="7"/>
  <c r="B111" i="7"/>
  <c r="P110" i="7" l="1"/>
  <c r="L111" i="7"/>
  <c r="A113" i="7"/>
  <c r="H112" i="7"/>
  <c r="G112" i="7"/>
  <c r="D112" i="7"/>
  <c r="F112" i="7"/>
  <c r="J112" i="7"/>
  <c r="E112" i="7"/>
  <c r="B112" i="7"/>
  <c r="C112" i="7"/>
  <c r="I112" i="7"/>
  <c r="K111" i="7"/>
  <c r="P111" i="7" l="1"/>
  <c r="L112" i="7"/>
  <c r="K112" i="7"/>
  <c r="A114" i="7"/>
  <c r="G113" i="7"/>
  <c r="F113" i="7"/>
  <c r="H113" i="7"/>
  <c r="E113" i="7"/>
  <c r="D113" i="7"/>
  <c r="J113" i="7"/>
  <c r="B113" i="7"/>
  <c r="C113" i="7"/>
  <c r="I113" i="7"/>
  <c r="P112" i="7" l="1"/>
  <c r="L113" i="7"/>
  <c r="A115" i="7"/>
  <c r="H114" i="7"/>
  <c r="G114" i="7"/>
  <c r="E114" i="7"/>
  <c r="F114" i="7"/>
  <c r="I114" i="7"/>
  <c r="D114" i="7"/>
  <c r="J114" i="7"/>
  <c r="B114" i="7"/>
  <c r="C114" i="7"/>
  <c r="K113" i="7"/>
  <c r="P113" i="7" l="1"/>
  <c r="L114" i="7"/>
  <c r="K114" i="7"/>
  <c r="A116" i="7"/>
  <c r="H115" i="7"/>
  <c r="G115" i="7"/>
  <c r="F115" i="7"/>
  <c r="E115" i="7"/>
  <c r="D115" i="7"/>
  <c r="J115" i="7"/>
  <c r="C115" i="7"/>
  <c r="I115" i="7"/>
  <c r="B115" i="7"/>
  <c r="P114" i="7" l="1"/>
  <c r="L115" i="7"/>
  <c r="K115" i="7"/>
  <c r="A117" i="7"/>
  <c r="H116" i="7"/>
  <c r="G116" i="7"/>
  <c r="F116" i="7"/>
  <c r="D116" i="7"/>
  <c r="J116" i="7"/>
  <c r="E116" i="7"/>
  <c r="B116" i="7"/>
  <c r="I116" i="7"/>
  <c r="C116" i="7"/>
  <c r="P115" i="7" l="1"/>
  <c r="L116" i="7"/>
  <c r="A118" i="7"/>
  <c r="G117" i="7"/>
  <c r="H117" i="7"/>
  <c r="F117" i="7"/>
  <c r="J117" i="7"/>
  <c r="E117" i="7"/>
  <c r="C117" i="7"/>
  <c r="D117" i="7"/>
  <c r="I117" i="7"/>
  <c r="B117" i="7"/>
  <c r="K116" i="7"/>
  <c r="P116" i="7" l="1"/>
  <c r="L117" i="7"/>
  <c r="K117" i="7"/>
  <c r="A119" i="7"/>
  <c r="H118" i="7"/>
  <c r="D118" i="7"/>
  <c r="I118" i="7"/>
  <c r="G118" i="7"/>
  <c r="B118" i="7"/>
  <c r="E118" i="7"/>
  <c r="C118" i="7"/>
  <c r="F118" i="7"/>
  <c r="J118" i="7"/>
  <c r="P117" i="7" l="1"/>
  <c r="L118" i="7"/>
  <c r="K118" i="7"/>
  <c r="A120" i="7"/>
  <c r="H119" i="7"/>
  <c r="E119" i="7"/>
  <c r="C119" i="7"/>
  <c r="I119" i="7"/>
  <c r="D119" i="7"/>
  <c r="G119" i="7"/>
  <c r="B119" i="7"/>
  <c r="J119" i="7"/>
  <c r="F119" i="7"/>
  <c r="P118" i="7" l="1"/>
  <c r="L119" i="7"/>
  <c r="A121" i="7"/>
  <c r="H120" i="7"/>
  <c r="G120" i="7"/>
  <c r="F120" i="7"/>
  <c r="D120" i="7"/>
  <c r="E120" i="7"/>
  <c r="J120" i="7"/>
  <c r="B120" i="7"/>
  <c r="I120" i="7"/>
  <c r="C120" i="7"/>
  <c r="K119" i="7"/>
  <c r="P119" i="7" l="1"/>
  <c r="L120" i="7"/>
  <c r="K120" i="7"/>
  <c r="A122" i="7"/>
  <c r="G121" i="7"/>
  <c r="F121" i="7"/>
  <c r="H121" i="7"/>
  <c r="D121" i="7"/>
  <c r="E121" i="7"/>
  <c r="J121" i="7"/>
  <c r="B121" i="7"/>
  <c r="I121" i="7"/>
  <c r="C121" i="7"/>
  <c r="P120" i="7" l="1"/>
  <c r="L121" i="7"/>
  <c r="A123" i="7"/>
  <c r="G122" i="7"/>
  <c r="F122" i="7"/>
  <c r="H122" i="7"/>
  <c r="E122" i="7"/>
  <c r="I122" i="7"/>
  <c r="J122" i="7"/>
  <c r="C122" i="7"/>
  <c r="D122" i="7"/>
  <c r="B122" i="7"/>
  <c r="K121" i="7"/>
  <c r="P121" i="7" l="1"/>
  <c r="L122" i="7"/>
  <c r="K122" i="7"/>
  <c r="P122" i="7" s="1"/>
  <c r="A124" i="7"/>
  <c r="H123" i="7"/>
  <c r="G123" i="7"/>
  <c r="E123" i="7"/>
  <c r="F123" i="7"/>
  <c r="C123" i="7"/>
  <c r="I123" i="7"/>
  <c r="J123" i="7"/>
  <c r="B123" i="7"/>
  <c r="D123" i="7"/>
  <c r="L123" i="7" l="1"/>
  <c r="K123" i="7"/>
  <c r="A125" i="7"/>
  <c r="H124" i="7"/>
  <c r="G124" i="7"/>
  <c r="D124" i="7"/>
  <c r="J124" i="7"/>
  <c r="F124" i="7"/>
  <c r="B124" i="7"/>
  <c r="E124" i="7"/>
  <c r="I124" i="7"/>
  <c r="C124" i="7"/>
  <c r="P123" i="7" l="1"/>
  <c r="L124" i="7"/>
  <c r="A126" i="7"/>
  <c r="G125" i="7"/>
  <c r="H125" i="7"/>
  <c r="F125" i="7"/>
  <c r="E125" i="7"/>
  <c r="D125" i="7"/>
  <c r="J125" i="7"/>
  <c r="I125" i="7"/>
  <c r="B125" i="7"/>
  <c r="C125" i="7"/>
  <c r="K124" i="7"/>
  <c r="P124" i="7" l="1"/>
  <c r="L125" i="7"/>
  <c r="K125" i="7"/>
  <c r="A127" i="7"/>
  <c r="G126" i="7"/>
  <c r="H126" i="7"/>
  <c r="F126" i="7"/>
  <c r="D126" i="7"/>
  <c r="E126" i="7"/>
  <c r="J126" i="7"/>
  <c r="I126" i="7"/>
  <c r="B126" i="7"/>
  <c r="C126" i="7"/>
  <c r="P125" i="7" l="1"/>
  <c r="L126" i="7"/>
  <c r="A128" i="7"/>
  <c r="H127" i="7"/>
  <c r="G127" i="7"/>
  <c r="F127" i="7"/>
  <c r="E127" i="7"/>
  <c r="C127" i="7"/>
  <c r="I127" i="7"/>
  <c r="D127" i="7"/>
  <c r="J127" i="7"/>
  <c r="B127" i="7"/>
  <c r="K126" i="7"/>
  <c r="P126" i="7" l="1"/>
  <c r="L127" i="7"/>
  <c r="K127" i="7"/>
  <c r="A129" i="7"/>
  <c r="H128" i="7"/>
  <c r="D128" i="7"/>
  <c r="G128" i="7"/>
  <c r="J128" i="7"/>
  <c r="F128" i="7"/>
  <c r="B128" i="7"/>
  <c r="C128" i="7"/>
  <c r="E128" i="7"/>
  <c r="I128" i="7"/>
  <c r="P127" i="7" l="1"/>
  <c r="L128" i="7"/>
  <c r="A130" i="7"/>
  <c r="G129" i="7"/>
  <c r="F129" i="7"/>
  <c r="H129" i="7"/>
  <c r="D129" i="7"/>
  <c r="B129" i="7"/>
  <c r="C129" i="7"/>
  <c r="J129" i="7"/>
  <c r="E129" i="7"/>
  <c r="I129" i="7"/>
  <c r="K128" i="7"/>
  <c r="P128" i="7" l="1"/>
  <c r="L129" i="7"/>
  <c r="K129" i="7"/>
  <c r="A131" i="7"/>
  <c r="H130" i="7"/>
  <c r="E130" i="7"/>
  <c r="G130" i="7"/>
  <c r="I130" i="7"/>
  <c r="F130" i="7"/>
  <c r="D130" i="7"/>
  <c r="B130" i="7"/>
  <c r="C130" i="7"/>
  <c r="J130" i="7"/>
  <c r="P129" i="7" l="1"/>
  <c r="L130" i="7"/>
  <c r="A132" i="7"/>
  <c r="H131" i="7"/>
  <c r="G131" i="7"/>
  <c r="F131" i="7"/>
  <c r="E131" i="7"/>
  <c r="D131" i="7"/>
  <c r="J131" i="7"/>
  <c r="C131" i="7"/>
  <c r="I131" i="7"/>
  <c r="B131" i="7"/>
  <c r="K130" i="7"/>
  <c r="P130" i="7" l="1"/>
  <c r="L131" i="7"/>
  <c r="K131" i="7"/>
  <c r="P131" i="7" s="1"/>
  <c r="A133" i="7"/>
  <c r="H132" i="7"/>
  <c r="G132" i="7"/>
  <c r="F132" i="7"/>
  <c r="D132" i="7"/>
  <c r="J132" i="7"/>
  <c r="E132" i="7"/>
  <c r="B132" i="7"/>
  <c r="I132" i="7"/>
  <c r="C132" i="7"/>
  <c r="L132" i="7" l="1"/>
  <c r="A134" i="7"/>
  <c r="G133" i="7"/>
  <c r="H133" i="7"/>
  <c r="F133" i="7"/>
  <c r="E133" i="7"/>
  <c r="D133" i="7"/>
  <c r="J133" i="7"/>
  <c r="C133" i="7"/>
  <c r="I133" i="7"/>
  <c r="B133" i="7"/>
  <c r="K132" i="7"/>
  <c r="P132" i="7" l="1"/>
  <c r="L133" i="7"/>
  <c r="K133" i="7"/>
  <c r="A135" i="7"/>
  <c r="H134" i="7"/>
  <c r="G134" i="7"/>
  <c r="F134" i="7"/>
  <c r="I134" i="7"/>
  <c r="E134" i="7"/>
  <c r="D134" i="7"/>
  <c r="J134" i="7"/>
  <c r="B134" i="7"/>
  <c r="C134" i="7"/>
  <c r="P133" i="7" l="1"/>
  <c r="L134" i="7"/>
  <c r="K134" i="7"/>
  <c r="A136" i="7"/>
  <c r="H135" i="7"/>
  <c r="G135" i="7"/>
  <c r="E135" i="7"/>
  <c r="F135" i="7"/>
  <c r="C135" i="7"/>
  <c r="I135" i="7"/>
  <c r="J135" i="7"/>
  <c r="B135" i="7"/>
  <c r="D135" i="7"/>
  <c r="P134" i="7" l="1"/>
  <c r="L135" i="7"/>
  <c r="K135" i="7"/>
  <c r="A137" i="7"/>
  <c r="H136" i="7"/>
  <c r="G136" i="7"/>
  <c r="F136" i="7"/>
  <c r="D136" i="7"/>
  <c r="E136" i="7"/>
  <c r="J136" i="7"/>
  <c r="B136" i="7"/>
  <c r="I136" i="7"/>
  <c r="C136" i="7"/>
  <c r="P135" i="7" l="1"/>
  <c r="L136" i="7"/>
  <c r="A138" i="7"/>
  <c r="G137" i="7"/>
  <c r="F137" i="7"/>
  <c r="D137" i="7"/>
  <c r="E137" i="7"/>
  <c r="H137" i="7"/>
  <c r="J137" i="7"/>
  <c r="B137" i="7"/>
  <c r="I137" i="7"/>
  <c r="C137" i="7"/>
  <c r="K136" i="7"/>
  <c r="P136" i="7" l="1"/>
  <c r="L137" i="7"/>
  <c r="K137" i="7"/>
  <c r="A139" i="7"/>
  <c r="G138" i="7"/>
  <c r="F138" i="7"/>
  <c r="I138" i="7"/>
  <c r="H138" i="7"/>
  <c r="J138" i="7"/>
  <c r="E138" i="7"/>
  <c r="C138" i="7"/>
  <c r="D138" i="7"/>
  <c r="B138" i="7"/>
  <c r="P137" i="7" l="1"/>
  <c r="L138" i="7"/>
  <c r="K138" i="7"/>
  <c r="A140" i="7"/>
  <c r="H139" i="7"/>
  <c r="E139" i="7"/>
  <c r="G139" i="7"/>
  <c r="D139" i="7"/>
  <c r="C139" i="7"/>
  <c r="I139" i="7"/>
  <c r="F139" i="7"/>
  <c r="B139" i="7"/>
  <c r="J139" i="7"/>
  <c r="P138" i="7" l="1"/>
  <c r="L139" i="7"/>
  <c r="K139" i="7"/>
  <c r="A141" i="7"/>
  <c r="H140" i="7"/>
  <c r="D140" i="7"/>
  <c r="J140" i="7"/>
  <c r="B140" i="7"/>
  <c r="G140" i="7"/>
  <c r="I140" i="7"/>
  <c r="F140" i="7"/>
  <c r="E140" i="7"/>
  <c r="C140" i="7"/>
  <c r="P139" i="7" l="1"/>
  <c r="L140" i="7"/>
  <c r="K140" i="7"/>
  <c r="A142" i="7"/>
  <c r="G141" i="7"/>
  <c r="H141" i="7"/>
  <c r="F141" i="7"/>
  <c r="E141" i="7"/>
  <c r="D141" i="7"/>
  <c r="I141" i="7"/>
  <c r="B141" i="7"/>
  <c r="C141" i="7"/>
  <c r="J141" i="7"/>
  <c r="P140" i="7" l="1"/>
  <c r="L141" i="7"/>
  <c r="A143" i="7"/>
  <c r="G142" i="7"/>
  <c r="H142" i="7"/>
  <c r="F142" i="7"/>
  <c r="D142" i="7"/>
  <c r="E142" i="7"/>
  <c r="J142" i="7"/>
  <c r="I142" i="7"/>
  <c r="B142" i="7"/>
  <c r="C142" i="7"/>
  <c r="K141" i="7"/>
  <c r="P141" i="7" l="1"/>
  <c r="L142" i="7"/>
  <c r="K142" i="7"/>
  <c r="A144" i="7"/>
  <c r="H143" i="7"/>
  <c r="G143" i="7"/>
  <c r="F143" i="7"/>
  <c r="E143" i="7"/>
  <c r="C143" i="7"/>
  <c r="I143" i="7"/>
  <c r="J143" i="7"/>
  <c r="D143" i="7"/>
  <c r="B143" i="7"/>
  <c r="P142" i="7" l="1"/>
  <c r="L143" i="7"/>
  <c r="K143" i="7"/>
  <c r="A145" i="7"/>
  <c r="H144" i="7"/>
  <c r="G144" i="7"/>
  <c r="D144" i="7"/>
  <c r="F144" i="7"/>
  <c r="J144" i="7"/>
  <c r="E144" i="7"/>
  <c r="B144" i="7"/>
  <c r="C144" i="7"/>
  <c r="I144" i="7"/>
  <c r="P143" i="7" l="1"/>
  <c r="L144" i="7"/>
  <c r="A146" i="7"/>
  <c r="G145" i="7"/>
  <c r="F145" i="7"/>
  <c r="H145" i="7"/>
  <c r="E145" i="7"/>
  <c r="J145" i="7"/>
  <c r="B145" i="7"/>
  <c r="D145" i="7"/>
  <c r="C145" i="7"/>
  <c r="I145" i="7"/>
  <c r="K144" i="7"/>
  <c r="P144" i="7" l="1"/>
  <c r="L145" i="7"/>
  <c r="K145" i="7"/>
  <c r="A147" i="7"/>
  <c r="H146" i="7"/>
  <c r="G146" i="7"/>
  <c r="E146" i="7"/>
  <c r="F146" i="7"/>
  <c r="D146" i="7"/>
  <c r="I146" i="7"/>
  <c r="J146" i="7"/>
  <c r="B146" i="7"/>
  <c r="C146" i="7"/>
  <c r="P145" i="7" l="1"/>
  <c r="L146" i="7"/>
  <c r="K146" i="7"/>
  <c r="A148" i="7"/>
  <c r="H147" i="7"/>
  <c r="G147" i="7"/>
  <c r="F147" i="7"/>
  <c r="E147" i="7"/>
  <c r="D147" i="7"/>
  <c r="J147" i="7"/>
  <c r="C147" i="7"/>
  <c r="I147" i="7"/>
  <c r="B147" i="7"/>
  <c r="P146" i="7" l="1"/>
  <c r="L147" i="7"/>
  <c r="A149" i="7"/>
  <c r="H148" i="7"/>
  <c r="G148" i="7"/>
  <c r="F148" i="7"/>
  <c r="D148" i="7"/>
  <c r="J148" i="7"/>
  <c r="E148" i="7"/>
  <c r="B148" i="7"/>
  <c r="I148" i="7"/>
  <c r="C148" i="7"/>
  <c r="K147" i="7"/>
  <c r="P147" i="7" s="1"/>
  <c r="L148" i="7" l="1"/>
  <c r="K148" i="7"/>
  <c r="A150" i="7"/>
  <c r="G149" i="7"/>
  <c r="H149" i="7"/>
  <c r="F149" i="7"/>
  <c r="D149" i="7"/>
  <c r="J149" i="7"/>
  <c r="C149" i="7"/>
  <c r="I149" i="7"/>
  <c r="E149" i="7"/>
  <c r="B149" i="7"/>
  <c r="P148" i="7" l="1"/>
  <c r="L149" i="7"/>
  <c r="K149" i="7"/>
  <c r="A151" i="7"/>
  <c r="H150" i="7"/>
  <c r="G150" i="7"/>
  <c r="F150" i="7"/>
  <c r="I150" i="7"/>
  <c r="B150" i="7"/>
  <c r="C150" i="7"/>
  <c r="D150" i="7"/>
  <c r="J150" i="7"/>
  <c r="E150" i="7"/>
  <c r="P149" i="7" l="1"/>
  <c r="L150" i="7"/>
  <c r="A152" i="7"/>
  <c r="H151" i="7"/>
  <c r="E151" i="7"/>
  <c r="G151" i="7"/>
  <c r="C151" i="7"/>
  <c r="I151" i="7"/>
  <c r="F151" i="7"/>
  <c r="B151" i="7"/>
  <c r="D151" i="7"/>
  <c r="J151" i="7"/>
  <c r="K150" i="7"/>
  <c r="P150" i="7" l="1"/>
  <c r="L151" i="7"/>
  <c r="K151" i="7"/>
  <c r="A153" i="7"/>
  <c r="H152" i="7"/>
  <c r="G152" i="7"/>
  <c r="F152" i="7"/>
  <c r="D152" i="7"/>
  <c r="E152" i="7"/>
  <c r="J152" i="7"/>
  <c r="B152" i="7"/>
  <c r="I152" i="7"/>
  <c r="C152" i="7"/>
  <c r="P151" i="7" l="1"/>
  <c r="L152" i="7"/>
  <c r="A154" i="7"/>
  <c r="G153" i="7"/>
  <c r="F153" i="7"/>
  <c r="H153" i="7"/>
  <c r="D153" i="7"/>
  <c r="E153" i="7"/>
  <c r="J153" i="7"/>
  <c r="B153" i="7"/>
  <c r="I153" i="7"/>
  <c r="C153" i="7"/>
  <c r="K152" i="7"/>
  <c r="P152" i="7" l="1"/>
  <c r="L153" i="7"/>
  <c r="K153" i="7"/>
  <c r="A155" i="7"/>
  <c r="G154" i="7"/>
  <c r="F154" i="7"/>
  <c r="H154" i="7"/>
  <c r="E154" i="7"/>
  <c r="D154" i="7"/>
  <c r="I154" i="7"/>
  <c r="J154" i="7"/>
  <c r="C154" i="7"/>
  <c r="B154" i="7"/>
  <c r="P153" i="7" l="1"/>
  <c r="L154" i="7"/>
  <c r="K154" i="7"/>
  <c r="A156" i="7"/>
  <c r="H155" i="7"/>
  <c r="G155" i="7"/>
  <c r="E155" i="7"/>
  <c r="F155" i="7"/>
  <c r="C155" i="7"/>
  <c r="D155" i="7"/>
  <c r="I155" i="7"/>
  <c r="J155" i="7"/>
  <c r="B155" i="7"/>
  <c r="P154" i="7" l="1"/>
  <c r="L155" i="7"/>
  <c r="K155" i="7"/>
  <c r="A157" i="7"/>
  <c r="H156" i="7"/>
  <c r="G156" i="7"/>
  <c r="D156" i="7"/>
  <c r="J156" i="7"/>
  <c r="F156" i="7"/>
  <c r="B156" i="7"/>
  <c r="E156" i="7"/>
  <c r="I156" i="7"/>
  <c r="C156" i="7"/>
  <c r="P155" i="7" l="1"/>
  <c r="L156" i="7"/>
  <c r="A158" i="7"/>
  <c r="G157" i="7"/>
  <c r="H157" i="7"/>
  <c r="F157" i="7"/>
  <c r="E157" i="7"/>
  <c r="D157" i="7"/>
  <c r="J157" i="7"/>
  <c r="I157" i="7"/>
  <c r="B157" i="7"/>
  <c r="C157" i="7"/>
  <c r="K156" i="7"/>
  <c r="P156" i="7" l="1"/>
  <c r="L157" i="7"/>
  <c r="K157" i="7"/>
  <c r="A159" i="7"/>
  <c r="G158" i="7"/>
  <c r="H158" i="7"/>
  <c r="F158" i="7"/>
  <c r="D158" i="7"/>
  <c r="E158" i="7"/>
  <c r="J158" i="7"/>
  <c r="I158" i="7"/>
  <c r="B158" i="7"/>
  <c r="C158" i="7"/>
  <c r="P157" i="7" l="1"/>
  <c r="L158" i="7"/>
  <c r="K158" i="7"/>
  <c r="A160" i="7"/>
  <c r="H159" i="7"/>
  <c r="G159" i="7"/>
  <c r="F159" i="7"/>
  <c r="E159" i="7"/>
  <c r="C159" i="7"/>
  <c r="I159" i="7"/>
  <c r="J159" i="7"/>
  <c r="D159" i="7"/>
  <c r="B159" i="7"/>
  <c r="P158" i="7" l="1"/>
  <c r="L159" i="7"/>
  <c r="K159" i="7"/>
  <c r="A161" i="7"/>
  <c r="H160" i="7"/>
  <c r="D160" i="7"/>
  <c r="J160" i="7"/>
  <c r="B160" i="7"/>
  <c r="E160" i="7"/>
  <c r="C160" i="7"/>
  <c r="G160" i="7"/>
  <c r="F160" i="7"/>
  <c r="I160" i="7"/>
  <c r="P159" i="7" l="1"/>
  <c r="L160" i="7"/>
  <c r="K160" i="7"/>
  <c r="A162" i="7"/>
  <c r="G161" i="7"/>
  <c r="F161" i="7"/>
  <c r="H161" i="7"/>
  <c r="D161" i="7"/>
  <c r="B161" i="7"/>
  <c r="E161" i="7"/>
  <c r="C161" i="7"/>
  <c r="J161" i="7"/>
  <c r="I161" i="7"/>
  <c r="P160" i="7" l="1"/>
  <c r="L161" i="7"/>
  <c r="A163" i="7"/>
  <c r="H162" i="7"/>
  <c r="E162" i="7"/>
  <c r="I162" i="7"/>
  <c r="D162" i="7"/>
  <c r="B162" i="7"/>
  <c r="C162" i="7"/>
  <c r="G162" i="7"/>
  <c r="J162" i="7"/>
  <c r="F162" i="7"/>
  <c r="K161" i="7"/>
  <c r="P161" i="7" l="1"/>
  <c r="L162" i="7"/>
  <c r="K162" i="7"/>
  <c r="A164" i="7"/>
  <c r="H163" i="7"/>
  <c r="G163" i="7"/>
  <c r="F163" i="7"/>
  <c r="E163" i="7"/>
  <c r="D163" i="7"/>
  <c r="J163" i="7"/>
  <c r="C163" i="7"/>
  <c r="I163" i="7"/>
  <c r="B163" i="7"/>
  <c r="P162" i="7" l="1"/>
  <c r="L163" i="7"/>
  <c r="K163" i="7"/>
  <c r="A165" i="7"/>
  <c r="H164" i="7"/>
  <c r="G164" i="7"/>
  <c r="F164" i="7"/>
  <c r="D164" i="7"/>
  <c r="J164" i="7"/>
  <c r="E164" i="7"/>
  <c r="B164" i="7"/>
  <c r="I164" i="7"/>
  <c r="C164" i="7"/>
  <c r="P163" i="7" l="1"/>
  <c r="L164" i="7"/>
  <c r="A166" i="7"/>
  <c r="G165" i="7"/>
  <c r="H165" i="7"/>
  <c r="F165" i="7"/>
  <c r="E165" i="7"/>
  <c r="J165" i="7"/>
  <c r="C165" i="7"/>
  <c r="I165" i="7"/>
  <c r="D165" i="7"/>
  <c r="B165" i="7"/>
  <c r="K164" i="7"/>
  <c r="P164" i="7" l="1"/>
  <c r="L165" i="7"/>
  <c r="K165" i="7"/>
  <c r="A167" i="7"/>
  <c r="H166" i="7"/>
  <c r="G166" i="7"/>
  <c r="F166" i="7"/>
  <c r="I166" i="7"/>
  <c r="E166" i="7"/>
  <c r="J166" i="7"/>
  <c r="B166" i="7"/>
  <c r="C166" i="7"/>
  <c r="D166" i="7"/>
  <c r="P165" i="7" l="1"/>
  <c r="L166" i="7"/>
  <c r="K166" i="7"/>
  <c r="A168" i="7"/>
  <c r="H167" i="7"/>
  <c r="G167" i="7"/>
  <c r="E167" i="7"/>
  <c r="F167" i="7"/>
  <c r="D167" i="7"/>
  <c r="C167" i="7"/>
  <c r="I167" i="7"/>
  <c r="J167" i="7"/>
  <c r="B167" i="7"/>
  <c r="P166" i="7" l="1"/>
  <c r="L167" i="7"/>
  <c r="K167" i="7"/>
  <c r="A169" i="7"/>
  <c r="H168" i="7"/>
  <c r="G168" i="7"/>
  <c r="F168" i="7"/>
  <c r="D168" i="7"/>
  <c r="E168" i="7"/>
  <c r="J168" i="7"/>
  <c r="B168" i="7"/>
  <c r="I168" i="7"/>
  <c r="C168" i="7"/>
  <c r="P167" i="7" l="1"/>
  <c r="L168" i="7"/>
  <c r="K168" i="7"/>
  <c r="A170" i="7"/>
  <c r="G169" i="7"/>
  <c r="F169" i="7"/>
  <c r="D169" i="7"/>
  <c r="E169" i="7"/>
  <c r="J169" i="7"/>
  <c r="H169" i="7"/>
  <c r="B169" i="7"/>
  <c r="C169" i="7"/>
  <c r="I169" i="7"/>
  <c r="P168" i="7" l="1"/>
  <c r="L169" i="7"/>
  <c r="A171" i="7"/>
  <c r="G170" i="7"/>
  <c r="F170" i="7"/>
  <c r="I170" i="7"/>
  <c r="D170" i="7"/>
  <c r="J170" i="7"/>
  <c r="C170" i="7"/>
  <c r="E170" i="7"/>
  <c r="H170" i="7"/>
  <c r="B170" i="7"/>
  <c r="K169" i="7"/>
  <c r="P169" i="7" l="1"/>
  <c r="L170" i="7"/>
  <c r="K170" i="7"/>
  <c r="A172" i="7"/>
  <c r="H171" i="7"/>
  <c r="E171" i="7"/>
  <c r="G171" i="7"/>
  <c r="F171" i="7"/>
  <c r="C171" i="7"/>
  <c r="I171" i="7"/>
  <c r="D171" i="7"/>
  <c r="B171" i="7"/>
  <c r="J171" i="7"/>
  <c r="P170" i="7" l="1"/>
  <c r="L171" i="7"/>
  <c r="K171" i="7"/>
  <c r="A173" i="7"/>
  <c r="H172" i="7"/>
  <c r="D172" i="7"/>
  <c r="J172" i="7"/>
  <c r="G172" i="7"/>
  <c r="B172" i="7"/>
  <c r="F172" i="7"/>
  <c r="I172" i="7"/>
  <c r="C172" i="7"/>
  <c r="E172" i="7"/>
  <c r="P171" i="7" l="1"/>
  <c r="L172" i="7"/>
  <c r="K172" i="7"/>
  <c r="A174" i="7"/>
  <c r="G173" i="7"/>
  <c r="H173" i="7"/>
  <c r="F173" i="7"/>
  <c r="E173" i="7"/>
  <c r="D173" i="7"/>
  <c r="I173" i="7"/>
  <c r="B173" i="7"/>
  <c r="C173" i="7"/>
  <c r="J173" i="7"/>
  <c r="P172" i="7" l="1"/>
  <c r="L173" i="7"/>
  <c r="A175" i="7"/>
  <c r="G174" i="7"/>
  <c r="H174" i="7"/>
  <c r="F174" i="7"/>
  <c r="D174" i="7"/>
  <c r="E174" i="7"/>
  <c r="J174" i="7"/>
  <c r="I174" i="7"/>
  <c r="B174" i="7"/>
  <c r="C174" i="7"/>
  <c r="K173" i="7"/>
  <c r="P173" i="7" l="1"/>
  <c r="L174" i="7"/>
  <c r="K174" i="7"/>
  <c r="A176" i="7"/>
  <c r="H175" i="7"/>
  <c r="G175" i="7"/>
  <c r="F175" i="7"/>
  <c r="E175" i="7"/>
  <c r="D175" i="7"/>
  <c r="C175" i="7"/>
  <c r="I175" i="7"/>
  <c r="J175" i="7"/>
  <c r="B175" i="7"/>
  <c r="P174" i="7" l="1"/>
  <c r="L175" i="7"/>
  <c r="K175" i="7"/>
  <c r="A177" i="7"/>
  <c r="H176" i="7"/>
  <c r="G176" i="7"/>
  <c r="D176" i="7"/>
  <c r="F176" i="7"/>
  <c r="J176" i="7"/>
  <c r="E176" i="7"/>
  <c r="B176" i="7"/>
  <c r="C176" i="7"/>
  <c r="I176" i="7"/>
  <c r="P175" i="7" l="1"/>
  <c r="L176" i="7"/>
  <c r="A178" i="7"/>
  <c r="G177" i="7"/>
  <c r="F177" i="7"/>
  <c r="H177" i="7"/>
  <c r="E177" i="7"/>
  <c r="D177" i="7"/>
  <c r="J177" i="7"/>
  <c r="B177" i="7"/>
  <c r="C177" i="7"/>
  <c r="I177" i="7"/>
  <c r="K176" i="7"/>
  <c r="P176" i="7" l="1"/>
  <c r="L177" i="7"/>
  <c r="K177" i="7"/>
  <c r="A179" i="7"/>
  <c r="H178" i="7"/>
  <c r="G178" i="7"/>
  <c r="E178" i="7"/>
  <c r="F178" i="7"/>
  <c r="I178" i="7"/>
  <c r="J178" i="7"/>
  <c r="B178" i="7"/>
  <c r="D178" i="7"/>
  <c r="C178" i="7"/>
  <c r="P177" i="7" l="1"/>
  <c r="L178" i="7"/>
  <c r="A180" i="7"/>
  <c r="H179" i="7"/>
  <c r="G179" i="7"/>
  <c r="F179" i="7"/>
  <c r="E179" i="7"/>
  <c r="D179" i="7"/>
  <c r="J179" i="7"/>
  <c r="C179" i="7"/>
  <c r="I179" i="7"/>
  <c r="B179" i="7"/>
  <c r="K178" i="7"/>
  <c r="P178" i="7" l="1"/>
  <c r="L179" i="7"/>
  <c r="K179" i="7"/>
  <c r="A181" i="7"/>
  <c r="H180" i="7"/>
  <c r="G180" i="7"/>
  <c r="F180" i="7"/>
  <c r="D180" i="7"/>
  <c r="J180" i="7"/>
  <c r="E180" i="7"/>
  <c r="B180" i="7"/>
  <c r="I180" i="7"/>
  <c r="C180" i="7"/>
  <c r="P179" i="7" l="1"/>
  <c r="L180" i="7"/>
  <c r="A182" i="7"/>
  <c r="G181" i="7"/>
  <c r="H181" i="7"/>
  <c r="F181" i="7"/>
  <c r="J181" i="7"/>
  <c r="E181" i="7"/>
  <c r="C181" i="7"/>
  <c r="I181" i="7"/>
  <c r="B181" i="7"/>
  <c r="D181" i="7"/>
  <c r="K180" i="7"/>
  <c r="P180" i="7" l="1"/>
  <c r="L181" i="7"/>
  <c r="K181" i="7"/>
  <c r="A183" i="7"/>
  <c r="H182" i="7"/>
  <c r="G182" i="7"/>
  <c r="D182" i="7"/>
  <c r="I182" i="7"/>
  <c r="F182" i="7"/>
  <c r="B182" i="7"/>
  <c r="E182" i="7"/>
  <c r="C182" i="7"/>
  <c r="J182" i="7"/>
  <c r="P181" i="7" l="1"/>
  <c r="L182" i="7"/>
  <c r="A184" i="7"/>
  <c r="H183" i="7"/>
  <c r="E183" i="7"/>
  <c r="C183" i="7"/>
  <c r="I183" i="7"/>
  <c r="G183" i="7"/>
  <c r="D183" i="7"/>
  <c r="F183" i="7"/>
  <c r="B183" i="7"/>
  <c r="J183" i="7"/>
  <c r="K182" i="7"/>
  <c r="P182" i="7" l="1"/>
  <c r="L183" i="7"/>
  <c r="K183" i="7"/>
  <c r="A185" i="7"/>
  <c r="H184" i="7"/>
  <c r="G184" i="7"/>
  <c r="F184" i="7"/>
  <c r="D184" i="7"/>
  <c r="E184" i="7"/>
  <c r="J184" i="7"/>
  <c r="B184" i="7"/>
  <c r="I184" i="7"/>
  <c r="C184" i="7"/>
  <c r="P183" i="7" l="1"/>
  <c r="L184" i="7"/>
  <c r="K184" i="7"/>
  <c r="A186" i="7"/>
  <c r="G185" i="7"/>
  <c r="F185" i="7"/>
  <c r="H185" i="7"/>
  <c r="D185" i="7"/>
  <c r="E185" i="7"/>
  <c r="J185" i="7"/>
  <c r="B185" i="7"/>
  <c r="I185" i="7"/>
  <c r="C185" i="7"/>
  <c r="P184" i="7" l="1"/>
  <c r="L185" i="7"/>
  <c r="A187" i="7"/>
  <c r="G186" i="7"/>
  <c r="F186" i="7"/>
  <c r="H186" i="7"/>
  <c r="E186" i="7"/>
  <c r="I186" i="7"/>
  <c r="J186" i="7"/>
  <c r="D186" i="7"/>
  <c r="C186" i="7"/>
  <c r="B186" i="7"/>
  <c r="K185" i="7"/>
  <c r="P185" i="7" s="1"/>
  <c r="L186" i="7" l="1"/>
  <c r="K186" i="7"/>
  <c r="P186" i="7" s="1"/>
  <c r="A188" i="7"/>
  <c r="H187" i="7"/>
  <c r="G187" i="7"/>
  <c r="E187" i="7"/>
  <c r="F187" i="7"/>
  <c r="C187" i="7"/>
  <c r="I187" i="7"/>
  <c r="J187" i="7"/>
  <c r="B187" i="7"/>
  <c r="D187" i="7"/>
  <c r="L187" i="7" l="1"/>
  <c r="A189" i="7"/>
  <c r="H188" i="7"/>
  <c r="G188" i="7"/>
  <c r="D188" i="7"/>
  <c r="J188" i="7"/>
  <c r="F188" i="7"/>
  <c r="B188" i="7"/>
  <c r="E188" i="7"/>
  <c r="I188" i="7"/>
  <c r="C188" i="7"/>
  <c r="K187" i="7"/>
  <c r="P187" i="7" l="1"/>
  <c r="L188" i="7"/>
  <c r="K188" i="7"/>
  <c r="A190" i="7"/>
  <c r="G189" i="7"/>
  <c r="H189" i="7"/>
  <c r="F189" i="7"/>
  <c r="E189" i="7"/>
  <c r="D189" i="7"/>
  <c r="J189" i="7"/>
  <c r="I189" i="7"/>
  <c r="B189" i="7"/>
  <c r="C189" i="7"/>
  <c r="P188" i="7" l="1"/>
  <c r="L189" i="7"/>
  <c r="K189" i="7"/>
  <c r="A191" i="7"/>
  <c r="G190" i="7"/>
  <c r="H190" i="7"/>
  <c r="F190" i="7"/>
  <c r="D190" i="7"/>
  <c r="E190" i="7"/>
  <c r="J190" i="7"/>
  <c r="I190" i="7"/>
  <c r="B190" i="7"/>
  <c r="C190" i="7"/>
  <c r="P189" i="7" l="1"/>
  <c r="L190" i="7"/>
  <c r="K190" i="7"/>
  <c r="A192" i="7"/>
  <c r="H191" i="7"/>
  <c r="G191" i="7"/>
  <c r="F191" i="7"/>
  <c r="E191" i="7"/>
  <c r="C191" i="7"/>
  <c r="I191" i="7"/>
  <c r="D191" i="7"/>
  <c r="J191" i="7"/>
  <c r="B191" i="7"/>
  <c r="P190" i="7" l="1"/>
  <c r="L191" i="7"/>
  <c r="K191" i="7"/>
  <c r="A193" i="7"/>
  <c r="H192" i="7"/>
  <c r="D192" i="7"/>
  <c r="G192" i="7"/>
  <c r="J192" i="7"/>
  <c r="F192" i="7"/>
  <c r="B192" i="7"/>
  <c r="C192" i="7"/>
  <c r="E192" i="7"/>
  <c r="I192" i="7"/>
  <c r="P191" i="7" l="1"/>
  <c r="L192" i="7"/>
  <c r="A194" i="7"/>
  <c r="G193" i="7"/>
  <c r="F193" i="7"/>
  <c r="H193" i="7"/>
  <c r="B193" i="7"/>
  <c r="C193" i="7"/>
  <c r="D193" i="7"/>
  <c r="J193" i="7"/>
  <c r="I193" i="7"/>
  <c r="E193" i="7"/>
  <c r="K192" i="7"/>
  <c r="P192" i="7" l="1"/>
  <c r="L193" i="7"/>
  <c r="K193" i="7"/>
  <c r="A195" i="7"/>
  <c r="H194" i="7"/>
  <c r="E194" i="7"/>
  <c r="G194" i="7"/>
  <c r="I194" i="7"/>
  <c r="F194" i="7"/>
  <c r="B194" i="7"/>
  <c r="C194" i="7"/>
  <c r="D194" i="7"/>
  <c r="J194" i="7"/>
  <c r="P193" i="7" l="1"/>
  <c r="L194" i="7"/>
  <c r="A196" i="7"/>
  <c r="H195" i="7"/>
  <c r="G195" i="7"/>
  <c r="F195" i="7"/>
  <c r="E195" i="7"/>
  <c r="D195" i="7"/>
  <c r="J195" i="7"/>
  <c r="C195" i="7"/>
  <c r="I195" i="7"/>
  <c r="B195" i="7"/>
  <c r="K194" i="7"/>
  <c r="P194" i="7" l="1"/>
  <c r="L195" i="7"/>
  <c r="K195" i="7"/>
  <c r="A197" i="7"/>
  <c r="H196" i="7"/>
  <c r="G196" i="7"/>
  <c r="F196" i="7"/>
  <c r="D196" i="7"/>
  <c r="J196" i="7"/>
  <c r="E196" i="7"/>
  <c r="B196" i="7"/>
  <c r="I196" i="7"/>
  <c r="C196" i="7"/>
  <c r="P195" i="7" l="1"/>
  <c r="L196" i="7"/>
  <c r="K196" i="7"/>
  <c r="A198" i="7"/>
  <c r="G197" i="7"/>
  <c r="H197" i="7"/>
  <c r="F197" i="7"/>
  <c r="E197" i="7"/>
  <c r="D197" i="7"/>
  <c r="J197" i="7"/>
  <c r="C197" i="7"/>
  <c r="I197" i="7"/>
  <c r="B197" i="7"/>
  <c r="P196" i="7" l="1"/>
  <c r="L197" i="7"/>
  <c r="K197" i="7"/>
  <c r="A199" i="7"/>
  <c r="H198" i="7"/>
  <c r="G198" i="7"/>
  <c r="F198" i="7"/>
  <c r="I198" i="7"/>
  <c r="E198" i="7"/>
  <c r="D198" i="7"/>
  <c r="J198" i="7"/>
  <c r="B198" i="7"/>
  <c r="C198" i="7"/>
  <c r="P197" i="7" l="1"/>
  <c r="L198" i="7"/>
  <c r="A200" i="7"/>
  <c r="H199" i="7"/>
  <c r="G199" i="7"/>
  <c r="E199" i="7"/>
  <c r="F199" i="7"/>
  <c r="C199" i="7"/>
  <c r="I199" i="7"/>
  <c r="D199" i="7"/>
  <c r="J199" i="7"/>
  <c r="B199" i="7"/>
  <c r="K198" i="7"/>
  <c r="P198" i="7" l="1"/>
  <c r="L199" i="7"/>
  <c r="K199" i="7"/>
  <c r="A201" i="7"/>
  <c r="H200" i="7"/>
  <c r="G200" i="7"/>
  <c r="F200" i="7"/>
  <c r="D200" i="7"/>
  <c r="E200" i="7"/>
  <c r="J200" i="7"/>
  <c r="B200" i="7"/>
  <c r="I200" i="7"/>
  <c r="C200" i="7"/>
  <c r="P199" i="7" l="1"/>
  <c r="L200" i="7"/>
  <c r="A202" i="7"/>
  <c r="G201" i="7"/>
  <c r="F201" i="7"/>
  <c r="D201" i="7"/>
  <c r="E201" i="7"/>
  <c r="H201" i="7"/>
  <c r="J201" i="7"/>
  <c r="B201" i="7"/>
  <c r="I201" i="7"/>
  <c r="C201" i="7"/>
  <c r="K200" i="7"/>
  <c r="P200" i="7" l="1"/>
  <c r="L201" i="7"/>
  <c r="K201" i="7"/>
  <c r="A203" i="7"/>
  <c r="G202" i="7"/>
  <c r="F202" i="7"/>
  <c r="I202" i="7"/>
  <c r="H202" i="7"/>
  <c r="J202" i="7"/>
  <c r="E202" i="7"/>
  <c r="C202" i="7"/>
  <c r="D202" i="7"/>
  <c r="B202" i="7"/>
  <c r="P201" i="7" l="1"/>
  <c r="L202" i="7"/>
  <c r="A204" i="7"/>
  <c r="H203" i="7"/>
  <c r="E203" i="7"/>
  <c r="D203" i="7"/>
  <c r="C203" i="7"/>
  <c r="I203" i="7"/>
  <c r="G203" i="7"/>
  <c r="B203" i="7"/>
  <c r="F203" i="7"/>
  <c r="J203" i="7"/>
  <c r="K202" i="7"/>
  <c r="P202" i="7" l="1"/>
  <c r="L203" i="7"/>
  <c r="K203" i="7"/>
  <c r="A205" i="7"/>
  <c r="H204" i="7"/>
  <c r="D204" i="7"/>
  <c r="J204" i="7"/>
  <c r="B204" i="7"/>
  <c r="I204" i="7"/>
  <c r="G204" i="7"/>
  <c r="E204" i="7"/>
  <c r="C204" i="7"/>
  <c r="F204" i="7"/>
  <c r="P203" i="7" l="1"/>
  <c r="L204" i="7"/>
  <c r="K204" i="7"/>
  <c r="A206" i="7"/>
  <c r="G205" i="7"/>
  <c r="H205" i="7"/>
  <c r="F205" i="7"/>
  <c r="E205" i="7"/>
  <c r="D205" i="7"/>
  <c r="I205" i="7"/>
  <c r="B205" i="7"/>
  <c r="C205" i="7"/>
  <c r="J205" i="7"/>
  <c r="P204" i="7" l="1"/>
  <c r="L205" i="7"/>
  <c r="K205" i="7"/>
  <c r="A207" i="7"/>
  <c r="G206" i="7"/>
  <c r="H206" i="7"/>
  <c r="F206" i="7"/>
  <c r="D206" i="7"/>
  <c r="E206" i="7"/>
  <c r="J206" i="7"/>
  <c r="I206" i="7"/>
  <c r="B206" i="7"/>
  <c r="C206" i="7"/>
  <c r="P205" i="7" l="1"/>
  <c r="L206" i="7"/>
  <c r="A208" i="7"/>
  <c r="H207" i="7"/>
  <c r="G207" i="7"/>
  <c r="F207" i="7"/>
  <c r="E207" i="7"/>
  <c r="C207" i="7"/>
  <c r="I207" i="7"/>
  <c r="J207" i="7"/>
  <c r="D207" i="7"/>
  <c r="B207" i="7"/>
  <c r="K206" i="7"/>
  <c r="P206" i="7" l="1"/>
  <c r="L207" i="7"/>
  <c r="K207" i="7"/>
  <c r="A209" i="7"/>
  <c r="H208" i="7"/>
  <c r="G208" i="7"/>
  <c r="D208" i="7"/>
  <c r="F208" i="7"/>
  <c r="J208" i="7"/>
  <c r="E208" i="7"/>
  <c r="B208" i="7"/>
  <c r="C208" i="7"/>
  <c r="I208" i="7"/>
  <c r="P207" i="7" l="1"/>
  <c r="L208" i="7"/>
  <c r="A210" i="7"/>
  <c r="G209" i="7"/>
  <c r="F209" i="7"/>
  <c r="H209" i="7"/>
  <c r="E209" i="7"/>
  <c r="J209" i="7"/>
  <c r="B209" i="7"/>
  <c r="C209" i="7"/>
  <c r="D209" i="7"/>
  <c r="I209" i="7"/>
  <c r="K208" i="7"/>
  <c r="P208" i="7" l="1"/>
  <c r="L209" i="7"/>
  <c r="K209" i="7"/>
  <c r="A211" i="7"/>
  <c r="H210" i="7"/>
  <c r="G210" i="7"/>
  <c r="E210" i="7"/>
  <c r="F210" i="7"/>
  <c r="D210" i="7"/>
  <c r="I210" i="7"/>
  <c r="J210" i="7"/>
  <c r="B210" i="7"/>
  <c r="C210" i="7"/>
  <c r="P209" i="7" l="1"/>
  <c r="L210" i="7"/>
  <c r="K210" i="7"/>
  <c r="A212" i="7"/>
  <c r="H211" i="7"/>
  <c r="G211" i="7"/>
  <c r="F211" i="7"/>
  <c r="E211" i="7"/>
  <c r="D211" i="7"/>
  <c r="J211" i="7"/>
  <c r="C211" i="7"/>
  <c r="I211" i="7"/>
  <c r="B211" i="7"/>
  <c r="P210" i="7" l="1"/>
  <c r="L211" i="7"/>
  <c r="K211" i="7"/>
  <c r="A213" i="7"/>
  <c r="H212" i="7"/>
  <c r="G212" i="7"/>
  <c r="F212" i="7"/>
  <c r="D212" i="7"/>
  <c r="J212" i="7"/>
  <c r="E212" i="7"/>
  <c r="B212" i="7"/>
  <c r="I212" i="7"/>
  <c r="C212" i="7"/>
  <c r="P211" i="7" l="1"/>
  <c r="L212" i="7"/>
  <c r="A214" i="7"/>
  <c r="G213" i="7"/>
  <c r="H213" i="7"/>
  <c r="F213" i="7"/>
  <c r="D213" i="7"/>
  <c r="J213" i="7"/>
  <c r="C213" i="7"/>
  <c r="I213" i="7"/>
  <c r="E213" i="7"/>
  <c r="B213" i="7"/>
  <c r="K212" i="7"/>
  <c r="P212" i="7" l="1"/>
  <c r="L213" i="7"/>
  <c r="K213" i="7"/>
  <c r="A215" i="7"/>
  <c r="H214" i="7"/>
  <c r="G214" i="7"/>
  <c r="F214" i="7"/>
  <c r="I214" i="7"/>
  <c r="D214" i="7"/>
  <c r="B214" i="7"/>
  <c r="C214" i="7"/>
  <c r="J214" i="7"/>
  <c r="E214" i="7"/>
  <c r="P213" i="7" l="1"/>
  <c r="L214" i="7"/>
  <c r="A216" i="7"/>
  <c r="H215" i="7"/>
  <c r="E215" i="7"/>
  <c r="G215" i="7"/>
  <c r="C215" i="7"/>
  <c r="I215" i="7"/>
  <c r="F215" i="7"/>
  <c r="D215" i="7"/>
  <c r="B215" i="7"/>
  <c r="J215" i="7"/>
  <c r="K214" i="7"/>
  <c r="P214" i="7" l="1"/>
  <c r="L215" i="7"/>
  <c r="K215" i="7"/>
  <c r="A217" i="7"/>
  <c r="H216" i="7"/>
  <c r="G216" i="7"/>
  <c r="F216" i="7"/>
  <c r="D216" i="7"/>
  <c r="E216" i="7"/>
  <c r="J216" i="7"/>
  <c r="B216" i="7"/>
  <c r="I216" i="7"/>
  <c r="C216" i="7"/>
  <c r="P215" i="7" l="1"/>
  <c r="L216" i="7"/>
  <c r="A218" i="7"/>
  <c r="G217" i="7"/>
  <c r="F217" i="7"/>
  <c r="H217" i="7"/>
  <c r="D217" i="7"/>
  <c r="E217" i="7"/>
  <c r="J217" i="7"/>
  <c r="B217" i="7"/>
  <c r="I217" i="7"/>
  <c r="C217" i="7"/>
  <c r="K216" i="7"/>
  <c r="P216" i="7" l="1"/>
  <c r="L217" i="7"/>
  <c r="K217" i="7"/>
  <c r="A219" i="7"/>
  <c r="G218" i="7"/>
  <c r="F218" i="7"/>
  <c r="H218" i="7"/>
  <c r="E218" i="7"/>
  <c r="D218" i="7"/>
  <c r="I218" i="7"/>
  <c r="J218" i="7"/>
  <c r="C218" i="7"/>
  <c r="B218" i="7"/>
  <c r="L218" i="7" s="1"/>
  <c r="P217" i="7" l="1"/>
  <c r="K218" i="7"/>
  <c r="A220" i="7"/>
  <c r="H219" i="7"/>
  <c r="G219" i="7"/>
  <c r="E219" i="7"/>
  <c r="F219" i="7"/>
  <c r="C219" i="7"/>
  <c r="D219" i="7"/>
  <c r="I219" i="7"/>
  <c r="J219" i="7"/>
  <c r="B219" i="7"/>
  <c r="P218" i="7" l="1"/>
  <c r="L219" i="7"/>
  <c r="K219" i="7"/>
  <c r="A221" i="7"/>
  <c r="H220" i="7"/>
  <c r="G220" i="7"/>
  <c r="D220" i="7"/>
  <c r="J220" i="7"/>
  <c r="F220" i="7"/>
  <c r="B220" i="7"/>
  <c r="E220" i="7"/>
  <c r="I220" i="7"/>
  <c r="C220" i="7"/>
  <c r="P219" i="7" l="1"/>
  <c r="L220" i="7"/>
  <c r="A222" i="7"/>
  <c r="G221" i="7"/>
  <c r="H221" i="7"/>
  <c r="F221" i="7"/>
  <c r="E221" i="7"/>
  <c r="J221" i="7"/>
  <c r="I221" i="7"/>
  <c r="B221" i="7"/>
  <c r="D221" i="7"/>
  <c r="C221" i="7"/>
  <c r="K220" i="7"/>
  <c r="P220" i="7" l="1"/>
  <c r="L221" i="7"/>
  <c r="K221" i="7"/>
  <c r="A223" i="7"/>
  <c r="G222" i="7"/>
  <c r="H222" i="7"/>
  <c r="F222" i="7"/>
  <c r="D222" i="7"/>
  <c r="E222" i="7"/>
  <c r="J222" i="7"/>
  <c r="I222" i="7"/>
  <c r="B222" i="7"/>
  <c r="C222" i="7"/>
  <c r="P221" i="7" l="1"/>
  <c r="L222" i="7"/>
  <c r="K222" i="7"/>
  <c r="A224" i="7"/>
  <c r="H223" i="7"/>
  <c r="G223" i="7"/>
  <c r="F223" i="7"/>
  <c r="E223" i="7"/>
  <c r="C223" i="7"/>
  <c r="I223" i="7"/>
  <c r="J223" i="7"/>
  <c r="D223" i="7"/>
  <c r="B223" i="7"/>
  <c r="P222" i="7" l="1"/>
  <c r="L223" i="7"/>
  <c r="K223" i="7"/>
  <c r="A225" i="7"/>
  <c r="H224" i="7"/>
  <c r="D224" i="7"/>
  <c r="J224" i="7"/>
  <c r="G224" i="7"/>
  <c r="B224" i="7"/>
  <c r="F224" i="7"/>
  <c r="E224" i="7"/>
  <c r="C224" i="7"/>
  <c r="I224" i="7"/>
  <c r="P223" i="7" l="1"/>
  <c r="L224" i="7"/>
  <c r="A226" i="7"/>
  <c r="G225" i="7"/>
  <c r="F225" i="7"/>
  <c r="H225" i="7"/>
  <c r="D225" i="7"/>
  <c r="B225" i="7"/>
  <c r="E225" i="7"/>
  <c r="C225" i="7"/>
  <c r="J225" i="7"/>
  <c r="I225" i="7"/>
  <c r="K224" i="7"/>
  <c r="P224" i="7" l="1"/>
  <c r="L225" i="7"/>
  <c r="K225" i="7"/>
  <c r="A227" i="7"/>
  <c r="H226" i="7"/>
  <c r="E226" i="7"/>
  <c r="I226" i="7"/>
  <c r="G226" i="7"/>
  <c r="D226" i="7"/>
  <c r="F226" i="7"/>
  <c r="B226" i="7"/>
  <c r="C226" i="7"/>
  <c r="J226" i="7"/>
  <c r="P225" i="7" l="1"/>
  <c r="L226" i="7"/>
  <c r="A228" i="7"/>
  <c r="H227" i="7"/>
  <c r="G227" i="7"/>
  <c r="F227" i="7"/>
  <c r="E227" i="7"/>
  <c r="D227" i="7"/>
  <c r="J227" i="7"/>
  <c r="C227" i="7"/>
  <c r="I227" i="7"/>
  <c r="B227" i="7"/>
  <c r="K226" i="7"/>
  <c r="P226" i="7" l="1"/>
  <c r="L227" i="7"/>
  <c r="K227" i="7"/>
  <c r="A229" i="7"/>
  <c r="H228" i="7"/>
  <c r="G228" i="7"/>
  <c r="F228" i="7"/>
  <c r="D228" i="7"/>
  <c r="J228" i="7"/>
  <c r="E228" i="7"/>
  <c r="B228" i="7"/>
  <c r="I228" i="7"/>
  <c r="C228" i="7"/>
  <c r="P227" i="7" l="1"/>
  <c r="L228" i="7"/>
  <c r="A230" i="7"/>
  <c r="G229" i="7"/>
  <c r="H229" i="7"/>
  <c r="F229" i="7"/>
  <c r="E229" i="7"/>
  <c r="J229" i="7"/>
  <c r="D229" i="7"/>
  <c r="C229" i="7"/>
  <c r="I229" i="7"/>
  <c r="B229" i="7"/>
  <c r="K228" i="7"/>
  <c r="P228" i="7" l="1"/>
  <c r="L229" i="7"/>
  <c r="K229" i="7"/>
  <c r="A231" i="7"/>
  <c r="H230" i="7"/>
  <c r="G230" i="7"/>
  <c r="F230" i="7"/>
  <c r="I230" i="7"/>
  <c r="E230" i="7"/>
  <c r="J230" i="7"/>
  <c r="B230" i="7"/>
  <c r="D230" i="7"/>
  <c r="C230" i="7"/>
  <c r="P229" i="7" l="1"/>
  <c r="L230" i="7"/>
  <c r="A232" i="7"/>
  <c r="H231" i="7"/>
  <c r="G231" i="7"/>
  <c r="E231" i="7"/>
  <c r="F231" i="7"/>
  <c r="D231" i="7"/>
  <c r="C231" i="7"/>
  <c r="I231" i="7"/>
  <c r="J231" i="7"/>
  <c r="B231" i="7"/>
  <c r="K230" i="7"/>
  <c r="P230" i="7" l="1"/>
  <c r="L231" i="7"/>
  <c r="K231" i="7"/>
  <c r="A233" i="7"/>
  <c r="H232" i="7"/>
  <c r="G232" i="7"/>
  <c r="F232" i="7"/>
  <c r="D232" i="7"/>
  <c r="E232" i="7"/>
  <c r="J232" i="7"/>
  <c r="B232" i="7"/>
  <c r="I232" i="7"/>
  <c r="C232" i="7"/>
  <c r="P231" i="7" l="1"/>
  <c r="L232" i="7"/>
  <c r="A234" i="7"/>
  <c r="G233" i="7"/>
  <c r="F233" i="7"/>
  <c r="D233" i="7"/>
  <c r="E233" i="7"/>
  <c r="J233" i="7"/>
  <c r="H233" i="7"/>
  <c r="B233" i="7"/>
  <c r="C233" i="7"/>
  <c r="I233" i="7"/>
  <c r="K232" i="7"/>
  <c r="P232" i="7" l="1"/>
  <c r="L233" i="7"/>
  <c r="K233" i="7"/>
  <c r="A235" i="7"/>
  <c r="G234" i="7"/>
  <c r="F234" i="7"/>
  <c r="I234" i="7"/>
  <c r="D234" i="7"/>
  <c r="J234" i="7"/>
  <c r="C234" i="7"/>
  <c r="H234" i="7"/>
  <c r="E234" i="7"/>
  <c r="B234" i="7"/>
  <c r="P233" i="7" l="1"/>
  <c r="L234" i="7"/>
  <c r="K234" i="7"/>
  <c r="A236" i="7"/>
  <c r="H235" i="7"/>
  <c r="E235" i="7"/>
  <c r="G235" i="7"/>
  <c r="F235" i="7"/>
  <c r="C235" i="7"/>
  <c r="I235" i="7"/>
  <c r="B235" i="7"/>
  <c r="D235" i="7"/>
  <c r="J235" i="7"/>
  <c r="P234" i="7" l="1"/>
  <c r="L235" i="7"/>
  <c r="A237" i="7"/>
  <c r="H236" i="7"/>
  <c r="D236" i="7"/>
  <c r="J236" i="7"/>
  <c r="G236" i="7"/>
  <c r="B236" i="7"/>
  <c r="F236" i="7"/>
  <c r="I236" i="7"/>
  <c r="C236" i="7"/>
  <c r="E236" i="7"/>
  <c r="K235" i="7"/>
  <c r="P235" i="7" l="1"/>
  <c r="L236" i="7"/>
  <c r="K236" i="7"/>
  <c r="A238" i="7"/>
  <c r="G237" i="7"/>
  <c r="H237" i="7"/>
  <c r="F237" i="7"/>
  <c r="E237" i="7"/>
  <c r="I237" i="7"/>
  <c r="B237" i="7"/>
  <c r="C237" i="7"/>
  <c r="J237" i="7"/>
  <c r="D237" i="7"/>
  <c r="P236" i="7" l="1"/>
  <c r="L237" i="7"/>
  <c r="A239" i="7"/>
  <c r="G238" i="7"/>
  <c r="H238" i="7"/>
  <c r="F238" i="7"/>
  <c r="D238" i="7"/>
  <c r="E238" i="7"/>
  <c r="J238" i="7"/>
  <c r="I238" i="7"/>
  <c r="B238" i="7"/>
  <c r="C238" i="7"/>
  <c r="K237" i="7"/>
  <c r="P237" i="7" l="1"/>
  <c r="L238" i="7"/>
  <c r="K238" i="7"/>
  <c r="A240" i="7"/>
  <c r="H239" i="7"/>
  <c r="G239" i="7"/>
  <c r="E239" i="7"/>
  <c r="F239" i="7"/>
  <c r="D239" i="7"/>
  <c r="C239" i="7"/>
  <c r="I239" i="7"/>
  <c r="J239" i="7"/>
  <c r="B239" i="7"/>
  <c r="L239" i="7" s="1"/>
  <c r="P238" i="7" l="1"/>
  <c r="K239" i="7"/>
  <c r="A241" i="7"/>
  <c r="H240" i="7"/>
  <c r="G240" i="7"/>
  <c r="D240" i="7"/>
  <c r="J240" i="7"/>
  <c r="F240" i="7"/>
  <c r="E240" i="7"/>
  <c r="B240" i="7"/>
  <c r="C240" i="7"/>
  <c r="I240" i="7"/>
  <c r="P239" i="7" l="1"/>
  <c r="L240" i="7"/>
  <c r="K240" i="7"/>
  <c r="A242" i="7"/>
  <c r="G241" i="7"/>
  <c r="H241" i="7"/>
  <c r="F241" i="7"/>
  <c r="E241" i="7"/>
  <c r="D241" i="7"/>
  <c r="J241" i="7"/>
  <c r="B241" i="7"/>
  <c r="C241" i="7"/>
  <c r="I241" i="7"/>
  <c r="P240" i="7" l="1"/>
  <c r="L241" i="7"/>
  <c r="A243" i="7"/>
  <c r="H242" i="7"/>
  <c r="G242" i="7"/>
  <c r="F242" i="7"/>
  <c r="E242" i="7"/>
  <c r="I242" i="7"/>
  <c r="D242" i="7"/>
  <c r="J242" i="7"/>
  <c r="B242" i="7"/>
  <c r="C242" i="7"/>
  <c r="K241" i="7"/>
  <c r="P241" i="7" l="1"/>
  <c r="L242" i="7"/>
  <c r="K242" i="7"/>
  <c r="A244" i="7"/>
  <c r="H243" i="7"/>
  <c r="G243" i="7"/>
  <c r="E243" i="7"/>
  <c r="D243" i="7"/>
  <c r="J243" i="7"/>
  <c r="C243" i="7"/>
  <c r="I243" i="7"/>
  <c r="F243" i="7"/>
  <c r="B243" i="7"/>
  <c r="P242" i="7" l="1"/>
  <c r="L243" i="7"/>
  <c r="K243" i="7"/>
  <c r="A245" i="7"/>
  <c r="H244" i="7"/>
  <c r="G244" i="7"/>
  <c r="D244" i="7"/>
  <c r="J244" i="7"/>
  <c r="E244" i="7"/>
  <c r="B244" i="7"/>
  <c r="I244" i="7"/>
  <c r="C244" i="7"/>
  <c r="F244" i="7"/>
  <c r="P243" i="7" l="1"/>
  <c r="L244" i="7"/>
  <c r="A246" i="7"/>
  <c r="G245" i="7"/>
  <c r="H245" i="7"/>
  <c r="F245" i="7"/>
  <c r="J245" i="7"/>
  <c r="E245" i="7"/>
  <c r="C245" i="7"/>
  <c r="D245" i="7"/>
  <c r="I245" i="7"/>
  <c r="B245" i="7"/>
  <c r="K244" i="7"/>
  <c r="P244" i="7" l="1"/>
  <c r="L245" i="7"/>
  <c r="K245" i="7"/>
  <c r="A247" i="7"/>
  <c r="H246" i="7"/>
  <c r="F246" i="7"/>
  <c r="D246" i="7"/>
  <c r="I246" i="7"/>
  <c r="B246" i="7"/>
  <c r="E246" i="7"/>
  <c r="C246" i="7"/>
  <c r="G246" i="7"/>
  <c r="J246" i="7"/>
  <c r="P245" i="7" l="1"/>
  <c r="L246" i="7"/>
  <c r="K246" i="7"/>
  <c r="A248" i="7"/>
  <c r="H247" i="7"/>
  <c r="E247" i="7"/>
  <c r="F247" i="7"/>
  <c r="C247" i="7"/>
  <c r="I247" i="7"/>
  <c r="D247" i="7"/>
  <c r="B247" i="7"/>
  <c r="J247" i="7"/>
  <c r="G247" i="7"/>
  <c r="P246" i="7" l="1"/>
  <c r="L247" i="7"/>
  <c r="A249" i="7"/>
  <c r="H248" i="7"/>
  <c r="G248" i="7"/>
  <c r="D248" i="7"/>
  <c r="E248" i="7"/>
  <c r="J248" i="7"/>
  <c r="F248" i="7"/>
  <c r="B248" i="7"/>
  <c r="I248" i="7"/>
  <c r="C248" i="7"/>
  <c r="K247" i="7"/>
  <c r="P247" i="7" l="1"/>
  <c r="L248" i="7"/>
  <c r="K248" i="7"/>
  <c r="A250" i="7"/>
  <c r="G249" i="7"/>
  <c r="F249" i="7"/>
  <c r="H249" i="7"/>
  <c r="D249" i="7"/>
  <c r="E249" i="7"/>
  <c r="J249" i="7"/>
  <c r="B249" i="7"/>
  <c r="I249" i="7"/>
  <c r="C249" i="7"/>
  <c r="P248" i="7" l="1"/>
  <c r="L249" i="7"/>
  <c r="A251" i="7"/>
  <c r="G250" i="7"/>
  <c r="F250" i="7"/>
  <c r="H250" i="7"/>
  <c r="E250" i="7"/>
  <c r="I250" i="7"/>
  <c r="J250" i="7"/>
  <c r="C250" i="7"/>
  <c r="D250" i="7"/>
  <c r="B250" i="7"/>
  <c r="K249" i="7"/>
  <c r="P249" i="7" l="1"/>
  <c r="L250" i="7"/>
  <c r="K250" i="7"/>
  <c r="A252" i="7"/>
  <c r="H251" i="7"/>
  <c r="G251" i="7"/>
  <c r="E251" i="7"/>
  <c r="F251" i="7"/>
  <c r="C251" i="7"/>
  <c r="I251" i="7"/>
  <c r="J251" i="7"/>
  <c r="B251" i="7"/>
  <c r="D251" i="7"/>
  <c r="P250" i="7" l="1"/>
  <c r="L251" i="7"/>
  <c r="K251" i="7"/>
  <c r="A253" i="7"/>
  <c r="H252" i="7"/>
  <c r="G252" i="7"/>
  <c r="D252" i="7"/>
  <c r="J252" i="7"/>
  <c r="B252" i="7"/>
  <c r="F252" i="7"/>
  <c r="E252" i="7"/>
  <c r="I252" i="7"/>
  <c r="C252" i="7"/>
  <c r="P251" i="7" l="1"/>
  <c r="L252" i="7"/>
  <c r="K252" i="7"/>
  <c r="A254" i="7"/>
  <c r="G253" i="7"/>
  <c r="H253" i="7"/>
  <c r="F253" i="7"/>
  <c r="E253" i="7"/>
  <c r="D253" i="7"/>
  <c r="J253" i="7"/>
  <c r="I253" i="7"/>
  <c r="B253" i="7"/>
  <c r="C253" i="7"/>
  <c r="P252" i="7" l="1"/>
  <c r="L253" i="7"/>
  <c r="K253" i="7"/>
  <c r="A255" i="7"/>
  <c r="G254" i="7"/>
  <c r="H254" i="7"/>
  <c r="F254" i="7"/>
  <c r="D254" i="7"/>
  <c r="E254" i="7"/>
  <c r="J254" i="7"/>
  <c r="I254" i="7"/>
  <c r="B254" i="7"/>
  <c r="C254" i="7"/>
  <c r="P253" i="7" l="1"/>
  <c r="L254" i="7"/>
  <c r="K254" i="7"/>
  <c r="A256" i="7"/>
  <c r="H255" i="7"/>
  <c r="G255" i="7"/>
  <c r="E255" i="7"/>
  <c r="F255" i="7"/>
  <c r="C255" i="7"/>
  <c r="I255" i="7"/>
  <c r="D255" i="7"/>
  <c r="J255" i="7"/>
  <c r="B255" i="7"/>
  <c r="P254" i="7" l="1"/>
  <c r="L255" i="7"/>
  <c r="K255" i="7"/>
  <c r="A257" i="7"/>
  <c r="H256" i="7"/>
  <c r="D256" i="7"/>
  <c r="G256" i="7"/>
  <c r="J256" i="7"/>
  <c r="F256" i="7"/>
  <c r="B256" i="7"/>
  <c r="L256" i="7" s="1"/>
  <c r="C256" i="7"/>
  <c r="E256" i="7"/>
  <c r="I256" i="7"/>
  <c r="P255" i="7" l="1"/>
  <c r="A258" i="7"/>
  <c r="G257" i="7"/>
  <c r="H257" i="7"/>
  <c r="F257" i="7"/>
  <c r="D257" i="7"/>
  <c r="B257" i="7"/>
  <c r="C257" i="7"/>
  <c r="J257" i="7"/>
  <c r="E257" i="7"/>
  <c r="I257" i="7"/>
  <c r="K256" i="7"/>
  <c r="P256" i="7" l="1"/>
  <c r="L257" i="7"/>
  <c r="K257" i="7"/>
  <c r="P257" i="7" s="1"/>
  <c r="A259" i="7"/>
  <c r="H258" i="7"/>
  <c r="F258" i="7"/>
  <c r="E258" i="7"/>
  <c r="G258" i="7"/>
  <c r="I258" i="7"/>
  <c r="D258" i="7"/>
  <c r="B258" i="7"/>
  <c r="C258" i="7"/>
  <c r="J258" i="7"/>
  <c r="L258" i="7" l="1"/>
  <c r="A260" i="7"/>
  <c r="H259" i="7"/>
  <c r="G259" i="7"/>
  <c r="E259" i="7"/>
  <c r="D259" i="7"/>
  <c r="J259" i="7"/>
  <c r="C259" i="7"/>
  <c r="I259" i="7"/>
  <c r="F259" i="7"/>
  <c r="B259" i="7"/>
  <c r="K258" i="7"/>
  <c r="P258" i="7" l="1"/>
  <c r="L259" i="7"/>
  <c r="K259" i="7"/>
  <c r="A261" i="7"/>
  <c r="H260" i="7"/>
  <c r="G260" i="7"/>
  <c r="D260" i="7"/>
  <c r="J260" i="7"/>
  <c r="E260" i="7"/>
  <c r="B260" i="7"/>
  <c r="I260" i="7"/>
  <c r="F260" i="7"/>
  <c r="C260" i="7"/>
  <c r="P259" i="7" l="1"/>
  <c r="L260" i="7"/>
  <c r="A262" i="7"/>
  <c r="G261" i="7"/>
  <c r="H261" i="7"/>
  <c r="F261" i="7"/>
  <c r="E261" i="7"/>
  <c r="D261" i="7"/>
  <c r="J261" i="7"/>
  <c r="C261" i="7"/>
  <c r="I261" i="7"/>
  <c r="B261" i="7"/>
  <c r="K260" i="7"/>
  <c r="P260" i="7" l="1"/>
  <c r="L261" i="7"/>
  <c r="K261" i="7"/>
  <c r="A263" i="7"/>
  <c r="H262" i="7"/>
  <c r="G262" i="7"/>
  <c r="F262" i="7"/>
  <c r="I262" i="7"/>
  <c r="E262" i="7"/>
  <c r="D262" i="7"/>
  <c r="J262" i="7"/>
  <c r="B262" i="7"/>
  <c r="C262" i="7"/>
  <c r="P261" i="7" l="1"/>
  <c r="L262" i="7"/>
  <c r="A264" i="7"/>
  <c r="H263" i="7"/>
  <c r="G263" i="7"/>
  <c r="E263" i="7"/>
  <c r="F263" i="7"/>
  <c r="C263" i="7"/>
  <c r="I263" i="7"/>
  <c r="J263" i="7"/>
  <c r="B263" i="7"/>
  <c r="D263" i="7"/>
  <c r="K262" i="7"/>
  <c r="P262" i="7" l="1"/>
  <c r="L263" i="7"/>
  <c r="K263" i="7"/>
  <c r="A265" i="7"/>
  <c r="H264" i="7"/>
  <c r="G264" i="7"/>
  <c r="D264" i="7"/>
  <c r="E264" i="7"/>
  <c r="J264" i="7"/>
  <c r="F264" i="7"/>
  <c r="B264" i="7"/>
  <c r="I264" i="7"/>
  <c r="C264" i="7"/>
  <c r="P263" i="7" l="1"/>
  <c r="L264" i="7"/>
  <c r="A266" i="7"/>
  <c r="G265" i="7"/>
  <c r="F265" i="7"/>
  <c r="D265" i="7"/>
  <c r="E265" i="7"/>
  <c r="H265" i="7"/>
  <c r="J265" i="7"/>
  <c r="B265" i="7"/>
  <c r="I265" i="7"/>
  <c r="C265" i="7"/>
  <c r="K264" i="7"/>
  <c r="P264" i="7" l="1"/>
  <c r="L265" i="7"/>
  <c r="K265" i="7"/>
  <c r="A267" i="7"/>
  <c r="G266" i="7"/>
  <c r="F266" i="7"/>
  <c r="I266" i="7"/>
  <c r="H266" i="7"/>
  <c r="J266" i="7"/>
  <c r="E266" i="7"/>
  <c r="C266" i="7"/>
  <c r="D266" i="7"/>
  <c r="B266" i="7"/>
  <c r="P265" i="7" l="1"/>
  <c r="L266" i="7"/>
  <c r="K266" i="7"/>
  <c r="A268" i="7"/>
  <c r="H267" i="7"/>
  <c r="E267" i="7"/>
  <c r="G267" i="7"/>
  <c r="F267" i="7"/>
  <c r="D267" i="7"/>
  <c r="C267" i="7"/>
  <c r="I267" i="7"/>
  <c r="B267" i="7"/>
  <c r="J267" i="7"/>
  <c r="P266" i="7" l="1"/>
  <c r="L267" i="7"/>
  <c r="K267" i="7"/>
  <c r="A269" i="7"/>
  <c r="H268" i="7"/>
  <c r="J268" i="7"/>
  <c r="B268" i="7"/>
  <c r="G268" i="7"/>
  <c r="F268" i="7"/>
  <c r="D268" i="7"/>
  <c r="I268" i="7"/>
  <c r="E268" i="7"/>
  <c r="C268" i="7"/>
  <c r="P267" i="7" l="1"/>
  <c r="L268" i="7"/>
  <c r="K268" i="7"/>
  <c r="G269" i="7"/>
  <c r="H269" i="7"/>
  <c r="F269" i="7"/>
  <c r="E269" i="7"/>
  <c r="D269" i="7"/>
  <c r="I269" i="7"/>
  <c r="B269" i="7"/>
  <c r="C269" i="7"/>
  <c r="J269" i="7"/>
  <c r="A270" i="7"/>
  <c r="P268" i="7" l="1"/>
  <c r="L269" i="7"/>
  <c r="A271" i="7"/>
  <c r="G270" i="7"/>
  <c r="H270" i="7"/>
  <c r="F270" i="7"/>
  <c r="E270" i="7"/>
  <c r="J270" i="7"/>
  <c r="I270" i="7"/>
  <c r="D270" i="7"/>
  <c r="B270" i="7"/>
  <c r="C270" i="7"/>
  <c r="K269" i="7"/>
  <c r="P269" i="7" l="1"/>
  <c r="L270" i="7"/>
  <c r="K270" i="7"/>
  <c r="A272" i="7"/>
  <c r="H271" i="7"/>
  <c r="G271" i="7"/>
  <c r="E271" i="7"/>
  <c r="F271" i="7"/>
  <c r="C271" i="7"/>
  <c r="I271" i="7"/>
  <c r="J271" i="7"/>
  <c r="D271" i="7"/>
  <c r="B271" i="7"/>
  <c r="P270" i="7" l="1"/>
  <c r="L271" i="7"/>
  <c r="K271" i="7"/>
  <c r="H272" i="7"/>
  <c r="G272" i="7"/>
  <c r="J272" i="7"/>
  <c r="F272" i="7"/>
  <c r="E272" i="7"/>
  <c r="D272" i="7"/>
  <c r="B272" i="7"/>
  <c r="C272" i="7"/>
  <c r="I272" i="7"/>
  <c r="A273" i="7"/>
  <c r="P271" i="7" l="1"/>
  <c r="L272" i="7"/>
  <c r="A274" i="7"/>
  <c r="G273" i="7"/>
  <c r="H273" i="7"/>
  <c r="F273" i="7"/>
  <c r="D273" i="7"/>
  <c r="E273" i="7"/>
  <c r="J273" i="7"/>
  <c r="B273" i="7"/>
  <c r="C273" i="7"/>
  <c r="I273" i="7"/>
  <c r="K272" i="7"/>
  <c r="P272" i="7" l="1"/>
  <c r="L273" i="7"/>
  <c r="K273" i="7"/>
  <c r="A275" i="7"/>
  <c r="H274" i="7"/>
  <c r="G274" i="7"/>
  <c r="F274" i="7"/>
  <c r="E274" i="7"/>
  <c r="I274" i="7"/>
  <c r="D274" i="7"/>
  <c r="J274" i="7"/>
  <c r="B274" i="7"/>
  <c r="C274" i="7"/>
  <c r="P273" i="7" l="1"/>
  <c r="L274" i="7"/>
  <c r="K274" i="7"/>
  <c r="A276" i="7"/>
  <c r="H275" i="7"/>
  <c r="G275" i="7"/>
  <c r="E275" i="7"/>
  <c r="J275" i="7"/>
  <c r="C275" i="7"/>
  <c r="I275" i="7"/>
  <c r="B275" i="7"/>
  <c r="F275" i="7"/>
  <c r="D275" i="7"/>
  <c r="P274" i="7" l="1"/>
  <c r="L275" i="7"/>
  <c r="A277" i="7"/>
  <c r="H276" i="7"/>
  <c r="G276" i="7"/>
  <c r="J276" i="7"/>
  <c r="E276" i="7"/>
  <c r="B276" i="7"/>
  <c r="I276" i="7"/>
  <c r="D276" i="7"/>
  <c r="C276" i="7"/>
  <c r="F276" i="7"/>
  <c r="K275" i="7"/>
  <c r="P275" i="7" l="1"/>
  <c r="L276" i="7"/>
  <c r="K276" i="7"/>
  <c r="A278" i="7"/>
  <c r="H277" i="7"/>
  <c r="F277" i="7"/>
  <c r="G277" i="7"/>
  <c r="D277" i="7"/>
  <c r="J277" i="7"/>
  <c r="C277" i="7"/>
  <c r="I277" i="7"/>
  <c r="E277" i="7"/>
  <c r="B277" i="7"/>
  <c r="P276" i="7" l="1"/>
  <c r="L277" i="7"/>
  <c r="K277" i="7"/>
  <c r="P277" i="7" s="1"/>
  <c r="A279" i="7"/>
  <c r="H278" i="7"/>
  <c r="F278" i="7"/>
  <c r="G278" i="7"/>
  <c r="D278" i="7"/>
  <c r="I278" i="7"/>
  <c r="B278" i="7"/>
  <c r="C278" i="7"/>
  <c r="J278" i="7"/>
  <c r="E278" i="7"/>
  <c r="L278" i="7" l="1"/>
  <c r="A280" i="7"/>
  <c r="H279" i="7"/>
  <c r="G279" i="7"/>
  <c r="E279" i="7"/>
  <c r="F279" i="7"/>
  <c r="C279" i="7"/>
  <c r="I279" i="7"/>
  <c r="D279" i="7"/>
  <c r="B279" i="7"/>
  <c r="J279" i="7"/>
  <c r="K278" i="7"/>
  <c r="P278" i="7" l="1"/>
  <c r="L279" i="7"/>
  <c r="K279" i="7"/>
  <c r="A281" i="7"/>
  <c r="H280" i="7"/>
  <c r="G280" i="7"/>
  <c r="E280" i="7"/>
  <c r="J280" i="7"/>
  <c r="F280" i="7"/>
  <c r="B280" i="7"/>
  <c r="D280" i="7"/>
  <c r="I280" i="7"/>
  <c r="C280" i="7"/>
  <c r="P279" i="7" l="1"/>
  <c r="L280" i="7"/>
  <c r="A282" i="7"/>
  <c r="G281" i="7"/>
  <c r="F281" i="7"/>
  <c r="H281" i="7"/>
  <c r="D281" i="7"/>
  <c r="E281" i="7"/>
  <c r="J281" i="7"/>
  <c r="B281" i="7"/>
  <c r="I281" i="7"/>
  <c r="C281" i="7"/>
  <c r="K280" i="7"/>
  <c r="P280" i="7" l="1"/>
  <c r="L281" i="7"/>
  <c r="K281" i="7"/>
  <c r="A283" i="7"/>
  <c r="G282" i="7"/>
  <c r="F282" i="7"/>
  <c r="H282" i="7"/>
  <c r="E282" i="7"/>
  <c r="I282" i="7"/>
  <c r="J282" i="7"/>
  <c r="C282" i="7"/>
  <c r="D282" i="7"/>
  <c r="B282" i="7"/>
  <c r="L282" i="7" s="1"/>
  <c r="P281" i="7" l="1"/>
  <c r="K282" i="7"/>
  <c r="P282" i="7" s="1"/>
  <c r="A284" i="7"/>
  <c r="H283" i="7"/>
  <c r="G283" i="7"/>
  <c r="E283" i="7"/>
  <c r="F283" i="7"/>
  <c r="D283" i="7"/>
  <c r="C283" i="7"/>
  <c r="I283" i="7"/>
  <c r="J283" i="7"/>
  <c r="B283" i="7"/>
  <c r="L283" i="7" l="1"/>
  <c r="A285" i="7"/>
  <c r="H284" i="7"/>
  <c r="G284" i="7"/>
  <c r="J284" i="7"/>
  <c r="B284" i="7"/>
  <c r="F284" i="7"/>
  <c r="E284" i="7"/>
  <c r="D284" i="7"/>
  <c r="I284" i="7"/>
  <c r="C284" i="7"/>
  <c r="K283" i="7"/>
  <c r="P283" i="7" l="1"/>
  <c r="L284" i="7"/>
  <c r="K284" i="7"/>
  <c r="A286" i="7"/>
  <c r="H285" i="7"/>
  <c r="F285" i="7"/>
  <c r="E285" i="7"/>
  <c r="D285" i="7"/>
  <c r="G285" i="7"/>
  <c r="J285" i="7"/>
  <c r="I285" i="7"/>
  <c r="B285" i="7"/>
  <c r="C285" i="7"/>
  <c r="P284" i="7" l="1"/>
  <c r="L285" i="7"/>
  <c r="K285" i="7"/>
  <c r="A287" i="7"/>
  <c r="H286" i="7"/>
  <c r="F286" i="7"/>
  <c r="E286" i="7"/>
  <c r="J286" i="7"/>
  <c r="I286" i="7"/>
  <c r="G286" i="7"/>
  <c r="D286" i="7"/>
  <c r="B286" i="7"/>
  <c r="C286" i="7"/>
  <c r="P285" i="7" l="1"/>
  <c r="L286" i="7"/>
  <c r="K286" i="7"/>
  <c r="A288" i="7"/>
  <c r="H287" i="7"/>
  <c r="G287" i="7"/>
  <c r="E287" i="7"/>
  <c r="F287" i="7"/>
  <c r="C287" i="7"/>
  <c r="I287" i="7"/>
  <c r="J287" i="7"/>
  <c r="B287" i="7"/>
  <c r="D287" i="7"/>
  <c r="P286" i="7" l="1"/>
  <c r="L287" i="7"/>
  <c r="K287" i="7"/>
  <c r="A289" i="7"/>
  <c r="H288" i="7"/>
  <c r="G288" i="7"/>
  <c r="J288" i="7"/>
  <c r="F288" i="7"/>
  <c r="D288" i="7"/>
  <c r="B288" i="7"/>
  <c r="E288" i="7"/>
  <c r="C288" i="7"/>
  <c r="I288" i="7"/>
  <c r="P287" i="7" l="1"/>
  <c r="L288" i="7"/>
  <c r="A290" i="7"/>
  <c r="H289" i="7"/>
  <c r="G289" i="7"/>
  <c r="F289" i="7"/>
  <c r="D289" i="7"/>
  <c r="B289" i="7"/>
  <c r="E289" i="7"/>
  <c r="C289" i="7"/>
  <c r="J289" i="7"/>
  <c r="I289" i="7"/>
  <c r="K288" i="7"/>
  <c r="P288" i="7" l="1"/>
  <c r="L289" i="7"/>
  <c r="K289" i="7"/>
  <c r="A291" i="7"/>
  <c r="H290" i="7"/>
  <c r="G290" i="7"/>
  <c r="F290" i="7"/>
  <c r="E290" i="7"/>
  <c r="I290" i="7"/>
  <c r="D290" i="7"/>
  <c r="B290" i="7"/>
  <c r="C290" i="7"/>
  <c r="J290" i="7"/>
  <c r="P289" i="7" l="1"/>
  <c r="L290" i="7"/>
  <c r="A292" i="7"/>
  <c r="H291" i="7"/>
  <c r="G291" i="7"/>
  <c r="E291" i="7"/>
  <c r="J291" i="7"/>
  <c r="C291" i="7"/>
  <c r="I291" i="7"/>
  <c r="F291" i="7"/>
  <c r="D291" i="7"/>
  <c r="B291" i="7"/>
  <c r="K290" i="7"/>
  <c r="P290" i="7" l="1"/>
  <c r="L291" i="7"/>
  <c r="K291" i="7"/>
  <c r="A293" i="7"/>
  <c r="H292" i="7"/>
  <c r="G292" i="7"/>
  <c r="J292" i="7"/>
  <c r="E292" i="7"/>
  <c r="B292" i="7"/>
  <c r="I292" i="7"/>
  <c r="F292" i="7"/>
  <c r="D292" i="7"/>
  <c r="C292" i="7"/>
  <c r="P291" i="7" l="1"/>
  <c r="L292" i="7"/>
  <c r="K292" i="7"/>
  <c r="A294" i="7"/>
  <c r="H293" i="7"/>
  <c r="F293" i="7"/>
  <c r="G293" i="7"/>
  <c r="D293" i="7"/>
  <c r="E293" i="7"/>
  <c r="J293" i="7"/>
  <c r="C293" i="7"/>
  <c r="I293" i="7"/>
  <c r="B293" i="7"/>
  <c r="P292" i="7" l="1"/>
  <c r="L293" i="7"/>
  <c r="K293" i="7"/>
  <c r="A295" i="7"/>
  <c r="H294" i="7"/>
  <c r="F294" i="7"/>
  <c r="G294" i="7"/>
  <c r="D294" i="7"/>
  <c r="I294" i="7"/>
  <c r="E294" i="7"/>
  <c r="J294" i="7"/>
  <c r="B294" i="7"/>
  <c r="C294" i="7"/>
  <c r="P293" i="7" l="1"/>
  <c r="L294" i="7"/>
  <c r="K294" i="7"/>
  <c r="A296" i="7"/>
  <c r="H295" i="7"/>
  <c r="G295" i="7"/>
  <c r="E295" i="7"/>
  <c r="F295" i="7"/>
  <c r="C295" i="7"/>
  <c r="I295" i="7"/>
  <c r="D295" i="7"/>
  <c r="J295" i="7"/>
  <c r="B295" i="7"/>
  <c r="P294" i="7" l="1"/>
  <c r="L295" i="7"/>
  <c r="A297" i="7"/>
  <c r="H296" i="7"/>
  <c r="G296" i="7"/>
  <c r="E296" i="7"/>
  <c r="J296" i="7"/>
  <c r="F296" i="7"/>
  <c r="B296" i="7"/>
  <c r="D296" i="7"/>
  <c r="I296" i="7"/>
  <c r="C296" i="7"/>
  <c r="K295" i="7"/>
  <c r="P295" i="7" l="1"/>
  <c r="L296" i="7"/>
  <c r="K296" i="7"/>
  <c r="A298" i="7"/>
  <c r="G297" i="7"/>
  <c r="F297" i="7"/>
  <c r="D297" i="7"/>
  <c r="E297" i="7"/>
  <c r="J297" i="7"/>
  <c r="B297" i="7"/>
  <c r="H297" i="7"/>
  <c r="C297" i="7"/>
  <c r="I297" i="7"/>
  <c r="P296" i="7" l="1"/>
  <c r="L297" i="7"/>
  <c r="A299" i="7"/>
  <c r="G298" i="7"/>
  <c r="F298" i="7"/>
  <c r="I298" i="7"/>
  <c r="J298" i="7"/>
  <c r="C298" i="7"/>
  <c r="E298" i="7"/>
  <c r="B298" i="7"/>
  <c r="D298" i="7"/>
  <c r="H298" i="7"/>
  <c r="K297" i="7"/>
  <c r="P297" i="7" l="1"/>
  <c r="L298" i="7"/>
  <c r="K298" i="7"/>
  <c r="A300" i="7"/>
  <c r="H299" i="7"/>
  <c r="G299" i="7"/>
  <c r="E299" i="7"/>
  <c r="F299" i="7"/>
  <c r="D299" i="7"/>
  <c r="C299" i="7"/>
  <c r="I299" i="7"/>
  <c r="B299" i="7"/>
  <c r="J299" i="7"/>
  <c r="P298" i="7" l="1"/>
  <c r="L299" i="7"/>
  <c r="K299" i="7"/>
  <c r="A301" i="7"/>
  <c r="H300" i="7"/>
  <c r="G300" i="7"/>
  <c r="J300" i="7"/>
  <c r="B300" i="7"/>
  <c r="F300" i="7"/>
  <c r="D300" i="7"/>
  <c r="I300" i="7"/>
  <c r="C300" i="7"/>
  <c r="E300" i="7"/>
  <c r="P299" i="7" l="1"/>
  <c r="L300" i="7"/>
  <c r="K300" i="7"/>
  <c r="A302" i="7"/>
  <c r="H301" i="7"/>
  <c r="F301" i="7"/>
  <c r="E301" i="7"/>
  <c r="D301" i="7"/>
  <c r="G301" i="7"/>
  <c r="I301" i="7"/>
  <c r="B301" i="7"/>
  <c r="C301" i="7"/>
  <c r="J301" i="7"/>
  <c r="P300" i="7" l="1"/>
  <c r="L301" i="7"/>
  <c r="A303" i="7"/>
  <c r="H302" i="7"/>
  <c r="F302" i="7"/>
  <c r="E302" i="7"/>
  <c r="J302" i="7"/>
  <c r="I302" i="7"/>
  <c r="G302" i="7"/>
  <c r="D302" i="7"/>
  <c r="B302" i="7"/>
  <c r="C302" i="7"/>
  <c r="K301" i="7"/>
  <c r="P301" i="7" l="1"/>
  <c r="L302" i="7"/>
  <c r="K302" i="7"/>
  <c r="A304" i="7"/>
  <c r="H303" i="7"/>
  <c r="G303" i="7"/>
  <c r="E303" i="7"/>
  <c r="F303" i="7"/>
  <c r="C303" i="7"/>
  <c r="I303" i="7"/>
  <c r="J303" i="7"/>
  <c r="D303" i="7"/>
  <c r="B303" i="7"/>
  <c r="P302" i="7" l="1"/>
  <c r="L303" i="7"/>
  <c r="K303" i="7"/>
  <c r="A305" i="7"/>
  <c r="H304" i="7"/>
  <c r="G304" i="7"/>
  <c r="J304" i="7"/>
  <c r="F304" i="7"/>
  <c r="E304" i="7"/>
  <c r="D304" i="7"/>
  <c r="B304" i="7"/>
  <c r="C304" i="7"/>
  <c r="I304" i="7"/>
  <c r="P303" i="7" l="1"/>
  <c r="L304" i="7"/>
  <c r="A306" i="7"/>
  <c r="H305" i="7"/>
  <c r="G305" i="7"/>
  <c r="F305" i="7"/>
  <c r="D305" i="7"/>
  <c r="E305" i="7"/>
  <c r="J305" i="7"/>
  <c r="B305" i="7"/>
  <c r="C305" i="7"/>
  <c r="I305" i="7"/>
  <c r="K304" i="7"/>
  <c r="P304" i="7" l="1"/>
  <c r="L305" i="7"/>
  <c r="K305" i="7"/>
  <c r="A307" i="7"/>
  <c r="H306" i="7"/>
  <c r="G306" i="7"/>
  <c r="F306" i="7"/>
  <c r="E306" i="7"/>
  <c r="I306" i="7"/>
  <c r="D306" i="7"/>
  <c r="J306" i="7"/>
  <c r="B306" i="7"/>
  <c r="C306" i="7"/>
  <c r="P305" i="7" l="1"/>
  <c r="L306" i="7"/>
  <c r="K306" i="7"/>
  <c r="A308" i="7"/>
  <c r="H307" i="7"/>
  <c r="G307" i="7"/>
  <c r="E307" i="7"/>
  <c r="J307" i="7"/>
  <c r="C307" i="7"/>
  <c r="I307" i="7"/>
  <c r="F307" i="7"/>
  <c r="D307" i="7"/>
  <c r="B307" i="7"/>
  <c r="P306" i="7" l="1"/>
  <c r="L307" i="7"/>
  <c r="K307" i="7"/>
  <c r="A309" i="7"/>
  <c r="H308" i="7"/>
  <c r="G308" i="7"/>
  <c r="J308" i="7"/>
  <c r="E308" i="7"/>
  <c r="B308" i="7"/>
  <c r="I308" i="7"/>
  <c r="F308" i="7"/>
  <c r="D308" i="7"/>
  <c r="C308" i="7"/>
  <c r="P307" i="7" l="1"/>
  <c r="L308" i="7"/>
  <c r="K308" i="7"/>
  <c r="A310" i="7"/>
  <c r="H309" i="7"/>
  <c r="F309" i="7"/>
  <c r="G309" i="7"/>
  <c r="D309" i="7"/>
  <c r="J309" i="7"/>
  <c r="E309" i="7"/>
  <c r="C309" i="7"/>
  <c r="I309" i="7"/>
  <c r="B309" i="7"/>
  <c r="P308" i="7" l="1"/>
  <c r="L309" i="7"/>
  <c r="K309" i="7"/>
  <c r="A311" i="7"/>
  <c r="H310" i="7"/>
  <c r="F310" i="7"/>
  <c r="G310" i="7"/>
  <c r="D310" i="7"/>
  <c r="I310" i="7"/>
  <c r="B310" i="7"/>
  <c r="E310" i="7"/>
  <c r="C310" i="7"/>
  <c r="J310" i="7"/>
  <c r="P309" i="7" l="1"/>
  <c r="L310" i="7"/>
  <c r="A312" i="7"/>
  <c r="H311" i="7"/>
  <c r="G311" i="7"/>
  <c r="E311" i="7"/>
  <c r="F311" i="7"/>
  <c r="C311" i="7"/>
  <c r="I311" i="7"/>
  <c r="D311" i="7"/>
  <c r="B311" i="7"/>
  <c r="J311" i="7"/>
  <c r="K310" i="7"/>
  <c r="P310" i="7" l="1"/>
  <c r="L311" i="7"/>
  <c r="K311" i="7"/>
  <c r="A313" i="7"/>
  <c r="H312" i="7"/>
  <c r="G312" i="7"/>
  <c r="E312" i="7"/>
  <c r="J312" i="7"/>
  <c r="F312" i="7"/>
  <c r="B312" i="7"/>
  <c r="D312" i="7"/>
  <c r="I312" i="7"/>
  <c r="C312" i="7"/>
  <c r="P311" i="7" l="1"/>
  <c r="L312" i="7"/>
  <c r="A314" i="7"/>
  <c r="G313" i="7"/>
  <c r="F313" i="7"/>
  <c r="H313" i="7"/>
  <c r="D313" i="7"/>
  <c r="E313" i="7"/>
  <c r="J313" i="7"/>
  <c r="B313" i="7"/>
  <c r="I313" i="7"/>
  <c r="C313" i="7"/>
  <c r="K312" i="7"/>
  <c r="P312" i="7" l="1"/>
  <c r="L313" i="7"/>
  <c r="K313" i="7"/>
  <c r="A315" i="7"/>
  <c r="G314" i="7"/>
  <c r="F314" i="7"/>
  <c r="H314" i="7"/>
  <c r="E314" i="7"/>
  <c r="I314" i="7"/>
  <c r="J314" i="7"/>
  <c r="C314" i="7"/>
  <c r="D314" i="7"/>
  <c r="B314" i="7"/>
  <c r="P313" i="7" l="1"/>
  <c r="L314" i="7"/>
  <c r="K314" i="7"/>
  <c r="A316" i="7"/>
  <c r="H315" i="7"/>
  <c r="G315" i="7"/>
  <c r="E315" i="7"/>
  <c r="F315" i="7"/>
  <c r="D315" i="7"/>
  <c r="C315" i="7"/>
  <c r="I315" i="7"/>
  <c r="J315" i="7"/>
  <c r="B315" i="7"/>
  <c r="P314" i="7" l="1"/>
  <c r="L315" i="7"/>
  <c r="K315" i="7"/>
  <c r="A317" i="7"/>
  <c r="H316" i="7"/>
  <c r="G316" i="7"/>
  <c r="J316" i="7"/>
  <c r="B316" i="7"/>
  <c r="F316" i="7"/>
  <c r="E316" i="7"/>
  <c r="D316" i="7"/>
  <c r="I316" i="7"/>
  <c r="C316" i="7"/>
  <c r="P315" i="7" l="1"/>
  <c r="L316" i="7"/>
  <c r="K316" i="7"/>
  <c r="A318" i="7"/>
  <c r="H317" i="7"/>
  <c r="F317" i="7"/>
  <c r="E317" i="7"/>
  <c r="D317" i="7"/>
  <c r="J317" i="7"/>
  <c r="I317" i="7"/>
  <c r="B317" i="7"/>
  <c r="G317" i="7"/>
  <c r="C317" i="7"/>
  <c r="P316" i="7" l="1"/>
  <c r="L317" i="7"/>
  <c r="A319" i="7"/>
  <c r="H318" i="7"/>
  <c r="F318" i="7"/>
  <c r="E318" i="7"/>
  <c r="J318" i="7"/>
  <c r="I318" i="7"/>
  <c r="B318" i="7"/>
  <c r="D318" i="7"/>
  <c r="C318" i="7"/>
  <c r="G318" i="7"/>
  <c r="K317" i="7"/>
  <c r="P317" i="7" l="1"/>
  <c r="L318" i="7"/>
  <c r="K318" i="7"/>
  <c r="A320" i="7"/>
  <c r="H319" i="7"/>
  <c r="G319" i="7"/>
  <c r="E319" i="7"/>
  <c r="F319" i="7"/>
  <c r="C319" i="7"/>
  <c r="J319" i="7"/>
  <c r="I319" i="7"/>
  <c r="D319" i="7"/>
  <c r="B319" i="7"/>
  <c r="P318" i="7" l="1"/>
  <c r="L319" i="7"/>
  <c r="K319" i="7"/>
  <c r="A321" i="7"/>
  <c r="H320" i="7"/>
  <c r="G320" i="7"/>
  <c r="J320" i="7"/>
  <c r="F320" i="7"/>
  <c r="D320" i="7"/>
  <c r="B320" i="7"/>
  <c r="C320" i="7"/>
  <c r="E320" i="7"/>
  <c r="I320" i="7"/>
  <c r="P319" i="7" l="1"/>
  <c r="L320" i="7"/>
  <c r="A322" i="7"/>
  <c r="H321" i="7"/>
  <c r="G321" i="7"/>
  <c r="F321" i="7"/>
  <c r="D321" i="7"/>
  <c r="B321" i="7"/>
  <c r="C321" i="7"/>
  <c r="J321" i="7"/>
  <c r="E321" i="7"/>
  <c r="I321" i="7"/>
  <c r="K320" i="7"/>
  <c r="P320" i="7" l="1"/>
  <c r="L321" i="7"/>
  <c r="K321" i="7"/>
  <c r="A323" i="7"/>
  <c r="H322" i="7"/>
  <c r="G322" i="7"/>
  <c r="F322" i="7"/>
  <c r="E322" i="7"/>
  <c r="I322" i="7"/>
  <c r="D322" i="7"/>
  <c r="B322" i="7"/>
  <c r="C322" i="7"/>
  <c r="J322" i="7"/>
  <c r="P321" i="7" l="1"/>
  <c r="L322" i="7"/>
  <c r="A324" i="7"/>
  <c r="H323" i="7"/>
  <c r="G323" i="7"/>
  <c r="E323" i="7"/>
  <c r="J323" i="7"/>
  <c r="C323" i="7"/>
  <c r="I323" i="7"/>
  <c r="F323" i="7"/>
  <c r="D323" i="7"/>
  <c r="B323" i="7"/>
  <c r="K322" i="7"/>
  <c r="P322" i="7" l="1"/>
  <c r="L323" i="7"/>
  <c r="K323" i="7"/>
  <c r="A325" i="7"/>
  <c r="H324" i="7"/>
  <c r="G324" i="7"/>
  <c r="J324" i="7"/>
  <c r="E324" i="7"/>
  <c r="B324" i="7"/>
  <c r="I324" i="7"/>
  <c r="F324" i="7"/>
  <c r="D324" i="7"/>
  <c r="C324" i="7"/>
  <c r="P323" i="7" l="1"/>
  <c r="L324" i="7"/>
  <c r="K324" i="7"/>
  <c r="A326" i="7"/>
  <c r="H325" i="7"/>
  <c r="F325" i="7"/>
  <c r="G325" i="7"/>
  <c r="D325" i="7"/>
  <c r="E325" i="7"/>
  <c r="J325" i="7"/>
  <c r="C325" i="7"/>
  <c r="I325" i="7"/>
  <c r="B325" i="7"/>
  <c r="P324" i="7" l="1"/>
  <c r="L325" i="7"/>
  <c r="K325" i="7"/>
  <c r="A327" i="7"/>
  <c r="H326" i="7"/>
  <c r="F326" i="7"/>
  <c r="G326" i="7"/>
  <c r="D326" i="7"/>
  <c r="I326" i="7"/>
  <c r="E326" i="7"/>
  <c r="J326" i="7"/>
  <c r="B326" i="7"/>
  <c r="C326" i="7"/>
  <c r="P325" i="7" l="1"/>
  <c r="L326" i="7"/>
  <c r="K326" i="7"/>
  <c r="A328" i="7"/>
  <c r="H327" i="7"/>
  <c r="G327" i="7"/>
  <c r="E327" i="7"/>
  <c r="F327" i="7"/>
  <c r="C327" i="7"/>
  <c r="I327" i="7"/>
  <c r="D327" i="7"/>
  <c r="J327" i="7"/>
  <c r="B327" i="7"/>
  <c r="P326" i="7" l="1"/>
  <c r="L327" i="7"/>
  <c r="K327" i="7"/>
  <c r="A329" i="7"/>
  <c r="H328" i="7"/>
  <c r="G328" i="7"/>
  <c r="E328" i="7"/>
  <c r="J328" i="7"/>
  <c r="F328" i="7"/>
  <c r="B328" i="7"/>
  <c r="D328" i="7"/>
  <c r="I328" i="7"/>
  <c r="C328" i="7"/>
  <c r="P327" i="7" l="1"/>
  <c r="L328" i="7"/>
  <c r="A330" i="7"/>
  <c r="G329" i="7"/>
  <c r="F329" i="7"/>
  <c r="D329" i="7"/>
  <c r="E329" i="7"/>
  <c r="H329" i="7"/>
  <c r="J329" i="7"/>
  <c r="B329" i="7"/>
  <c r="I329" i="7"/>
  <c r="C329" i="7"/>
  <c r="K328" i="7"/>
  <c r="P328" i="7" l="1"/>
  <c r="L329" i="7"/>
  <c r="K329" i="7"/>
  <c r="A331" i="7"/>
  <c r="G330" i="7"/>
  <c r="F330" i="7"/>
  <c r="I330" i="7"/>
  <c r="J330" i="7"/>
  <c r="H330" i="7"/>
  <c r="E330" i="7"/>
  <c r="C330" i="7"/>
  <c r="B330" i="7"/>
  <c r="D330" i="7"/>
  <c r="P329" i="7" l="1"/>
  <c r="L330" i="7"/>
  <c r="K330" i="7"/>
  <c r="A332" i="7"/>
  <c r="H331" i="7"/>
  <c r="G331" i="7"/>
  <c r="E331" i="7"/>
  <c r="F331" i="7"/>
  <c r="D331" i="7"/>
  <c r="C331" i="7"/>
  <c r="I331" i="7"/>
  <c r="B331" i="7"/>
  <c r="J331" i="7"/>
  <c r="P330" i="7" l="1"/>
  <c r="L331" i="7"/>
  <c r="K331" i="7"/>
  <c r="A333" i="7"/>
  <c r="H332" i="7"/>
  <c r="G332" i="7"/>
  <c r="J332" i="7"/>
  <c r="B332" i="7"/>
  <c r="F332" i="7"/>
  <c r="D332" i="7"/>
  <c r="I332" i="7"/>
  <c r="E332" i="7"/>
  <c r="C332" i="7"/>
  <c r="P331" i="7" l="1"/>
  <c r="L332" i="7"/>
  <c r="K332" i="7"/>
  <c r="A334" i="7"/>
  <c r="H333" i="7"/>
  <c r="F333" i="7"/>
  <c r="E333" i="7"/>
  <c r="D333" i="7"/>
  <c r="G333" i="7"/>
  <c r="I333" i="7"/>
  <c r="B333" i="7"/>
  <c r="C333" i="7"/>
  <c r="J333" i="7"/>
  <c r="P332" i="7" l="1"/>
  <c r="L333" i="7"/>
  <c r="A335" i="7"/>
  <c r="H334" i="7"/>
  <c r="F334" i="7"/>
  <c r="E334" i="7"/>
  <c r="J334" i="7"/>
  <c r="I334" i="7"/>
  <c r="G334" i="7"/>
  <c r="D334" i="7"/>
  <c r="B334" i="7"/>
  <c r="C334" i="7"/>
  <c r="K333" i="7"/>
  <c r="P333" i="7" l="1"/>
  <c r="L334" i="7"/>
  <c r="K334" i="7"/>
  <c r="A336" i="7"/>
  <c r="H335" i="7"/>
  <c r="G335" i="7"/>
  <c r="E335" i="7"/>
  <c r="F335" i="7"/>
  <c r="C335" i="7"/>
  <c r="J335" i="7"/>
  <c r="I335" i="7"/>
  <c r="D335" i="7"/>
  <c r="B335" i="7"/>
  <c r="P334" i="7" l="1"/>
  <c r="L335" i="7"/>
  <c r="K335" i="7"/>
  <c r="A337" i="7"/>
  <c r="H336" i="7"/>
  <c r="G336" i="7"/>
  <c r="J336" i="7"/>
  <c r="F336" i="7"/>
  <c r="E336" i="7"/>
  <c r="D336" i="7"/>
  <c r="B336" i="7"/>
  <c r="C336" i="7"/>
  <c r="I336" i="7"/>
  <c r="P335" i="7" l="1"/>
  <c r="L336" i="7"/>
  <c r="A338" i="7"/>
  <c r="H337" i="7"/>
  <c r="G337" i="7"/>
  <c r="F337" i="7"/>
  <c r="D337" i="7"/>
  <c r="E337" i="7"/>
  <c r="J337" i="7"/>
  <c r="B337" i="7"/>
  <c r="C337" i="7"/>
  <c r="I337" i="7"/>
  <c r="K336" i="7"/>
  <c r="P336" i="7" l="1"/>
  <c r="L337" i="7"/>
  <c r="K337" i="7"/>
  <c r="A339" i="7"/>
  <c r="H338" i="7"/>
  <c r="G338" i="7"/>
  <c r="F338" i="7"/>
  <c r="E338" i="7"/>
  <c r="I338" i="7"/>
  <c r="D338" i="7"/>
  <c r="J338" i="7"/>
  <c r="B338" i="7"/>
  <c r="C338" i="7"/>
  <c r="P337" i="7" l="1"/>
  <c r="L338" i="7"/>
  <c r="K338" i="7"/>
  <c r="A340" i="7"/>
  <c r="H339" i="7"/>
  <c r="G339" i="7"/>
  <c r="E339" i="7"/>
  <c r="J339" i="7"/>
  <c r="C339" i="7"/>
  <c r="I339" i="7"/>
  <c r="F339" i="7"/>
  <c r="D339" i="7"/>
  <c r="B339" i="7"/>
  <c r="P338" i="7" l="1"/>
  <c r="L339" i="7"/>
  <c r="K339" i="7"/>
  <c r="A341" i="7"/>
  <c r="H340" i="7"/>
  <c r="G340" i="7"/>
  <c r="J340" i="7"/>
  <c r="E340" i="7"/>
  <c r="B340" i="7"/>
  <c r="I340" i="7"/>
  <c r="F340" i="7"/>
  <c r="C340" i="7"/>
  <c r="D340" i="7"/>
  <c r="P339" i="7" l="1"/>
  <c r="L340" i="7"/>
  <c r="K340" i="7"/>
  <c r="H341" i="7"/>
  <c r="F341" i="7"/>
  <c r="G341" i="7"/>
  <c r="D341" i="7"/>
  <c r="J341" i="7"/>
  <c r="C341" i="7"/>
  <c r="I341" i="7"/>
  <c r="E341" i="7"/>
  <c r="B341" i="7"/>
  <c r="P340" i="7" l="1"/>
  <c r="L341" i="7"/>
  <c r="K341" i="7"/>
  <c r="P341" i="7" l="1"/>
  <c r="B20" i="7" s="1"/>
</calcChain>
</file>

<file path=xl/comments1.xml><?xml version="1.0" encoding="utf-8"?>
<comments xmlns="http://schemas.openxmlformats.org/spreadsheetml/2006/main">
  <authors>
    <author>Germán López Pineda</author>
  </authors>
  <commentList>
    <comment ref="O41" authorId="0">
      <text>
        <r>
          <rPr>
            <sz val="9"/>
            <color indexed="81"/>
            <rFont val="Tahoma"/>
            <family val="2"/>
          </rPr>
          <t xml:space="preserve">Asiento en cada segmento de los estratos considerados
</t>
        </r>
      </text>
    </comment>
  </commentList>
</comments>
</file>

<file path=xl/sharedStrings.xml><?xml version="1.0" encoding="utf-8"?>
<sst xmlns="http://schemas.openxmlformats.org/spreadsheetml/2006/main" count="57" uniqueCount="51">
  <si>
    <t>Datos</t>
  </si>
  <si>
    <t>g</t>
  </si>
  <si>
    <t>m</t>
  </si>
  <si>
    <t>kPa</t>
  </si>
  <si>
    <t>z[m]</t>
  </si>
  <si>
    <t>Carga del terraplén</t>
  </si>
  <si>
    <t>Altura de terraplen</t>
  </si>
  <si>
    <t>Peso específico del relleno</t>
  </si>
  <si>
    <t>Realiza el cálculo con respecto al centro del terraplén</t>
  </si>
  <si>
    <t>s</t>
  </si>
  <si>
    <t>cm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</si>
  <si>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[cm]</t>
    </r>
  </si>
  <si>
    <t>Asiento en el centro del terraplén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</si>
  <si>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</si>
  <si>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Derrame de media sección</t>
  </si>
  <si>
    <t>Espesor segmento de cada estrato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</si>
  <si>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</si>
  <si>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v</t>
    </r>
  </si>
  <si>
    <t>Valor</t>
  </si>
  <si>
    <t>Unidades</t>
  </si>
  <si>
    <t>Descripción</t>
  </si>
  <si>
    <t>E[MPa]</t>
  </si>
  <si>
    <t>Lo</t>
  </si>
  <si>
    <t>Incremento para cada estrato</t>
  </si>
  <si>
    <t>Incremento de tensiones</t>
  </si>
  <si>
    <t>E</t>
  </si>
  <si>
    <t>Módulo de elasticidad</t>
  </si>
  <si>
    <t>e</t>
  </si>
  <si>
    <t>Incremento unitario de deformaciones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</si>
  <si>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Si [cm]</t>
    </r>
  </si>
  <si>
    <t>n</t>
  </si>
  <si>
    <t>TABLA DE CÁLCULOS REALIZADOS</t>
  </si>
  <si>
    <t>b</t>
  </si>
  <si>
    <t>a</t>
  </si>
  <si>
    <t>Ancho de media base</t>
  </si>
  <si>
    <t>r1A</t>
  </si>
  <si>
    <r>
      <t>b</t>
    </r>
    <r>
      <rPr>
        <b/>
        <sz val="11"/>
        <color theme="1"/>
        <rFont val="Calibri"/>
        <family val="2"/>
        <scheme val="minor"/>
      </rPr>
      <t>A</t>
    </r>
  </si>
  <si>
    <r>
      <t>b</t>
    </r>
    <r>
      <rPr>
        <b/>
        <sz val="11"/>
        <color theme="1"/>
        <rFont val="Calibri"/>
        <family val="2"/>
        <scheme val="minor"/>
      </rPr>
      <t>B</t>
    </r>
  </si>
  <si>
    <r>
      <t>a</t>
    </r>
    <r>
      <rPr>
        <b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</si>
  <si>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B</t>
    </r>
  </si>
  <si>
    <t>roA</t>
  </si>
  <si>
    <t>roB</t>
  </si>
  <si>
    <t>r1B</t>
  </si>
  <si>
    <t>r22</t>
  </si>
  <si>
    <t>DISTRIBUCIÓN DE TENSIONES Y ASIENTOS BAJO EL CENTRO DEL  TERRAPLÉN MEDIANTE MÉTODOS ELÁSTICOS</t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</si>
  <si>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[Kpa] </t>
    </r>
  </si>
  <si>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[Kpa] </t>
    </r>
  </si>
  <si>
    <t>h</t>
  </si>
  <si>
    <t>x</t>
  </si>
  <si>
    <t>Distancia desde el borde del terraplén</t>
  </si>
  <si>
    <t>prof.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</si>
</sst>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1"/>
      <charset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left"/>
    </xf>
    <xf numFmtId="0" fontId="4" fillId="0" borderId="0" xfId="0" applyFont="1"/>
    <xf numFmtId="0" fontId="0" fillId="3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Incremento Tension z [KPa]/profundidad [m] 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Calculos!$A$41</c:f>
              <c:strCache>
                <c:ptCount val="1"/>
                <c:pt idx="0">
                  <c:v>z[m]</c:v>
                </c:pt>
              </c:strCache>
            </c:strRef>
          </c:tx>
          <c:marker>
            <c:symbol val="none"/>
          </c:marker>
          <c:xVal>
            <c:numRef>
              <c:f>Calculos!$K$42:$K$341</c:f>
              <c:numCache>
                <c:formatCode>0.00</c:formatCode>
                <c:ptCount val="300"/>
                <c:pt idx="0">
                  <c:v>89.999936906356282</c:v>
                </c:pt>
                <c:pt idx="1">
                  <c:v>89.999495555814207</c:v>
                </c:pt>
                <c:pt idx="2">
                  <c:v>89.99829921353431</c:v>
                </c:pt>
                <c:pt idx="3">
                  <c:v>89.99597417595524</c:v>
                </c:pt>
                <c:pt idx="4">
                  <c:v>89.992151254528125</c:v>
                </c:pt>
                <c:pt idx="5">
                  <c:v>89.986467221704359</c:v>
                </c:pt>
                <c:pt idx="6">
                  <c:v>89.978566207481322</c:v>
                </c:pt>
                <c:pt idx="7">
                  <c:v>89.968101035540428</c:v>
                </c:pt>
                <c:pt idx="8">
                  <c:v>89.954734488895582</c:v>
                </c:pt>
                <c:pt idx="9">
                  <c:v>89.938140495980647</c:v>
                </c:pt>
                <c:pt idx="10">
                  <c:v>89.918005229223667</c:v>
                </c:pt>
                <c:pt idx="11">
                  <c:v>89.894028109357535</c:v>
                </c:pt>
                <c:pt idx="12">
                  <c:v>89.865922709973773</c:v>
                </c:pt>
                <c:pt idx="13">
                  <c:v>89.833417558117901</c:v>
                </c:pt>
                <c:pt idx="14">
                  <c:v>89.796256828019111</c:v>
                </c:pt>
                <c:pt idx="15">
                  <c:v>89.754200926327158</c:v>
                </c:pt>
                <c:pt idx="16">
                  <c:v>89.707026968466124</c:v>
                </c:pt>
                <c:pt idx="17">
                  <c:v>89.654529146895186</c:v>
                </c:pt>
                <c:pt idx="18">
                  <c:v>89.596518993166143</c:v>
                </c:pt>
                <c:pt idx="19">
                  <c:v>89.532825536679084</c:v>
                </c:pt>
                <c:pt idx="20">
                  <c:v>89.463295363943189</c:v>
                </c:pt>
                <c:pt idx="21">
                  <c:v>89.387792582946147</c:v>
                </c:pt>
                <c:pt idx="22">
                  <c:v>89.306198697915903</c:v>
                </c:pt>
                <c:pt idx="23">
                  <c:v>89.218412400318016</c:v>
                </c:pt>
                <c:pt idx="24">
                  <c:v>89.124349282376556</c:v>
                </c:pt>
                <c:pt idx="25">
                  <c:v>89.023941479732542</c:v>
                </c:pt>
                <c:pt idx="26">
                  <c:v>88.917137250072258</c:v>
                </c:pt>
                <c:pt idx="27">
                  <c:v>88.803900494669733</c:v>
                </c:pt>
                <c:pt idx="28">
                  <c:v>88.68421022980597</c:v>
                </c:pt>
                <c:pt idx="29">
                  <c:v>88.558060014957647</c:v>
                </c:pt>
                <c:pt idx="30">
                  <c:v>88.425457344500686</c:v>
                </c:pt>
                <c:pt idx="31">
                  <c:v>88.28642300946143</c:v>
                </c:pt>
                <c:pt idx="32">
                  <c:v>88.140990435576512</c:v>
                </c:pt>
                <c:pt idx="33">
                  <c:v>87.989205003605662</c:v>
                </c:pt>
                <c:pt idx="34">
                  <c:v>87.831123357487712</c:v>
                </c:pt>
                <c:pt idx="35">
                  <c:v>87.666812705546675</c:v>
                </c:pt>
                <c:pt idx="36">
                  <c:v>87.496350119554435</c:v>
                </c:pt>
                <c:pt idx="37">
                  <c:v>87.319821836043161</c:v>
                </c:pt>
                <c:pt idx="38">
                  <c:v>87.137322563843753</c:v>
                </c:pt>
                <c:pt idx="39">
                  <c:v>86.948954801409755</c:v>
                </c:pt>
                <c:pt idx="40">
                  <c:v>86.754828167079978</c:v>
                </c:pt>
                <c:pt idx="41">
                  <c:v>86.555058745034202</c:v>
                </c:pt>
                <c:pt idx="42">
                  <c:v>86.349768449316116</c:v>
                </c:pt>
                <c:pt idx="43">
                  <c:v>86.139084407934348</c:v>
                </c:pt>
                <c:pt idx="44">
                  <c:v>85.92313836870963</c:v>
                </c:pt>
                <c:pt idx="45">
                  <c:v>85.702066128216515</c:v>
                </c:pt>
                <c:pt idx="46">
                  <c:v>85.47600698487031</c:v>
                </c:pt>
                <c:pt idx="47">
                  <c:v>85.24510321693765</c:v>
                </c:pt>
                <c:pt idx="48">
                  <c:v>85.009499585999833</c:v>
                </c:pt>
                <c:pt idx="49">
                  <c:v>84.769342866171982</c:v>
                </c:pt>
                <c:pt idx="50">
                  <c:v>84.524781399181251</c:v>
                </c:pt>
                <c:pt idx="51">
                  <c:v>84.275964675224856</c:v>
                </c:pt>
                <c:pt idx="52">
                  <c:v>84.023042939373624</c:v>
                </c:pt>
                <c:pt idx="53">
                  <c:v>83.766166823147316</c:v>
                </c:pt>
                <c:pt idx="54">
                  <c:v>83.505487000769918</c:v>
                </c:pt>
                <c:pt idx="55">
                  <c:v>83.241153869513184</c:v>
                </c:pt>
                <c:pt idx="56">
                  <c:v>82.973317253451683</c:v>
                </c:pt>
                <c:pt idx="57">
                  <c:v>82.702126129884576</c:v>
                </c:pt>
                <c:pt idx="58">
                  <c:v>82.427728377623382</c:v>
                </c:pt>
                <c:pt idx="59">
                  <c:v>82.150270546303375</c:v>
                </c:pt>
                <c:pt idx="60">
                  <c:v>81.869897645844048</c:v>
                </c:pt>
                <c:pt idx="61">
                  <c:v>81.586752955163377</c:v>
                </c:pt>
                <c:pt idx="62">
                  <c:v>81.30097784923835</c:v>
                </c:pt>
                <c:pt idx="63">
                  <c:v>81.012711643598905</c:v>
                </c:pt>
                <c:pt idx="64">
                  <c:v>80.722091455345748</c:v>
                </c:pt>
                <c:pt idx="65">
                  <c:v>80.429252079789904</c:v>
                </c:pt>
                <c:pt idx="66">
                  <c:v>80.134325881825418</c:v>
                </c:pt>
                <c:pt idx="67">
                  <c:v>79.837442701164136</c:v>
                </c:pt>
                <c:pt idx="68">
                  <c:v>79.538729770581881</c:v>
                </c:pt>
                <c:pt idx="69">
                  <c:v>79.238311646350709</c:v>
                </c:pt>
                <c:pt idx="70">
                  <c:v>78.936310150056144</c:v>
                </c:pt>
                <c:pt idx="71">
                  <c:v>78.632844321028188</c:v>
                </c:pt>
                <c:pt idx="72">
                  <c:v>78.328030378643163</c:v>
                </c:pt>
                <c:pt idx="73">
                  <c:v>78.021981693784426</c:v>
                </c:pt>
                <c:pt idx="74">
                  <c:v>77.714808768780685</c:v>
                </c:pt>
                <c:pt idx="75">
                  <c:v>77.406619225171909</c:v>
                </c:pt>
                <c:pt idx="76">
                  <c:v>77.097517798684521</c:v>
                </c:pt>
                <c:pt idx="77">
                  <c:v>76.787606340827992</c:v>
                </c:pt>
                <c:pt idx="78">
                  <c:v>76.476983826556676</c:v>
                </c:pt>
                <c:pt idx="79">
                  <c:v>76.165746367469879</c:v>
                </c:pt>
                <c:pt idx="80">
                  <c:v>75.85398723005359</c:v>
                </c:pt>
                <c:pt idx="81">
                  <c:v>75.541796858495431</c:v>
                </c:pt>
                <c:pt idx="82">
                  <c:v>75.229262901632751</c:v>
                </c:pt>
                <c:pt idx="83">
                  <c:v>74.916470243620182</c:v>
                </c:pt>
                <c:pt idx="84">
                  <c:v>74.603501037929632</c:v>
                </c:pt>
                <c:pt idx="85">
                  <c:v>74.290434744320095</c:v>
                </c:pt>
                <c:pt idx="86">
                  <c:v>73.977348168438596</c:v>
                </c:pt>
                <c:pt idx="87">
                  <c:v>73.664315503736944</c:v>
                </c:pt>
                <c:pt idx="88">
                  <c:v>73.351408375410031</c:v>
                </c:pt>
                <c:pt idx="89">
                  <c:v>73.038695886082792</c:v>
                </c:pt>
                <c:pt idx="90">
                  <c:v>72.726244662992144</c:v>
                </c:pt>
                <c:pt idx="91">
                  <c:v>72.414118906429323</c:v>
                </c:pt>
                <c:pt idx="92">
                  <c:v>72.102380439225286</c:v>
                </c:pt>
                <c:pt idx="93">
                  <c:v>71.791088757079123</c:v>
                </c:pt>
                <c:pt idx="94">
                  <c:v>71.480301079544347</c:v>
                </c:pt>
                <c:pt idx="95">
                  <c:v>71.170072401503873</c:v>
                </c:pt>
                <c:pt idx="96">
                  <c:v>70.860455544977199</c:v>
                </c:pt>
                <c:pt idx="97">
                  <c:v>70.551501211117895</c:v>
                </c:pt>
                <c:pt idx="98">
                  <c:v>70.243258032270077</c:v>
                </c:pt>
                <c:pt idx="99">
                  <c:v>69.935772623966002</c:v>
                </c:pt>
                <c:pt idx="100">
                  <c:v>69.629089636755921</c:v>
                </c:pt>
                <c:pt idx="101">
                  <c:v>69.323251807772849</c:v>
                </c:pt>
                <c:pt idx="102">
                  <c:v>69.018300011943225</c:v>
                </c:pt>
                <c:pt idx="103">
                  <c:v>68.714273312764306</c:v>
                </c:pt>
                <c:pt idx="104">
                  <c:v>68.411209012576151</c:v>
                </c:pt>
                <c:pt idx="105">
                  <c:v>68.109142702264606</c:v>
                </c:pt>
                <c:pt idx="106">
                  <c:v>67.808108310338454</c:v>
                </c:pt>
                <c:pt idx="107">
                  <c:v>67.508138151330272</c:v>
                </c:pt>
                <c:pt idx="108">
                  <c:v>67.20926297347674</c:v>
                </c:pt>
                <c:pt idx="109">
                  <c:v>66.911512005640176</c:v>
                </c:pt>
                <c:pt idx="110">
                  <c:v>66.614913003437479</c:v>
                </c:pt>
                <c:pt idx="111">
                  <c:v>66.319492294548184</c:v>
                </c:pt>
                <c:pt idx="112">
                  <c:v>66.025274823177455</c:v>
                </c:pt>
                <c:pt idx="113">
                  <c:v>65.732284193653911</c:v>
                </c:pt>
                <c:pt idx="114">
                  <c:v>65.440542713146115</c:v>
                </c:pt>
                <c:pt idx="115">
                  <c:v>65.150071433484541</c:v>
                </c:pt>
                <c:pt idx="116">
                  <c:v>64.860890192079921</c:v>
                </c:pt>
                <c:pt idx="117">
                  <c:v>64.573017651930456</c:v>
                </c:pt>
                <c:pt idx="118">
                  <c:v>64.286471340714314</c:v>
                </c:pt>
                <c:pt idx="119">
                  <c:v>64.001267688965171</c:v>
                </c:pt>
                <c:pt idx="120">
                  <c:v>63.717422067331547</c:v>
                </c:pt>
                <c:pt idx="121">
                  <c:v>63.434948822922081</c:v>
                </c:pt>
                <c:pt idx="122">
                  <c:v>63.153861314741121</c:v>
                </c:pt>
                <c:pt idx="123">
                  <c:v>62.874171948220166</c:v>
                </c:pt>
                <c:pt idx="124">
                  <c:v>62.595892208852668</c:v>
                </c:pt>
                <c:pt idx="125">
                  <c:v>62.319032694940496</c:v>
                </c:pt>
                <c:pt idx="126">
                  <c:v>62.043603149461923</c:v>
                </c:pt>
                <c:pt idx="127">
                  <c:v>61.769612491071783</c:v>
                </c:pt>
                <c:pt idx="128">
                  <c:v>61.497068844245341</c:v>
                </c:pt>
                <c:pt idx="129">
                  <c:v>61.225979568578666</c:v>
                </c:pt>
                <c:pt idx="130">
                  <c:v>60.956351287257988</c:v>
                </c:pt>
                <c:pt idx="131">
                  <c:v>60.688189914712545</c:v>
                </c:pt>
                <c:pt idx="132">
                  <c:v>60.421500683464522</c:v>
                </c:pt>
                <c:pt idx="133">
                  <c:v>60.156288170191125</c:v>
                </c:pt>
                <c:pt idx="134">
                  <c:v>59.892556321013735</c:v>
                </c:pt>
                <c:pt idx="135">
                  <c:v>59.630308476029349</c:v>
                </c:pt>
                <c:pt idx="136">
                  <c:v>59.369547393100127</c:v>
                </c:pt>
                <c:pt idx="137">
                  <c:v>59.110275270916574</c:v>
                </c:pt>
                <c:pt idx="138">
                  <c:v>58.852493771350332</c:v>
                </c:pt>
                <c:pt idx="139">
                  <c:v>58.596204041112486</c:v>
                </c:pt>
                <c:pt idx="140">
                  <c:v>58.341406732733368</c:v>
                </c:pt>
                <c:pt idx="141">
                  <c:v>58.088102024879902</c:v>
                </c:pt>
                <c:pt idx="142">
                  <c:v>57.836289642026358</c:v>
                </c:pt>
                <c:pt idx="143">
                  <c:v>57.585968873494259</c:v>
                </c:pt>
                <c:pt idx="144">
                  <c:v>57.33713859187764</c:v>
                </c:pt>
                <c:pt idx="145">
                  <c:v>57.089797270868758</c:v>
                </c:pt>
                <c:pt idx="146">
                  <c:v>56.84394300250014</c:v>
                </c:pt>
                <c:pt idx="147">
                  <c:v>56.59957351381815</c:v>
                </c:pt>
                <c:pt idx="148">
                  <c:v>56.356686183003234</c:v>
                </c:pt>
                <c:pt idx="149">
                  <c:v>56.115278054951801</c:v>
                </c:pt>
                <c:pt idx="150">
                  <c:v>55.875345856334448</c:v>
                </c:pt>
                <c:pt idx="151">
                  <c:v>55.636886010145091</c:v>
                </c:pt>
                <c:pt idx="152">
                  <c:v>55.399894649755112</c:v>
                </c:pt>
                <c:pt idx="153">
                  <c:v>55.164367632486794</c:v>
                </c:pt>
                <c:pt idx="154">
                  <c:v>54.930300552719522</c:v>
                </c:pt>
                <c:pt idx="155">
                  <c:v>54.697688754542391</c:v>
                </c:pt>
                <c:pt idx="156">
                  <c:v>54.466527343966533</c:v>
                </c:pt>
                <c:pt idx="157">
                  <c:v>54.236811200709859</c:v>
                </c:pt>
                <c:pt idx="158">
                  <c:v>54.008534989567266</c:v>
                </c:pt>
                <c:pt idx="159">
                  <c:v>53.781693171378372</c:v>
                </c:pt>
                <c:pt idx="160">
                  <c:v>53.556280013605154</c:v>
                </c:pt>
                <c:pt idx="161">
                  <c:v>53.332289600531205</c:v>
                </c:pt>
                <c:pt idx="162">
                  <c:v>53.109715843094314</c:v>
                </c:pt>
                <c:pt idx="163">
                  <c:v>52.888552488363565</c:v>
                </c:pt>
                <c:pt idx="164">
                  <c:v>52.668793128671943</c:v>
                </c:pt>
                <c:pt idx="165">
                  <c:v>52.450431210415438</c:v>
                </c:pt>
                <c:pt idx="166">
                  <c:v>52.233460042528897</c:v>
                </c:pt>
                <c:pt idx="167">
                  <c:v>52.017872804648846</c:v>
                </c:pt>
                <c:pt idx="168">
                  <c:v>51.803662554973386</c:v>
                </c:pt>
                <c:pt idx="169">
                  <c:v>51.590822237828753</c:v>
                </c:pt>
                <c:pt idx="170">
                  <c:v>51.379344690951868</c:v>
                </c:pt>
                <c:pt idx="171">
                  <c:v>51.169222652498256</c:v>
                </c:pt>
                <c:pt idx="172">
                  <c:v>50.960448767784129</c:v>
                </c:pt>
                <c:pt idx="173">
                  <c:v>50.753015595771252</c:v>
                </c:pt>
                <c:pt idx="174">
                  <c:v>50.54691561530317</c:v>
                </c:pt>
                <c:pt idx="175">
                  <c:v>50.34214123110084</c:v>
                </c:pt>
                <c:pt idx="176">
                  <c:v>50.138684779525683</c:v>
                </c:pt>
                <c:pt idx="177">
                  <c:v>49.93653853411783</c:v>
                </c:pt>
                <c:pt idx="178">
                  <c:v>49.735694710917016</c:v>
                </c:pt>
                <c:pt idx="179">
                  <c:v>49.536145473573278</c:v>
                </c:pt>
                <c:pt idx="180">
                  <c:v>49.337882938254822</c:v>
                </c:pt>
                <c:pt idx="181">
                  <c:v>49.140899178359646</c:v>
                </c:pt>
                <c:pt idx="182">
                  <c:v>48.945186229037581</c:v>
                </c:pt>
                <c:pt idx="183">
                  <c:v>48.750736091529483</c:v>
                </c:pt>
                <c:pt idx="184">
                  <c:v>48.557540737329376</c:v>
                </c:pt>
                <c:pt idx="185">
                  <c:v>48.365592112176046</c:v>
                </c:pt>
                <c:pt idx="186">
                  <c:v>48.174882139879706</c:v>
                </c:pt>
                <c:pt idx="187">
                  <c:v>47.985402725989381</c:v>
                </c:pt>
                <c:pt idx="188">
                  <c:v>47.797145761306822</c:v>
                </c:pt>
                <c:pt idx="189">
                  <c:v>47.610103125252003</c:v>
                </c:pt>
                <c:pt idx="190">
                  <c:v>47.424266689085378</c:v>
                </c:pt>
                <c:pt idx="191">
                  <c:v>47.239628318992224</c:v>
                </c:pt>
                <c:pt idx="192">
                  <c:v>47.056179879033564</c:v>
                </c:pt>
                <c:pt idx="193">
                  <c:v>46.87391323396853</c:v>
                </c:pt>
                <c:pt idx="194">
                  <c:v>46.692820251952703</c:v>
                </c:pt>
                <c:pt idx="195">
                  <c:v>46.512892807116877</c:v>
                </c:pt>
                <c:pt idx="196">
                  <c:v>46.334122782030363</c:v>
                </c:pt>
                <c:pt idx="197">
                  <c:v>46.156502070053115</c:v>
                </c:pt>
                <c:pt idx="198">
                  <c:v>45.980022577580591</c:v>
                </c:pt>
                <c:pt idx="199">
                  <c:v>45.804676226185137</c:v>
                </c:pt>
                <c:pt idx="200">
                  <c:v>45.630454954657829</c:v>
                </c:pt>
                <c:pt idx="201">
                  <c:v>45.45735072095416</c:v>
                </c:pt>
                <c:pt idx="202">
                  <c:v>45.285355504047104</c:v>
                </c:pt>
                <c:pt idx="203">
                  <c:v>45.114461305691201</c:v>
                </c:pt>
                <c:pt idx="204">
                  <c:v>44.944660152100361</c:v>
                </c:pt>
                <c:pt idx="205">
                  <c:v>44.775944095543309</c:v>
                </c:pt>
                <c:pt idx="206">
                  <c:v>44.608305215858842</c:v>
                </c:pt>
                <c:pt idx="207">
                  <c:v>44.441735621894651</c:v>
                </c:pt>
                <c:pt idx="208">
                  <c:v>44.276227452872028</c:v>
                </c:pt>
                <c:pt idx="209">
                  <c:v>44.111772879679464</c:v>
                </c:pt>
                <c:pt idx="210">
                  <c:v>43.948364106097607</c:v>
                </c:pt>
                <c:pt idx="211">
                  <c:v>43.785993369958327</c:v>
                </c:pt>
                <c:pt idx="212">
                  <c:v>43.624652944240395</c:v>
                </c:pt>
                <c:pt idx="213">
                  <c:v>43.464335138103849</c:v>
                </c:pt>
                <c:pt idx="214">
                  <c:v>43.305032297865786</c:v>
                </c:pt>
                <c:pt idx="215">
                  <c:v>43.14673680791951</c:v>
                </c:pt>
                <c:pt idx="216">
                  <c:v>42.989441091599396</c:v>
                </c:pt>
                <c:pt idx="217">
                  <c:v>42.833137611993358</c:v>
                </c:pt>
                <c:pt idx="218">
                  <c:v>42.677818872705124</c:v>
                </c:pt>
                <c:pt idx="219">
                  <c:v>42.523477418568135</c:v>
                </c:pt>
                <c:pt idx="220">
                  <c:v>42.370105836313037</c:v>
                </c:pt>
                <c:pt idx="221">
                  <c:v>42.217696755190417</c:v>
                </c:pt>
                <c:pt idx="222">
                  <c:v>42.066242847550832</c:v>
                </c:pt>
                <c:pt idx="223">
                  <c:v>41.915736829383441</c:v>
                </c:pt>
                <c:pt idx="224">
                  <c:v>41.766171460815116</c:v>
                </c:pt>
                <c:pt idx="225">
                  <c:v>41.617539546571656</c:v>
                </c:pt>
                <c:pt idx="226">
                  <c:v>41.469833936402395</c:v>
                </c:pt>
                <c:pt idx="227">
                  <c:v>41.323047525469718</c:v>
                </c:pt>
                <c:pt idx="228">
                  <c:v>41.177173254705259</c:v>
                </c:pt>
                <c:pt idx="229">
                  <c:v>41.032204111133424</c:v>
                </c:pt>
                <c:pt idx="230">
                  <c:v>40.888133128164377</c:v>
                </c:pt>
                <c:pt idx="231">
                  <c:v>40.74495338585708</c:v>
                </c:pt>
                <c:pt idx="232">
                  <c:v>40.602658011154055</c:v>
                </c:pt>
                <c:pt idx="233">
                  <c:v>40.461240178088808</c:v>
                </c:pt>
                <c:pt idx="234">
                  <c:v>40.320693107967038</c:v>
                </c:pt>
                <c:pt idx="235">
                  <c:v>40.181010069523047</c:v>
                </c:pt>
                <c:pt idx="236">
                  <c:v>40.04218437905196</c:v>
                </c:pt>
                <c:pt idx="237">
                  <c:v>39.904209400519029</c:v>
                </c:pt>
                <c:pt idx="238">
                  <c:v>39.767078545647095</c:v>
                </c:pt>
                <c:pt idx="239">
                  <c:v>39.630785273982838</c:v>
                </c:pt>
                <c:pt idx="240">
                  <c:v>39.495323092943082</c:v>
                </c:pt>
                <c:pt idx="241">
                  <c:v>39.360685557841713</c:v>
                </c:pt>
                <c:pt idx="242">
                  <c:v>39.226866271898359</c:v>
                </c:pt>
                <c:pt idx="243">
                  <c:v>39.093858886229398</c:v>
                </c:pt>
                <c:pt idx="244">
                  <c:v>38.961657099822276</c:v>
                </c:pt>
                <c:pt idx="245">
                  <c:v>38.830254659493718</c:v>
                </c:pt>
                <c:pt idx="246">
                  <c:v>38.699645359832665</c:v>
                </c:pt>
                <c:pt idx="247">
                  <c:v>38.569823043128757</c:v>
                </c:pt>
                <c:pt idx="248">
                  <c:v>38.440781599286694</c:v>
                </c:pt>
                <c:pt idx="249">
                  <c:v>38.31251496572753</c:v>
                </c:pt>
                <c:pt idx="250">
                  <c:v>38.185017127277263</c:v>
                </c:pt>
                <c:pt idx="251">
                  <c:v>38.058282116043401</c:v>
                </c:pt>
                <c:pt idx="252">
                  <c:v>37.932304011280152</c:v>
                </c:pt>
                <c:pt idx="253">
                  <c:v>37.807076939242656</c:v>
                </c:pt>
                <c:pt idx="254">
                  <c:v>37.682595073030981</c:v>
                </c:pt>
                <c:pt idx="255">
                  <c:v>37.558852632424284</c:v>
                </c:pt>
                <c:pt idx="256">
                  <c:v>37.43584388370558</c:v>
                </c:pt>
                <c:pt idx="257">
                  <c:v>37.3135631394778</c:v>
                </c:pt>
                <c:pt idx="258">
                  <c:v>37.192004758471427</c:v>
                </c:pt>
                <c:pt idx="259">
                  <c:v>37.071163145344265</c:v>
                </c:pt>
                <c:pt idx="260">
                  <c:v>36.951032750473608</c:v>
                </c:pt>
                <c:pt idx="261">
                  <c:v>36.831608069741449</c:v>
                </c:pt>
                <c:pt idx="262">
                  <c:v>36.71288364431301</c:v>
                </c:pt>
                <c:pt idx="263">
                  <c:v>36.594854060408892</c:v>
                </c:pt>
                <c:pt idx="264">
                  <c:v>36.477513949071366</c:v>
                </c:pt>
                <c:pt idx="265">
                  <c:v>36.360857985925108</c:v>
                </c:pt>
                <c:pt idx="266">
                  <c:v>36.244880890932599</c:v>
                </c:pt>
                <c:pt idx="267">
                  <c:v>36.129577428144714</c:v>
                </c:pt>
                <c:pt idx="268">
                  <c:v>36.014942405446703</c:v>
                </c:pt>
                <c:pt idx="269">
                  <c:v>35.900970674299863</c:v>
                </c:pt>
                <c:pt idx="270">
                  <c:v>35.787657129479122</c:v>
                </c:pt>
                <c:pt idx="271">
                  <c:v>35.674996708807072</c:v>
                </c:pt>
                <c:pt idx="272">
                  <c:v>35.562984392884388</c:v>
                </c:pt>
                <c:pt idx="273">
                  <c:v>35.451615204817145</c:v>
                </c:pt>
                <c:pt idx="274">
                  <c:v>35.340884209941066</c:v>
                </c:pt>
                <c:pt idx="275">
                  <c:v>35.230786515543166</c:v>
                </c:pt>
                <c:pt idx="276">
                  <c:v>35.121317270580839</c:v>
                </c:pt>
                <c:pt idx="277">
                  <c:v>35.01247166539865</c:v>
                </c:pt>
                <c:pt idx="278">
                  <c:v>34.904244931443131</c:v>
                </c:pt>
                <c:pt idx="279">
                  <c:v>34.796632340975606</c:v>
                </c:pt>
                <c:pt idx="280">
                  <c:v>34.689629206783394</c:v>
                </c:pt>
                <c:pt idx="281">
                  <c:v>34.583230881889548</c:v>
                </c:pt>
                <c:pt idx="282">
                  <c:v>34.47743275926122</c:v>
                </c:pt>
                <c:pt idx="283">
                  <c:v>34.372230271516834</c:v>
                </c:pt>
                <c:pt idx="284">
                  <c:v>34.267618890632463</c:v>
                </c:pt>
                <c:pt idx="285">
                  <c:v>34.163594127647066</c:v>
                </c:pt>
                <c:pt idx="286">
                  <c:v>34.060151532367371</c:v>
                </c:pt>
                <c:pt idx="287">
                  <c:v>33.9572866930719</c:v>
                </c:pt>
                <c:pt idx="288">
                  <c:v>33.854995236214847</c:v>
                </c:pt>
                <c:pt idx="289">
                  <c:v>33.753272826129503</c:v>
                </c:pt>
                <c:pt idx="290">
                  <c:v>33.65211516473159</c:v>
                </c:pt>
                <c:pt idx="291">
                  <c:v>33.551517991222546</c:v>
                </c:pt>
                <c:pt idx="292">
                  <c:v>33.451477081792895</c:v>
                </c:pt>
                <c:pt idx="293">
                  <c:v>33.351988249325764</c:v>
                </c:pt>
                <c:pt idx="294">
                  <c:v>33.253047343100739</c:v>
                </c:pt>
                <c:pt idx="295">
                  <c:v>33.154650248498065</c:v>
                </c:pt>
                <c:pt idx="296">
                  <c:v>33.056792886703313</c:v>
                </c:pt>
                <c:pt idx="297">
                  <c:v>32.959471214412645</c:v>
                </c:pt>
                <c:pt idx="298">
                  <c:v>32.862681223538729</c:v>
                </c:pt>
                <c:pt idx="299">
                  <c:v>32.766418940917326</c:v>
                </c:pt>
              </c:numCache>
            </c:numRef>
          </c:xVal>
          <c:yVal>
            <c:numRef>
              <c:f>Calculos!$A$42:$A$341</c:f>
              <c:numCache>
                <c:formatCode>0.00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1F-4978-B13B-7B899257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09088"/>
        <c:axId val="183809664"/>
      </c:scatterChart>
      <c:valAx>
        <c:axId val="183809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Incremento</a:t>
                </a:r>
                <a:r>
                  <a:rPr lang="es-ES" baseline="0"/>
                  <a:t> de Tensiones [KPa] mediante métodos elástico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83809664"/>
        <c:crosses val="autoZero"/>
        <c:crossBetween val="midCat"/>
      </c:valAx>
      <c:valAx>
        <c:axId val="18380966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Profundidad</a:t>
                </a:r>
                <a:r>
                  <a:rPr lang="es-ES" baseline="0"/>
                  <a:t> [m]</a:t>
                </a:r>
                <a:endParaRPr lang="es-E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380908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Incremento Tension x [KPa]/profundidad [m] 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Calculos!$A$41</c:f>
              <c:strCache>
                <c:ptCount val="1"/>
                <c:pt idx="0">
                  <c:v>z[m]</c:v>
                </c:pt>
              </c:strCache>
            </c:strRef>
          </c:tx>
          <c:marker>
            <c:symbol val="none"/>
          </c:marker>
          <c:xVal>
            <c:numRef>
              <c:f>Calculos!$L$42:$L$341</c:f>
              <c:numCache>
                <c:formatCode>0.00</c:formatCode>
                <c:ptCount val="300"/>
                <c:pt idx="0">
                  <c:v>88.69801445503974</c:v>
                </c:pt>
                <c:pt idx="1">
                  <c:v>87.396785614455609</c:v>
                </c:pt>
                <c:pt idx="2">
                  <c:v>86.097067898819944</c:v>
                </c:pt>
                <c:pt idx="3">
                  <c:v>84.799611178223742</c:v>
                </c:pt>
                <c:pt idx="4">
                  <c:v>83.505158539608885</c:v>
                </c:pt>
                <c:pt idx="5">
                  <c:v>82.21444410451258</c:v>
                </c:pt>
                <c:pt idx="6">
                  <c:v>80.928190912919575</c:v>
                </c:pt>
                <c:pt idx="7">
                  <c:v>79.647108888000091</c:v>
                </c:pt>
                <c:pt idx="8">
                  <c:v>78.371892895404045</c:v>
                </c:pt>
                <c:pt idx="9">
                  <c:v>77.103220909509702</c:v>
                </c:pt>
                <c:pt idx="10">
                  <c:v>75.841752297614036</c:v>
                </c:pt>
                <c:pt idx="11">
                  <c:v>74.588126231533408</c:v>
                </c:pt>
                <c:pt idx="12">
                  <c:v>73.342960234486597</c:v>
                </c:pt>
                <c:pt idx="13">
                  <c:v>72.106848869491202</c:v>
                </c:pt>
                <c:pt idx="14">
                  <c:v>70.880362573845119</c:v>
                </c:pt>
                <c:pt idx="15">
                  <c:v>69.664046642624058</c:v>
                </c:pt>
                <c:pt idx="16">
                  <c:v>68.458420362522588</c:v>
                </c:pt>
                <c:pt idx="17">
                  <c:v>67.26397629583397</c:v>
                </c:pt>
                <c:pt idx="18">
                  <c:v>66.081179712916267</c:v>
                </c:pt>
                <c:pt idx="19">
                  <c:v>64.910468170155553</c:v>
                </c:pt>
                <c:pt idx="20">
                  <c:v>63.752251229218849</c:v>
                </c:pt>
                <c:pt idx="21">
                  <c:v>62.606910312306773</c:v>
                </c:pt>
                <c:pt idx="22">
                  <c:v>61.474798687173056</c:v>
                </c:pt>
                <c:pt idx="23">
                  <c:v>60.356241574879505</c:v>
                </c:pt>
                <c:pt idx="24">
                  <c:v>59.251536372602843</c:v>
                </c:pt>
                <c:pt idx="25">
                  <c:v>58.160952983299921</c:v>
                </c:pt>
                <c:pt idx="26">
                  <c:v>57.084734243667931</c:v>
                </c:pt>
                <c:pt idx="27">
                  <c:v>56.023096441595612</c:v>
                </c:pt>
                <c:pt idx="28">
                  <c:v>54.976229914186398</c:v>
                </c:pt>
                <c:pt idx="29">
                  <c:v>53.944299717429381</c:v>
                </c:pt>
                <c:pt idx="30">
                  <c:v>52.927446358693054</c:v>
                </c:pt>
                <c:pt idx="31">
                  <c:v>51.925786583402818</c:v>
                </c:pt>
                <c:pt idx="32">
                  <c:v>50.939414207529971</c:v>
                </c:pt>
                <c:pt idx="33">
                  <c:v>49.968400987850089</c:v>
                </c:pt>
                <c:pt idx="34">
                  <c:v>49.012797522314131</c:v>
                </c:pt>
                <c:pt idx="35">
                  <c:v>48.072634173303278</c:v>
                </c:pt>
                <c:pt idx="36">
                  <c:v>47.147922006998847</c:v>
                </c:pt>
                <c:pt idx="37">
                  <c:v>46.238653742580738</c:v>
                </c:pt>
                <c:pt idx="38">
                  <c:v>45.344804705464412</c:v>
                </c:pt>
                <c:pt idx="39">
                  <c:v>44.466333779286558</c:v>
                </c:pt>
                <c:pt idx="40">
                  <c:v>43.603184351851326</c:v>
                </c:pt>
                <c:pt idx="41">
                  <c:v>42.755285250739838</c:v>
                </c:pt>
                <c:pt idx="42">
                  <c:v>41.922551664765479</c:v>
                </c:pt>
                <c:pt idx="43">
                  <c:v>41.104886047920814</c:v>
                </c:pt>
                <c:pt idx="44">
                  <c:v>40.302179002903301</c:v>
                </c:pt>
                <c:pt idx="45">
                  <c:v>39.514310141726938</c:v>
                </c:pt>
                <c:pt idx="46">
                  <c:v>38.741148921320246</c:v>
                </c:pt>
                <c:pt idx="47">
                  <c:v>37.982555452380211</c:v>
                </c:pt>
                <c:pt idx="48">
                  <c:v>37.238381280091509</c:v>
                </c:pt>
                <c:pt idx="49">
                  <c:v>36.508470135635527</c:v>
                </c:pt>
                <c:pt idx="50">
                  <c:v>35.792658657698567</c:v>
                </c:pt>
                <c:pt idx="51">
                  <c:v>35.090777083450838</c:v>
                </c:pt>
                <c:pt idx="52">
                  <c:v>34.402649908699246</c:v>
                </c:pt>
                <c:pt idx="53">
                  <c:v>33.728096517129394</c:v>
                </c:pt>
                <c:pt idx="54">
                  <c:v>33.066931778734912</c:v>
                </c:pt>
                <c:pt idx="55">
                  <c:v>32.418966617697144</c:v>
                </c:pt>
                <c:pt idx="56">
                  <c:v>31.784008550119601</c:v>
                </c:pt>
                <c:pt idx="57">
                  <c:v>31.161862192144973</c:v>
                </c:pt>
                <c:pt idx="58">
                  <c:v>30.552329739084911</c:v>
                </c:pt>
                <c:pt idx="59">
                  <c:v>29.955211416283085</c:v>
                </c:pt>
                <c:pt idx="60">
                  <c:v>29.370305902501634</c:v>
                </c:pt>
                <c:pt idx="61">
                  <c:v>28.797410726681946</c:v>
                </c:pt>
                <c:pt idx="62">
                  <c:v>28.236322638974965</c:v>
                </c:pt>
                <c:pt idx="63">
                  <c:v>27.68683795697142</c:v>
                </c:pt>
                <c:pt idx="64">
                  <c:v>27.148752888087181</c:v>
                </c:pt>
                <c:pt idx="65">
                  <c:v>26.621863829073739</c:v>
                </c:pt>
                <c:pt idx="66">
                  <c:v>26.105967643632507</c:v>
                </c:pt>
                <c:pt idx="67">
                  <c:v>25.600861919111637</c:v>
                </c:pt>
                <c:pt idx="68">
                  <c:v>25.106345203258897</c:v>
                </c:pt>
                <c:pt idx="69">
                  <c:v>24.622217221994699</c:v>
                </c:pt>
                <c:pt idx="70">
                  <c:v>24.148279079153482</c:v>
                </c:pt>
                <c:pt idx="71">
                  <c:v>23.684333439123424</c:v>
                </c:pt>
                <c:pt idx="72">
                  <c:v>23.230184693293896</c:v>
                </c:pt>
                <c:pt idx="73">
                  <c:v>22.785639111194431</c:v>
                </c:pt>
                <c:pt idx="74">
                  <c:v>22.350504977184194</c:v>
                </c:pt>
                <c:pt idx="75">
                  <c:v>21.924592713522134</c:v>
                </c:pt>
                <c:pt idx="76">
                  <c:v>21.507714990620137</c:v>
                </c:pt>
                <c:pt idx="77">
                  <c:v>21.099686825250856</c:v>
                </c:pt>
                <c:pt idx="78">
                  <c:v>20.700325667452354</c:v>
                </c:pt>
                <c:pt idx="79">
                  <c:v>20.309451476840316</c:v>
                </c:pt>
                <c:pt idx="80">
                  <c:v>19.926886789008872</c:v>
                </c:pt>
                <c:pt idx="81">
                  <c:v>19.552456772670006</c:v>
                </c:pt>
                <c:pt idx="82">
                  <c:v>19.185989278151709</c:v>
                </c:pt>
                <c:pt idx="83">
                  <c:v>18.827314877844955</c:v>
                </c:pt>
                <c:pt idx="84">
                  <c:v>18.476266899161576</c:v>
                </c:pt>
                <c:pt idx="85">
                  <c:v>18.13268145053463</c:v>
                </c:pt>
                <c:pt idx="86">
                  <c:v>17.796397440968086</c:v>
                </c:pt>
                <c:pt idx="87">
                  <c:v>17.467256593612944</c:v>
                </c:pt>
                <c:pt idx="88">
                  <c:v>17.145103453823136</c:v>
                </c:pt>
                <c:pt idx="89">
                  <c:v>16.829785392117788</c:v>
                </c:pt>
                <c:pt idx="90">
                  <c:v>16.521152602454315</c:v>
                </c:pt>
                <c:pt idx="91">
                  <c:v>16.219058096191031</c:v>
                </c:pt>
                <c:pt idx="92">
                  <c:v>15.923357692098177</c:v>
                </c:pt>
                <c:pt idx="93">
                  <c:v>15.633910002753293</c:v>
                </c:pt>
                <c:pt idx="94">
                  <c:v>15.350576417637795</c:v>
                </c:pt>
                <c:pt idx="95">
                  <c:v>15.073221083230548</c:v>
                </c:pt>
                <c:pt idx="96">
                  <c:v>14.801710880377293</c:v>
                </c:pt>
                <c:pt idx="97">
                  <c:v>14.53591539919695</c:v>
                </c:pt>
                <c:pt idx="98">
                  <c:v>14.275706911767541</c:v>
                </c:pt>
                <c:pt idx="99">
                  <c:v>14.020960342820521</c:v>
                </c:pt>
                <c:pt idx="100">
                  <c:v>13.771553238656541</c:v>
                </c:pt>
                <c:pt idx="101">
                  <c:v>13.527365734480389</c:v>
                </c:pt>
                <c:pt idx="102">
                  <c:v>13.288280520341006</c:v>
                </c:pt>
                <c:pt idx="103">
                  <c:v>13.054182805848818</c:v>
                </c:pt>
                <c:pt idx="104">
                  <c:v>12.824960283829835</c:v>
                </c:pt>
                <c:pt idx="105">
                  <c:v>12.600503093066356</c:v>
                </c:pt>
                <c:pt idx="106">
                  <c:v>12.380703780261729</c:v>
                </c:pt>
                <c:pt idx="107">
                  <c:v>12.16545726135756</c:v>
                </c:pt>
                <c:pt idx="108">
                  <c:v>11.954660782321437</c:v>
                </c:pt>
                <c:pt idx="109">
                  <c:v>11.748213879514786</c:v>
                </c:pt>
                <c:pt idx="110">
                  <c:v>11.546018339742387</c:v>
                </c:pt>
                <c:pt idx="111">
                  <c:v>11.347978160075591</c:v>
                </c:pt>
                <c:pt idx="112">
                  <c:v>11.153999507536648</c:v>
                </c:pt>
                <c:pt idx="113">
                  <c:v>10.963990678720929</c:v>
                </c:pt>
                <c:pt idx="114">
                  <c:v>10.777862059431241</c:v>
                </c:pt>
                <c:pt idx="115">
                  <c:v>10.595526084388919</c:v>
                </c:pt>
                <c:pt idx="116">
                  <c:v>10.416897197082706</c:v>
                </c:pt>
                <c:pt idx="117">
                  <c:v>10.2418918098108</c:v>
                </c:pt>
                <c:pt idx="118">
                  <c:v>10.070428263965473</c:v>
                </c:pt>
                <c:pt idx="119">
                  <c:v>9.9024267906059258</c:v>
                </c:pt>
                <c:pt idx="120">
                  <c:v>9.7378094713609702</c:v>
                </c:pt>
                <c:pt idx="121">
                  <c:v>9.5765001996977528</c:v>
                </c:pt>
                <c:pt idx="122">
                  <c:v>9.4184246425900149</c:v>
                </c:pt>
                <c:pt idx="123">
                  <c:v>9.2635102026158691</c:v>
                </c:pt>
                <c:pt idx="124">
                  <c:v>9.1116859805115613</c:v>
                </c:pt>
                <c:pt idx="125">
                  <c:v>8.9628827382034899</c:v>
                </c:pt>
                <c:pt idx="126">
                  <c:v>8.8170328623412235</c:v>
                </c:pt>
                <c:pt idx="127">
                  <c:v>8.6740703283467155</c:v>
                </c:pt>
                <c:pt idx="128">
                  <c:v>8.5339306649980564</c:v>
                </c:pt>
                <c:pt idx="129">
                  <c:v>8.3965509195586261</c:v>
                </c:pt>
                <c:pt idx="130">
                  <c:v>8.2618696234644311</c:v>
                </c:pt>
                <c:pt idx="131">
                  <c:v>8.1298267585780124</c:v>
                </c:pt>
                <c:pt idx="132">
                  <c:v>8.0003637240172143</c:v>
                </c:pt>
                <c:pt idx="133">
                  <c:v>7.873423303563384</c:v>
                </c:pt>
                <c:pt idx="134">
                  <c:v>7.748949633655319</c:v>
                </c:pt>
                <c:pt idx="135">
                  <c:v>7.6268881719696715</c:v>
                </c:pt>
                <c:pt idx="136">
                  <c:v>7.5071856665914281</c:v>
                </c:pt>
                <c:pt idx="137">
                  <c:v>7.3897901257737573</c:v>
                </c:pt>
                <c:pt idx="138">
                  <c:v>7.2746507882877127</c:v>
                </c:pt>
                <c:pt idx="139">
                  <c:v>7.1617180943593688</c:v>
                </c:pt>
                <c:pt idx="140">
                  <c:v>7.0509436571923185</c:v>
                </c:pt>
                <c:pt idx="141">
                  <c:v>6.942280235073282</c:v>
                </c:pt>
                <c:pt idx="142">
                  <c:v>6.8356817040550455</c:v>
                </c:pt>
                <c:pt idx="143">
                  <c:v>6.7311030312142774</c:v>
                </c:pt>
                <c:pt idx="144">
                  <c:v>6.6285002484773408</c:v>
                </c:pt>
                <c:pt idx="145">
                  <c:v>6.5278304270096266</c:v>
                </c:pt>
                <c:pt idx="146">
                  <c:v>6.4290516521615499</c:v>
                </c:pt>
                <c:pt idx="147">
                  <c:v>6.332122998964782</c:v>
                </c:pt>
                <c:pt idx="148">
                  <c:v>6.2370045081720917</c:v>
                </c:pt>
                <c:pt idx="149">
                  <c:v>6.1436571628332652</c:v>
                </c:pt>
                <c:pt idx="150">
                  <c:v>6.0520428653992484</c:v>
                </c:pt>
                <c:pt idx="151">
                  <c:v>5.9621244153472679</c:v>
                </c:pt>
                <c:pt idx="152">
                  <c:v>5.8738654873182625</c:v>
                </c:pt>
                <c:pt idx="153">
                  <c:v>5.7872306097594368</c:v>
                </c:pt>
                <c:pt idx="154">
                  <c:v>5.7021851440619074</c:v>
                </c:pt>
                <c:pt idx="155">
                  <c:v>5.6186952641868393</c:v>
                </c:pt>
                <c:pt idx="156">
                  <c:v>5.5367279367701343</c:v>
                </c:pt>
                <c:pt idx="157">
                  <c:v>5.456250901697218</c:v>
                </c:pt>
                <c:pt idx="158">
                  <c:v>5.3772326531399459</c:v>
                </c:pt>
                <c:pt idx="159">
                  <c:v>5.2996424210460438</c:v>
                </c:pt>
                <c:pt idx="160">
                  <c:v>5.223450153072803</c:v>
                </c:pt>
                <c:pt idx="161">
                  <c:v>5.1486264969559059</c:v>
                </c:pt>
                <c:pt idx="162">
                  <c:v>5.0751427833052905</c:v>
                </c:pt>
                <c:pt idx="163">
                  <c:v>5.0029710088182018</c:v>
                </c:pt>
                <c:pt idx="164">
                  <c:v>4.9320838199021164</c:v>
                </c:pt>
                <c:pt idx="165">
                  <c:v>4.862454496697981</c:v>
                </c:pt>
                <c:pt idx="166">
                  <c:v>4.7940569374957196</c:v>
                </c:pt>
                <c:pt idx="167">
                  <c:v>4.7268656435330536</c:v>
                </c:pt>
                <c:pt idx="168">
                  <c:v>4.6608557041699781</c:v>
                </c:pt>
                <c:pt idx="169">
                  <c:v>4.5960027824294789</c:v>
                </c:pt>
                <c:pt idx="170">
                  <c:v>4.5322831008977751</c:v>
                </c:pt>
                <c:pt idx="171">
                  <c:v>4.4696734279749837</c:v>
                </c:pt>
                <c:pt idx="172">
                  <c:v>4.4081510644678428</c:v>
                </c:pt>
                <c:pt idx="173">
                  <c:v>4.3476938305182413</c:v>
                </c:pt>
                <c:pt idx="174">
                  <c:v>4.2882800528579939</c:v>
                </c:pt>
                <c:pt idx="175">
                  <c:v>4.2298885523833336</c:v>
                </c:pt>
                <c:pt idx="176">
                  <c:v>4.1724986320414068</c:v>
                </c:pt>
                <c:pt idx="177">
                  <c:v>4.1160900650211119</c:v>
                </c:pt>
                <c:pt idx="178">
                  <c:v>4.0606430832413087</c:v>
                </c:pt>
                <c:pt idx="179">
                  <c:v>4.0061383661291528</c:v>
                </c:pt>
                <c:pt idx="180">
                  <c:v>3.9525570296816568</c:v>
                </c:pt>
                <c:pt idx="181">
                  <c:v>3.8998806158032937</c:v>
                </c:pt>
                <c:pt idx="182">
                  <c:v>3.8480910819133967</c:v>
                </c:pt>
                <c:pt idx="183">
                  <c:v>3.797170790816772</c:v>
                </c:pt>
                <c:pt idx="184">
                  <c:v>3.7471025008298593</c:v>
                </c:pt>
                <c:pt idx="185">
                  <c:v>3.6978693561584128</c:v>
                </c:pt>
                <c:pt idx="186">
                  <c:v>3.6494548775175804</c:v>
                </c:pt>
                <c:pt idx="187">
                  <c:v>3.6018429529913596</c:v>
                </c:pt>
                <c:pt idx="188">
                  <c:v>3.5550178291230643</c:v>
                </c:pt>
                <c:pt idx="189">
                  <c:v>3.5089641022319249</c:v>
                </c:pt>
                <c:pt idx="190">
                  <c:v>3.4636667099504801</c:v>
                </c:pt>
                <c:pt idx="191">
                  <c:v>3.4191109229767997</c:v>
                </c:pt>
                <c:pt idx="192">
                  <c:v>3.3752823370358307</c:v>
                </c:pt>
                <c:pt idx="193">
                  <c:v>3.3321668650449867</c:v>
                </c:pt>
                <c:pt idx="194">
                  <c:v>3.289750729478838</c:v>
                </c:pt>
                <c:pt idx="195">
                  <c:v>3.2480204549273468</c:v>
                </c:pt>
                <c:pt idx="196">
                  <c:v>3.2069628608432796</c:v>
                </c:pt>
                <c:pt idx="197">
                  <c:v>3.1665650544735118</c:v>
                </c:pt>
                <c:pt idx="198">
                  <c:v>3.1268144239695865</c:v>
                </c:pt>
                <c:pt idx="199">
                  <c:v>3.0876986316731299</c:v>
                </c:pt>
                <c:pt idx="200">
                  <c:v>3.0492056075718414</c:v>
                </c:pt>
                <c:pt idx="201">
                  <c:v>3.0113235429200573</c:v>
                </c:pt>
                <c:pt idx="202">
                  <c:v>2.9740408840225387</c:v>
                </c:pt>
                <c:pt idx="203">
                  <c:v>2.9373463261747057</c:v>
                </c:pt>
                <c:pt idx="204">
                  <c:v>2.9012288077558508</c:v>
                </c:pt>
                <c:pt idx="205">
                  <c:v>2.8656775044725888</c:v>
                </c:pt>
                <c:pt idx="206">
                  <c:v>2.8306818237470575</c:v>
                </c:pt>
                <c:pt idx="207">
                  <c:v>2.7962313992472296</c:v>
                </c:pt>
                <c:pt idx="208">
                  <c:v>2.7623160855545428</c:v>
                </c:pt>
                <c:pt idx="209">
                  <c:v>2.7289259529670526</c:v>
                </c:pt>
                <c:pt idx="210">
                  <c:v>2.6960512824323426</c:v>
                </c:pt>
                <c:pt idx="211">
                  <c:v>2.6636825606085419</c:v>
                </c:pt>
                <c:pt idx="212">
                  <c:v>2.6318104750494498</c:v>
                </c:pt>
                <c:pt idx="213">
                  <c:v>2.600425909510391</c:v>
                </c:pt>
                <c:pt idx="214">
                  <c:v>2.5695199393724226</c:v>
                </c:pt>
                <c:pt idx="215">
                  <c:v>2.5390838271801486</c:v>
                </c:pt>
                <c:pt idx="216">
                  <c:v>2.5091090182923788</c:v>
                </c:pt>
                <c:pt idx="217">
                  <c:v>2.4795871366410696</c:v>
                </c:pt>
                <c:pt idx="218">
                  <c:v>2.4505099805963395</c:v>
                </c:pt>
                <c:pt idx="219">
                  <c:v>2.4218695189344679</c:v>
                </c:pt>
                <c:pt idx="220">
                  <c:v>2.3936578869067073</c:v>
                </c:pt>
                <c:pt idx="221">
                  <c:v>2.365867382405785</c:v>
                </c:pt>
                <c:pt idx="222">
                  <c:v>2.3384904622277412</c:v>
                </c:pt>
                <c:pt idx="223">
                  <c:v>2.3115197384267443</c:v>
                </c:pt>
                <c:pt idx="224">
                  <c:v>2.2849479747602781</c:v>
                </c:pt>
                <c:pt idx="225">
                  <c:v>2.2587680832221144</c:v>
                </c:pt>
                <c:pt idx="226">
                  <c:v>2.232973120661601</c:v>
                </c:pt>
                <c:pt idx="227">
                  <c:v>2.2075562854859441</c:v>
                </c:pt>
                <c:pt idx="228">
                  <c:v>2.182510914444205</c:v>
                </c:pt>
                <c:pt idx="229">
                  <c:v>2.1578304794902716</c:v>
                </c:pt>
                <c:pt idx="230">
                  <c:v>2.1335085847234789</c:v>
                </c:pt>
                <c:pt idx="231">
                  <c:v>2.1095389634037223</c:v>
                </c:pt>
                <c:pt idx="232">
                  <c:v>2.0859154750402675</c:v>
                </c:pt>
                <c:pt idx="233">
                  <c:v>2.0626321025518357</c:v>
                </c:pt>
                <c:pt idx="234">
                  <c:v>2.0396829494960009</c:v>
                </c:pt>
                <c:pt idx="235">
                  <c:v>2.017062237366523</c:v>
                </c:pt>
                <c:pt idx="236">
                  <c:v>1.994764302956181</c:v>
                </c:pt>
                <c:pt idx="237">
                  <c:v>1.9727835957840292</c:v>
                </c:pt>
                <c:pt idx="238">
                  <c:v>1.9511146755856521</c:v>
                </c:pt>
                <c:pt idx="239">
                  <c:v>1.9297522098635032</c:v>
                </c:pt>
                <c:pt idx="240">
                  <c:v>1.9086909714969005</c:v>
                </c:pt>
                <c:pt idx="241">
                  <c:v>1.8879258364106148</c:v>
                </c:pt>
                <c:pt idx="242">
                  <c:v>1.8674517812984599</c:v>
                </c:pt>
                <c:pt idx="243">
                  <c:v>1.847263881402782</c:v>
                </c:pt>
                <c:pt idx="244">
                  <c:v>1.8273573083473387</c:v>
                </c:pt>
                <c:pt idx="245">
                  <c:v>1.8077273280215704</c:v>
                </c:pt>
                <c:pt idx="246">
                  <c:v>1.7883692985162374</c:v>
                </c:pt>
                <c:pt idx="247">
                  <c:v>1.7692786681087438</c:v>
                </c:pt>
                <c:pt idx="248">
                  <c:v>1.7504509732959912</c:v>
                </c:pt>
                <c:pt idx="249">
                  <c:v>1.731881836874426</c:v>
                </c:pt>
                <c:pt idx="250">
                  <c:v>1.7135669660660513</c:v>
                </c:pt>
                <c:pt idx="251">
                  <c:v>1.6955021506890542</c:v>
                </c:pt>
                <c:pt idx="252">
                  <c:v>1.6776832613715549</c:v>
                </c:pt>
                <c:pt idx="253">
                  <c:v>1.6601062478079509</c:v>
                </c:pt>
                <c:pt idx="254">
                  <c:v>1.6427671370563759</c:v>
                </c:pt>
                <c:pt idx="255">
                  <c:v>1.6256620318769763</c:v>
                </c:pt>
                <c:pt idx="256">
                  <c:v>1.6087871091081667</c:v>
                </c:pt>
                <c:pt idx="257">
                  <c:v>1.5921386180822319</c:v>
                </c:pt>
                <c:pt idx="258">
                  <c:v>1.5757128790777937</c:v>
                </c:pt>
                <c:pt idx="259">
                  <c:v>1.5595062818086978</c:v>
                </c:pt>
                <c:pt idx="260">
                  <c:v>1.5435152839477202</c:v>
                </c:pt>
                <c:pt idx="261">
                  <c:v>1.5277364096854023</c:v>
                </c:pt>
                <c:pt idx="262">
                  <c:v>1.5121662483227616</c:v>
                </c:pt>
                <c:pt idx="263">
                  <c:v>1.4968014528955633</c:v>
                </c:pt>
                <c:pt idx="264">
                  <c:v>1.4816387388318426</c:v>
                </c:pt>
                <c:pt idx="265">
                  <c:v>1.4666748826398721</c:v>
                </c:pt>
                <c:pt idx="266">
                  <c:v>1.4519067206268907</c:v>
                </c:pt>
                <c:pt idx="267">
                  <c:v>1.4373311476471871</c:v>
                </c:pt>
                <c:pt idx="268">
                  <c:v>1.4229451158786703</c:v>
                </c:pt>
                <c:pt idx="269">
                  <c:v>1.4087456336292521</c:v>
                </c:pt>
                <c:pt idx="270">
                  <c:v>1.3947297641680345</c:v>
                </c:pt>
                <c:pt idx="271">
                  <c:v>1.3808946245860736</c:v>
                </c:pt>
                <c:pt idx="272">
                  <c:v>1.367237384680962</c:v>
                </c:pt>
                <c:pt idx="273">
                  <c:v>1.353755265868767</c:v>
                </c:pt>
                <c:pt idx="274">
                  <c:v>1.3404455401188031</c:v>
                </c:pt>
                <c:pt idx="275">
                  <c:v>1.3273055289146269</c:v>
                </c:pt>
                <c:pt idx="276">
                  <c:v>1.3143326022377104</c:v>
                </c:pt>
                <c:pt idx="277">
                  <c:v>1.3015241775735618</c:v>
                </c:pt>
                <c:pt idx="278">
                  <c:v>1.2888777189416691</c:v>
                </c:pt>
                <c:pt idx="279">
                  <c:v>1.2763907359463567</c:v>
                </c:pt>
                <c:pt idx="280">
                  <c:v>1.2640607828492414</c:v>
                </c:pt>
                <c:pt idx="281">
                  <c:v>1.2518854576631104</c:v>
                </c:pt>
                <c:pt idx="282">
                  <c:v>1.2398624012653408</c:v>
                </c:pt>
                <c:pt idx="283">
                  <c:v>1.2279892965317096</c:v>
                </c:pt>
                <c:pt idx="284">
                  <c:v>1.2162638674894268</c:v>
                </c:pt>
                <c:pt idx="285">
                  <c:v>1.2046838784889171</c:v>
                </c:pt>
                <c:pt idx="286">
                  <c:v>1.1932471333947829</c:v>
                </c:pt>
                <c:pt idx="287">
                  <c:v>1.1819514747937416</c:v>
                </c:pt>
                <c:pt idx="288">
                  <c:v>1.1707947832203789</c:v>
                </c:pt>
                <c:pt idx="289">
                  <c:v>1.1597749764010941</c:v>
                </c:pt>
                <c:pt idx="290">
                  <c:v>1.1488900085131699</c:v>
                </c:pt>
                <c:pt idx="291">
                  <c:v>1.1381378694613591</c:v>
                </c:pt>
                <c:pt idx="292">
                  <c:v>1.1275165841700161</c:v>
                </c:pt>
                <c:pt idx="293">
                  <c:v>1.1170242118907041</c:v>
                </c:pt>
                <c:pt idx="294">
                  <c:v>1.1066588455249622</c:v>
                </c:pt>
                <c:pt idx="295">
                  <c:v>1.0964186109620595</c:v>
                </c:pt>
                <c:pt idx="296">
                  <c:v>1.0863016664316512</c:v>
                </c:pt>
                <c:pt idx="297">
                  <c:v>1.0763062018688565</c:v>
                </c:pt>
                <c:pt idx="298">
                  <c:v>1.0664304382958096</c:v>
                </c:pt>
                <c:pt idx="299">
                  <c:v>1.0566726272139992</c:v>
                </c:pt>
              </c:numCache>
            </c:numRef>
          </c:xVal>
          <c:yVal>
            <c:numRef>
              <c:f>Calculos!$A$42:$A$341</c:f>
              <c:numCache>
                <c:formatCode>0.00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31-466B-8471-6515EC984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1392"/>
        <c:axId val="212590592"/>
      </c:scatterChart>
      <c:valAx>
        <c:axId val="1838113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Incremento</a:t>
                </a:r>
                <a:r>
                  <a:rPr lang="es-ES" baseline="0"/>
                  <a:t> de Tensiones [KPa] mediante métodos elástico</a:t>
                </a:r>
                <a:endParaRPr lang="es-ES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2590592"/>
        <c:crosses val="autoZero"/>
        <c:crossBetween val="midCat"/>
      </c:valAx>
      <c:valAx>
        <c:axId val="21259059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Profundidad</a:t>
                </a:r>
                <a:r>
                  <a:rPr lang="es-ES" baseline="0"/>
                  <a:t> [m]</a:t>
                </a:r>
                <a:endParaRPr lang="es-E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381139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4"/>
  <sheetViews>
    <sheetView zoomScale="80" workbookViewId="0"/>
  </sheetViews>
  <pageMargins left="0.7" right="0.7" top="0.75" bottom="0.75" header="0.3" footer="0.3"/>
  <pageSetup paperSize="9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347133</xdr:colOff>
      <xdr:row>22</xdr:row>
      <xdr:rowOff>13759</xdr:rowOff>
    </xdr:from>
    <xdr:ext cx="200236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6 CuadroTexto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109133" y="4723342"/>
              <a:ext cx="200236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b="1" i="1">
                        <a:latin typeface="Cambria Math"/>
                      </a:rPr>
                      <m:t>𝑪𝒂𝒍𝒄𝒖𝒍𝒐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𝒅𝒆</m:t>
                    </m:r>
                    <m:r>
                      <a:rPr lang="es-ES" sz="1400" b="1" i="1">
                        <a:latin typeface="Cambria Math"/>
                      </a:rPr>
                      <m:t> </m:t>
                    </m:r>
                    <m:r>
                      <a:rPr lang="es-ES" sz="1400" b="1" i="1">
                        <a:latin typeface="Cambria Math"/>
                      </a:rPr>
                      <m:t>𝒂𝒔𝒊𝒆𝒏𝒕𝒐𝒔</m:t>
                    </m:r>
                    <m:r>
                      <a:rPr lang="es-ES" sz="1400" b="1" i="1">
                        <a:latin typeface="Cambria Math"/>
                      </a:rPr>
                      <m:t>:</m:t>
                    </m:r>
                  </m:oMath>
                </m:oMathPara>
              </a14:m>
              <a:endParaRPr lang="es-ES" sz="1400" b="1"/>
            </a:p>
          </xdr:txBody>
        </xdr:sp>
      </mc:Choice>
      <mc:Fallback xmlns="">
        <xdr:sp macro="" textlink="">
          <xdr:nvSpPr>
            <xdr:cNvPr id="7" name="6 CuadroTexto"/>
            <xdr:cNvSpPr txBox="1"/>
          </xdr:nvSpPr>
          <xdr:spPr>
            <a:xfrm>
              <a:off x="1109133" y="4723342"/>
              <a:ext cx="200236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ES" sz="1400" b="1" i="0">
                  <a:latin typeface="Cambria Math"/>
                </a:rPr>
                <a:t>𝑪𝒂𝒍𝒄𝒖𝒍𝒐 𝒅𝒆 𝒂𝒔𝒊𝒆𝒏𝒕𝒐𝒔:</a:t>
              </a:r>
              <a:endParaRPr lang="es-ES" sz="1400" b="1"/>
            </a:p>
          </xdr:txBody>
        </xdr:sp>
      </mc:Fallback>
    </mc:AlternateContent>
    <xdr:clientData/>
  </xdr:oneCellAnchor>
  <xdr:twoCellAnchor editAs="oneCell">
    <xdr:from>
      <xdr:col>1</xdr:col>
      <xdr:colOff>642936</xdr:colOff>
      <xdr:row>24</xdr:row>
      <xdr:rowOff>142873</xdr:rowOff>
    </xdr:from>
    <xdr:to>
      <xdr:col>4</xdr:col>
      <xdr:colOff>654843</xdr:colOff>
      <xdr:row>27</xdr:row>
      <xdr:rowOff>142874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56B3892-3BB5-49B5-A68D-7B68E7CB1C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498" t="34161" r="17526" b="49461"/>
        <a:stretch/>
      </xdr:blipFill>
      <xdr:spPr>
        <a:xfrm>
          <a:off x="1404936" y="5214936"/>
          <a:ext cx="2667001" cy="571501"/>
        </a:xfrm>
        <a:prstGeom prst="rect">
          <a:avLst/>
        </a:prstGeom>
      </xdr:spPr>
    </xdr:pic>
    <xdr:clientData/>
  </xdr:twoCellAnchor>
  <xdr:twoCellAnchor editAs="oneCell">
    <xdr:from>
      <xdr:col>6</xdr:col>
      <xdr:colOff>369094</xdr:colOff>
      <xdr:row>2</xdr:row>
      <xdr:rowOff>178594</xdr:rowOff>
    </xdr:from>
    <xdr:to>
      <xdr:col>11</xdr:col>
      <xdr:colOff>351940</xdr:colOff>
      <xdr:row>14</xdr:row>
      <xdr:rowOff>171161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73EE08B8-86F0-40AB-800A-AF01B7D5F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6844" y="571500"/>
          <a:ext cx="3876190" cy="23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511967</xdr:colOff>
      <xdr:row>14</xdr:row>
      <xdr:rowOff>0</xdr:rowOff>
    </xdr:from>
    <xdr:to>
      <xdr:col>11</xdr:col>
      <xdr:colOff>606832</xdr:colOff>
      <xdr:row>28</xdr:row>
      <xdr:rowOff>71437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2F27124-FEC6-4132-AE6C-0655CBAC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9717" y="3083719"/>
          <a:ext cx="3988209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7437" cy="9215437"/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67437" cy="9215437"/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F78BC55-D8A3-4D6F-B294-72684128B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2:P341"/>
  <sheetViews>
    <sheetView showGridLines="0" tabSelected="1" zoomScale="80" zoomScaleNormal="80" workbookViewId="0">
      <selection activeCell="K42" sqref="K42"/>
    </sheetView>
  </sheetViews>
  <sheetFormatPr baseColWidth="10" defaultRowHeight="15"/>
  <cols>
    <col min="2" max="2" width="12.7109375" bestFit="1" customWidth="1"/>
    <col min="3" max="3" width="13.85546875" customWidth="1"/>
    <col min="4" max="4" width="13.140625" customWidth="1"/>
    <col min="10" max="10" width="12.7109375" bestFit="1" customWidth="1"/>
    <col min="14" max="14" width="11.42578125" style="10"/>
  </cols>
  <sheetData>
    <row r="2" spans="1:4" ht="15.75">
      <c r="A2" s="8" t="s">
        <v>44</v>
      </c>
    </row>
    <row r="4" spans="1:4">
      <c r="A4" t="s">
        <v>8</v>
      </c>
    </row>
    <row r="6" spans="1:4">
      <c r="A6" s="1" t="s">
        <v>0</v>
      </c>
      <c r="B6" t="s">
        <v>18</v>
      </c>
      <c r="C6" t="s">
        <v>19</v>
      </c>
      <c r="D6" t="s">
        <v>20</v>
      </c>
    </row>
    <row r="8" spans="1:4">
      <c r="A8" s="1" t="s">
        <v>47</v>
      </c>
      <c r="B8" s="6">
        <v>5</v>
      </c>
      <c r="C8" s="10" t="s">
        <v>2</v>
      </c>
      <c r="D8" t="s">
        <v>6</v>
      </c>
    </row>
    <row r="9" spans="1:4">
      <c r="A9" s="1" t="s">
        <v>32</v>
      </c>
      <c r="B9" s="6">
        <v>12.2</v>
      </c>
      <c r="C9" s="10" t="s">
        <v>2</v>
      </c>
      <c r="D9" t="s">
        <v>34</v>
      </c>
    </row>
    <row r="10" spans="1:4">
      <c r="A10" s="1" t="s">
        <v>33</v>
      </c>
      <c r="B10" s="6">
        <v>6.1</v>
      </c>
      <c r="C10" s="10" t="s">
        <v>2</v>
      </c>
      <c r="D10" t="s">
        <v>14</v>
      </c>
    </row>
    <row r="11" spans="1:4" ht="18">
      <c r="A11" s="1" t="s">
        <v>13</v>
      </c>
      <c r="B11" s="6">
        <v>0.1</v>
      </c>
      <c r="C11" s="10" t="s">
        <v>2</v>
      </c>
      <c r="D11" t="s">
        <v>15</v>
      </c>
    </row>
    <row r="12" spans="1:4">
      <c r="A12" s="2" t="s">
        <v>1</v>
      </c>
      <c r="B12" s="6">
        <v>18</v>
      </c>
      <c r="C12" s="10" t="s">
        <v>3</v>
      </c>
      <c r="D12" t="s">
        <v>7</v>
      </c>
    </row>
    <row r="13" spans="1:4">
      <c r="A13" s="1"/>
      <c r="C13" s="10"/>
    </row>
    <row r="14" spans="1:4">
      <c r="A14" s="16" t="s">
        <v>48</v>
      </c>
      <c r="B14" s="6">
        <v>12.2</v>
      </c>
      <c r="C14" s="10" t="s">
        <v>2</v>
      </c>
      <c r="D14" t="s">
        <v>49</v>
      </c>
    </row>
    <row r="15" spans="1:4">
      <c r="C15" s="10"/>
    </row>
    <row r="16" spans="1:4">
      <c r="C16" s="10"/>
    </row>
    <row r="17" spans="1:4">
      <c r="A17" s="1"/>
    </row>
    <row r="18" spans="1:4">
      <c r="A18" t="s">
        <v>50</v>
      </c>
      <c r="B18" s="9">
        <f>4*x</f>
        <v>48.8</v>
      </c>
      <c r="C18" s="10" t="s">
        <v>2</v>
      </c>
    </row>
    <row r="19" spans="1:4" ht="18">
      <c r="A19" s="1" t="s">
        <v>17</v>
      </c>
      <c r="B19" s="9">
        <f>B8*B12</f>
        <v>90</v>
      </c>
      <c r="C19" s="10" t="s">
        <v>3</v>
      </c>
      <c r="D19" t="s">
        <v>5</v>
      </c>
    </row>
    <row r="20" spans="1:4" ht="18">
      <c r="A20" s="7" t="s">
        <v>16</v>
      </c>
      <c r="B20" s="21">
        <f>P341</f>
        <v>7.694512727838509</v>
      </c>
      <c r="C20" s="10" t="s">
        <v>10</v>
      </c>
      <c r="D20" t="s">
        <v>12</v>
      </c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  <c r="C29" s="1" t="s">
        <v>22</v>
      </c>
      <c r="D29" t="s">
        <v>23</v>
      </c>
    </row>
    <row r="30" spans="1:4">
      <c r="A30" s="7"/>
      <c r="C30" s="2" t="s">
        <v>9</v>
      </c>
      <c r="D30" t="s">
        <v>24</v>
      </c>
    </row>
    <row r="31" spans="1:4">
      <c r="A31" s="7"/>
      <c r="C31" s="1" t="s">
        <v>25</v>
      </c>
      <c r="D31" t="s">
        <v>26</v>
      </c>
    </row>
    <row r="32" spans="1:4">
      <c r="A32" s="7"/>
      <c r="C32" s="2" t="s">
        <v>27</v>
      </c>
      <c r="D32" t="s">
        <v>28</v>
      </c>
    </row>
    <row r="33" spans="1:16">
      <c r="A33" s="7"/>
      <c r="C33" s="2"/>
    </row>
    <row r="34" spans="1:16">
      <c r="A34" s="7"/>
      <c r="C34" s="2"/>
    </row>
    <row r="35" spans="1:16">
      <c r="A35" s="7"/>
      <c r="C35" s="2"/>
    </row>
    <row r="36" spans="1:16">
      <c r="A36" s="7"/>
      <c r="C36" s="2"/>
    </row>
    <row r="37" spans="1:16">
      <c r="A37" s="7"/>
      <c r="C37" s="2"/>
    </row>
    <row r="38" spans="1:16" ht="15.75">
      <c r="A38" s="8" t="s">
        <v>31</v>
      </c>
    </row>
    <row r="41" spans="1:16" ht="18">
      <c r="A41" s="11" t="s">
        <v>4</v>
      </c>
      <c r="B41" s="13" t="s">
        <v>36</v>
      </c>
      <c r="C41" s="13" t="s">
        <v>37</v>
      </c>
      <c r="D41" s="13" t="s">
        <v>38</v>
      </c>
      <c r="E41" s="15" t="s">
        <v>39</v>
      </c>
      <c r="F41" s="12" t="s">
        <v>40</v>
      </c>
      <c r="G41" s="12" t="s">
        <v>41</v>
      </c>
      <c r="H41" s="12" t="s">
        <v>35</v>
      </c>
      <c r="I41" s="12" t="s">
        <v>42</v>
      </c>
      <c r="J41" s="12" t="s">
        <v>43</v>
      </c>
      <c r="K41" s="15" t="s">
        <v>45</v>
      </c>
      <c r="L41" s="15" t="s">
        <v>46</v>
      </c>
      <c r="M41" s="12" t="s">
        <v>21</v>
      </c>
      <c r="N41" s="13" t="s">
        <v>30</v>
      </c>
      <c r="O41" s="12" t="s">
        <v>11</v>
      </c>
      <c r="P41" s="12" t="s">
        <v>29</v>
      </c>
    </row>
    <row r="42" spans="1:16">
      <c r="A42" s="14">
        <v>0.1</v>
      </c>
      <c r="B42" s="4">
        <f t="shared" ref="B42:B105" si="0">ATAN((b-x)/A42)+ATAN((x-a)/A42)</f>
        <v>1.5544043524868913</v>
      </c>
      <c r="C42" s="3">
        <f t="shared" ref="C42:C105" si="1">ATAN((x-b)/A42)+ATAN((2*b-x-a)/A42)</f>
        <v>1.5544043524868913</v>
      </c>
      <c r="D42" s="3">
        <f t="shared" ref="D42:D105" si="2">ATAN((a-x)/A42)+ATAN(x/A42)</f>
        <v>8.1954365580927391E-3</v>
      </c>
      <c r="E42" s="3">
        <f t="shared" ref="E42:E105" si="3">ATAN((a-2*b+x)/A42)+ATAN((2*b-x)/A42)</f>
        <v>8.1954365580927391E-3</v>
      </c>
      <c r="F42" s="3">
        <f t="shared" ref="F42:F105" si="4">SQRT(x^2+A42^2)</f>
        <v>12.200409829181968</v>
      </c>
      <c r="G42" s="3">
        <f t="shared" ref="G42:G105" si="5">SQRT((2*b-x)^2+A42^2)</f>
        <v>12.200409829181968</v>
      </c>
      <c r="H42" s="3">
        <f t="shared" ref="H42:H105" si="6">SQRT((x-a)^2+A42^2)</f>
        <v>6.1008196170678568</v>
      </c>
      <c r="I42" s="3">
        <f t="shared" ref="I42:I105" si="7">SQRT((2*b-x-a)^2+A42^2)</f>
        <v>6.1008196170678568</v>
      </c>
      <c r="J42" s="3">
        <f t="shared" ref="J42:J105" si="8">(b-x)^2+A42^2</f>
        <v>1.0000000000000002E-2</v>
      </c>
      <c r="K42" s="5">
        <f t="shared" ref="K42:K105" si="9">(B42+x*D42/a-A42*(x-b)/J42+C42+(2*b-x)*E42/$B$10-A42*(b-x)/J42)*q/PI()</f>
        <v>89.999936906356282</v>
      </c>
      <c r="L42" s="5">
        <f t="shared" ref="L42:L105" si="10">(q/PI())*(B42+x*D42/a+A42*(x-b)/J42+2*A42*LN(H42/F42)/a+C42+(2*b-x)*E42/a+A42*(b-x)/J42+2*A42*LN(I42/G42)/a)</f>
        <v>88.69801445503974</v>
      </c>
      <c r="M42" s="10">
        <v>12</v>
      </c>
      <c r="N42" s="10">
        <v>0.35</v>
      </c>
      <c r="O42" s="3">
        <f>100*$B$11*(K42-N42*L42)/(M42*1000)</f>
        <v>4.9129693205910312E-2</v>
      </c>
      <c r="P42" s="3">
        <f>O42</f>
        <v>4.9129693205910312E-2</v>
      </c>
    </row>
    <row r="43" spans="1:16">
      <c r="A43" s="14">
        <f>A42+$B$11</f>
        <v>0.2</v>
      </c>
      <c r="B43" s="4">
        <f t="shared" si="0"/>
        <v>1.5380211823908208</v>
      </c>
      <c r="C43" s="3">
        <f t="shared" si="1"/>
        <v>1.5380211823908208</v>
      </c>
      <c r="D43" s="3">
        <f t="shared" si="2"/>
        <v>1.6383170096070598E-2</v>
      </c>
      <c r="E43" s="3">
        <f t="shared" si="3"/>
        <v>1.6383170096070598E-2</v>
      </c>
      <c r="F43" s="3">
        <f t="shared" si="4"/>
        <v>12.201639234135714</v>
      </c>
      <c r="G43" s="3">
        <f t="shared" si="5"/>
        <v>12.201639234135714</v>
      </c>
      <c r="H43" s="3">
        <f t="shared" si="6"/>
        <v>6.103277807866851</v>
      </c>
      <c r="I43" s="3">
        <f t="shared" si="7"/>
        <v>6.103277807866851</v>
      </c>
      <c r="J43" s="3">
        <f t="shared" si="8"/>
        <v>4.0000000000000008E-2</v>
      </c>
      <c r="K43" s="5">
        <f t="shared" si="9"/>
        <v>89.999495555814207</v>
      </c>
      <c r="L43" s="5">
        <f t="shared" si="10"/>
        <v>87.396785614455609</v>
      </c>
      <c r="M43" s="10">
        <v>12</v>
      </c>
      <c r="N43" s="10">
        <v>0.35</v>
      </c>
      <c r="O43" s="3">
        <f t="shared" ref="O43:O106" si="11">100*$B$11*(K43-N43*L43)/(M43*1000)</f>
        <v>4.9508850492295628E-2</v>
      </c>
      <c r="P43" s="3">
        <f>O43+P42</f>
        <v>9.8638543698205933E-2</v>
      </c>
    </row>
    <row r="44" spans="1:16">
      <c r="A44" s="14">
        <f t="shared" ref="A44:A85" si="12">A43+$B$11</f>
        <v>0.30000000000000004</v>
      </c>
      <c r="B44" s="4">
        <f t="shared" si="0"/>
        <v>1.5216555923788764</v>
      </c>
      <c r="C44" s="3">
        <f t="shared" si="1"/>
        <v>1.5216555923788764</v>
      </c>
      <c r="D44" s="3">
        <f t="shared" si="2"/>
        <v>2.4555525046160209E-2</v>
      </c>
      <c r="E44" s="3">
        <f t="shared" si="3"/>
        <v>2.4555525046160209E-2</v>
      </c>
      <c r="F44" s="3">
        <f t="shared" si="4"/>
        <v>12.203687967167957</v>
      </c>
      <c r="G44" s="3">
        <f t="shared" si="5"/>
        <v>12.203687967167957</v>
      </c>
      <c r="H44" s="3">
        <f t="shared" si="6"/>
        <v>6.1073725938409877</v>
      </c>
      <c r="I44" s="3">
        <f t="shared" si="7"/>
        <v>6.1073725938409877</v>
      </c>
      <c r="J44" s="3">
        <f t="shared" si="8"/>
        <v>9.0000000000000024E-2</v>
      </c>
      <c r="K44" s="5">
        <f t="shared" si="9"/>
        <v>89.99829921353431</v>
      </c>
      <c r="L44" s="5">
        <f t="shared" si="10"/>
        <v>86.097067898819944</v>
      </c>
      <c r="M44" s="10">
        <v>12</v>
      </c>
      <c r="N44" s="10">
        <v>0.35</v>
      </c>
      <c r="O44" s="3">
        <f t="shared" si="11"/>
        <v>4.9886937874122773E-2</v>
      </c>
      <c r="P44" s="3">
        <f t="shared" ref="P44:P107" si="13">O44+P43</f>
        <v>0.1485254815723287</v>
      </c>
    </row>
    <row r="45" spans="1:16">
      <c r="A45" s="14">
        <f t="shared" si="12"/>
        <v>0.4</v>
      </c>
      <c r="B45" s="4">
        <f t="shared" si="0"/>
        <v>1.5053163018714317</v>
      </c>
      <c r="C45" s="3">
        <f t="shared" si="1"/>
        <v>1.5053163018714317</v>
      </c>
      <c r="D45" s="3">
        <f t="shared" si="2"/>
        <v>3.2704880519389024E-2</v>
      </c>
      <c r="E45" s="3">
        <f t="shared" si="3"/>
        <v>3.2704880519389024E-2</v>
      </c>
      <c r="F45" s="3">
        <f t="shared" si="4"/>
        <v>12.206555615733702</v>
      </c>
      <c r="G45" s="3">
        <f t="shared" si="5"/>
        <v>12.206555615733702</v>
      </c>
      <c r="H45" s="3">
        <f t="shared" si="6"/>
        <v>6.113100686231169</v>
      </c>
      <c r="I45" s="3">
        <f t="shared" si="7"/>
        <v>6.113100686231169</v>
      </c>
      <c r="J45" s="3">
        <f t="shared" si="8"/>
        <v>0.16000000000000003</v>
      </c>
      <c r="K45" s="5">
        <f t="shared" si="9"/>
        <v>89.99597417595524</v>
      </c>
      <c r="L45" s="5">
        <f t="shared" si="10"/>
        <v>84.799611178223742</v>
      </c>
      <c r="M45" s="10">
        <v>12</v>
      </c>
      <c r="N45" s="10">
        <v>0.35</v>
      </c>
      <c r="O45" s="3">
        <f t="shared" si="11"/>
        <v>5.0263425219647447E-2</v>
      </c>
      <c r="P45" s="3">
        <f t="shared" si="13"/>
        <v>0.19878890679197614</v>
      </c>
    </row>
    <row r="46" spans="1:16">
      <c r="A46" s="14">
        <f t="shared" si="12"/>
        <v>0.5</v>
      </c>
      <c r="B46" s="4">
        <f t="shared" si="0"/>
        <v>1.4890119461769007</v>
      </c>
      <c r="C46" s="3">
        <f t="shared" si="1"/>
        <v>1.4890119461769007</v>
      </c>
      <c r="D46" s="3">
        <f t="shared" si="2"/>
        <v>4.0823697083680388E-2</v>
      </c>
      <c r="E46" s="3">
        <f t="shared" si="3"/>
        <v>4.0823697083680388E-2</v>
      </c>
      <c r="F46" s="3">
        <f t="shared" si="4"/>
        <v>12.210241602851271</v>
      </c>
      <c r="G46" s="3">
        <f t="shared" si="5"/>
        <v>12.210241602851271</v>
      </c>
      <c r="H46" s="3">
        <f t="shared" si="6"/>
        <v>6.120457499239742</v>
      </c>
      <c r="I46" s="3">
        <f t="shared" si="7"/>
        <v>6.120457499239742</v>
      </c>
      <c r="J46" s="3">
        <f t="shared" si="8"/>
        <v>0.25</v>
      </c>
      <c r="K46" s="5">
        <f t="shared" si="9"/>
        <v>89.992151254528125</v>
      </c>
      <c r="L46" s="5">
        <f t="shared" si="10"/>
        <v>83.505158539608885</v>
      </c>
      <c r="M46" s="10">
        <v>12</v>
      </c>
      <c r="N46" s="10">
        <v>0.35</v>
      </c>
      <c r="O46" s="3">
        <f t="shared" si="11"/>
        <v>5.0637788138054182E-2</v>
      </c>
      <c r="P46" s="3">
        <f t="shared" si="13"/>
        <v>0.24942669493003033</v>
      </c>
    </row>
    <row r="47" spans="1:16">
      <c r="A47" s="14">
        <f t="shared" si="12"/>
        <v>0.6</v>
      </c>
      <c r="B47" s="4">
        <f t="shared" si="0"/>
        <v>1.4727510495010574</v>
      </c>
      <c r="C47" s="3">
        <f t="shared" si="1"/>
        <v>1.4727510495010574</v>
      </c>
      <c r="D47" s="3">
        <f t="shared" si="2"/>
        <v>4.8904542877818979E-2</v>
      </c>
      <c r="E47" s="3">
        <f t="shared" si="3"/>
        <v>4.8904542877818979E-2</v>
      </c>
      <c r="F47" s="3">
        <f t="shared" si="4"/>
        <v>12.214745187681975</v>
      </c>
      <c r="G47" s="3">
        <f t="shared" si="5"/>
        <v>12.214745187681975</v>
      </c>
      <c r="H47" s="3">
        <f t="shared" si="6"/>
        <v>6.1294371682887814</v>
      </c>
      <c r="I47" s="3">
        <f t="shared" si="7"/>
        <v>6.1294371682887814</v>
      </c>
      <c r="J47" s="3">
        <f t="shared" si="8"/>
        <v>0.36</v>
      </c>
      <c r="K47" s="5">
        <f t="shared" si="9"/>
        <v>89.986467221704359</v>
      </c>
      <c r="L47" s="5">
        <f t="shared" si="10"/>
        <v>82.21444410451258</v>
      </c>
      <c r="M47" s="10">
        <v>12</v>
      </c>
      <c r="N47" s="10">
        <v>0.35</v>
      </c>
      <c r="O47" s="3">
        <f t="shared" si="11"/>
        <v>5.1009509820937465E-2</v>
      </c>
      <c r="P47" s="3">
        <f t="shared" si="13"/>
        <v>0.30043620475096777</v>
      </c>
    </row>
    <row r="48" spans="1:16">
      <c r="A48" s="14">
        <f t="shared" si="12"/>
        <v>0.7</v>
      </c>
      <c r="B48" s="4">
        <f t="shared" si="0"/>
        <v>1.4565419988334571</v>
      </c>
      <c r="C48" s="3">
        <f t="shared" si="1"/>
        <v>1.4565419988334571</v>
      </c>
      <c r="D48" s="3">
        <f t="shared" si="2"/>
        <v>5.6940118855399513E-2</v>
      </c>
      <c r="E48" s="3">
        <f t="shared" si="3"/>
        <v>5.6940118855399513E-2</v>
      </c>
      <c r="F48" s="3">
        <f t="shared" si="4"/>
        <v>12.220065466273082</v>
      </c>
      <c r="G48" s="3">
        <f t="shared" si="5"/>
        <v>12.220065466273082</v>
      </c>
      <c r="H48" s="3">
        <f t="shared" si="6"/>
        <v>6.1400325732035004</v>
      </c>
      <c r="I48" s="3">
        <f t="shared" si="7"/>
        <v>6.1400325732035004</v>
      </c>
      <c r="J48" s="3">
        <f t="shared" si="8"/>
        <v>0.48999999999999994</v>
      </c>
      <c r="K48" s="5">
        <f t="shared" si="9"/>
        <v>89.978566207481322</v>
      </c>
      <c r="L48" s="5">
        <f t="shared" si="10"/>
        <v>80.928190912919575</v>
      </c>
      <c r="M48" s="10">
        <v>12</v>
      </c>
      <c r="N48" s="10">
        <v>0.35</v>
      </c>
      <c r="O48" s="3">
        <f t="shared" si="11"/>
        <v>5.1378082823299566E-2</v>
      </c>
      <c r="P48" s="3">
        <f t="shared" si="13"/>
        <v>0.35181428757426736</v>
      </c>
    </row>
    <row r="49" spans="1:16">
      <c r="A49" s="14">
        <f t="shared" si="12"/>
        <v>0.79999999999999993</v>
      </c>
      <c r="B49" s="4">
        <f t="shared" si="0"/>
        <v>1.4403930189057632</v>
      </c>
      <c r="C49" s="3">
        <f t="shared" si="1"/>
        <v>1.4403930189057632</v>
      </c>
      <c r="D49" s="3">
        <f t="shared" si="2"/>
        <v>6.4923282965668516E-2</v>
      </c>
      <c r="E49" s="3">
        <f t="shared" si="3"/>
        <v>6.4923282965668516E-2</v>
      </c>
      <c r="F49" s="3">
        <f t="shared" si="4"/>
        <v>12.226201372462338</v>
      </c>
      <c r="G49" s="3">
        <f t="shared" si="5"/>
        <v>12.226201372462338</v>
      </c>
      <c r="H49" s="3">
        <f t="shared" si="6"/>
        <v>6.1522353661088092</v>
      </c>
      <c r="I49" s="3">
        <f t="shared" si="7"/>
        <v>6.1522353661088092</v>
      </c>
      <c r="J49" s="3">
        <f t="shared" si="8"/>
        <v>0.6399999999999999</v>
      </c>
      <c r="K49" s="5">
        <f t="shared" si="9"/>
        <v>89.968101035540428</v>
      </c>
      <c r="L49" s="5">
        <f t="shared" si="10"/>
        <v>79.647108888000091</v>
      </c>
      <c r="M49" s="10">
        <v>12</v>
      </c>
      <c r="N49" s="10">
        <v>0.35</v>
      </c>
      <c r="O49" s="3">
        <f t="shared" si="11"/>
        <v>5.1743010770617E-2</v>
      </c>
      <c r="P49" s="3">
        <f t="shared" si="13"/>
        <v>0.40355729834488435</v>
      </c>
    </row>
    <row r="50" spans="1:16">
      <c r="A50" s="14">
        <f t="shared" si="12"/>
        <v>0.89999999999999991</v>
      </c>
      <c r="B50" s="4">
        <f t="shared" si="0"/>
        <v>1.4243121484013355</v>
      </c>
      <c r="C50" s="3">
        <f t="shared" si="1"/>
        <v>1.4243121484013355</v>
      </c>
      <c r="D50" s="3">
        <f t="shared" si="2"/>
        <v>7.2847073093595505E-2</v>
      </c>
      <c r="E50" s="3">
        <f t="shared" si="3"/>
        <v>7.2847073093595505E-2</v>
      </c>
      <c r="F50" s="3">
        <f t="shared" si="4"/>
        <v>12.233151678941939</v>
      </c>
      <c r="G50" s="3">
        <f t="shared" si="5"/>
        <v>12.233151678941939</v>
      </c>
      <c r="H50" s="3">
        <f t="shared" si="6"/>
        <v>6.1660360037871982</v>
      </c>
      <c r="I50" s="3">
        <f t="shared" si="7"/>
        <v>6.1660360037871982</v>
      </c>
      <c r="J50" s="3">
        <f t="shared" si="8"/>
        <v>0.80999999999999983</v>
      </c>
      <c r="K50" s="5">
        <f t="shared" si="9"/>
        <v>89.954734488895582</v>
      </c>
      <c r="L50" s="5">
        <f t="shared" si="10"/>
        <v>78.371892895404045</v>
      </c>
      <c r="M50" s="10">
        <v>12</v>
      </c>
      <c r="N50" s="10">
        <v>0.35</v>
      </c>
      <c r="O50" s="3">
        <f t="shared" si="11"/>
        <v>5.2103809979586808E-2</v>
      </c>
      <c r="P50" s="3">
        <f t="shared" si="13"/>
        <v>0.45566110832447115</v>
      </c>
    </row>
    <row r="51" spans="1:16">
      <c r="A51" s="14">
        <f t="shared" si="12"/>
        <v>0.99999999999999989</v>
      </c>
      <c r="B51" s="4">
        <f t="shared" si="0"/>
        <v>1.4083072175776932</v>
      </c>
      <c r="C51" s="3">
        <f t="shared" si="1"/>
        <v>1.4083072175776932</v>
      </c>
      <c r="D51" s="3">
        <f t="shared" si="2"/>
        <v>8.070472859920752E-2</v>
      </c>
      <c r="E51" s="3">
        <f t="shared" si="3"/>
        <v>8.070472859920752E-2</v>
      </c>
      <c r="F51" s="3">
        <f t="shared" si="4"/>
        <v>12.240914998479484</v>
      </c>
      <c r="G51" s="3">
        <f t="shared" si="5"/>
        <v>12.240914998479484</v>
      </c>
      <c r="H51" s="3">
        <f t="shared" si="6"/>
        <v>6.181423784210236</v>
      </c>
      <c r="I51" s="3">
        <f t="shared" si="7"/>
        <v>6.181423784210236</v>
      </c>
      <c r="J51" s="3">
        <f t="shared" si="8"/>
        <v>0.99999999999999978</v>
      </c>
      <c r="K51" s="5">
        <f t="shared" si="9"/>
        <v>89.938140495980647</v>
      </c>
      <c r="L51" s="5">
        <f t="shared" si="10"/>
        <v>77.103220909509702</v>
      </c>
      <c r="M51" s="10">
        <v>12</v>
      </c>
      <c r="N51" s="10">
        <v>0.35</v>
      </c>
      <c r="O51" s="3">
        <f t="shared" si="11"/>
        <v>5.2460010981376884E-2</v>
      </c>
      <c r="P51" s="3">
        <f t="shared" si="13"/>
        <v>0.50812111930584802</v>
      </c>
    </row>
    <row r="52" spans="1:16">
      <c r="A52" s="14">
        <f t="shared" si="12"/>
        <v>1.0999999999999999</v>
      </c>
      <c r="B52" s="4">
        <f t="shared" si="0"/>
        <v>1.3923858274438563</v>
      </c>
      <c r="C52" s="3">
        <f t="shared" si="1"/>
        <v>1.3923858274438563</v>
      </c>
      <c r="D52" s="3">
        <f t="shared" si="2"/>
        <v>8.8489710315787562E-2</v>
      </c>
      <c r="E52" s="3">
        <f t="shared" si="3"/>
        <v>8.8489710315787562E-2</v>
      </c>
      <c r="F52" s="3">
        <f t="shared" si="4"/>
        <v>12.249489785293099</v>
      </c>
      <c r="G52" s="3">
        <f t="shared" si="5"/>
        <v>12.249489785293099</v>
      </c>
      <c r="H52" s="3">
        <f t="shared" si="6"/>
        <v>6.1983868869246939</v>
      </c>
      <c r="I52" s="3">
        <f t="shared" si="7"/>
        <v>6.1983868869246939</v>
      </c>
      <c r="J52" s="3">
        <f t="shared" si="8"/>
        <v>1.2099999999999997</v>
      </c>
      <c r="K52" s="5">
        <f t="shared" si="9"/>
        <v>89.918005229223667</v>
      </c>
      <c r="L52" s="5">
        <f t="shared" si="10"/>
        <v>75.841752297614036</v>
      </c>
      <c r="M52" s="10">
        <v>12</v>
      </c>
      <c r="N52" s="10">
        <v>0.35</v>
      </c>
      <c r="O52" s="3">
        <f t="shared" si="11"/>
        <v>5.2811159937548958E-2</v>
      </c>
      <c r="P52" s="3">
        <f t="shared" si="13"/>
        <v>0.56093227924339695</v>
      </c>
    </row>
    <row r="53" spans="1:16">
      <c r="A53" s="14">
        <f t="shared" si="12"/>
        <v>1.2</v>
      </c>
      <c r="B53" s="4">
        <f t="shared" si="0"/>
        <v>1.3765553306134928</v>
      </c>
      <c r="C53" s="3">
        <f t="shared" si="1"/>
        <v>1.3765553306134928</v>
      </c>
      <c r="D53" s="3">
        <f t="shared" si="2"/>
        <v>9.6195718887564619E-2</v>
      </c>
      <c r="E53" s="3">
        <f t="shared" si="3"/>
        <v>9.6195718887564841E-2</v>
      </c>
      <c r="F53" s="3">
        <f t="shared" si="4"/>
        <v>12.258874336577563</v>
      </c>
      <c r="G53" s="3">
        <f t="shared" si="5"/>
        <v>12.258874336577563</v>
      </c>
      <c r="H53" s="3">
        <f t="shared" si="6"/>
        <v>6.2169124169478209</v>
      </c>
      <c r="I53" s="3">
        <f t="shared" si="7"/>
        <v>6.2169124169478209</v>
      </c>
      <c r="J53" s="3">
        <f t="shared" si="8"/>
        <v>1.44</v>
      </c>
      <c r="K53" s="5">
        <f t="shared" si="9"/>
        <v>89.894028109357535</v>
      </c>
      <c r="L53" s="5">
        <f t="shared" si="10"/>
        <v>74.588126231533408</v>
      </c>
      <c r="M53" s="10">
        <v>12</v>
      </c>
      <c r="N53" s="10">
        <v>0.35</v>
      </c>
      <c r="O53" s="3">
        <f t="shared" si="11"/>
        <v>5.3156819940267372E-2</v>
      </c>
      <c r="P53" s="3">
        <f t="shared" si="13"/>
        <v>0.61408909918366428</v>
      </c>
    </row>
    <row r="54" spans="1:16">
      <c r="A54" s="14">
        <f t="shared" si="12"/>
        <v>1.3</v>
      </c>
      <c r="B54" s="4">
        <f t="shared" si="0"/>
        <v>1.3608228139327332</v>
      </c>
      <c r="C54" s="3">
        <f t="shared" si="1"/>
        <v>1.3608228139327332</v>
      </c>
      <c r="D54" s="3">
        <f t="shared" si="2"/>
        <v>0.10381671134952719</v>
      </c>
      <c r="E54" s="3">
        <f t="shared" si="3"/>
        <v>0.10381671134952719</v>
      </c>
      <c r="F54" s="3">
        <f t="shared" si="4"/>
        <v>12.269066794177949</v>
      </c>
      <c r="G54" s="3">
        <f t="shared" si="5"/>
        <v>12.269066794177949</v>
      </c>
      <c r="H54" s="3">
        <f t="shared" si="6"/>
        <v>6.2369864518050697</v>
      </c>
      <c r="I54" s="3">
        <f t="shared" si="7"/>
        <v>6.2369864518050697</v>
      </c>
      <c r="J54" s="3">
        <f t="shared" si="8"/>
        <v>1.6900000000000002</v>
      </c>
      <c r="K54" s="5">
        <f t="shared" si="9"/>
        <v>89.865922709973773</v>
      </c>
      <c r="L54" s="5">
        <f t="shared" si="10"/>
        <v>73.342960234486597</v>
      </c>
      <c r="M54" s="10">
        <v>12</v>
      </c>
      <c r="N54" s="10">
        <v>0.35</v>
      </c>
      <c r="O54" s="3">
        <f t="shared" si="11"/>
        <v>5.3496572189919551E-2</v>
      </c>
      <c r="P54" s="3">
        <f t="shared" si="13"/>
        <v>0.66758567137358382</v>
      </c>
    </row>
    <row r="55" spans="1:16">
      <c r="A55" s="14">
        <f t="shared" si="12"/>
        <v>1.4000000000000001</v>
      </c>
      <c r="B55" s="4">
        <f t="shared" si="0"/>
        <v>1.3451950829588726</v>
      </c>
      <c r="C55" s="3">
        <f t="shared" si="1"/>
        <v>1.3451950829588726</v>
      </c>
      <c r="D55" s="3">
        <f t="shared" si="2"/>
        <v>0.11134691587458456</v>
      </c>
      <c r="E55" s="3">
        <f t="shared" si="3"/>
        <v>0.11134691587458456</v>
      </c>
      <c r="F55" s="3">
        <f t="shared" si="4"/>
        <v>12.280065146407001</v>
      </c>
      <c r="G55" s="3">
        <f t="shared" si="5"/>
        <v>12.280065146407001</v>
      </c>
      <c r="H55" s="3">
        <f t="shared" si="6"/>
        <v>6.2585940913275397</v>
      </c>
      <c r="I55" s="3">
        <f t="shared" si="7"/>
        <v>6.2585940913275397</v>
      </c>
      <c r="J55" s="3">
        <f t="shared" si="8"/>
        <v>1.9600000000000004</v>
      </c>
      <c r="K55" s="5">
        <f t="shared" si="9"/>
        <v>89.833417558117901</v>
      </c>
      <c r="L55" s="5">
        <f t="shared" si="10"/>
        <v>72.106848869491202</v>
      </c>
      <c r="M55" s="10">
        <v>12</v>
      </c>
      <c r="N55" s="10">
        <v>0.35</v>
      </c>
      <c r="O55" s="3">
        <f t="shared" si="11"/>
        <v>5.3830017044829988E-2</v>
      </c>
      <c r="P55" s="3">
        <f t="shared" si="13"/>
        <v>0.72141568841841386</v>
      </c>
    </row>
    <row r="56" spans="1:16">
      <c r="A56" s="14">
        <f t="shared" si="12"/>
        <v>1.5000000000000002</v>
      </c>
      <c r="B56" s="4">
        <f t="shared" si="0"/>
        <v>1.3296786483434282</v>
      </c>
      <c r="C56" s="3">
        <f t="shared" si="1"/>
        <v>1.3296786483434282</v>
      </c>
      <c r="D56" s="3">
        <f t="shared" si="2"/>
        <v>0.11878084463597238</v>
      </c>
      <c r="E56" s="3">
        <f t="shared" si="3"/>
        <v>0.11878084463597238</v>
      </c>
      <c r="F56" s="3">
        <f t="shared" si="4"/>
        <v>12.291867230002119</v>
      </c>
      <c r="G56" s="3">
        <f t="shared" si="5"/>
        <v>12.291867230002119</v>
      </c>
      <c r="H56" s="3">
        <f t="shared" si="6"/>
        <v>6.2817195098157637</v>
      </c>
      <c r="I56" s="3">
        <f t="shared" si="7"/>
        <v>6.2817195098157637</v>
      </c>
      <c r="J56" s="3">
        <f t="shared" si="8"/>
        <v>2.2500000000000009</v>
      </c>
      <c r="K56" s="5">
        <f t="shared" si="9"/>
        <v>89.796256828019111</v>
      </c>
      <c r="L56" s="5">
        <f t="shared" si="10"/>
        <v>70.880362573845119</v>
      </c>
      <c r="M56" s="10">
        <v>12</v>
      </c>
      <c r="N56" s="10">
        <v>0.35</v>
      </c>
      <c r="O56" s="3">
        <f t="shared" si="11"/>
        <v>5.4156774939311099E-2</v>
      </c>
      <c r="P56" s="3">
        <f t="shared" si="13"/>
        <v>0.77557246335772501</v>
      </c>
    </row>
    <row r="57" spans="1:16">
      <c r="A57" s="14">
        <f t="shared" si="12"/>
        <v>1.6000000000000003</v>
      </c>
      <c r="B57" s="4">
        <f t="shared" si="0"/>
        <v>1.3142797141505731</v>
      </c>
      <c r="C57" s="3">
        <f t="shared" si="1"/>
        <v>1.3142797141505731</v>
      </c>
      <c r="D57" s="3">
        <f t="shared" si="2"/>
        <v>0.12611330475519011</v>
      </c>
      <c r="E57" s="3">
        <f t="shared" si="3"/>
        <v>0.12611330475519034</v>
      </c>
      <c r="F57" s="3">
        <f t="shared" si="4"/>
        <v>12.304470732217618</v>
      </c>
      <c r="G57" s="3">
        <f t="shared" si="5"/>
        <v>12.304470732217618</v>
      </c>
      <c r="H57" s="3">
        <f t="shared" si="6"/>
        <v>6.3063460101710245</v>
      </c>
      <c r="I57" s="3">
        <f t="shared" si="7"/>
        <v>6.3063460101710245</v>
      </c>
      <c r="J57" s="3">
        <f t="shared" si="8"/>
        <v>2.5600000000000009</v>
      </c>
      <c r="K57" s="5">
        <f t="shared" si="9"/>
        <v>89.754200926327158</v>
      </c>
      <c r="L57" s="5">
        <f t="shared" si="10"/>
        <v>69.664046642624058</v>
      </c>
      <c r="M57" s="10">
        <v>12</v>
      </c>
      <c r="N57" s="10">
        <v>0.35</v>
      </c>
      <c r="O57" s="3">
        <f t="shared" si="11"/>
        <v>5.4476487167840613E-2</v>
      </c>
      <c r="P57" s="3">
        <f t="shared" si="13"/>
        <v>0.8300489505255656</v>
      </c>
    </row>
    <row r="58" spans="1:16">
      <c r="A58" s="14">
        <f t="shared" si="12"/>
        <v>1.7000000000000004</v>
      </c>
      <c r="B58" s="4">
        <f t="shared" si="0"/>
        <v>1.2990041681201971</v>
      </c>
      <c r="C58" s="3">
        <f t="shared" si="1"/>
        <v>1.2990041681201971</v>
      </c>
      <c r="D58" s="3">
        <f t="shared" si="2"/>
        <v>0.13333940732744209</v>
      </c>
      <c r="E58" s="3">
        <f t="shared" si="3"/>
        <v>0.13333940732744209</v>
      </c>
      <c r="F58" s="3">
        <f t="shared" si="4"/>
        <v>12.317873193047571</v>
      </c>
      <c r="G58" s="3">
        <f t="shared" si="5"/>
        <v>12.317873193047571</v>
      </c>
      <c r="H58" s="3">
        <f t="shared" si="6"/>
        <v>6.3324560795950253</v>
      </c>
      <c r="I58" s="3">
        <f t="shared" si="7"/>
        <v>6.3324560795950253</v>
      </c>
      <c r="J58" s="3">
        <f t="shared" si="8"/>
        <v>2.8900000000000015</v>
      </c>
      <c r="K58" s="5">
        <f t="shared" si="9"/>
        <v>89.707026968466124</v>
      </c>
      <c r="L58" s="5">
        <f t="shared" si="10"/>
        <v>68.458420362522588</v>
      </c>
      <c r="M58" s="10">
        <v>12</v>
      </c>
      <c r="N58" s="10">
        <v>0.35</v>
      </c>
      <c r="O58" s="3">
        <f t="shared" si="11"/>
        <v>5.4788816534652673E-2</v>
      </c>
      <c r="P58" s="3">
        <f t="shared" si="13"/>
        <v>0.88483776706021833</v>
      </c>
    </row>
    <row r="59" spans="1:16">
      <c r="A59" s="14">
        <f t="shared" si="12"/>
        <v>1.8000000000000005</v>
      </c>
      <c r="B59" s="4">
        <f t="shared" si="0"/>
        <v>1.2838575738641271</v>
      </c>
      <c r="C59" s="3">
        <f t="shared" si="1"/>
        <v>1.2838575738641271</v>
      </c>
      <c r="D59" s="3">
        <f t="shared" si="2"/>
        <v>0.14045457453720833</v>
      </c>
      <c r="E59" s="3">
        <f t="shared" si="3"/>
        <v>0.14045457453720855</v>
      </c>
      <c r="F59" s="3">
        <f t="shared" si="4"/>
        <v>12.332072007574396</v>
      </c>
      <c r="G59" s="3">
        <f t="shared" si="5"/>
        <v>12.332072007574396</v>
      </c>
      <c r="H59" s="3">
        <f t="shared" si="6"/>
        <v>6.3600314464631378</v>
      </c>
      <c r="I59" s="3">
        <f t="shared" si="7"/>
        <v>6.3600314464631378</v>
      </c>
      <c r="J59" s="3">
        <f t="shared" si="8"/>
        <v>3.2400000000000015</v>
      </c>
      <c r="K59" s="5">
        <f t="shared" si="9"/>
        <v>89.654529146895186</v>
      </c>
      <c r="L59" s="5">
        <f t="shared" si="10"/>
        <v>67.26397629583397</v>
      </c>
      <c r="M59" s="10">
        <v>12</v>
      </c>
      <c r="N59" s="10">
        <v>0.35</v>
      </c>
      <c r="O59" s="3">
        <f t="shared" si="11"/>
        <v>5.5093447869461083E-2</v>
      </c>
      <c r="P59" s="3">
        <f t="shared" si="13"/>
        <v>0.93993121492967946</v>
      </c>
    </row>
    <row r="60" spans="1:16">
      <c r="A60" s="14">
        <f t="shared" si="12"/>
        <v>1.9000000000000006</v>
      </c>
      <c r="B60" s="4">
        <f t="shared" si="0"/>
        <v>1.2688451649646473</v>
      </c>
      <c r="C60" s="3">
        <f t="shared" si="1"/>
        <v>1.2688451649646473</v>
      </c>
      <c r="D60" s="3">
        <f t="shared" si="2"/>
        <v>0.14745454489586818</v>
      </c>
      <c r="E60" s="3">
        <f t="shared" si="3"/>
        <v>0.1474545448958684</v>
      </c>
      <c r="F60" s="3">
        <f t="shared" si="4"/>
        <v>12.34706442843804</v>
      </c>
      <c r="G60" s="3">
        <f t="shared" si="5"/>
        <v>12.34706442843804</v>
      </c>
      <c r="H60" s="3">
        <f t="shared" si="6"/>
        <v>6.3890531379853144</v>
      </c>
      <c r="I60" s="3">
        <f t="shared" si="7"/>
        <v>6.3890531379853144</v>
      </c>
      <c r="J60" s="3">
        <f t="shared" si="8"/>
        <v>3.6100000000000021</v>
      </c>
      <c r="K60" s="5">
        <f t="shared" si="9"/>
        <v>89.596518993166143</v>
      </c>
      <c r="L60" s="5">
        <f t="shared" si="10"/>
        <v>66.081179712916267</v>
      </c>
      <c r="M60" s="10">
        <v>12</v>
      </c>
      <c r="N60" s="10">
        <v>0.35</v>
      </c>
      <c r="O60" s="3">
        <f t="shared" si="11"/>
        <v>5.5390088411371212E-2</v>
      </c>
      <c r="P60" s="3">
        <f t="shared" si="13"/>
        <v>0.99532130334105062</v>
      </c>
    </row>
    <row r="61" spans="1:16">
      <c r="A61" s="14">
        <f t="shared" si="12"/>
        <v>2.0000000000000004</v>
      </c>
      <c r="B61" s="4">
        <f t="shared" si="0"/>
        <v>1.2539718409266774</v>
      </c>
      <c r="C61" s="3">
        <f t="shared" si="1"/>
        <v>1.2539718409266774</v>
      </c>
      <c r="D61" s="3">
        <f t="shared" si="2"/>
        <v>0.15433537665101582</v>
      </c>
      <c r="E61" s="3">
        <f t="shared" si="3"/>
        <v>0.15433537665101604</v>
      </c>
      <c r="F61" s="3">
        <f t="shared" si="4"/>
        <v>12.362847568420472</v>
      </c>
      <c r="G61" s="3">
        <f t="shared" si="5"/>
        <v>12.362847568420472</v>
      </c>
      <c r="H61" s="3">
        <f t="shared" si="6"/>
        <v>6.4195015382816125</v>
      </c>
      <c r="I61" s="3">
        <f t="shared" si="7"/>
        <v>6.4195015382816125</v>
      </c>
      <c r="J61" s="3">
        <f t="shared" si="8"/>
        <v>4.0000000000000018</v>
      </c>
      <c r="K61" s="5">
        <f t="shared" si="9"/>
        <v>89.532825536679084</v>
      </c>
      <c r="L61" s="5">
        <f t="shared" si="10"/>
        <v>64.910468170155553</v>
      </c>
      <c r="M61" s="10">
        <v>12</v>
      </c>
      <c r="N61" s="10">
        <v>0.35</v>
      </c>
      <c r="O61" s="3">
        <f t="shared" si="11"/>
        <v>5.5678468064270535E-2</v>
      </c>
      <c r="P61" s="3">
        <f t="shared" si="13"/>
        <v>1.0509997714053212</v>
      </c>
    </row>
    <row r="62" spans="1:16">
      <c r="A62" s="14">
        <f t="shared" si="12"/>
        <v>2.1000000000000005</v>
      </c>
      <c r="B62" s="4">
        <f t="shared" si="0"/>
        <v>1.2392421649189584</v>
      </c>
      <c r="C62" s="3">
        <f t="shared" si="1"/>
        <v>1.2392421649189584</v>
      </c>
      <c r="D62" s="3">
        <f t="shared" si="2"/>
        <v>0.16109344943301429</v>
      </c>
      <c r="E62" s="3">
        <f t="shared" si="3"/>
        <v>0.16109344943301451</v>
      </c>
      <c r="F62" s="3">
        <f t="shared" si="4"/>
        <v>12.379418403139946</v>
      </c>
      <c r="G62" s="3">
        <f t="shared" si="5"/>
        <v>12.379418403139946</v>
      </c>
      <c r="H62" s="3">
        <f t="shared" si="6"/>
        <v>6.4513564465157245</v>
      </c>
      <c r="I62" s="3">
        <f t="shared" si="7"/>
        <v>6.4513564465157245</v>
      </c>
      <c r="J62" s="3">
        <f t="shared" si="8"/>
        <v>4.4100000000000019</v>
      </c>
      <c r="K62" s="5">
        <f t="shared" si="9"/>
        <v>89.463295363943189</v>
      </c>
      <c r="L62" s="5">
        <f t="shared" si="10"/>
        <v>63.752251229218849</v>
      </c>
      <c r="M62" s="10">
        <v>12</v>
      </c>
      <c r="N62" s="10">
        <v>0.35</v>
      </c>
      <c r="O62" s="3">
        <f t="shared" si="11"/>
        <v>5.5958339528097166E-2</v>
      </c>
      <c r="P62" s="3">
        <f t="shared" si="13"/>
        <v>1.1069581109334183</v>
      </c>
    </row>
    <row r="63" spans="1:16">
      <c r="A63" s="14">
        <f t="shared" si="12"/>
        <v>2.2000000000000006</v>
      </c>
      <c r="B63" s="4">
        <f t="shared" si="0"/>
        <v>1.2246603632255357</v>
      </c>
      <c r="C63" s="3">
        <f t="shared" si="1"/>
        <v>1.2246603632255357</v>
      </c>
      <c r="D63" s="3">
        <f t="shared" si="2"/>
        <v>0.16772546421832057</v>
      </c>
      <c r="E63" s="3">
        <f t="shared" si="3"/>
        <v>0.16772546421832057</v>
      </c>
      <c r="F63" s="3">
        <f t="shared" si="4"/>
        <v>12.396773773849388</v>
      </c>
      <c r="G63" s="3">
        <f t="shared" si="5"/>
        <v>12.396773773849388</v>
      </c>
      <c r="H63" s="3">
        <f t="shared" si="6"/>
        <v>6.4845971347493903</v>
      </c>
      <c r="I63" s="3">
        <f t="shared" si="7"/>
        <v>6.4845971347493903</v>
      </c>
      <c r="J63" s="3">
        <f t="shared" si="8"/>
        <v>4.8400000000000025</v>
      </c>
      <c r="K63" s="5">
        <f t="shared" si="9"/>
        <v>89.387792582946147</v>
      </c>
      <c r="L63" s="5">
        <f t="shared" si="10"/>
        <v>62.606910312306773</v>
      </c>
      <c r="M63" s="10">
        <v>12</v>
      </c>
      <c r="N63" s="10">
        <v>0.35</v>
      </c>
      <c r="O63" s="3">
        <f t="shared" si="11"/>
        <v>5.6229478311365655E-2</v>
      </c>
      <c r="P63" s="3">
        <f t="shared" si="13"/>
        <v>1.163187589244784</v>
      </c>
    </row>
    <row r="64" spans="1:16">
      <c r="A64" s="14">
        <f t="shared" si="12"/>
        <v>2.3000000000000007</v>
      </c>
      <c r="B64" s="4">
        <f t="shared" si="0"/>
        <v>1.2102303263167906</v>
      </c>
      <c r="C64" s="3">
        <f t="shared" si="1"/>
        <v>1.2102303263167906</v>
      </c>
      <c r="D64" s="3">
        <f t="shared" si="2"/>
        <v>0.17422844170105733</v>
      </c>
      <c r="E64" s="3">
        <f t="shared" si="3"/>
        <v>0.17422844170105733</v>
      </c>
      <c r="F64" s="3">
        <f t="shared" si="4"/>
        <v>12.414910390333068</v>
      </c>
      <c r="G64" s="3">
        <f t="shared" si="5"/>
        <v>12.414910390333068</v>
      </c>
      <c r="H64" s="3">
        <f t="shared" si="6"/>
        <v>6.5192024052026492</v>
      </c>
      <c r="I64" s="3">
        <f t="shared" si="7"/>
        <v>6.5192024052026492</v>
      </c>
      <c r="J64" s="3">
        <f t="shared" si="8"/>
        <v>5.2900000000000036</v>
      </c>
      <c r="K64" s="5">
        <f t="shared" si="9"/>
        <v>89.306198697915903</v>
      </c>
      <c r="L64" s="5">
        <f t="shared" si="10"/>
        <v>61.474798687173056</v>
      </c>
      <c r="M64" s="10">
        <v>12</v>
      </c>
      <c r="N64" s="10">
        <v>0.35</v>
      </c>
      <c r="O64" s="3">
        <f t="shared" si="11"/>
        <v>5.6491682631171124E-2</v>
      </c>
      <c r="P64" s="3">
        <f t="shared" si="13"/>
        <v>1.2196792718759553</v>
      </c>
    </row>
    <row r="65" spans="1:16">
      <c r="A65" s="14">
        <f t="shared" si="12"/>
        <v>2.4000000000000008</v>
      </c>
      <c r="B65" s="4">
        <f t="shared" si="0"/>
        <v>1.1959556114392986</v>
      </c>
      <c r="C65" s="3">
        <f t="shared" si="1"/>
        <v>1.1959556114392986</v>
      </c>
      <c r="D65" s="3">
        <f t="shared" si="2"/>
        <v>0.18059971917419393</v>
      </c>
      <c r="E65" s="3">
        <f t="shared" si="3"/>
        <v>0.18059971917419393</v>
      </c>
      <c r="F65" s="3">
        <f t="shared" si="4"/>
        <v>12.433824833895642</v>
      </c>
      <c r="G65" s="3">
        <f t="shared" si="5"/>
        <v>12.433824833895642</v>
      </c>
      <c r="H65" s="3">
        <f t="shared" si="6"/>
        <v>6.5551506466289542</v>
      </c>
      <c r="I65" s="3">
        <f t="shared" si="7"/>
        <v>6.5551506466289542</v>
      </c>
      <c r="J65" s="3">
        <f t="shared" si="8"/>
        <v>5.7600000000000042</v>
      </c>
      <c r="K65" s="5">
        <f t="shared" si="9"/>
        <v>89.218412400318016</v>
      </c>
      <c r="L65" s="5">
        <f t="shared" si="10"/>
        <v>60.356241574879505</v>
      </c>
      <c r="M65" s="10">
        <v>12</v>
      </c>
      <c r="N65" s="10">
        <v>0.35</v>
      </c>
      <c r="O65" s="3">
        <f t="shared" si="11"/>
        <v>5.6744773207591831E-2</v>
      </c>
      <c r="P65" s="3">
        <f t="shared" si="13"/>
        <v>1.2764240450835471</v>
      </c>
    </row>
    <row r="66" spans="1:16">
      <c r="A66" s="14">
        <f t="shared" si="12"/>
        <v>2.5000000000000009</v>
      </c>
      <c r="B66" s="4">
        <f t="shared" si="0"/>
        <v>1.1818394466158895</v>
      </c>
      <c r="C66" s="3">
        <f t="shared" si="1"/>
        <v>1.1818394466158895</v>
      </c>
      <c r="D66" s="3">
        <f t="shared" si="2"/>
        <v>0.1868369460295134</v>
      </c>
      <c r="E66" s="3">
        <f t="shared" si="3"/>
        <v>0.1868369460295134</v>
      </c>
      <c r="F66" s="3">
        <f t="shared" si="4"/>
        <v>12.453513560437472</v>
      </c>
      <c r="G66" s="3">
        <f t="shared" si="5"/>
        <v>12.453513560437472</v>
      </c>
      <c r="H66" s="3">
        <f t="shared" si="6"/>
        <v>6.5924198895398041</v>
      </c>
      <c r="I66" s="3">
        <f t="shared" si="7"/>
        <v>6.5924198895398041</v>
      </c>
      <c r="J66" s="3">
        <f t="shared" si="8"/>
        <v>6.2500000000000044</v>
      </c>
      <c r="K66" s="5">
        <f t="shared" si="9"/>
        <v>89.124349282376556</v>
      </c>
      <c r="L66" s="5">
        <f t="shared" si="10"/>
        <v>59.251536372602843</v>
      </c>
      <c r="M66" s="10">
        <v>12</v>
      </c>
      <c r="N66" s="10">
        <v>0.35</v>
      </c>
      <c r="O66" s="3">
        <f t="shared" si="11"/>
        <v>5.6988592959971301E-2</v>
      </c>
      <c r="P66" s="3">
        <f t="shared" si="13"/>
        <v>1.3334126380435185</v>
      </c>
    </row>
    <row r="67" spans="1:16">
      <c r="A67" s="14">
        <f t="shared" si="12"/>
        <v>2.600000000000001</v>
      </c>
      <c r="B67" s="4">
        <f t="shared" si="0"/>
        <v>1.1678847359413806</v>
      </c>
      <c r="C67" s="3">
        <f t="shared" si="1"/>
        <v>1.1678847359413806</v>
      </c>
      <c r="D67" s="3">
        <f t="shared" si="2"/>
        <v>0.19293807799135254</v>
      </c>
      <c r="E67" s="3">
        <f t="shared" si="3"/>
        <v>0.19293807799135254</v>
      </c>
      <c r="F67" s="3">
        <f t="shared" si="4"/>
        <v>12.473972903610139</v>
      </c>
      <c r="G67" s="3">
        <f t="shared" si="5"/>
        <v>12.473972903610139</v>
      </c>
      <c r="H67" s="3">
        <f t="shared" si="6"/>
        <v>6.6309878600401611</v>
      </c>
      <c r="I67" s="3">
        <f t="shared" si="7"/>
        <v>6.6309878600401611</v>
      </c>
      <c r="J67" s="3">
        <f t="shared" si="8"/>
        <v>6.7600000000000051</v>
      </c>
      <c r="K67" s="5">
        <f t="shared" si="9"/>
        <v>89.023941479732542</v>
      </c>
      <c r="L67" s="5">
        <f t="shared" si="10"/>
        <v>58.160952983299921</v>
      </c>
      <c r="M67" s="10">
        <v>12</v>
      </c>
      <c r="N67" s="10">
        <v>0.35</v>
      </c>
      <c r="O67" s="3">
        <f t="shared" si="11"/>
        <v>5.7223006612981304E-2</v>
      </c>
      <c r="P67" s="3">
        <f t="shared" si="13"/>
        <v>1.3906356446564998</v>
      </c>
    </row>
    <row r="68" spans="1:16">
      <c r="A68" s="14">
        <f t="shared" si="12"/>
        <v>2.7000000000000011</v>
      </c>
      <c r="B68" s="4">
        <f t="shared" si="0"/>
        <v>1.1540940660554979</v>
      </c>
      <c r="C68" s="3">
        <f t="shared" si="1"/>
        <v>1.1540940660554979</v>
      </c>
      <c r="D68" s="3">
        <f t="shared" si="2"/>
        <v>0.19890137020297982</v>
      </c>
      <c r="E68" s="3">
        <f t="shared" si="3"/>
        <v>0.19890137020297982</v>
      </c>
      <c r="F68" s="3">
        <f t="shared" si="4"/>
        <v>12.495199078045934</v>
      </c>
      <c r="G68" s="3">
        <f t="shared" si="5"/>
        <v>12.495199078045934</v>
      </c>
      <c r="H68" s="3">
        <f t="shared" si="6"/>
        <v>6.6708320320631671</v>
      </c>
      <c r="I68" s="3">
        <f t="shared" si="7"/>
        <v>6.6708320320631671</v>
      </c>
      <c r="J68" s="3">
        <f t="shared" si="8"/>
        <v>7.2900000000000054</v>
      </c>
      <c r="K68" s="5">
        <f t="shared" si="9"/>
        <v>88.917137250072258</v>
      </c>
      <c r="L68" s="5">
        <f t="shared" si="10"/>
        <v>57.084734243667931</v>
      </c>
      <c r="M68" s="10">
        <v>12</v>
      </c>
      <c r="N68" s="10">
        <v>0.35</v>
      </c>
      <c r="O68" s="3">
        <f t="shared" si="11"/>
        <v>5.7447900220657079E-2</v>
      </c>
      <c r="P68" s="3">
        <f t="shared" si="13"/>
        <v>1.448083544877157</v>
      </c>
    </row>
    <row r="69" spans="1:16">
      <c r="A69" s="14">
        <f t="shared" si="12"/>
        <v>2.8000000000000012</v>
      </c>
      <c r="B69" s="4">
        <f t="shared" si="0"/>
        <v>1.1404697136723374</v>
      </c>
      <c r="C69" s="3">
        <f t="shared" si="1"/>
        <v>1.1404697136723374</v>
      </c>
      <c r="D69" s="3">
        <f t="shared" si="2"/>
        <v>0.20472536928653517</v>
      </c>
      <c r="E69" s="3">
        <f t="shared" si="3"/>
        <v>0.20472536928653517</v>
      </c>
      <c r="F69" s="3">
        <f t="shared" si="4"/>
        <v>12.517188182655079</v>
      </c>
      <c r="G69" s="3">
        <f t="shared" si="5"/>
        <v>12.517188182655079</v>
      </c>
      <c r="H69" s="3">
        <f t="shared" si="6"/>
        <v>6.711929677819934</v>
      </c>
      <c r="I69" s="3">
        <f t="shared" si="7"/>
        <v>6.711929677819934</v>
      </c>
      <c r="J69" s="3">
        <f t="shared" si="8"/>
        <v>7.8400000000000061</v>
      </c>
      <c r="K69" s="5">
        <f t="shared" si="9"/>
        <v>88.803900494669733</v>
      </c>
      <c r="L69" s="5">
        <f t="shared" si="10"/>
        <v>56.023096441595612</v>
      </c>
      <c r="M69" s="10">
        <v>12</v>
      </c>
      <c r="N69" s="10">
        <v>0.35</v>
      </c>
      <c r="O69" s="3">
        <f t="shared" si="11"/>
        <v>5.7663180616759388E-2</v>
      </c>
      <c r="P69" s="3">
        <f t="shared" si="13"/>
        <v>1.5057467254939163</v>
      </c>
    </row>
    <row r="70" spans="1:16">
      <c r="A70" s="14">
        <f t="shared" si="12"/>
        <v>2.9000000000000012</v>
      </c>
      <c r="B70" s="4">
        <f t="shared" si="0"/>
        <v>1.1270136540452553</v>
      </c>
      <c r="C70" s="3">
        <f t="shared" si="1"/>
        <v>1.1270136540452553</v>
      </c>
      <c r="D70" s="3">
        <f t="shared" si="2"/>
        <v>0.21040890449784788</v>
      </c>
      <c r="E70" s="3">
        <f t="shared" si="3"/>
        <v>0.2104089044978481</v>
      </c>
      <c r="F70" s="3">
        <f t="shared" si="4"/>
        <v>12.539936203984452</v>
      </c>
      <c r="G70" s="3">
        <f t="shared" si="5"/>
        <v>12.539936203984452</v>
      </c>
      <c r="H70" s="3">
        <f t="shared" si="6"/>
        <v>6.7542579163073126</v>
      </c>
      <c r="I70" s="3">
        <f t="shared" si="7"/>
        <v>6.7542579163073126</v>
      </c>
      <c r="J70" s="3">
        <f t="shared" si="8"/>
        <v>8.4100000000000072</v>
      </c>
      <c r="K70" s="5">
        <f t="shared" si="9"/>
        <v>88.68421022980597</v>
      </c>
      <c r="L70" s="5">
        <f t="shared" si="10"/>
        <v>54.976229914186398</v>
      </c>
      <c r="M70" s="10">
        <v>12</v>
      </c>
      <c r="N70" s="10">
        <v>0.35</v>
      </c>
      <c r="O70" s="3">
        <f t="shared" si="11"/>
        <v>5.7868774799867281E-2</v>
      </c>
      <c r="P70" s="3">
        <f t="shared" si="13"/>
        <v>1.5636155002937835</v>
      </c>
    </row>
    <row r="71" spans="1:16">
      <c r="A71" s="14">
        <f t="shared" si="12"/>
        <v>3.0000000000000013</v>
      </c>
      <c r="B71" s="4">
        <f t="shared" si="0"/>
        <v>1.1137275702471068</v>
      </c>
      <c r="C71" s="3">
        <f t="shared" si="1"/>
        <v>1.1137275702471068</v>
      </c>
      <c r="D71" s="3">
        <f t="shared" si="2"/>
        <v>0.21595107809632141</v>
      </c>
      <c r="E71" s="3">
        <f t="shared" si="3"/>
        <v>0.21595107809632141</v>
      </c>
      <c r="F71" s="3">
        <f t="shared" si="4"/>
        <v>12.563439019631527</v>
      </c>
      <c r="G71" s="3">
        <f t="shared" si="5"/>
        <v>12.563439019631527</v>
      </c>
      <c r="H71" s="3">
        <f t="shared" si="6"/>
        <v>6.7977937597429356</v>
      </c>
      <c r="I71" s="3">
        <f t="shared" si="7"/>
        <v>6.7977937597429356</v>
      </c>
      <c r="J71" s="3">
        <f t="shared" si="8"/>
        <v>9.0000000000000071</v>
      </c>
      <c r="K71" s="5">
        <f t="shared" si="9"/>
        <v>88.558060014957647</v>
      </c>
      <c r="L71" s="5">
        <f t="shared" si="10"/>
        <v>53.944299717429381</v>
      </c>
      <c r="M71" s="10">
        <v>12</v>
      </c>
      <c r="N71" s="10">
        <v>0.35</v>
      </c>
      <c r="O71" s="3">
        <f t="shared" si="11"/>
        <v>5.8064629261547804E-2</v>
      </c>
      <c r="P71" s="3">
        <f t="shared" si="13"/>
        <v>1.6216801295553314</v>
      </c>
    </row>
    <row r="72" spans="1:16">
      <c r="A72" s="14">
        <f t="shared" si="12"/>
        <v>3.1000000000000014</v>
      </c>
      <c r="B72" s="4">
        <f t="shared" si="0"/>
        <v>1.1006128631481591</v>
      </c>
      <c r="C72" s="3">
        <f t="shared" si="1"/>
        <v>1.1006128631481591</v>
      </c>
      <c r="D72" s="3">
        <f t="shared" si="2"/>
        <v>0.22135125504758979</v>
      </c>
      <c r="E72" s="3">
        <f t="shared" si="3"/>
        <v>0.22135125504758979</v>
      </c>
      <c r="F72" s="3">
        <f t="shared" si="4"/>
        <v>12.587692401707312</v>
      </c>
      <c r="G72" s="3">
        <f t="shared" si="5"/>
        <v>12.587692401707312</v>
      </c>
      <c r="H72" s="3">
        <f t="shared" si="6"/>
        <v>6.8425141578224009</v>
      </c>
      <c r="I72" s="3">
        <f t="shared" si="7"/>
        <v>6.8425141578224009</v>
      </c>
      <c r="J72" s="3">
        <f t="shared" si="8"/>
        <v>9.6100000000000083</v>
      </c>
      <c r="K72" s="5">
        <f t="shared" si="9"/>
        <v>88.425457344500686</v>
      </c>
      <c r="L72" s="5">
        <f t="shared" si="10"/>
        <v>52.927446358693054</v>
      </c>
      <c r="M72" s="10">
        <v>12</v>
      </c>
      <c r="N72" s="10">
        <v>0.35</v>
      </c>
      <c r="O72" s="3">
        <f t="shared" si="11"/>
        <v>5.8250709265798437E-2</v>
      </c>
      <c r="P72" s="3">
        <f t="shared" si="13"/>
        <v>1.6799308388211298</v>
      </c>
    </row>
    <row r="73" spans="1:16">
      <c r="A73" s="14">
        <f t="shared" si="12"/>
        <v>3.2000000000000015</v>
      </c>
      <c r="B73" s="4">
        <f t="shared" si="0"/>
        <v>1.0876706619775627</v>
      </c>
      <c r="C73" s="3">
        <f t="shared" si="1"/>
        <v>1.0876706619775627</v>
      </c>
      <c r="D73" s="3">
        <f t="shared" si="2"/>
        <v>0.22660905217301019</v>
      </c>
      <c r="E73" s="3">
        <f t="shared" si="3"/>
        <v>0.22660905217301019</v>
      </c>
      <c r="F73" s="3">
        <f t="shared" si="4"/>
        <v>12.612692020342049</v>
      </c>
      <c r="G73" s="3">
        <f t="shared" si="5"/>
        <v>12.612692020342049</v>
      </c>
      <c r="H73" s="3">
        <f t="shared" si="6"/>
        <v>6.8883960397178097</v>
      </c>
      <c r="I73" s="3">
        <f t="shared" si="7"/>
        <v>6.8883960397178097</v>
      </c>
      <c r="J73" s="3">
        <f t="shared" si="8"/>
        <v>10.240000000000009</v>
      </c>
      <c r="K73" s="5">
        <f t="shared" si="9"/>
        <v>88.28642300946143</v>
      </c>
      <c r="L73" s="5">
        <f t="shared" si="10"/>
        <v>51.925786583402818</v>
      </c>
      <c r="M73" s="10">
        <v>12</v>
      </c>
      <c r="N73" s="10">
        <v>0.35</v>
      </c>
      <c r="O73" s="3">
        <f t="shared" si="11"/>
        <v>5.8426998087725363E-2</v>
      </c>
      <c r="P73" s="3">
        <f t="shared" si="13"/>
        <v>1.7383578369088553</v>
      </c>
    </row>
    <row r="74" spans="1:16">
      <c r="A74" s="14">
        <f t="shared" si="12"/>
        <v>3.3000000000000016</v>
      </c>
      <c r="B74" s="4">
        <f t="shared" si="0"/>
        <v>1.0749018353588364</v>
      </c>
      <c r="C74" s="3">
        <f t="shared" si="1"/>
        <v>1.0749018353588364</v>
      </c>
      <c r="D74" s="3">
        <f t="shared" si="2"/>
        <v>0.23172432685540212</v>
      </c>
      <c r="E74" s="3">
        <f t="shared" si="3"/>
        <v>0.23172432685540234</v>
      </c>
      <c r="F74" s="3">
        <f t="shared" si="4"/>
        <v>12.638433447227548</v>
      </c>
      <c r="G74" s="3">
        <f t="shared" si="5"/>
        <v>12.638433447227548</v>
      </c>
      <c r="H74" s="3">
        <f t="shared" si="6"/>
        <v>6.935416353759881</v>
      </c>
      <c r="I74" s="3">
        <f t="shared" si="7"/>
        <v>6.935416353759881</v>
      </c>
      <c r="J74" s="3">
        <f t="shared" si="8"/>
        <v>10.890000000000011</v>
      </c>
      <c r="K74" s="5">
        <f t="shared" si="9"/>
        <v>88.140990435576512</v>
      </c>
      <c r="L74" s="5">
        <f t="shared" si="10"/>
        <v>50.939414207529971</v>
      </c>
      <c r="M74" s="10">
        <v>12</v>
      </c>
      <c r="N74" s="10">
        <v>0.35</v>
      </c>
      <c r="O74" s="3">
        <f t="shared" si="11"/>
        <v>5.8593496219117518E-2</v>
      </c>
      <c r="P74" s="3">
        <f t="shared" si="13"/>
        <v>1.7969513331279727</v>
      </c>
    </row>
    <row r="75" spans="1:16">
      <c r="A75" s="14">
        <f t="shared" si="12"/>
        <v>3.4000000000000017</v>
      </c>
      <c r="B75" s="4">
        <f t="shared" si="0"/>
        <v>1.0623070027152064</v>
      </c>
      <c r="C75" s="3">
        <f t="shared" si="1"/>
        <v>1.0623070027152064</v>
      </c>
      <c r="D75" s="3">
        <f t="shared" si="2"/>
        <v>0.23669716540499075</v>
      </c>
      <c r="E75" s="3">
        <f t="shared" si="3"/>
        <v>0.23669716540499075</v>
      </c>
      <c r="F75" s="3">
        <f t="shared" si="4"/>
        <v>12.664912159190051</v>
      </c>
      <c r="G75" s="3">
        <f t="shared" si="5"/>
        <v>12.664912159190051</v>
      </c>
      <c r="H75" s="3">
        <f t="shared" si="6"/>
        <v>6.9835521047673152</v>
      </c>
      <c r="I75" s="3">
        <f t="shared" si="7"/>
        <v>6.9835521047673152</v>
      </c>
      <c r="J75" s="3">
        <f t="shared" si="8"/>
        <v>11.560000000000011</v>
      </c>
      <c r="K75" s="5">
        <f t="shared" si="9"/>
        <v>87.989205003605662</v>
      </c>
      <c r="L75" s="5">
        <f t="shared" si="10"/>
        <v>49.968400987850089</v>
      </c>
      <c r="M75" s="10">
        <v>12</v>
      </c>
      <c r="N75" s="10">
        <v>0.35</v>
      </c>
      <c r="O75" s="3">
        <f t="shared" si="11"/>
        <v>5.8750220548215111E-2</v>
      </c>
      <c r="P75" s="3">
        <f t="shared" si="13"/>
        <v>1.8557015536761878</v>
      </c>
    </row>
    <row r="76" spans="1:16">
      <c r="A76" s="14">
        <f t="shared" si="12"/>
        <v>3.5000000000000018</v>
      </c>
      <c r="B76" s="4">
        <f t="shared" si="0"/>
        <v>1.0498865459466806</v>
      </c>
      <c r="C76" s="3">
        <f t="shared" si="1"/>
        <v>1.0498865459466806</v>
      </c>
      <c r="D76" s="3">
        <f t="shared" si="2"/>
        <v>0.24152787118338814</v>
      </c>
      <c r="E76" s="3">
        <f t="shared" si="3"/>
        <v>0.24152787118338837</v>
      </c>
      <c r="F76" s="3">
        <f t="shared" si="4"/>
        <v>12.692123541787637</v>
      </c>
      <c r="G76" s="3">
        <f t="shared" si="5"/>
        <v>12.692123541787637</v>
      </c>
      <c r="H76" s="3">
        <f t="shared" si="6"/>
        <v>7.0327803890068976</v>
      </c>
      <c r="I76" s="3">
        <f t="shared" si="7"/>
        <v>7.0327803890068976</v>
      </c>
      <c r="J76" s="3">
        <f t="shared" si="8"/>
        <v>12.250000000000012</v>
      </c>
      <c r="K76" s="5">
        <f t="shared" si="9"/>
        <v>87.831123357487712</v>
      </c>
      <c r="L76" s="5">
        <f t="shared" si="10"/>
        <v>49.012797522314131</v>
      </c>
      <c r="M76" s="10">
        <v>12</v>
      </c>
      <c r="N76" s="10">
        <v>0.35</v>
      </c>
      <c r="O76" s="3">
        <f t="shared" si="11"/>
        <v>5.8897203520564809E-2</v>
      </c>
      <c r="P76" s="3">
        <f t="shared" si="13"/>
        <v>1.9145987571967527</v>
      </c>
    </row>
    <row r="77" spans="1:16">
      <c r="A77" s="14">
        <f t="shared" si="12"/>
        <v>3.6000000000000019</v>
      </c>
      <c r="B77" s="4">
        <f t="shared" si="0"/>
        <v>1.0376406212872664</v>
      </c>
      <c r="C77" s="3">
        <f t="shared" si="1"/>
        <v>1.0376406212872664</v>
      </c>
      <c r="D77" s="3">
        <f t="shared" si="2"/>
        <v>0.24621695257686049</v>
      </c>
      <c r="E77" s="3">
        <f t="shared" si="3"/>
        <v>0.24621695257686071</v>
      </c>
      <c r="F77" s="3">
        <f t="shared" si="4"/>
        <v>12.720062892926276</v>
      </c>
      <c r="G77" s="3">
        <f t="shared" si="5"/>
        <v>12.720062892926276</v>
      </c>
      <c r="H77" s="3">
        <f t="shared" si="6"/>
        <v>7.0830784267859137</v>
      </c>
      <c r="I77" s="3">
        <f t="shared" si="7"/>
        <v>7.0830784267859137</v>
      </c>
      <c r="J77" s="3">
        <f t="shared" si="8"/>
        <v>12.960000000000013</v>
      </c>
      <c r="K77" s="5">
        <f t="shared" si="9"/>
        <v>87.666812705546675</v>
      </c>
      <c r="L77" s="5">
        <f t="shared" si="10"/>
        <v>48.072634173303278</v>
      </c>
      <c r="M77" s="10">
        <v>12</v>
      </c>
      <c r="N77" s="10">
        <v>0.35</v>
      </c>
      <c r="O77" s="3">
        <f t="shared" si="11"/>
        <v>5.9034492287408778E-2</v>
      </c>
      <c r="P77" s="3">
        <f t="shared" si="13"/>
        <v>1.9736332494841615</v>
      </c>
    </row>
    <row r="78" spans="1:16">
      <c r="A78" s="14">
        <f t="shared" si="12"/>
        <v>3.700000000000002</v>
      </c>
      <c r="B78" s="4">
        <f t="shared" si="0"/>
        <v>1.0255691712576211</v>
      </c>
      <c r="C78" s="3">
        <f t="shared" si="1"/>
        <v>1.0255691712576211</v>
      </c>
      <c r="D78" s="3">
        <f t="shared" si="2"/>
        <v>0.25076511090316878</v>
      </c>
      <c r="E78" s="3">
        <f t="shared" si="3"/>
        <v>0.250765110903169</v>
      </c>
      <c r="F78" s="3">
        <f t="shared" si="4"/>
        <v>12.74872542648872</v>
      </c>
      <c r="G78" s="3">
        <f t="shared" si="5"/>
        <v>12.74872542648872</v>
      </c>
      <c r="H78" s="3">
        <f t="shared" si="6"/>
        <v>7.1344235926947883</v>
      </c>
      <c r="I78" s="3">
        <f t="shared" si="7"/>
        <v>7.1344235926947883</v>
      </c>
      <c r="J78" s="3">
        <f t="shared" si="8"/>
        <v>13.690000000000014</v>
      </c>
      <c r="K78" s="5">
        <f t="shared" si="9"/>
        <v>87.496350119554435</v>
      </c>
      <c r="L78" s="5">
        <f t="shared" si="10"/>
        <v>47.147922006998847</v>
      </c>
      <c r="M78" s="10">
        <v>12</v>
      </c>
      <c r="N78" s="10">
        <v>0.35</v>
      </c>
      <c r="O78" s="3">
        <f t="shared" si="11"/>
        <v>5.916214784758736E-2</v>
      </c>
      <c r="P78" s="3">
        <f t="shared" si="13"/>
        <v>2.032795397331749</v>
      </c>
    </row>
    <row r="79" spans="1:16">
      <c r="A79" s="14">
        <f t="shared" si="12"/>
        <v>3.800000000000002</v>
      </c>
      <c r="B79" s="4">
        <f t="shared" si="0"/>
        <v>1.0136719366355007</v>
      </c>
      <c r="C79" s="3">
        <f t="shared" si="1"/>
        <v>1.0136719366355007</v>
      </c>
      <c r="D79" s="3">
        <f t="shared" si="2"/>
        <v>0.25517322832914635</v>
      </c>
      <c r="E79" s="3">
        <f t="shared" si="3"/>
        <v>0.25517322832914635</v>
      </c>
      <c r="F79" s="3">
        <f t="shared" si="4"/>
        <v>12.778106275970631</v>
      </c>
      <c r="G79" s="3">
        <f t="shared" si="5"/>
        <v>12.778106275970631</v>
      </c>
      <c r="H79" s="3">
        <f t="shared" si="6"/>
        <v>7.1867934435323804</v>
      </c>
      <c r="I79" s="3">
        <f t="shared" si="7"/>
        <v>7.1867934435323804</v>
      </c>
      <c r="J79" s="3">
        <f t="shared" si="8"/>
        <v>14.440000000000015</v>
      </c>
      <c r="K79" s="5">
        <f t="shared" si="9"/>
        <v>87.319821836043161</v>
      </c>
      <c r="L79" s="5">
        <f t="shared" si="10"/>
        <v>46.238653742580738</v>
      </c>
      <c r="M79" s="10">
        <v>12</v>
      </c>
      <c r="N79" s="10">
        <v>0.35</v>
      </c>
      <c r="O79" s="3">
        <f t="shared" si="11"/>
        <v>5.9280244188449918E-2</v>
      </c>
      <c r="P79" s="3">
        <f t="shared" si="13"/>
        <v>2.0920756415201991</v>
      </c>
    </row>
    <row r="80" spans="1:16">
      <c r="A80" s="14">
        <f t="shared" si="12"/>
        <v>3.9000000000000021</v>
      </c>
      <c r="B80" s="4">
        <f t="shared" si="0"/>
        <v>1.0019484683735373</v>
      </c>
      <c r="C80" s="3">
        <f t="shared" si="1"/>
        <v>1.0019484683735373</v>
      </c>
      <c r="D80" s="3">
        <f t="shared" si="2"/>
        <v>0.25944235586894138</v>
      </c>
      <c r="E80" s="3">
        <f t="shared" si="3"/>
        <v>0.2594423558689416</v>
      </c>
      <c r="F80" s="3">
        <f t="shared" si="4"/>
        <v>12.808200498118383</v>
      </c>
      <c r="G80" s="3">
        <f t="shared" si="5"/>
        <v>12.808200498118383</v>
      </c>
      <c r="H80" s="3">
        <f t="shared" si="6"/>
        <v>7.2401657439591816</v>
      </c>
      <c r="I80" s="3">
        <f t="shared" si="7"/>
        <v>7.2401657439591816</v>
      </c>
      <c r="J80" s="3">
        <f t="shared" si="8"/>
        <v>15.210000000000017</v>
      </c>
      <c r="K80" s="5">
        <f t="shared" si="9"/>
        <v>87.137322563843753</v>
      </c>
      <c r="L80" s="5">
        <f t="shared" si="10"/>
        <v>45.344804705464412</v>
      </c>
      <c r="M80" s="10">
        <v>12</v>
      </c>
      <c r="N80" s="10">
        <v>0.35</v>
      </c>
      <c r="O80" s="3">
        <f t="shared" si="11"/>
        <v>5.938886743077601E-2</v>
      </c>
      <c r="P80" s="3">
        <f t="shared" si="13"/>
        <v>2.151464508950975</v>
      </c>
    </row>
    <row r="81" spans="1:16">
      <c r="A81" s="14">
        <f t="shared" si="12"/>
        <v>4.0000000000000018</v>
      </c>
      <c r="B81" s="4">
        <f t="shared" si="0"/>
        <v>0.99039813940102217</v>
      </c>
      <c r="C81" s="3">
        <f t="shared" si="1"/>
        <v>0.99039813940102217</v>
      </c>
      <c r="D81" s="3">
        <f t="shared" si="2"/>
        <v>0.26357370152565518</v>
      </c>
      <c r="E81" s="3">
        <f t="shared" si="3"/>
        <v>0.26357370152565529</v>
      </c>
      <c r="F81" s="3">
        <f t="shared" si="4"/>
        <v>12.839003076563225</v>
      </c>
      <c r="G81" s="3">
        <f t="shared" si="5"/>
        <v>12.839003076563225</v>
      </c>
      <c r="H81" s="3">
        <f t="shared" si="6"/>
        <v>7.2945184899347542</v>
      </c>
      <c r="I81" s="3">
        <f t="shared" si="7"/>
        <v>7.2945184899347542</v>
      </c>
      <c r="J81" s="3">
        <f t="shared" si="8"/>
        <v>16.000000000000014</v>
      </c>
      <c r="K81" s="5">
        <f t="shared" si="9"/>
        <v>86.948954801409755</v>
      </c>
      <c r="L81" s="5">
        <f t="shared" si="10"/>
        <v>44.466333779286558</v>
      </c>
      <c r="M81" s="10">
        <v>12</v>
      </c>
      <c r="N81" s="10">
        <v>0.35</v>
      </c>
      <c r="O81" s="3">
        <f t="shared" si="11"/>
        <v>5.948811498221622E-2</v>
      </c>
      <c r="P81" s="3">
        <f t="shared" si="13"/>
        <v>2.2109526239331911</v>
      </c>
    </row>
    <row r="82" spans="1:16">
      <c r="A82" s="14">
        <f t="shared" si="12"/>
        <v>4.1000000000000014</v>
      </c>
      <c r="B82" s="4">
        <f t="shared" si="0"/>
        <v>0.97902015625339345</v>
      </c>
      <c r="C82" s="3">
        <f t="shared" si="1"/>
        <v>0.97902015625339345</v>
      </c>
      <c r="D82" s="3">
        <f t="shared" si="2"/>
        <v>0.26756861863203463</v>
      </c>
      <c r="E82" s="3">
        <f t="shared" si="3"/>
        <v>0.26756861863203474</v>
      </c>
      <c r="F82" s="3">
        <f t="shared" si="4"/>
        <v>12.870508925446575</v>
      </c>
      <c r="G82" s="3">
        <f t="shared" si="5"/>
        <v>12.870508925446575</v>
      </c>
      <c r="H82" s="3">
        <f t="shared" si="6"/>
        <v>7.3498299300051846</v>
      </c>
      <c r="I82" s="3">
        <f t="shared" si="7"/>
        <v>7.3498299300051846</v>
      </c>
      <c r="J82" s="3">
        <f t="shared" si="8"/>
        <v>16.810000000000013</v>
      </c>
      <c r="K82" s="5">
        <f t="shared" si="9"/>
        <v>86.754828167079978</v>
      </c>
      <c r="L82" s="5">
        <f t="shared" si="10"/>
        <v>43.603184351851326</v>
      </c>
      <c r="M82" s="10">
        <v>12</v>
      </c>
      <c r="N82" s="10">
        <v>0.35</v>
      </c>
      <c r="O82" s="3">
        <f t="shared" si="11"/>
        <v>5.9578094703276671E-2</v>
      </c>
      <c r="P82" s="3">
        <f t="shared" si="13"/>
        <v>2.2705307186364676</v>
      </c>
    </row>
    <row r="83" spans="1:16">
      <c r="A83" s="14">
        <f t="shared" si="12"/>
        <v>4.2000000000000011</v>
      </c>
      <c r="B83" s="4">
        <f t="shared" si="0"/>
        <v>0.96781357047995897</v>
      </c>
      <c r="C83" s="3">
        <f t="shared" si="1"/>
        <v>0.96781357047995897</v>
      </c>
      <c r="D83" s="3">
        <f t="shared" si="2"/>
        <v>0.27142859443899947</v>
      </c>
      <c r="E83" s="3">
        <f t="shared" si="3"/>
        <v>0.27142859443899958</v>
      </c>
      <c r="F83" s="3">
        <f t="shared" si="4"/>
        <v>12.902712893031449</v>
      </c>
      <c r="G83" s="3">
        <f t="shared" si="5"/>
        <v>12.902712893031449</v>
      </c>
      <c r="H83" s="3">
        <f t="shared" si="6"/>
        <v>7.4060785845142094</v>
      </c>
      <c r="I83" s="3">
        <f t="shared" si="7"/>
        <v>7.4060785845142094</v>
      </c>
      <c r="J83" s="3">
        <f t="shared" si="8"/>
        <v>17.640000000000008</v>
      </c>
      <c r="K83" s="5">
        <f t="shared" si="9"/>
        <v>86.555058745034202</v>
      </c>
      <c r="L83" s="5">
        <f t="shared" si="10"/>
        <v>42.755285250739838</v>
      </c>
      <c r="M83" s="10">
        <v>12</v>
      </c>
      <c r="N83" s="10">
        <v>0.35</v>
      </c>
      <c r="O83" s="3">
        <f t="shared" si="11"/>
        <v>5.9658924089396048E-2</v>
      </c>
      <c r="P83" s="3">
        <f t="shared" si="13"/>
        <v>2.3301896427258635</v>
      </c>
    </row>
    <row r="84" spans="1:16">
      <c r="A84" s="14">
        <f t="shared" si="12"/>
        <v>4.3000000000000007</v>
      </c>
      <c r="B84" s="4">
        <f t="shared" si="0"/>
        <v>0.95677728978695586</v>
      </c>
      <c r="C84" s="3">
        <f t="shared" si="1"/>
        <v>0.95677728978695586</v>
      </c>
      <c r="D84" s="3">
        <f t="shared" si="2"/>
        <v>0.27515523899416416</v>
      </c>
      <c r="E84" s="3">
        <f t="shared" si="3"/>
        <v>0.27515523899416439</v>
      </c>
      <c r="F84" s="3">
        <f t="shared" si="4"/>
        <v>12.935609765295178</v>
      </c>
      <c r="G84" s="3">
        <f t="shared" si="5"/>
        <v>12.935609765295178</v>
      </c>
      <c r="H84" s="3">
        <f t="shared" si="6"/>
        <v>7.463243262818116</v>
      </c>
      <c r="I84" s="3">
        <f t="shared" si="7"/>
        <v>7.463243262818116</v>
      </c>
      <c r="J84" s="3">
        <f t="shared" si="8"/>
        <v>18.490000000000006</v>
      </c>
      <c r="K84" s="5">
        <f t="shared" si="9"/>
        <v>86.349768449316116</v>
      </c>
      <c r="L84" s="5">
        <f t="shared" si="10"/>
        <v>41.922551664765479</v>
      </c>
      <c r="M84" s="10">
        <v>12</v>
      </c>
      <c r="N84" s="10">
        <v>0.35</v>
      </c>
      <c r="O84" s="3">
        <f t="shared" si="11"/>
        <v>5.9730729472206839E-2</v>
      </c>
      <c r="P84" s="3">
        <f t="shared" si="13"/>
        <v>2.3899203721980702</v>
      </c>
    </row>
    <row r="85" spans="1:16">
      <c r="A85" s="14">
        <f t="shared" si="12"/>
        <v>4.4000000000000004</v>
      </c>
      <c r="B85" s="4">
        <f t="shared" si="0"/>
        <v>0.94591008887930739</v>
      </c>
      <c r="C85" s="3">
        <f t="shared" si="1"/>
        <v>0.94591008887930739</v>
      </c>
      <c r="D85" s="3">
        <f t="shared" si="2"/>
        <v>0.27875027434622857</v>
      </c>
      <c r="E85" s="3">
        <f t="shared" si="3"/>
        <v>0.27875027434622868</v>
      </c>
      <c r="F85" s="3">
        <f t="shared" si="4"/>
        <v>12.969194269498781</v>
      </c>
      <c r="G85" s="3">
        <f t="shared" si="5"/>
        <v>12.969194269498781</v>
      </c>
      <c r="H85" s="3">
        <f t="shared" si="6"/>
        <v>7.521303078589507</v>
      </c>
      <c r="I85" s="3">
        <f t="shared" si="7"/>
        <v>7.521303078589507</v>
      </c>
      <c r="J85" s="3">
        <f t="shared" si="8"/>
        <v>19.360000000000003</v>
      </c>
      <c r="K85" s="5">
        <f t="shared" si="9"/>
        <v>86.139084407934348</v>
      </c>
      <c r="L85" s="5">
        <f t="shared" si="10"/>
        <v>41.104886047920814</v>
      </c>
      <c r="M85" s="10">
        <v>12</v>
      </c>
      <c r="N85" s="10">
        <v>0.35</v>
      </c>
      <c r="O85" s="3">
        <f t="shared" si="11"/>
        <v>5.9793645242635064E-2</v>
      </c>
      <c r="P85" s="3">
        <f t="shared" si="13"/>
        <v>2.449714017440705</v>
      </c>
    </row>
    <row r="86" spans="1:16">
      <c r="A86" s="20">
        <f t="shared" ref="A86:A103" si="14">A85+$B$11</f>
        <v>4.5</v>
      </c>
      <c r="B86" s="4">
        <f t="shared" si="0"/>
        <v>0.9352106199703456</v>
      </c>
      <c r="C86" s="3">
        <f t="shared" si="1"/>
        <v>0.9352106199703456</v>
      </c>
      <c r="D86" s="3">
        <f t="shared" si="2"/>
        <v>0.28221552410515338</v>
      </c>
      <c r="E86" s="3">
        <f t="shared" si="3"/>
        <v>0.28221552410515349</v>
      </c>
      <c r="F86" s="3">
        <f t="shared" si="4"/>
        <v>13.003461077728497</v>
      </c>
      <c r="G86" s="3">
        <f t="shared" si="5"/>
        <v>13.003461077728497</v>
      </c>
      <c r="H86" s="3">
        <f t="shared" si="6"/>
        <v>7.5802374632988903</v>
      </c>
      <c r="I86" s="3">
        <f t="shared" si="7"/>
        <v>7.5802374632988903</v>
      </c>
      <c r="J86" s="3">
        <f t="shared" si="8"/>
        <v>20.25</v>
      </c>
      <c r="K86" s="5">
        <f t="shared" si="9"/>
        <v>85.92313836870963</v>
      </c>
      <c r="L86" s="5">
        <f t="shared" si="10"/>
        <v>40.302179002903301</v>
      </c>
      <c r="M86" s="10">
        <v>25</v>
      </c>
      <c r="N86" s="10">
        <v>0.35</v>
      </c>
      <c r="O86" s="3">
        <f t="shared" si="11"/>
        <v>2.8726950287077394E-2</v>
      </c>
      <c r="P86" s="3">
        <f t="shared" si="13"/>
        <v>2.4784409677277823</v>
      </c>
    </row>
    <row r="87" spans="1:16">
      <c r="A87" s="20">
        <f t="shared" si="14"/>
        <v>4.5999999999999996</v>
      </c>
      <c r="B87" s="4">
        <f t="shared" si="0"/>
        <v>0.92467742293429478</v>
      </c>
      <c r="C87" s="3">
        <f t="shared" si="1"/>
        <v>0.92467742293429478</v>
      </c>
      <c r="D87" s="3">
        <f t="shared" si="2"/>
        <v>0.28555290338249606</v>
      </c>
      <c r="E87" s="3">
        <f t="shared" si="3"/>
        <v>0.28555290338249617</v>
      </c>
      <c r="F87" s="3">
        <f t="shared" si="4"/>
        <v>13.038404810405297</v>
      </c>
      <c r="G87" s="3">
        <f t="shared" si="5"/>
        <v>13.038404810405297</v>
      </c>
      <c r="H87" s="3">
        <f t="shared" si="6"/>
        <v>7.6400261779656224</v>
      </c>
      <c r="I87" s="3">
        <f t="shared" si="7"/>
        <v>7.6400261779656224</v>
      </c>
      <c r="J87" s="3">
        <f t="shared" si="8"/>
        <v>21.159999999999997</v>
      </c>
      <c r="K87" s="5">
        <f t="shared" si="9"/>
        <v>85.702066128216515</v>
      </c>
      <c r="L87" s="5">
        <f t="shared" si="10"/>
        <v>39.514310141726938</v>
      </c>
      <c r="M87" s="10">
        <v>25</v>
      </c>
      <c r="N87" s="10">
        <v>0.35</v>
      </c>
      <c r="O87" s="3">
        <f t="shared" si="11"/>
        <v>2.8748823031444836E-2</v>
      </c>
      <c r="P87" s="3">
        <f t="shared" si="13"/>
        <v>2.5071897907592273</v>
      </c>
    </row>
    <row r="88" spans="1:16">
      <c r="A88" s="20">
        <f t="shared" si="14"/>
        <v>4.6999999999999993</v>
      </c>
      <c r="B88" s="4">
        <f t="shared" si="0"/>
        <v>0.91430893508143984</v>
      </c>
      <c r="C88" s="3">
        <f t="shared" si="1"/>
        <v>0.91430893508143984</v>
      </c>
      <c r="D88" s="3">
        <f t="shared" si="2"/>
        <v>0.2887644091311089</v>
      </c>
      <c r="E88" s="3">
        <f t="shared" si="3"/>
        <v>0.28876440913110912</v>
      </c>
      <c r="F88" s="3">
        <f t="shared" si="4"/>
        <v>13.074020039758237</v>
      </c>
      <c r="G88" s="3">
        <f t="shared" si="5"/>
        <v>13.074020039758237</v>
      </c>
      <c r="H88" s="3">
        <f t="shared" si="6"/>
        <v>7.7006493232713815</v>
      </c>
      <c r="I88" s="3">
        <f t="shared" si="7"/>
        <v>7.7006493232713815</v>
      </c>
      <c r="J88" s="3">
        <f t="shared" si="8"/>
        <v>22.089999999999993</v>
      </c>
      <c r="K88" s="5">
        <f t="shared" si="9"/>
        <v>85.47600698487031</v>
      </c>
      <c r="L88" s="5">
        <f t="shared" si="10"/>
        <v>38.741148921320246</v>
      </c>
      <c r="M88" s="10">
        <v>25</v>
      </c>
      <c r="N88" s="10">
        <v>0.35</v>
      </c>
      <c r="O88" s="3">
        <f t="shared" si="11"/>
        <v>2.8766641944963291E-2</v>
      </c>
      <c r="P88" s="3">
        <f t="shared" si="13"/>
        <v>2.5359564327041908</v>
      </c>
    </row>
    <row r="89" spans="1:16">
      <c r="A89" s="20">
        <f t="shared" si="14"/>
        <v>4.7999999999999989</v>
      </c>
      <c r="B89" s="4">
        <f t="shared" si="0"/>
        <v>0.90410350054062538</v>
      </c>
      <c r="C89" s="3">
        <f t="shared" si="1"/>
        <v>0.90410350054062538</v>
      </c>
      <c r="D89" s="3">
        <f t="shared" si="2"/>
        <v>0.29185211089867347</v>
      </c>
      <c r="E89" s="3">
        <f t="shared" si="3"/>
        <v>0.29185211089867347</v>
      </c>
      <c r="F89" s="3">
        <f t="shared" si="4"/>
        <v>13.110301293257908</v>
      </c>
      <c r="G89" s="3">
        <f t="shared" si="5"/>
        <v>13.110301293257908</v>
      </c>
      <c r="H89" s="3">
        <f t="shared" si="6"/>
        <v>7.7620873481300112</v>
      </c>
      <c r="I89" s="3">
        <f t="shared" si="7"/>
        <v>7.7620873481300112</v>
      </c>
      <c r="J89" s="3">
        <f t="shared" si="8"/>
        <v>23.039999999999988</v>
      </c>
      <c r="K89" s="5">
        <f t="shared" si="9"/>
        <v>85.24510321693765</v>
      </c>
      <c r="L89" s="5">
        <f t="shared" si="10"/>
        <v>37.982555452380211</v>
      </c>
      <c r="M89" s="10">
        <v>25</v>
      </c>
      <c r="N89" s="10">
        <v>0.35</v>
      </c>
      <c r="O89" s="3">
        <f t="shared" si="11"/>
        <v>2.8780483523441831E-2</v>
      </c>
      <c r="P89" s="3">
        <f t="shared" si="13"/>
        <v>2.5647369162276328</v>
      </c>
    </row>
    <row r="90" spans="1:16">
      <c r="A90" s="20">
        <f t="shared" si="14"/>
        <v>4.8999999999999986</v>
      </c>
      <c r="B90" s="4">
        <f t="shared" si="0"/>
        <v>0.89405937923803624</v>
      </c>
      <c r="C90" s="3">
        <f t="shared" si="1"/>
        <v>0.89405937923803624</v>
      </c>
      <c r="D90" s="3">
        <f t="shared" si="2"/>
        <v>0.29481814200520851</v>
      </c>
      <c r="E90" s="3">
        <f t="shared" si="3"/>
        <v>0.29481814200520873</v>
      </c>
      <c r="F90" s="3">
        <f t="shared" si="4"/>
        <v>13.147243057006285</v>
      </c>
      <c r="G90" s="3">
        <f t="shared" si="5"/>
        <v>13.147243057006285</v>
      </c>
      <c r="H90" s="3">
        <f t="shared" si="6"/>
        <v>7.8243210568074204</v>
      </c>
      <c r="I90" s="3">
        <f t="shared" si="7"/>
        <v>7.8243210568074204</v>
      </c>
      <c r="J90" s="3">
        <f t="shared" si="8"/>
        <v>24.009999999999987</v>
      </c>
      <c r="K90" s="5">
        <f t="shared" si="9"/>
        <v>85.009499585999833</v>
      </c>
      <c r="L90" s="5">
        <f t="shared" si="10"/>
        <v>37.238381280091509</v>
      </c>
      <c r="M90" s="10">
        <v>25</v>
      </c>
      <c r="N90" s="10">
        <v>0.35</v>
      </c>
      <c r="O90" s="3">
        <f t="shared" si="11"/>
        <v>2.8790426455187122E-2</v>
      </c>
      <c r="P90" s="3">
        <f t="shared" si="13"/>
        <v>2.5935273426828198</v>
      </c>
    </row>
    <row r="91" spans="1:16">
      <c r="A91" s="20">
        <f t="shared" si="14"/>
        <v>4.9999999999999982</v>
      </c>
      <c r="B91" s="4">
        <f t="shared" si="0"/>
        <v>0.88417475546511115</v>
      </c>
      <c r="C91" s="3">
        <f t="shared" si="1"/>
        <v>0.88417475546511115</v>
      </c>
      <c r="D91" s="3">
        <f t="shared" si="2"/>
        <v>0.29766469115077854</v>
      </c>
      <c r="E91" s="3">
        <f t="shared" si="3"/>
        <v>0.29766469115077865</v>
      </c>
      <c r="F91" s="3">
        <f t="shared" si="4"/>
        <v>13.184839779079606</v>
      </c>
      <c r="G91" s="3">
        <f t="shared" si="5"/>
        <v>13.184839779079606</v>
      </c>
      <c r="H91" s="3">
        <f t="shared" si="6"/>
        <v>7.8873316146843973</v>
      </c>
      <c r="I91" s="3">
        <f t="shared" si="7"/>
        <v>7.8873316146843973</v>
      </c>
      <c r="J91" s="3">
        <f t="shared" si="8"/>
        <v>24.999999999999982</v>
      </c>
      <c r="K91" s="5">
        <f t="shared" si="9"/>
        <v>84.769342866171982</v>
      </c>
      <c r="L91" s="5">
        <f t="shared" si="10"/>
        <v>36.508470135635527</v>
      </c>
      <c r="M91" s="10">
        <v>25</v>
      </c>
      <c r="N91" s="10">
        <v>0.35</v>
      </c>
      <c r="O91" s="3">
        <f t="shared" si="11"/>
        <v>2.8796551327479821E-2</v>
      </c>
      <c r="P91" s="3">
        <f t="shared" si="13"/>
        <v>2.6223238940102997</v>
      </c>
    </row>
    <row r="92" spans="1:16">
      <c r="A92" s="20">
        <f t="shared" si="14"/>
        <v>5.0999999999999979</v>
      </c>
      <c r="B92" s="4">
        <f t="shared" si="0"/>
        <v>0.8744477460319463</v>
      </c>
      <c r="C92" s="3">
        <f t="shared" si="1"/>
        <v>0.8744477460319463</v>
      </c>
      <c r="D92" s="3">
        <f t="shared" si="2"/>
        <v>0.30039399445611303</v>
      </c>
      <c r="E92" s="3">
        <f t="shared" si="3"/>
        <v>0.30039399445611314</v>
      </c>
      <c r="F92" s="3">
        <f t="shared" si="4"/>
        <v>13.223085872821063</v>
      </c>
      <c r="G92" s="3">
        <f t="shared" si="5"/>
        <v>13.223085872821063</v>
      </c>
      <c r="H92" s="3">
        <f t="shared" si="6"/>
        <v>7.9511005527536858</v>
      </c>
      <c r="I92" s="3">
        <f t="shared" si="7"/>
        <v>7.9511005527536858</v>
      </c>
      <c r="J92" s="3">
        <f t="shared" si="8"/>
        <v>26.009999999999977</v>
      </c>
      <c r="K92" s="5">
        <f t="shared" si="9"/>
        <v>84.524781399181251</v>
      </c>
      <c r="L92" s="5">
        <f t="shared" si="10"/>
        <v>35.792658657698567</v>
      </c>
      <c r="M92" s="10">
        <v>25</v>
      </c>
      <c r="N92" s="10">
        <v>0.35</v>
      </c>
      <c r="O92" s="3">
        <f t="shared" si="11"/>
        <v>2.8798940347594702E-2</v>
      </c>
      <c r="P92" s="3">
        <f t="shared" si="13"/>
        <v>2.6511228343578943</v>
      </c>
    </row>
    <row r="93" spans="1:16">
      <c r="A93" s="20">
        <f t="shared" si="14"/>
        <v>5.1999999999999975</v>
      </c>
      <c r="B93" s="4">
        <f t="shared" si="0"/>
        <v>0.86487640800565513</v>
      </c>
      <c r="C93" s="3">
        <f t="shared" si="1"/>
        <v>0.86487640800565513</v>
      </c>
      <c r="D93" s="3">
        <f t="shared" si="2"/>
        <v>0.30300832793572596</v>
      </c>
      <c r="E93" s="3">
        <f t="shared" si="3"/>
        <v>0.30300832793572618</v>
      </c>
      <c r="F93" s="3">
        <f t="shared" si="4"/>
        <v>13.26197572008032</v>
      </c>
      <c r="G93" s="3">
        <f t="shared" si="5"/>
        <v>13.26197572008032</v>
      </c>
      <c r="H93" s="3">
        <f t="shared" si="6"/>
        <v>8.0156097709406975</v>
      </c>
      <c r="I93" s="3">
        <f t="shared" si="7"/>
        <v>8.0156097709406975</v>
      </c>
      <c r="J93" s="3">
        <f t="shared" si="8"/>
        <v>27.039999999999974</v>
      </c>
      <c r="K93" s="5">
        <f t="shared" si="9"/>
        <v>84.275964675224856</v>
      </c>
      <c r="L93" s="5">
        <f t="shared" si="10"/>
        <v>35.090777083450838</v>
      </c>
      <c r="M93" s="10">
        <v>25</v>
      </c>
      <c r="N93" s="10">
        <v>0.35</v>
      </c>
      <c r="O93" s="3">
        <f t="shared" si="11"/>
        <v>2.8797677078406827E-2</v>
      </c>
      <c r="P93" s="3">
        <f t="shared" si="13"/>
        <v>2.6799205114363009</v>
      </c>
    </row>
    <row r="94" spans="1:16">
      <c r="A94" s="20">
        <f t="shared" si="14"/>
        <v>5.2999999999999972</v>
      </c>
      <c r="B94" s="4">
        <f t="shared" si="0"/>
        <v>0.85545874603590399</v>
      </c>
      <c r="C94" s="3">
        <f t="shared" si="1"/>
        <v>0.85545874603590399</v>
      </c>
      <c r="D94" s="3">
        <f t="shared" si="2"/>
        <v>0.30551000040036991</v>
      </c>
      <c r="E94" s="3">
        <f t="shared" si="3"/>
        <v>0.30551000040037013</v>
      </c>
      <c r="F94" s="3">
        <f t="shared" si="4"/>
        <v>13.301503674397114</v>
      </c>
      <c r="G94" s="3">
        <f t="shared" si="5"/>
        <v>13.301503674397114</v>
      </c>
      <c r="H94" s="3">
        <f t="shared" si="6"/>
        <v>8.0808415403347666</v>
      </c>
      <c r="I94" s="3">
        <f t="shared" si="7"/>
        <v>8.0808415403347666</v>
      </c>
      <c r="J94" s="3">
        <f t="shared" si="8"/>
        <v>28.089999999999971</v>
      </c>
      <c r="K94" s="5">
        <f t="shared" si="9"/>
        <v>84.023042939373624</v>
      </c>
      <c r="L94" s="5">
        <f t="shared" si="10"/>
        <v>34.402649908699246</v>
      </c>
      <c r="M94" s="10">
        <v>25</v>
      </c>
      <c r="N94" s="10">
        <v>0.35</v>
      </c>
      <c r="O94" s="3">
        <f t="shared" si="11"/>
        <v>2.8792846188531552E-2</v>
      </c>
      <c r="P94" s="3">
        <f t="shared" si="13"/>
        <v>2.7087133576248323</v>
      </c>
    </row>
    <row r="95" spans="1:16">
      <c r="A95" s="20">
        <f t="shared" si="14"/>
        <v>5.3999999999999968</v>
      </c>
      <c r="B95" s="4">
        <f t="shared" si="0"/>
        <v>0.84619271927223749</v>
      </c>
      <c r="C95" s="3">
        <f t="shared" si="1"/>
        <v>0.84619271927223749</v>
      </c>
      <c r="D95" s="3">
        <f t="shared" si="2"/>
        <v>0.30790134678326087</v>
      </c>
      <c r="E95" s="3">
        <f t="shared" si="3"/>
        <v>0.30790134678326098</v>
      </c>
      <c r="F95" s="3">
        <f t="shared" si="4"/>
        <v>13.341664064126332</v>
      </c>
      <c r="G95" s="3">
        <f t="shared" si="5"/>
        <v>13.341664064126332</v>
      </c>
      <c r="H95" s="3">
        <f t="shared" si="6"/>
        <v>8.1467785044151011</v>
      </c>
      <c r="I95" s="3">
        <f t="shared" si="7"/>
        <v>8.1467785044151011</v>
      </c>
      <c r="J95" s="3">
        <f t="shared" si="8"/>
        <v>29.159999999999965</v>
      </c>
      <c r="K95" s="5">
        <f t="shared" si="9"/>
        <v>83.766166823147316</v>
      </c>
      <c r="L95" s="5">
        <f t="shared" si="10"/>
        <v>33.728096517129394</v>
      </c>
      <c r="M95" s="10">
        <v>25</v>
      </c>
      <c r="N95" s="10">
        <v>0.35</v>
      </c>
      <c r="O95" s="3">
        <f t="shared" si="11"/>
        <v>2.8784533216860815E-2</v>
      </c>
      <c r="P95" s="3">
        <f t="shared" si="13"/>
        <v>2.7374978908416931</v>
      </c>
    </row>
    <row r="96" spans="1:16">
      <c r="A96" s="20">
        <f t="shared" si="14"/>
        <v>5.4999999999999964</v>
      </c>
      <c r="B96" s="4">
        <f t="shared" si="0"/>
        <v>0.83707624787987867</v>
      </c>
      <c r="C96" s="3">
        <f t="shared" si="1"/>
        <v>0.83707624787987867</v>
      </c>
      <c r="D96" s="3">
        <f t="shared" si="2"/>
        <v>0.3101847218824404</v>
      </c>
      <c r="E96" s="3">
        <f t="shared" si="3"/>
        <v>0.31018472188244062</v>
      </c>
      <c r="F96" s="3">
        <f t="shared" si="4"/>
        <v>13.382451195502263</v>
      </c>
      <c r="G96" s="3">
        <f t="shared" si="5"/>
        <v>13.382451195502263</v>
      </c>
      <c r="H96" s="3">
        <f t="shared" si="6"/>
        <v>8.2134036793524245</v>
      </c>
      <c r="I96" s="3">
        <f t="shared" si="7"/>
        <v>8.2134036793524245</v>
      </c>
      <c r="J96" s="3">
        <f t="shared" si="8"/>
        <v>30.249999999999961</v>
      </c>
      <c r="K96" s="5">
        <f t="shared" si="9"/>
        <v>83.505487000769918</v>
      </c>
      <c r="L96" s="5">
        <f t="shared" si="10"/>
        <v>33.066931778734912</v>
      </c>
      <c r="M96" s="10">
        <v>25</v>
      </c>
      <c r="N96" s="10">
        <v>0.35</v>
      </c>
      <c r="O96" s="3">
        <f t="shared" si="11"/>
        <v>2.877282435128508E-2</v>
      </c>
      <c r="P96" s="3">
        <f t="shared" si="13"/>
        <v>2.7662707151929782</v>
      </c>
    </row>
    <row r="97" spans="1:16">
      <c r="A97" s="20">
        <f t="shared" si="14"/>
        <v>5.5999999999999961</v>
      </c>
      <c r="B97" s="4">
        <f t="shared" si="0"/>
        <v>0.82810721916245278</v>
      </c>
      <c r="C97" s="3">
        <f t="shared" si="1"/>
        <v>0.82810721916245278</v>
      </c>
      <c r="D97" s="3">
        <f t="shared" si="2"/>
        <v>0.31236249450988529</v>
      </c>
      <c r="E97" s="3">
        <f t="shared" si="3"/>
        <v>0.3123624945098854</v>
      </c>
      <c r="F97" s="3">
        <f t="shared" si="4"/>
        <v>13.423859355639864</v>
      </c>
      <c r="G97" s="3">
        <f t="shared" si="5"/>
        <v>13.423859355639864</v>
      </c>
      <c r="H97" s="3">
        <f t="shared" si="6"/>
        <v>8.280700453464064</v>
      </c>
      <c r="I97" s="3">
        <f t="shared" si="7"/>
        <v>8.280700453464064</v>
      </c>
      <c r="J97" s="3">
        <f t="shared" si="8"/>
        <v>31.359999999999957</v>
      </c>
      <c r="K97" s="5">
        <f t="shared" si="9"/>
        <v>83.241153869513184</v>
      </c>
      <c r="L97" s="5">
        <f t="shared" si="10"/>
        <v>32.418966617697144</v>
      </c>
      <c r="M97" s="10">
        <v>25</v>
      </c>
      <c r="N97" s="10">
        <v>0.35</v>
      </c>
      <c r="O97" s="3">
        <f t="shared" si="11"/>
        <v>2.8757806221327672E-2</v>
      </c>
      <c r="P97" s="3">
        <f t="shared" si="13"/>
        <v>2.7950285214143058</v>
      </c>
    </row>
    <row r="98" spans="1:16">
      <c r="A98" s="20">
        <f t="shared" si="14"/>
        <v>5.6999999999999957</v>
      </c>
      <c r="B98" s="4">
        <f t="shared" si="0"/>
        <v>0.81928349330156625</v>
      </c>
      <c r="C98" s="3">
        <f t="shared" si="1"/>
        <v>0.81928349330156625</v>
      </c>
      <c r="D98" s="3">
        <f t="shared" si="2"/>
        <v>0.31443704203649192</v>
      </c>
      <c r="E98" s="3">
        <f t="shared" si="3"/>
        <v>0.31443704203649203</v>
      </c>
      <c r="F98" s="3">
        <f t="shared" si="4"/>
        <v>13.465882815471101</v>
      </c>
      <c r="G98" s="3">
        <f t="shared" si="5"/>
        <v>13.465882815471101</v>
      </c>
      <c r="H98" s="3">
        <f t="shared" si="6"/>
        <v>8.3486525858967173</v>
      </c>
      <c r="I98" s="3">
        <f t="shared" si="7"/>
        <v>8.3486525858967173</v>
      </c>
      <c r="J98" s="3">
        <f t="shared" si="8"/>
        <v>32.489999999999952</v>
      </c>
      <c r="K98" s="5">
        <f t="shared" si="9"/>
        <v>82.973317253451683</v>
      </c>
      <c r="L98" s="5">
        <f t="shared" si="10"/>
        <v>31.784008550119601</v>
      </c>
      <c r="M98" s="10">
        <v>25</v>
      </c>
      <c r="N98" s="10">
        <v>0.35</v>
      </c>
      <c r="O98" s="3">
        <f t="shared" si="11"/>
        <v>2.873956570436393E-2</v>
      </c>
      <c r="P98" s="3">
        <f t="shared" si="13"/>
        <v>2.8237680871186699</v>
      </c>
    </row>
    <row r="99" spans="1:16">
      <c r="A99" s="20">
        <f t="shared" si="14"/>
        <v>5.7999999999999954</v>
      </c>
      <c r="B99" s="4">
        <f t="shared" si="0"/>
        <v>0.81060290872439045</v>
      </c>
      <c r="C99" s="3">
        <f t="shared" si="1"/>
        <v>0.81060290872439045</v>
      </c>
      <c r="D99" s="3">
        <f t="shared" si="2"/>
        <v>0.31641074532086533</v>
      </c>
      <c r="E99" s="3">
        <f t="shared" si="3"/>
        <v>0.31641074532086555</v>
      </c>
      <c r="F99" s="3">
        <f t="shared" si="4"/>
        <v>13.508515832614622</v>
      </c>
      <c r="G99" s="3">
        <f t="shared" si="5"/>
        <v>13.508515832614622</v>
      </c>
      <c r="H99" s="3">
        <f t="shared" si="6"/>
        <v>8.4172442046075826</v>
      </c>
      <c r="I99" s="3">
        <f t="shared" si="7"/>
        <v>8.4172442046075826</v>
      </c>
      <c r="J99" s="3">
        <f t="shared" si="8"/>
        <v>33.639999999999944</v>
      </c>
      <c r="K99" s="5">
        <f t="shared" si="9"/>
        <v>82.702126129884576</v>
      </c>
      <c r="L99" s="5">
        <f t="shared" si="10"/>
        <v>31.161862192144973</v>
      </c>
      <c r="M99" s="10">
        <v>25</v>
      </c>
      <c r="N99" s="10">
        <v>0.35</v>
      </c>
      <c r="O99" s="3">
        <f t="shared" si="11"/>
        <v>2.8718189745053538E-2</v>
      </c>
      <c r="P99" s="3">
        <f t="shared" si="13"/>
        <v>2.8524862768637234</v>
      </c>
    </row>
    <row r="100" spans="1:16">
      <c r="A100" s="20">
        <f t="shared" si="14"/>
        <v>5.899999999999995</v>
      </c>
      <c r="B100" s="4">
        <f t="shared" si="0"/>
        <v>0.80206328711138941</v>
      </c>
      <c r="C100" s="3">
        <f t="shared" si="1"/>
        <v>0.80206328711138941</v>
      </c>
      <c r="D100" s="3">
        <f t="shared" si="2"/>
        <v>0.31828598400885111</v>
      </c>
      <c r="E100" s="3">
        <f t="shared" si="3"/>
        <v>0.31828598400885122</v>
      </c>
      <c r="F100" s="3">
        <f t="shared" si="4"/>
        <v>13.551752654177243</v>
      </c>
      <c r="G100" s="3">
        <f t="shared" si="5"/>
        <v>13.551752654177243</v>
      </c>
      <c r="H100" s="3">
        <f t="shared" si="6"/>
        <v>8.4864598037108454</v>
      </c>
      <c r="I100" s="3">
        <f t="shared" si="7"/>
        <v>8.4864598037108454</v>
      </c>
      <c r="J100" s="3">
        <f t="shared" si="8"/>
        <v>34.809999999999938</v>
      </c>
      <c r="K100" s="5">
        <f t="shared" si="9"/>
        <v>82.427728377623382</v>
      </c>
      <c r="L100" s="5">
        <f t="shared" si="10"/>
        <v>30.552329739084911</v>
      </c>
      <c r="M100" s="10">
        <v>25</v>
      </c>
      <c r="N100" s="10">
        <v>0.35</v>
      </c>
      <c r="O100" s="3">
        <f t="shared" si="11"/>
        <v>2.8693765187577464E-2</v>
      </c>
      <c r="P100" s="3">
        <f t="shared" si="13"/>
        <v>2.8811800420513007</v>
      </c>
    </row>
    <row r="101" spans="1:16">
      <c r="A101" s="20">
        <f t="shared" si="14"/>
        <v>5.9999999999999947</v>
      </c>
      <c r="B101" s="4">
        <f t="shared" si="0"/>
        <v>0.79366243805709991</v>
      </c>
      <c r="C101" s="3">
        <f t="shared" si="1"/>
        <v>0.79366243805709991</v>
      </c>
      <c r="D101" s="3">
        <f t="shared" si="2"/>
        <v>0.32006513219000732</v>
      </c>
      <c r="E101" s="3">
        <f t="shared" si="3"/>
        <v>0.32006513219000743</v>
      </c>
      <c r="F101" s="3">
        <f t="shared" si="4"/>
        <v>13.59558751948587</v>
      </c>
      <c r="G101" s="3">
        <f t="shared" si="5"/>
        <v>13.59558751948587</v>
      </c>
      <c r="H101" s="3">
        <f t="shared" si="6"/>
        <v>8.5562842402528876</v>
      </c>
      <c r="I101" s="3">
        <f t="shared" si="7"/>
        <v>8.5562842402528876</v>
      </c>
      <c r="J101" s="3">
        <f t="shared" si="8"/>
        <v>35.999999999999936</v>
      </c>
      <c r="K101" s="5">
        <f t="shared" si="9"/>
        <v>82.150270546303375</v>
      </c>
      <c r="L101" s="5">
        <f t="shared" si="10"/>
        <v>29.955211416283085</v>
      </c>
      <c r="M101" s="10">
        <v>25</v>
      </c>
      <c r="N101" s="10">
        <v>0.35</v>
      </c>
      <c r="O101" s="3">
        <f t="shared" si="11"/>
        <v>2.8666378620241722E-2</v>
      </c>
      <c r="P101" s="3">
        <f t="shared" si="13"/>
        <v>2.9098464206715424</v>
      </c>
    </row>
    <row r="102" spans="1:16">
      <c r="A102" s="20">
        <f t="shared" si="14"/>
        <v>6.0999999999999943</v>
      </c>
      <c r="B102" s="17">
        <f t="shared" si="0"/>
        <v>0.78539816339744872</v>
      </c>
      <c r="C102" s="18">
        <f t="shared" si="1"/>
        <v>0.78539816339744872</v>
      </c>
      <c r="D102" s="18">
        <f t="shared" si="2"/>
        <v>0.32175055439664213</v>
      </c>
      <c r="E102" s="18">
        <f t="shared" si="3"/>
        <v>0.32175055439664224</v>
      </c>
      <c r="F102" s="18">
        <f t="shared" si="4"/>
        <v>13.640014662748714</v>
      </c>
      <c r="G102" s="18">
        <f t="shared" si="5"/>
        <v>13.640014662748714</v>
      </c>
      <c r="H102" s="18">
        <f t="shared" si="6"/>
        <v>8.6267027304758752</v>
      </c>
      <c r="I102" s="18">
        <f t="shared" si="7"/>
        <v>8.6267027304758752</v>
      </c>
      <c r="J102" s="18">
        <f t="shared" si="8"/>
        <v>37.20999999999993</v>
      </c>
      <c r="K102" s="19">
        <f t="shared" si="9"/>
        <v>81.869897645844048</v>
      </c>
      <c r="L102" s="5">
        <f t="shared" si="10"/>
        <v>29.370305902501634</v>
      </c>
      <c r="M102" s="10">
        <v>25</v>
      </c>
      <c r="N102" s="10">
        <v>0.35</v>
      </c>
      <c r="O102" s="3">
        <f t="shared" si="11"/>
        <v>2.8636116231987394E-2</v>
      </c>
      <c r="P102" s="3">
        <f t="shared" si="13"/>
        <v>2.9384825369035297</v>
      </c>
    </row>
    <row r="103" spans="1:16">
      <c r="A103" s="20">
        <f t="shared" si="14"/>
        <v>6.199999999999994</v>
      </c>
      <c r="B103" s="4">
        <f t="shared" si="0"/>
        <v>0.77726826121750481</v>
      </c>
      <c r="C103" s="3">
        <f t="shared" si="1"/>
        <v>0.77726826121750481</v>
      </c>
      <c r="D103" s="3">
        <f t="shared" si="2"/>
        <v>0.32334460193065495</v>
      </c>
      <c r="E103" s="3">
        <f t="shared" si="3"/>
        <v>0.32334460193065506</v>
      </c>
      <c r="F103" s="3">
        <f t="shared" si="4"/>
        <v>13.685028315644798</v>
      </c>
      <c r="G103" s="3">
        <f t="shared" si="5"/>
        <v>13.685028315644798</v>
      </c>
      <c r="H103" s="3">
        <f t="shared" si="6"/>
        <v>8.6977008456258087</v>
      </c>
      <c r="I103" s="3">
        <f t="shared" si="7"/>
        <v>8.6977008456258087</v>
      </c>
      <c r="J103" s="3">
        <f t="shared" si="8"/>
        <v>38.439999999999927</v>
      </c>
      <c r="K103" s="5">
        <f t="shared" si="9"/>
        <v>81.586752955163377</v>
      </c>
      <c r="L103" s="5">
        <f t="shared" si="10"/>
        <v>28.797410726681946</v>
      </c>
      <c r="M103" s="10">
        <v>25</v>
      </c>
      <c r="N103" s="10">
        <v>0.35</v>
      </c>
      <c r="O103" s="3">
        <f t="shared" si="11"/>
        <v>2.8603063680329877E-2</v>
      </c>
      <c r="P103" s="3">
        <f t="shared" si="13"/>
        <v>2.9670856005838595</v>
      </c>
    </row>
    <row r="104" spans="1:16">
      <c r="A104" s="20">
        <f t="shared" ref="A104:A167" si="15">A103+$B$11</f>
        <v>6.2999999999999936</v>
      </c>
      <c r="B104" s="4">
        <f t="shared" si="0"/>
        <v>0.76927052955381259</v>
      </c>
      <c r="C104" s="3">
        <f t="shared" si="1"/>
        <v>0.76927052955381259</v>
      </c>
      <c r="D104" s="3">
        <f t="shared" si="2"/>
        <v>0.32484960950318731</v>
      </c>
      <c r="E104" s="3">
        <f t="shared" si="3"/>
        <v>0.32484960950318753</v>
      </c>
      <c r="F104" s="3">
        <f t="shared" si="4"/>
        <v>13.730622709840945</v>
      </c>
      <c r="G104" s="3">
        <f t="shared" si="5"/>
        <v>13.730622709840945</v>
      </c>
      <c r="H104" s="3">
        <f t="shared" si="6"/>
        <v>8.7692645073574962</v>
      </c>
      <c r="I104" s="3">
        <f t="shared" si="7"/>
        <v>8.7692645073574962</v>
      </c>
      <c r="J104" s="3">
        <f t="shared" si="8"/>
        <v>39.68999999999992</v>
      </c>
      <c r="K104" s="5">
        <f t="shared" si="9"/>
        <v>81.30097784923835</v>
      </c>
      <c r="L104" s="5">
        <f t="shared" si="10"/>
        <v>28.236322638974965</v>
      </c>
      <c r="M104" s="10">
        <v>25</v>
      </c>
      <c r="N104" s="10">
        <v>0.35</v>
      </c>
      <c r="O104" s="3">
        <f t="shared" si="11"/>
        <v>2.8567305970238845E-2</v>
      </c>
      <c r="P104" s="3">
        <f t="shared" si="13"/>
        <v>2.9956529065540982</v>
      </c>
    </row>
    <row r="105" spans="1:16">
      <c r="A105" s="20">
        <f t="shared" si="15"/>
        <v>6.3999999999999932</v>
      </c>
      <c r="B105" s="4">
        <f t="shared" si="0"/>
        <v>0.76140276980557897</v>
      </c>
      <c r="C105" s="3">
        <f t="shared" si="1"/>
        <v>0.76140276980557897</v>
      </c>
      <c r="D105" s="3">
        <f t="shared" si="2"/>
        <v>0.32626789217198437</v>
      </c>
      <c r="E105" s="3">
        <f t="shared" si="3"/>
        <v>0.3262678921719846</v>
      </c>
      <c r="F105" s="3">
        <f t="shared" si="4"/>
        <v>13.776792079435616</v>
      </c>
      <c r="G105" s="3">
        <f t="shared" si="5"/>
        <v>13.776792079435616</v>
      </c>
      <c r="H105" s="3">
        <f t="shared" si="6"/>
        <v>8.8413799827854866</v>
      </c>
      <c r="I105" s="3">
        <f t="shared" si="7"/>
        <v>8.8413799827854866</v>
      </c>
      <c r="J105" s="3">
        <f t="shared" si="8"/>
        <v>40.959999999999916</v>
      </c>
      <c r="K105" s="5">
        <f t="shared" si="9"/>
        <v>81.012711643598905</v>
      </c>
      <c r="L105" s="5">
        <f t="shared" si="10"/>
        <v>27.68683795697142</v>
      </c>
      <c r="M105" s="10">
        <v>25</v>
      </c>
      <c r="N105" s="10">
        <v>0.35</v>
      </c>
      <c r="O105" s="3">
        <f t="shared" si="11"/>
        <v>2.8528927343463562E-2</v>
      </c>
      <c r="P105" s="3">
        <f t="shared" si="13"/>
        <v>3.0241818338975617</v>
      </c>
    </row>
    <row r="106" spans="1:16">
      <c r="A106" s="20">
        <f t="shared" si="15"/>
        <v>6.4999999999999929</v>
      </c>
      <c r="B106" s="4">
        <f t="shared" ref="B106:B169" si="16">ATAN((b-x)/A106)+ATAN((x-a)/A106)</f>
        <v>0.75366278986899093</v>
      </c>
      <c r="C106" s="3">
        <f t="shared" ref="C106:C169" si="17">ATAN((x-b)/A106)+ATAN((2*b-x-a)/A106)</f>
        <v>0.75366278986899093</v>
      </c>
      <c r="D106" s="3">
        <f t="shared" ref="D106:D169" si="18">ATAN((a-x)/A106)+ATAN(x/A106)</f>
        <v>0.32760174256138663</v>
      </c>
      <c r="E106" s="3">
        <f t="shared" ref="E106:E169" si="19">ATAN((a-2*b+x)/A106)+ATAN((2*b-x)/A106)</f>
        <v>0.32760174256138686</v>
      </c>
      <c r="F106" s="3">
        <f t="shared" ref="F106:F169" si="20">SQRT(x^2+A106^2)</f>
        <v>13.8235306633291</v>
      </c>
      <c r="G106" s="3">
        <f t="shared" ref="G106:G169" si="21">SQRT((2*b-x)^2+A106^2)</f>
        <v>13.8235306633291</v>
      </c>
      <c r="H106" s="3">
        <f t="shared" ref="H106:H169" si="22">SQRT((x-a)^2+A106^2)</f>
        <v>8.9140338792266149</v>
      </c>
      <c r="I106" s="3">
        <f t="shared" ref="I106:I169" si="23">SQRT((2*b-x-a)^2+A106^2)</f>
        <v>8.9140338792266149</v>
      </c>
      <c r="J106" s="3">
        <f t="shared" ref="J106:J169" si="24">(b-x)^2+A106^2</f>
        <v>42.249999999999908</v>
      </c>
      <c r="K106" s="5">
        <f t="shared" ref="K106:K169" si="25">(B106+x*D106/a-A106*(x-b)/J106+C106+(2*b-x)*E106/$B$10-A106*(b-x)/J106)*q/PI()</f>
        <v>80.722091455345748</v>
      </c>
      <c r="L106" s="5">
        <f t="shared" ref="L106:L169" si="26">(q/PI())*(B106+x*D106/a+A106*(x-b)/J106+2*A106*LN(H106/F106)/a+C106+(2*b-x)*E106/a+A106*(b-x)/J106+2*A106*LN(I106/G106)/a)</f>
        <v>27.148752888087181</v>
      </c>
      <c r="M106" s="10">
        <v>25</v>
      </c>
      <c r="N106" s="10">
        <v>0.35</v>
      </c>
      <c r="O106" s="3">
        <f t="shared" si="11"/>
        <v>2.8488011177806093E-2</v>
      </c>
      <c r="P106" s="3">
        <f t="shared" si="13"/>
        <v>3.0526698450753678</v>
      </c>
    </row>
    <row r="107" spans="1:16">
      <c r="A107" s="20">
        <f t="shared" si="15"/>
        <v>6.5999999999999925</v>
      </c>
      <c r="B107" s="4">
        <f t="shared" si="16"/>
        <v>0.74604840700884345</v>
      </c>
      <c r="C107" s="3">
        <f t="shared" si="17"/>
        <v>0.74604840700884345</v>
      </c>
      <c r="D107" s="3">
        <f t="shared" si="18"/>
        <v>0.32885342834999365</v>
      </c>
      <c r="E107" s="3">
        <f t="shared" si="19"/>
        <v>0.32885342834999376</v>
      </c>
      <c r="F107" s="3">
        <f t="shared" si="20"/>
        <v>13.870832707519757</v>
      </c>
      <c r="G107" s="3">
        <f t="shared" si="21"/>
        <v>13.870832707519757</v>
      </c>
      <c r="H107" s="3">
        <f t="shared" si="22"/>
        <v>8.9872131386765215</v>
      </c>
      <c r="I107" s="3">
        <f t="shared" si="23"/>
        <v>8.9872131386765215</v>
      </c>
      <c r="J107" s="3">
        <f t="shared" si="24"/>
        <v>43.559999999999903</v>
      </c>
      <c r="K107" s="5">
        <f t="shared" si="25"/>
        <v>80.429252079789904</v>
      </c>
      <c r="L107" s="5">
        <f t="shared" si="26"/>
        <v>26.621863829073739</v>
      </c>
      <c r="M107" s="10">
        <v>25</v>
      </c>
      <c r="N107" s="10">
        <v>0.35</v>
      </c>
      <c r="O107" s="3">
        <f t="shared" ref="O107:O170" si="27">100*$B$11*(K107-N107*L107)/(M107*1000)</f>
        <v>2.8444639895845638E-2</v>
      </c>
      <c r="P107" s="3">
        <f t="shared" si="13"/>
        <v>3.0811144849712133</v>
      </c>
    </row>
    <row r="108" spans="1:16">
      <c r="A108" s="20">
        <f t="shared" si="15"/>
        <v>6.6999999999999922</v>
      </c>
      <c r="B108" s="4">
        <f t="shared" si="16"/>
        <v>0.73855745048147914</v>
      </c>
      <c r="C108" s="3">
        <f t="shared" si="17"/>
        <v>0.73855745048147914</v>
      </c>
      <c r="D108" s="3">
        <f t="shared" si="18"/>
        <v>0.33002519001124142</v>
      </c>
      <c r="E108" s="3">
        <f t="shared" si="19"/>
        <v>0.33002519001124153</v>
      </c>
      <c r="F108" s="3">
        <f t="shared" si="20"/>
        <v>13.918692467326084</v>
      </c>
      <c r="G108" s="3">
        <f t="shared" si="21"/>
        <v>13.918692467326084</v>
      </c>
      <c r="H108" s="3">
        <f t="shared" si="22"/>
        <v>9.0609050320594289</v>
      </c>
      <c r="I108" s="3">
        <f t="shared" si="23"/>
        <v>9.0609050320594289</v>
      </c>
      <c r="J108" s="3">
        <f t="shared" si="24"/>
        <v>44.889999999999894</v>
      </c>
      <c r="K108" s="5">
        <f t="shared" si="25"/>
        <v>80.134325881825418</v>
      </c>
      <c r="L108" s="5">
        <f t="shared" si="26"/>
        <v>26.105967643632507</v>
      </c>
      <c r="M108" s="10">
        <v>25</v>
      </c>
      <c r="N108" s="10">
        <v>0.35</v>
      </c>
      <c r="O108" s="3">
        <f t="shared" si="27"/>
        <v>2.8398894882621616E-2</v>
      </c>
      <c r="P108" s="3">
        <f t="shared" ref="P108:P171" si="28">O108+P107</f>
        <v>3.1095133798538348</v>
      </c>
    </row>
    <row r="109" spans="1:16">
      <c r="A109" s="20">
        <f t="shared" si="15"/>
        <v>6.7999999999999918</v>
      </c>
      <c r="B109" s="4">
        <f t="shared" si="16"/>
        <v>0.73118776392278539</v>
      </c>
      <c r="C109" s="3">
        <f t="shared" si="17"/>
        <v>0.73118776392278539</v>
      </c>
      <c r="D109" s="3">
        <f t="shared" si="18"/>
        <v>0.33111923879242189</v>
      </c>
      <c r="E109" s="3">
        <f t="shared" si="19"/>
        <v>0.331119238792422</v>
      </c>
      <c r="F109" s="3">
        <f t="shared" si="20"/>
        <v>13.967104209534625</v>
      </c>
      <c r="G109" s="3">
        <f t="shared" si="21"/>
        <v>13.967104209534625</v>
      </c>
      <c r="H109" s="3">
        <f t="shared" si="22"/>
        <v>9.1350971532874166</v>
      </c>
      <c r="I109" s="3">
        <f t="shared" si="23"/>
        <v>9.1350971532874166</v>
      </c>
      <c r="J109" s="3">
        <f t="shared" si="24"/>
        <v>46.239999999999888</v>
      </c>
      <c r="K109" s="5">
        <f t="shared" si="25"/>
        <v>79.837442701164136</v>
      </c>
      <c r="L109" s="5">
        <f t="shared" si="26"/>
        <v>25.600861919111637</v>
      </c>
      <c r="M109" s="10">
        <v>25</v>
      </c>
      <c r="N109" s="10">
        <v>0.35</v>
      </c>
      <c r="O109" s="3">
        <f t="shared" si="27"/>
        <v>2.8350856411790026E-2</v>
      </c>
      <c r="P109" s="3">
        <f t="shared" si="28"/>
        <v>3.1378642362656248</v>
      </c>
    </row>
    <row r="110" spans="1:16">
      <c r="A110" s="20">
        <f t="shared" si="15"/>
        <v>6.8999999999999915</v>
      </c>
      <c r="B110" s="4">
        <f t="shared" si="16"/>
        <v>0.72393720751468293</v>
      </c>
      <c r="C110" s="3">
        <f t="shared" si="17"/>
        <v>0.72393720751468293</v>
      </c>
      <c r="D110" s="3">
        <f t="shared" si="18"/>
        <v>0.33213775491800235</v>
      </c>
      <c r="E110" s="3">
        <f t="shared" si="19"/>
        <v>0.33213775491800246</v>
      </c>
      <c r="F110" s="3">
        <f t="shared" si="20"/>
        <v>14.016062214473788</v>
      </c>
      <c r="G110" s="3">
        <f t="shared" si="21"/>
        <v>14.016062214473788</v>
      </c>
      <c r="H110" s="3">
        <f t="shared" si="22"/>
        <v>9.2097774131625947</v>
      </c>
      <c r="I110" s="3">
        <f t="shared" si="23"/>
        <v>9.2097774131625947</v>
      </c>
      <c r="J110" s="3">
        <f t="shared" si="24"/>
        <v>47.609999999999886</v>
      </c>
      <c r="K110" s="5">
        <f t="shared" si="25"/>
        <v>79.538729770581881</v>
      </c>
      <c r="L110" s="5">
        <f t="shared" si="26"/>
        <v>25.106345203258897</v>
      </c>
      <c r="M110" s="10">
        <v>25</v>
      </c>
      <c r="N110" s="10">
        <v>0.35</v>
      </c>
      <c r="O110" s="3">
        <f t="shared" si="27"/>
        <v>2.8300603579776509E-2</v>
      </c>
      <c r="P110" s="3">
        <f t="shared" si="28"/>
        <v>3.1661648398454014</v>
      </c>
    </row>
    <row r="111" spans="1:16">
      <c r="A111" s="20">
        <f t="shared" si="15"/>
        <v>6.9999999999999911</v>
      </c>
      <c r="B111" s="4">
        <f t="shared" si="16"/>
        <v>0.7168036599431743</v>
      </c>
      <c r="C111" s="3">
        <f t="shared" si="17"/>
        <v>0.7168036599431743</v>
      </c>
      <c r="D111" s="3">
        <f t="shared" si="18"/>
        <v>0.33308288600350699</v>
      </c>
      <c r="E111" s="3">
        <f t="shared" si="19"/>
        <v>0.33308288600350711</v>
      </c>
      <c r="F111" s="3">
        <f t="shared" si="20"/>
        <v>14.065560778013788</v>
      </c>
      <c r="G111" s="3">
        <f t="shared" si="21"/>
        <v>14.065560778013788</v>
      </c>
      <c r="H111" s="3">
        <f t="shared" si="22"/>
        <v>9.2849340331528403</v>
      </c>
      <c r="I111" s="3">
        <f t="shared" si="23"/>
        <v>9.2849340331528403</v>
      </c>
      <c r="J111" s="3">
        <f t="shared" si="24"/>
        <v>48.999999999999872</v>
      </c>
      <c r="K111" s="5">
        <f t="shared" si="25"/>
        <v>79.238311646350709</v>
      </c>
      <c r="L111" s="5">
        <f t="shared" si="26"/>
        <v>24.622217221994699</v>
      </c>
      <c r="M111" s="10">
        <v>25</v>
      </c>
      <c r="N111" s="10">
        <v>0.35</v>
      </c>
      <c r="O111" s="3">
        <f t="shared" si="27"/>
        <v>2.8248214247461028E-2</v>
      </c>
      <c r="P111" s="3">
        <f t="shared" si="28"/>
        <v>3.1944130540928626</v>
      </c>
    </row>
    <row r="112" spans="1:16">
      <c r="A112" s="20">
        <f t="shared" si="15"/>
        <v>7.0999999999999908</v>
      </c>
      <c r="B112" s="4">
        <f t="shared" si="16"/>
        <v>0.70978502016061906</v>
      </c>
      <c r="C112" s="3">
        <f t="shared" si="17"/>
        <v>0.70978502016061906</v>
      </c>
      <c r="D112" s="3">
        <f t="shared" si="18"/>
        <v>0.33395674566663991</v>
      </c>
      <c r="E112" s="3">
        <f t="shared" si="19"/>
        <v>0.33395674566664002</v>
      </c>
      <c r="F112" s="3">
        <f t="shared" si="20"/>
        <v>14.115594213493099</v>
      </c>
      <c r="G112" s="3">
        <f t="shared" si="21"/>
        <v>14.115594213493099</v>
      </c>
      <c r="H112" s="3">
        <f t="shared" si="22"/>
        <v>9.3605555390692423</v>
      </c>
      <c r="I112" s="3">
        <f t="shared" si="23"/>
        <v>9.3605555390692423</v>
      </c>
      <c r="J112" s="3">
        <f t="shared" si="24"/>
        <v>50.409999999999869</v>
      </c>
      <c r="K112" s="5">
        <f t="shared" si="25"/>
        <v>78.936310150056144</v>
      </c>
      <c r="L112" s="5">
        <f t="shared" si="26"/>
        <v>24.148279079153482</v>
      </c>
      <c r="M112" s="10">
        <v>25</v>
      </c>
      <c r="N112" s="10">
        <v>0.35</v>
      </c>
      <c r="O112" s="3">
        <f t="shared" si="27"/>
        <v>2.8193764988940974E-2</v>
      </c>
      <c r="P112" s="3">
        <f t="shared" si="28"/>
        <v>3.2226068190818036</v>
      </c>
    </row>
    <row r="113" spans="1:16">
      <c r="A113" s="20">
        <f t="shared" si="15"/>
        <v>7.1999999999999904</v>
      </c>
      <c r="B113" s="4">
        <f t="shared" si="16"/>
        <v>0.70287920896446732</v>
      </c>
      <c r="C113" s="3">
        <f t="shared" si="17"/>
        <v>0.70287920896446732</v>
      </c>
      <c r="D113" s="3">
        <f t="shared" si="18"/>
        <v>0.33476141232279977</v>
      </c>
      <c r="E113" s="3">
        <f t="shared" si="19"/>
        <v>0.33476141232279988</v>
      </c>
      <c r="F113" s="3">
        <f t="shared" si="20"/>
        <v>14.16615685357182</v>
      </c>
      <c r="G113" s="3">
        <f t="shared" si="21"/>
        <v>14.16615685357182</v>
      </c>
      <c r="H113" s="3">
        <f t="shared" si="22"/>
        <v>9.4366307546708565</v>
      </c>
      <c r="I113" s="3">
        <f t="shared" si="23"/>
        <v>9.4366307546708565</v>
      </c>
      <c r="J113" s="3">
        <f t="shared" si="24"/>
        <v>51.839999999999861</v>
      </c>
      <c r="K113" s="5">
        <f t="shared" si="25"/>
        <v>78.632844321028188</v>
      </c>
      <c r="L113" s="5">
        <f t="shared" si="26"/>
        <v>23.684333439123424</v>
      </c>
      <c r="M113" s="10">
        <v>25</v>
      </c>
      <c r="N113" s="10">
        <v>0.35</v>
      </c>
      <c r="O113" s="3">
        <f t="shared" si="27"/>
        <v>2.8137331046933996E-2</v>
      </c>
      <c r="P113" s="3">
        <f t="shared" si="28"/>
        <v>3.2507441501287375</v>
      </c>
    </row>
    <row r="114" spans="1:16">
      <c r="A114" s="20">
        <f t="shared" si="15"/>
        <v>7.2999999999999901</v>
      </c>
      <c r="B114" s="4">
        <f t="shared" si="16"/>
        <v>0.69608417040422677</v>
      </c>
      <c r="C114" s="3">
        <f t="shared" si="17"/>
        <v>0.69608417040422677</v>
      </c>
      <c r="D114" s="3">
        <f t="shared" si="18"/>
        <v>0.3354989281526185</v>
      </c>
      <c r="E114" s="3">
        <f t="shared" si="19"/>
        <v>0.33549892815261861</v>
      </c>
      <c r="F114" s="3">
        <f t="shared" si="20"/>
        <v>14.217243052012574</v>
      </c>
      <c r="G114" s="3">
        <f t="shared" si="21"/>
        <v>14.217243052012574</v>
      </c>
      <c r="H114" s="3">
        <f t="shared" si="22"/>
        <v>9.5131487952202161</v>
      </c>
      <c r="I114" s="3">
        <f t="shared" si="23"/>
        <v>9.5131487952202161</v>
      </c>
      <c r="J114" s="3">
        <f t="shared" si="24"/>
        <v>53.289999999999857</v>
      </c>
      <c r="K114" s="5">
        <f t="shared" si="25"/>
        <v>78.328030378643163</v>
      </c>
      <c r="L114" s="5">
        <f t="shared" si="26"/>
        <v>23.230184693293896</v>
      </c>
      <c r="M114" s="10">
        <v>25</v>
      </c>
      <c r="N114" s="10">
        <v>0.35</v>
      </c>
      <c r="O114" s="3">
        <f t="shared" si="27"/>
        <v>2.8078986294396122E-2</v>
      </c>
      <c r="P114" s="3">
        <f t="shared" si="28"/>
        <v>3.2788231364231337</v>
      </c>
    </row>
    <row r="115" spans="1:16">
      <c r="A115" s="20">
        <f t="shared" si="15"/>
        <v>7.3999999999999897</v>
      </c>
      <c r="B115" s="4">
        <f t="shared" si="16"/>
        <v>0.68939787302796374</v>
      </c>
      <c r="C115" s="3">
        <f t="shared" si="17"/>
        <v>0.68939787302796374</v>
      </c>
      <c r="D115" s="3">
        <f t="shared" si="18"/>
        <v>0.3361712982296583</v>
      </c>
      <c r="E115" s="3">
        <f t="shared" si="19"/>
        <v>0.33617129822965841</v>
      </c>
      <c r="F115" s="3">
        <f t="shared" si="20"/>
        <v>14.26884718538957</v>
      </c>
      <c r="G115" s="3">
        <f t="shared" si="21"/>
        <v>14.26884718538957</v>
      </c>
      <c r="H115" s="3">
        <f t="shared" si="22"/>
        <v>9.590099061010779</v>
      </c>
      <c r="I115" s="3">
        <f t="shared" si="23"/>
        <v>9.590099061010779</v>
      </c>
      <c r="J115" s="3">
        <f t="shared" si="24"/>
        <v>54.759999999999849</v>
      </c>
      <c r="K115" s="5">
        <f t="shared" si="25"/>
        <v>78.021981693784426</v>
      </c>
      <c r="L115" s="5">
        <f t="shared" si="26"/>
        <v>22.785639111194431</v>
      </c>
      <c r="M115" s="10">
        <v>25</v>
      </c>
      <c r="N115" s="10">
        <v>0.35</v>
      </c>
      <c r="O115" s="3">
        <f t="shared" si="27"/>
        <v>2.8018803201946548E-2</v>
      </c>
      <c r="P115" s="3">
        <f t="shared" si="28"/>
        <v>3.3068419396250803</v>
      </c>
    </row>
    <row r="116" spans="1:16">
      <c r="A116" s="20">
        <f t="shared" si="15"/>
        <v>7.4999999999999893</v>
      </c>
      <c r="B116" s="4">
        <f t="shared" si="16"/>
        <v>0.68281831097915435</v>
      </c>
      <c r="C116" s="3">
        <f t="shared" si="17"/>
        <v>0.68281831097915435</v>
      </c>
      <c r="D116" s="3">
        <f t="shared" si="18"/>
        <v>0.33678048979691444</v>
      </c>
      <c r="E116" s="3">
        <f t="shared" si="19"/>
        <v>0.33678048979691466</v>
      </c>
      <c r="F116" s="3">
        <f t="shared" si="20"/>
        <v>14.320963654726585</v>
      </c>
      <c r="G116" s="3">
        <f t="shared" si="21"/>
        <v>14.320963654726585</v>
      </c>
      <c r="H116" s="3">
        <f t="shared" si="22"/>
        <v>9.6674712308855533</v>
      </c>
      <c r="I116" s="3">
        <f t="shared" si="23"/>
        <v>9.6674712308855533</v>
      </c>
      <c r="J116" s="3">
        <f t="shared" si="24"/>
        <v>56.249999999999844</v>
      </c>
      <c r="K116" s="5">
        <f t="shared" si="25"/>
        <v>77.714808768780685</v>
      </c>
      <c r="L116" s="5">
        <f t="shared" si="26"/>
        <v>22.350504977184194</v>
      </c>
      <c r="M116" s="10">
        <v>25</v>
      </c>
      <c r="N116" s="10">
        <v>0.35</v>
      </c>
      <c r="O116" s="3">
        <f t="shared" si="27"/>
        <v>2.7956852810706485E-2</v>
      </c>
      <c r="P116" s="3">
        <f t="shared" si="28"/>
        <v>3.3347987924357869</v>
      </c>
    </row>
    <row r="117" spans="1:16">
      <c r="A117" s="20">
        <f t="shared" si="15"/>
        <v>7.599999999999989</v>
      </c>
      <c r="B117" s="4">
        <f t="shared" si="16"/>
        <v>0.67634350495421158</v>
      </c>
      <c r="C117" s="3">
        <f t="shared" si="17"/>
        <v>0.67634350495421158</v>
      </c>
      <c r="D117" s="3">
        <f t="shared" si="18"/>
        <v>0.33732843168129001</v>
      </c>
      <c r="E117" s="3">
        <f t="shared" si="19"/>
        <v>0.33732843168129012</v>
      </c>
      <c r="F117" s="3">
        <f t="shared" si="20"/>
        <v>14.373586887064752</v>
      </c>
      <c r="G117" s="3">
        <f t="shared" si="21"/>
        <v>14.373586887064752</v>
      </c>
      <c r="H117" s="3">
        <f t="shared" si="22"/>
        <v>9.7452552557642029</v>
      </c>
      <c r="I117" s="3">
        <f t="shared" si="23"/>
        <v>9.7452552557642029</v>
      </c>
      <c r="J117" s="3">
        <f t="shared" si="24"/>
        <v>57.759999999999835</v>
      </c>
      <c r="K117" s="5">
        <f t="shared" si="25"/>
        <v>77.406619225171909</v>
      </c>
      <c r="L117" s="5">
        <f t="shared" si="26"/>
        <v>21.924592713522134</v>
      </c>
      <c r="M117" s="10">
        <v>25</v>
      </c>
      <c r="N117" s="10">
        <v>0.35</v>
      </c>
      <c r="O117" s="3">
        <f t="shared" si="27"/>
        <v>2.789320471017567E-2</v>
      </c>
      <c r="P117" s="3">
        <f t="shared" si="28"/>
        <v>3.3626919971459626</v>
      </c>
    </row>
    <row r="118" spans="1:16">
      <c r="A118" s="20">
        <f t="shared" si="15"/>
        <v>7.6999999999999886</v>
      </c>
      <c r="B118" s="4">
        <f t="shared" si="16"/>
        <v>0.66997150303052433</v>
      </c>
      <c r="C118" s="3">
        <f t="shared" si="17"/>
        <v>0.66997150303052433</v>
      </c>
      <c r="D118" s="3">
        <f t="shared" si="18"/>
        <v>0.3378170138357256</v>
      </c>
      <c r="E118" s="3">
        <f t="shared" si="19"/>
        <v>0.33781701383572582</v>
      </c>
      <c r="F118" s="3">
        <f t="shared" si="20"/>
        <v>14.426711336961025</v>
      </c>
      <c r="G118" s="3">
        <f t="shared" si="21"/>
        <v>14.426711336961025</v>
      </c>
      <c r="H118" s="3">
        <f t="shared" si="22"/>
        <v>9.8234413521942407</v>
      </c>
      <c r="I118" s="3">
        <f t="shared" si="23"/>
        <v>9.8234413521942407</v>
      </c>
      <c r="J118" s="3">
        <f t="shared" si="24"/>
        <v>59.289999999999822</v>
      </c>
      <c r="K118" s="5">
        <f t="shared" si="25"/>
        <v>77.097517798684521</v>
      </c>
      <c r="L118" s="5">
        <f t="shared" si="26"/>
        <v>21.507714990620137</v>
      </c>
      <c r="M118" s="10">
        <v>25</v>
      </c>
      <c r="N118" s="10">
        <v>0.35</v>
      </c>
      <c r="O118" s="3">
        <f t="shared" si="27"/>
        <v>2.7827927020786992E-2</v>
      </c>
      <c r="P118" s="3">
        <f t="shared" si="28"/>
        <v>3.3905199241667496</v>
      </c>
    </row>
    <row r="119" spans="1:16">
      <c r="A119" s="20">
        <f t="shared" si="15"/>
        <v>7.7999999999999883</v>
      </c>
      <c r="B119" s="4">
        <f t="shared" si="16"/>
        <v>0.66370038137435305</v>
      </c>
      <c r="C119" s="3">
        <f t="shared" si="17"/>
        <v>0.66370038137435305</v>
      </c>
      <c r="D119" s="3">
        <f t="shared" si="18"/>
        <v>0.33824808699918518</v>
      </c>
      <c r="E119" s="3">
        <f t="shared" si="19"/>
        <v>0.3382480869991854</v>
      </c>
      <c r="F119" s="3">
        <f t="shared" si="20"/>
        <v>14.480331487918354</v>
      </c>
      <c r="G119" s="3">
        <f t="shared" si="21"/>
        <v>14.480331487918354</v>
      </c>
      <c r="H119" s="3">
        <f t="shared" si="22"/>
        <v>9.9020199959402131</v>
      </c>
      <c r="I119" s="3">
        <f t="shared" si="23"/>
        <v>9.9020199959402131</v>
      </c>
      <c r="J119" s="3">
        <f t="shared" si="24"/>
        <v>60.839999999999819</v>
      </c>
      <c r="K119" s="5">
        <f t="shared" si="25"/>
        <v>76.787606340827992</v>
      </c>
      <c r="L119" s="5">
        <f t="shared" si="26"/>
        <v>21.099686825250856</v>
      </c>
      <c r="M119" s="10">
        <v>25</v>
      </c>
      <c r="N119" s="10">
        <v>0.35</v>
      </c>
      <c r="O119" s="3">
        <f t="shared" si="27"/>
        <v>2.7761086380796076E-2</v>
      </c>
      <c r="P119" s="3">
        <f t="shared" si="28"/>
        <v>3.4182810105475459</v>
      </c>
    </row>
    <row r="120" spans="1:16">
      <c r="A120" s="20">
        <f t="shared" si="15"/>
        <v>7.8999999999999879</v>
      </c>
      <c r="B120" s="4">
        <f t="shared" si="16"/>
        <v>0.65752824483744909</v>
      </c>
      <c r="C120" s="3">
        <f t="shared" si="17"/>
        <v>0.65752824483744909</v>
      </c>
      <c r="D120" s="3">
        <f t="shared" si="18"/>
        <v>0.33862346246520836</v>
      </c>
      <c r="E120" s="3">
        <f t="shared" si="19"/>
        <v>0.33862346246520847</v>
      </c>
      <c r="F120" s="3">
        <f t="shared" si="20"/>
        <v>14.534441853748625</v>
      </c>
      <c r="G120" s="3">
        <f t="shared" si="21"/>
        <v>14.534441853748625</v>
      </c>
      <c r="H120" s="3">
        <f t="shared" si="22"/>
        <v>9.9809819156233228</v>
      </c>
      <c r="I120" s="3">
        <f t="shared" si="23"/>
        <v>9.9809819156233228</v>
      </c>
      <c r="J120" s="3">
        <f t="shared" si="24"/>
        <v>62.409999999999812</v>
      </c>
      <c r="K120" s="5">
        <f t="shared" si="25"/>
        <v>76.476983826556676</v>
      </c>
      <c r="L120" s="5">
        <f t="shared" si="26"/>
        <v>20.700325667452354</v>
      </c>
      <c r="M120" s="10">
        <v>25</v>
      </c>
      <c r="N120" s="10">
        <v>0.35</v>
      </c>
      <c r="O120" s="3">
        <f t="shared" si="27"/>
        <v>2.7692747937179341E-2</v>
      </c>
      <c r="P120" s="3">
        <f t="shared" si="28"/>
        <v>3.4459737584847252</v>
      </c>
    </row>
    <row r="121" spans="1:16">
      <c r="A121" s="20">
        <f t="shared" si="15"/>
        <v>7.9999999999999876</v>
      </c>
      <c r="B121" s="4">
        <f t="shared" si="16"/>
        <v>0.65145322745078615</v>
      </c>
      <c r="C121" s="3">
        <f t="shared" si="17"/>
        <v>0.65145322745078615</v>
      </c>
      <c r="D121" s="3">
        <f t="shared" si="18"/>
        <v>0.33894491195023702</v>
      </c>
      <c r="E121" s="3">
        <f t="shared" si="19"/>
        <v>0.33894491195023713</v>
      </c>
      <c r="F121" s="3">
        <f t="shared" si="20"/>
        <v>14.589036979869499</v>
      </c>
      <c r="G121" s="3">
        <f t="shared" si="21"/>
        <v>14.589036979869499</v>
      </c>
      <c r="H121" s="3">
        <f t="shared" si="22"/>
        <v>10.060318086422505</v>
      </c>
      <c r="I121" s="3">
        <f t="shared" si="23"/>
        <v>10.060318086422505</v>
      </c>
      <c r="J121" s="3">
        <f t="shared" si="24"/>
        <v>63.999999999999801</v>
      </c>
      <c r="K121" s="5">
        <f t="shared" si="25"/>
        <v>76.165746367469879</v>
      </c>
      <c r="L121" s="5">
        <f t="shared" si="26"/>
        <v>20.309451476840316</v>
      </c>
      <c r="M121" s="10">
        <v>25</v>
      </c>
      <c r="N121" s="10">
        <v>0.35</v>
      </c>
      <c r="O121" s="3">
        <f t="shared" si="27"/>
        <v>2.7622975340230303E-2</v>
      </c>
      <c r="P121" s="3">
        <f t="shared" si="28"/>
        <v>3.4735967338249556</v>
      </c>
    </row>
    <row r="122" spans="1:16">
      <c r="A122" s="20">
        <f t="shared" si="15"/>
        <v>8.0999999999999872</v>
      </c>
      <c r="B122" s="4">
        <f t="shared" si="16"/>
        <v>0.64547349282333133</v>
      </c>
      <c r="C122" s="3">
        <f t="shared" si="17"/>
        <v>0.64547349282333133</v>
      </c>
      <c r="D122" s="3">
        <f t="shared" si="18"/>
        <v>0.33921416755341849</v>
      </c>
      <c r="E122" s="3">
        <f t="shared" si="19"/>
        <v>0.33921416755341871</v>
      </c>
      <c r="F122" s="3">
        <f t="shared" si="20"/>
        <v>14.644111444536325</v>
      </c>
      <c r="G122" s="3">
        <f t="shared" si="21"/>
        <v>14.644111444536325</v>
      </c>
      <c r="H122" s="3">
        <f t="shared" si="22"/>
        <v>10.140019723846684</v>
      </c>
      <c r="I122" s="3">
        <f t="shared" si="23"/>
        <v>10.140019723846684</v>
      </c>
      <c r="J122" s="3">
        <f t="shared" si="24"/>
        <v>65.609999999999786</v>
      </c>
      <c r="K122" s="5">
        <f t="shared" si="25"/>
        <v>75.85398723005359</v>
      </c>
      <c r="L122" s="5">
        <f t="shared" si="26"/>
        <v>19.926886789008872</v>
      </c>
      <c r="M122" s="10">
        <v>25</v>
      </c>
      <c r="N122" s="10">
        <v>0.35</v>
      </c>
      <c r="O122" s="3">
        <f t="shared" si="27"/>
        <v>2.7551830741560198E-2</v>
      </c>
      <c r="P122" s="3">
        <f t="shared" si="28"/>
        <v>3.5011485645665159</v>
      </c>
    </row>
    <row r="123" spans="1:16">
      <c r="A123" s="20">
        <f t="shared" si="15"/>
        <v>8.1999999999999869</v>
      </c>
      <c r="B123" s="4">
        <f t="shared" si="16"/>
        <v>0.63958723445333465</v>
      </c>
      <c r="C123" s="3">
        <f t="shared" si="17"/>
        <v>0.63958723445333465</v>
      </c>
      <c r="D123" s="3">
        <f t="shared" si="18"/>
        <v>0.33943292180005968</v>
      </c>
      <c r="E123" s="3">
        <f t="shared" si="19"/>
        <v>0.33943292180005979</v>
      </c>
      <c r="F123" s="3">
        <f t="shared" si="20"/>
        <v>14.699659860010359</v>
      </c>
      <c r="G123" s="3">
        <f t="shared" si="21"/>
        <v>14.699659860010359</v>
      </c>
      <c r="H123" s="3">
        <f t="shared" si="22"/>
        <v>10.220078277586712</v>
      </c>
      <c r="I123" s="3">
        <f t="shared" si="23"/>
        <v>10.220078277586712</v>
      </c>
      <c r="J123" s="3">
        <f t="shared" si="24"/>
        <v>67.239999999999782</v>
      </c>
      <c r="K123" s="5">
        <f t="shared" si="25"/>
        <v>75.541796858495431</v>
      </c>
      <c r="L123" s="5">
        <f t="shared" si="26"/>
        <v>19.552456772670006</v>
      </c>
      <c r="M123" s="10">
        <v>25</v>
      </c>
      <c r="N123" s="10">
        <v>0.35</v>
      </c>
      <c r="O123" s="3">
        <f t="shared" si="27"/>
        <v>2.7479374795224377E-2</v>
      </c>
      <c r="P123" s="3">
        <f t="shared" si="28"/>
        <v>3.5286279393617401</v>
      </c>
    </row>
    <row r="124" spans="1:16">
      <c r="A124" s="20">
        <f t="shared" si="15"/>
        <v>8.2999999999999865</v>
      </c>
      <c r="B124" s="4">
        <f t="shared" si="16"/>
        <v>0.63379267595917621</v>
      </c>
      <c r="C124" s="3">
        <f t="shared" si="17"/>
        <v>0.63379267595917621</v>
      </c>
      <c r="D124" s="3">
        <f t="shared" si="18"/>
        <v>0.33960282776136907</v>
      </c>
      <c r="E124" s="3">
        <f t="shared" si="19"/>
        <v>0.33960282776136919</v>
      </c>
      <c r="F124" s="3">
        <f t="shared" si="20"/>
        <v>14.75567687366458</v>
      </c>
      <c r="G124" s="3">
        <f t="shared" si="21"/>
        <v>14.75567687366458</v>
      </c>
      <c r="H124" s="3">
        <f t="shared" si="22"/>
        <v>10.300485425454461</v>
      </c>
      <c r="I124" s="3">
        <f t="shared" si="23"/>
        <v>10.300485425454461</v>
      </c>
      <c r="J124" s="3">
        <f t="shared" si="24"/>
        <v>68.889999999999773</v>
      </c>
      <c r="K124" s="5">
        <f t="shared" si="25"/>
        <v>75.229262901632751</v>
      </c>
      <c r="L124" s="5">
        <f t="shared" si="26"/>
        <v>19.185989278151709</v>
      </c>
      <c r="M124" s="10">
        <v>25</v>
      </c>
      <c r="N124" s="10">
        <v>0.35</v>
      </c>
      <c r="O124" s="3">
        <f t="shared" si="27"/>
        <v>2.7405666661711858E-2</v>
      </c>
      <c r="P124" s="3">
        <f t="shared" si="28"/>
        <v>3.5560336060234521</v>
      </c>
    </row>
    <row r="125" spans="1:16">
      <c r="A125" s="20">
        <f t="shared" si="15"/>
        <v>8.3999999999999861</v>
      </c>
      <c r="B125" s="4">
        <f t="shared" si="16"/>
        <v>0.62808807123638954</v>
      </c>
      <c r="C125" s="3">
        <f t="shared" si="17"/>
        <v>0.62808807123638954</v>
      </c>
      <c r="D125" s="3">
        <f t="shared" si="18"/>
        <v>0.33972549924357043</v>
      </c>
      <c r="E125" s="3">
        <f t="shared" si="19"/>
        <v>0.33972549924357054</v>
      </c>
      <c r="F125" s="3">
        <f t="shared" si="20"/>
        <v>14.812157169028412</v>
      </c>
      <c r="G125" s="3">
        <f t="shared" si="21"/>
        <v>14.812157169028412</v>
      </c>
      <c r="H125" s="3">
        <f t="shared" si="22"/>
        <v>10.381233067415438</v>
      </c>
      <c r="I125" s="3">
        <f t="shared" si="23"/>
        <v>10.381233067415438</v>
      </c>
      <c r="J125" s="3">
        <f t="shared" si="24"/>
        <v>70.559999999999761</v>
      </c>
      <c r="K125" s="5">
        <f t="shared" si="25"/>
        <v>74.916470243620182</v>
      </c>
      <c r="L125" s="5">
        <f t="shared" si="26"/>
        <v>18.827314877844955</v>
      </c>
      <c r="M125" s="10">
        <v>25</v>
      </c>
      <c r="N125" s="10">
        <v>0.35</v>
      </c>
      <c r="O125" s="3">
        <f t="shared" si="27"/>
        <v>2.7330764014549778E-2</v>
      </c>
      <c r="P125" s="3">
        <f t="shared" si="28"/>
        <v>3.583364370038002</v>
      </c>
    </row>
    <row r="126" spans="1:16">
      <c r="A126" s="20">
        <f t="shared" si="15"/>
        <v>8.4999999999999858</v>
      </c>
      <c r="B126" s="4">
        <f t="shared" si="16"/>
        <v>0.62247170454707634</v>
      </c>
      <c r="C126" s="3">
        <f t="shared" si="17"/>
        <v>0.62247170454707634</v>
      </c>
      <c r="D126" s="3">
        <f t="shared" si="18"/>
        <v>0.33980251103990133</v>
      </c>
      <c r="E126" s="3">
        <f t="shared" si="19"/>
        <v>0.33980251103990144</v>
      </c>
      <c r="F126" s="3">
        <f t="shared" si="20"/>
        <v>14.869095466772675</v>
      </c>
      <c r="G126" s="3">
        <f t="shared" si="21"/>
        <v>14.869095466772675</v>
      </c>
      <c r="H126" s="3">
        <f t="shared" si="22"/>
        <v>10.46231331972044</v>
      </c>
      <c r="I126" s="3">
        <f t="shared" si="23"/>
        <v>10.46231331972044</v>
      </c>
      <c r="J126" s="3">
        <f t="shared" si="24"/>
        <v>72.249999999999758</v>
      </c>
      <c r="K126" s="5">
        <f t="shared" si="25"/>
        <v>74.603501037929632</v>
      </c>
      <c r="L126" s="5">
        <f t="shared" si="26"/>
        <v>18.476266899161576</v>
      </c>
      <c r="M126" s="10">
        <v>25</v>
      </c>
      <c r="N126" s="10">
        <v>0.35</v>
      </c>
      <c r="O126" s="3">
        <f t="shared" si="27"/>
        <v>2.7254723049289234E-2</v>
      </c>
      <c r="P126" s="3">
        <f t="shared" si="28"/>
        <v>3.6106190930872915</v>
      </c>
    </row>
    <row r="127" spans="1:16">
      <c r="A127" s="20">
        <f t="shared" si="15"/>
        <v>8.5999999999999854</v>
      </c>
      <c r="B127" s="4">
        <f t="shared" si="16"/>
        <v>0.61694189054753612</v>
      </c>
      <c r="C127" s="3">
        <f t="shared" si="17"/>
        <v>0.61694189054753612</v>
      </c>
      <c r="D127" s="3">
        <f t="shared" si="18"/>
        <v>0.33983539923942063</v>
      </c>
      <c r="E127" s="3">
        <f t="shared" si="19"/>
        <v>0.33983539923942074</v>
      </c>
      <c r="F127" s="3">
        <f t="shared" si="20"/>
        <v>14.926486525636223</v>
      </c>
      <c r="G127" s="3">
        <f t="shared" si="21"/>
        <v>14.926486525636223</v>
      </c>
      <c r="H127" s="3">
        <f t="shared" si="22"/>
        <v>10.543718509140868</v>
      </c>
      <c r="I127" s="3">
        <f t="shared" si="23"/>
        <v>10.543718509140868</v>
      </c>
      <c r="J127" s="3">
        <f t="shared" si="24"/>
        <v>73.959999999999752</v>
      </c>
      <c r="K127" s="5">
        <f t="shared" si="25"/>
        <v>74.290434744320095</v>
      </c>
      <c r="L127" s="5">
        <f t="shared" si="26"/>
        <v>18.13268145053463</v>
      </c>
      <c r="M127" s="10">
        <v>25</v>
      </c>
      <c r="N127" s="10">
        <v>0.35</v>
      </c>
      <c r="O127" s="3">
        <f t="shared" si="27"/>
        <v>2.7177598494653191E-2</v>
      </c>
      <c r="P127" s="3">
        <f t="shared" si="28"/>
        <v>3.6377966915819449</v>
      </c>
    </row>
    <row r="128" spans="1:16">
      <c r="A128" s="20">
        <f t="shared" si="15"/>
        <v>8.6999999999999851</v>
      </c>
      <c r="B128" s="4">
        <f t="shared" si="16"/>
        <v>0.6114969742595624</v>
      </c>
      <c r="C128" s="3">
        <f t="shared" si="17"/>
        <v>0.6114969742595624</v>
      </c>
      <c r="D128" s="3">
        <f t="shared" si="18"/>
        <v>0.33982566158694383</v>
      </c>
      <c r="E128" s="3">
        <f t="shared" si="19"/>
        <v>0.33982566158694394</v>
      </c>
      <c r="F128" s="3">
        <f t="shared" si="20"/>
        <v>14.984325143295568</v>
      </c>
      <c r="G128" s="3">
        <f t="shared" si="21"/>
        <v>14.984325143295568</v>
      </c>
      <c r="H128" s="3">
        <f t="shared" si="22"/>
        <v>10.625441167311584</v>
      </c>
      <c r="I128" s="3">
        <f t="shared" si="23"/>
        <v>10.625441167311584</v>
      </c>
      <c r="J128" s="3">
        <f t="shared" si="24"/>
        <v>75.689999999999742</v>
      </c>
      <c r="K128" s="5">
        <f t="shared" si="25"/>
        <v>73.977348168438596</v>
      </c>
      <c r="L128" s="5">
        <f t="shared" si="26"/>
        <v>17.796397440968086</v>
      </c>
      <c r="M128" s="10">
        <v>25</v>
      </c>
      <c r="N128" s="10">
        <v>0.35</v>
      </c>
      <c r="O128" s="3">
        <f t="shared" si="27"/>
        <v>2.7099443625639905E-2</v>
      </c>
      <c r="P128" s="3">
        <f t="shared" si="28"/>
        <v>3.6648961352075848</v>
      </c>
    </row>
    <row r="129" spans="1:16">
      <c r="A129" s="20">
        <f t="shared" si="15"/>
        <v>8.7999999999999847</v>
      </c>
      <c r="B129" s="4">
        <f t="shared" si="16"/>
        <v>0.60613533099050187</v>
      </c>
      <c r="C129" s="3">
        <f t="shared" si="17"/>
        <v>0.60613533099050187</v>
      </c>
      <c r="D129" s="3">
        <f t="shared" si="18"/>
        <v>0.3397747578888064</v>
      </c>
      <c r="E129" s="3">
        <f t="shared" si="19"/>
        <v>0.33977475788880662</v>
      </c>
      <c r="F129" s="3">
        <f t="shared" si="20"/>
        <v>15.042606157179005</v>
      </c>
      <c r="G129" s="3">
        <f t="shared" si="21"/>
        <v>15.042606157179005</v>
      </c>
      <c r="H129" s="3">
        <f t="shared" si="22"/>
        <v>10.707474025184451</v>
      </c>
      <c r="I129" s="3">
        <f t="shared" si="23"/>
        <v>10.707474025184451</v>
      </c>
      <c r="J129" s="3">
        <f t="shared" si="24"/>
        <v>77.439999999999728</v>
      </c>
      <c r="K129" s="5">
        <f t="shared" si="25"/>
        <v>73.664315503736944</v>
      </c>
      <c r="L129" s="5">
        <f t="shared" si="26"/>
        <v>17.467256593612944</v>
      </c>
      <c r="M129" s="10">
        <v>25</v>
      </c>
      <c r="N129" s="10">
        <v>0.35</v>
      </c>
      <c r="O129" s="3">
        <f t="shared" si="27"/>
        <v>2.702031027838897E-2</v>
      </c>
      <c r="P129" s="3">
        <f t="shared" si="28"/>
        <v>3.6919164454859739</v>
      </c>
    </row>
    <row r="130" spans="1:16">
      <c r="A130" s="20">
        <f t="shared" si="15"/>
        <v>8.8999999999999844</v>
      </c>
      <c r="B130" s="4">
        <f t="shared" si="16"/>
        <v>0.60085536620683455</v>
      </c>
      <c r="C130" s="3">
        <f t="shared" si="17"/>
        <v>0.60085536620683455</v>
      </c>
      <c r="D130" s="3">
        <f t="shared" si="18"/>
        <v>0.33968411045950753</v>
      </c>
      <c r="E130" s="3">
        <f t="shared" si="19"/>
        <v>0.33968411045950764</v>
      </c>
      <c r="F130" s="3">
        <f t="shared" si="20"/>
        <v>15.10132444522664</v>
      </c>
      <c r="G130" s="3">
        <f t="shared" si="21"/>
        <v>15.10132444522664</v>
      </c>
      <c r="H130" s="3">
        <f t="shared" si="22"/>
        <v>10.789810007595117</v>
      </c>
      <c r="I130" s="3">
        <f t="shared" si="23"/>
        <v>10.789810007595117</v>
      </c>
      <c r="J130" s="3">
        <f t="shared" si="24"/>
        <v>79.209999999999724</v>
      </c>
      <c r="K130" s="5">
        <f t="shared" si="25"/>
        <v>73.351408375410031</v>
      </c>
      <c r="L130" s="5">
        <f t="shared" si="26"/>
        <v>17.145103453823136</v>
      </c>
      <c r="M130" s="10">
        <v>25</v>
      </c>
      <c r="N130" s="10">
        <v>0.35</v>
      </c>
      <c r="O130" s="3">
        <f t="shared" si="27"/>
        <v>2.6940248866628776E-2</v>
      </c>
      <c r="P130" s="3">
        <f t="shared" si="28"/>
        <v>3.7188566943526027</v>
      </c>
    </row>
    <row r="131" spans="1:16">
      <c r="A131" s="20">
        <f t="shared" si="15"/>
        <v>8.999999999999984</v>
      </c>
      <c r="B131" s="4">
        <f t="shared" si="16"/>
        <v>0.59565551536571126</v>
      </c>
      <c r="C131" s="3">
        <f t="shared" si="17"/>
        <v>0.59565551536571126</v>
      </c>
      <c r="D131" s="3">
        <f t="shared" si="18"/>
        <v>0.33955510460463523</v>
      </c>
      <c r="E131" s="3">
        <f t="shared" si="19"/>
        <v>0.33955510460463534</v>
      </c>
      <c r="F131" s="3">
        <f t="shared" si="20"/>
        <v>15.160474926597772</v>
      </c>
      <c r="G131" s="3">
        <f t="shared" si="21"/>
        <v>15.160474926597772</v>
      </c>
      <c r="H131" s="3">
        <f t="shared" si="22"/>
        <v>10.872442227944912</v>
      </c>
      <c r="I131" s="3">
        <f t="shared" si="23"/>
        <v>10.872442227944912</v>
      </c>
      <c r="J131" s="3">
        <f t="shared" si="24"/>
        <v>80.999999999999716</v>
      </c>
      <c r="K131" s="5">
        <f t="shared" si="25"/>
        <v>73.038695886082792</v>
      </c>
      <c r="L131" s="5">
        <f t="shared" si="26"/>
        <v>16.829785392117788</v>
      </c>
      <c r="M131" s="10">
        <v>25</v>
      </c>
      <c r="N131" s="10">
        <v>0.35</v>
      </c>
      <c r="O131" s="3">
        <f t="shared" si="27"/>
        <v>2.6859308399536624E-2</v>
      </c>
      <c r="P131" s="3">
        <f t="shared" si="28"/>
        <v>3.7457160027521392</v>
      </c>
    </row>
    <row r="132" spans="1:16">
      <c r="A132" s="20">
        <f t="shared" si="15"/>
        <v>9.0999999999999837</v>
      </c>
      <c r="B132" s="4">
        <f t="shared" si="16"/>
        <v>0.5905342437085771</v>
      </c>
      <c r="C132" s="3">
        <f t="shared" si="17"/>
        <v>0.5905342437085771</v>
      </c>
      <c r="D132" s="3">
        <f t="shared" si="18"/>
        <v>0.3393890891357948</v>
      </c>
      <c r="E132" s="3">
        <f t="shared" si="19"/>
        <v>0.33938908913579491</v>
      </c>
      <c r="F132" s="3">
        <f t="shared" si="20"/>
        <v>15.220052562327099</v>
      </c>
      <c r="G132" s="3">
        <f t="shared" si="21"/>
        <v>15.220052562327099</v>
      </c>
      <c r="H132" s="3">
        <f t="shared" si="22"/>
        <v>10.955363982999364</v>
      </c>
      <c r="I132" s="3">
        <f t="shared" si="23"/>
        <v>10.955363982999364</v>
      </c>
      <c r="J132" s="3">
        <f t="shared" si="24"/>
        <v>82.809999999999704</v>
      </c>
      <c r="K132" s="5">
        <f t="shared" si="25"/>
        <v>72.726244662992144</v>
      </c>
      <c r="L132" s="5">
        <f t="shared" si="26"/>
        <v>16.521152602454315</v>
      </c>
      <c r="M132" s="10">
        <v>25</v>
      </c>
      <c r="N132" s="10">
        <v>0.35</v>
      </c>
      <c r="O132" s="3">
        <f t="shared" si="27"/>
        <v>2.6777536500853256E-2</v>
      </c>
      <c r="P132" s="3">
        <f t="shared" si="28"/>
        <v>3.7724935392529924</v>
      </c>
    </row>
    <row r="133" spans="1:16">
      <c r="A133" s="20">
        <f t="shared" si="15"/>
        <v>9.1999999999999833</v>
      </c>
      <c r="B133" s="4">
        <f t="shared" si="16"/>
        <v>0.58549004602072408</v>
      </c>
      <c r="C133" s="3">
        <f t="shared" si="17"/>
        <v>0.58549004602072408</v>
      </c>
      <c r="D133" s="3">
        <f t="shared" si="18"/>
        <v>0.33918737691357148</v>
      </c>
      <c r="E133" s="3">
        <f t="shared" si="19"/>
        <v>0.33918737691357159</v>
      </c>
      <c r="F133" s="3">
        <f t="shared" si="20"/>
        <v>15.280052355931234</v>
      </c>
      <c r="G133" s="3">
        <f t="shared" si="21"/>
        <v>15.280052355931234</v>
      </c>
      <c r="H133" s="3">
        <f t="shared" si="22"/>
        <v>11.038568747804204</v>
      </c>
      <c r="I133" s="3">
        <f t="shared" si="23"/>
        <v>11.038568747804204</v>
      </c>
      <c r="J133" s="3">
        <f t="shared" si="24"/>
        <v>84.639999999999688</v>
      </c>
      <c r="K133" s="5">
        <f t="shared" si="25"/>
        <v>72.414118906429323</v>
      </c>
      <c r="L133" s="5">
        <f t="shared" si="26"/>
        <v>16.219058096191031</v>
      </c>
      <c r="M133" s="10">
        <v>25</v>
      </c>
      <c r="N133" s="10">
        <v>0.35</v>
      </c>
      <c r="O133" s="3">
        <f t="shared" si="27"/>
        <v>2.6694979429104981E-2</v>
      </c>
      <c r="P133" s="3">
        <f t="shared" si="28"/>
        <v>3.7991885186820973</v>
      </c>
    </row>
    <row r="134" spans="1:16">
      <c r="A134" s="20">
        <f t="shared" si="15"/>
        <v>9.2999999999999829</v>
      </c>
      <c r="B134" s="4">
        <f t="shared" si="16"/>
        <v>0.58052144636034064</v>
      </c>
      <c r="C134" s="3">
        <f t="shared" si="17"/>
        <v>0.58052144636034064</v>
      </c>
      <c r="D134" s="3">
        <f t="shared" si="18"/>
        <v>0.33895124541484789</v>
      </c>
      <c r="E134" s="3">
        <f t="shared" si="19"/>
        <v>0.338951245414848</v>
      </c>
      <c r="F134" s="3">
        <f t="shared" si="20"/>
        <v>15.340469353966965</v>
      </c>
      <c r="G134" s="3">
        <f t="shared" si="21"/>
        <v>15.340469353966965</v>
      </c>
      <c r="H134" s="3">
        <f t="shared" si="22"/>
        <v>11.122050170719412</v>
      </c>
      <c r="I134" s="3">
        <f t="shared" si="23"/>
        <v>11.122050170719412</v>
      </c>
      <c r="J134" s="3">
        <f t="shared" si="24"/>
        <v>86.489999999999682</v>
      </c>
      <c r="K134" s="5">
        <f t="shared" si="25"/>
        <v>72.102380439225286</v>
      </c>
      <c r="L134" s="5">
        <f t="shared" si="26"/>
        <v>15.923357692098177</v>
      </c>
      <c r="M134" s="10">
        <v>25</v>
      </c>
      <c r="N134" s="10">
        <v>0.35</v>
      </c>
      <c r="O134" s="3">
        <f t="shared" si="27"/>
        <v>2.6611682098796371E-2</v>
      </c>
      <c r="P134" s="3">
        <f t="shared" si="28"/>
        <v>3.8258002007808938</v>
      </c>
    </row>
    <row r="135" spans="1:16">
      <c r="A135" s="20">
        <f t="shared" si="15"/>
        <v>9.3999999999999826</v>
      </c>
      <c r="B135" s="4">
        <f t="shared" si="16"/>
        <v>0.57562699776036708</v>
      </c>
      <c r="C135" s="3">
        <f t="shared" si="17"/>
        <v>0.57562699776036708</v>
      </c>
      <c r="D135" s="3">
        <f t="shared" si="18"/>
        <v>0.33868193732107355</v>
      </c>
      <c r="E135" s="3">
        <f t="shared" si="19"/>
        <v>0.33868193732107366</v>
      </c>
      <c r="F135" s="3">
        <f t="shared" si="20"/>
        <v>15.401298646542754</v>
      </c>
      <c r="G135" s="3">
        <f t="shared" si="21"/>
        <v>15.401298646542754</v>
      </c>
      <c r="H135" s="3">
        <f t="shared" si="22"/>
        <v>11.205802068571426</v>
      </c>
      <c r="I135" s="3">
        <f t="shared" si="23"/>
        <v>11.205802068571426</v>
      </c>
      <c r="J135" s="3">
        <f t="shared" si="24"/>
        <v>88.359999999999673</v>
      </c>
      <c r="K135" s="5">
        <f t="shared" si="25"/>
        <v>71.791088757079123</v>
      </c>
      <c r="L135" s="5">
        <f t="shared" si="26"/>
        <v>15.633910002753293</v>
      </c>
      <c r="M135" s="10">
        <v>25</v>
      </c>
      <c r="N135" s="10">
        <v>0.35</v>
      </c>
      <c r="O135" s="3">
        <f t="shared" si="27"/>
        <v>2.6527688102446191E-2</v>
      </c>
      <c r="P135" s="3">
        <f t="shared" si="28"/>
        <v>3.8523278888833401</v>
      </c>
    </row>
    <row r="136" spans="1:16">
      <c r="A136" s="20">
        <f t="shared" si="15"/>
        <v>9.4999999999999822</v>
      </c>
      <c r="B136" s="4">
        <f t="shared" si="16"/>
        <v>0.57080528190622548</v>
      </c>
      <c r="C136" s="3">
        <f t="shared" si="17"/>
        <v>0.57080528190622548</v>
      </c>
      <c r="D136" s="3">
        <f t="shared" si="18"/>
        <v>0.33838066112434029</v>
      </c>
      <c r="E136" s="3">
        <f t="shared" si="19"/>
        <v>0.33838066112434029</v>
      </c>
      <c r="F136" s="3">
        <f t="shared" si="20"/>
        <v>15.462535367784923</v>
      </c>
      <c r="G136" s="3">
        <f t="shared" si="21"/>
        <v>15.462535367784923</v>
      </c>
      <c r="H136" s="3">
        <f t="shared" si="22"/>
        <v>11.289818421923341</v>
      </c>
      <c r="I136" s="3">
        <f t="shared" si="23"/>
        <v>11.289818421923341</v>
      </c>
      <c r="J136" s="3">
        <f t="shared" si="24"/>
        <v>90.249999999999659</v>
      </c>
      <c r="K136" s="5">
        <f t="shared" si="25"/>
        <v>71.480301079544347</v>
      </c>
      <c r="L136" s="5">
        <f t="shared" si="26"/>
        <v>15.350576417637795</v>
      </c>
      <c r="M136" s="10">
        <v>25</v>
      </c>
      <c r="N136" s="10">
        <v>0.35</v>
      </c>
      <c r="O136" s="3">
        <f t="shared" si="27"/>
        <v>2.6443039733348446E-2</v>
      </c>
      <c r="P136" s="3">
        <f t="shared" si="28"/>
        <v>3.8787709286166887</v>
      </c>
    </row>
    <row r="137" spans="1:16">
      <c r="A137" s="20">
        <f t="shared" si="15"/>
        <v>9.5999999999999819</v>
      </c>
      <c r="B137" s="4">
        <f t="shared" si="16"/>
        <v>0.5660549087922625</v>
      </c>
      <c r="C137" s="3">
        <f t="shared" si="17"/>
        <v>0.5660549087922625</v>
      </c>
      <c r="D137" s="3">
        <f t="shared" si="18"/>
        <v>0.33804859174836377</v>
      </c>
      <c r="E137" s="3">
        <f t="shared" si="19"/>
        <v>0.33804859174836399</v>
      </c>
      <c r="F137" s="3">
        <f t="shared" si="20"/>
        <v>15.524174696260012</v>
      </c>
      <c r="G137" s="3">
        <f t="shared" si="21"/>
        <v>15.524174696260012</v>
      </c>
      <c r="H137" s="3">
        <f t="shared" si="22"/>
        <v>11.37409337046253</v>
      </c>
      <c r="I137" s="3">
        <f t="shared" si="23"/>
        <v>11.37409337046253</v>
      </c>
      <c r="J137" s="3">
        <f t="shared" si="24"/>
        <v>92.159999999999656</v>
      </c>
      <c r="K137" s="5">
        <f t="shared" si="25"/>
        <v>71.170072401503873</v>
      </c>
      <c r="L137" s="5">
        <f t="shared" si="26"/>
        <v>15.073221083230548</v>
      </c>
      <c r="M137" s="10">
        <v>25</v>
      </c>
      <c r="N137" s="10">
        <v>0.35</v>
      </c>
      <c r="O137" s="3">
        <f t="shared" si="27"/>
        <v>2.635777800894927E-2</v>
      </c>
      <c r="P137" s="3">
        <f t="shared" si="28"/>
        <v>3.9051287066256379</v>
      </c>
    </row>
    <row r="138" spans="1:16">
      <c r="A138" s="20">
        <f t="shared" si="15"/>
        <v>9.6999999999999815</v>
      </c>
      <c r="B138" s="4">
        <f t="shared" si="16"/>
        <v>0.56137451635952573</v>
      </c>
      <c r="C138" s="3">
        <f t="shared" si="17"/>
        <v>0.56137451635952573</v>
      </c>
      <c r="D138" s="3">
        <f t="shared" si="18"/>
        <v>0.3376868711816996</v>
      </c>
      <c r="E138" s="3">
        <f t="shared" si="19"/>
        <v>0.33768687118169982</v>
      </c>
      <c r="F138" s="3">
        <f t="shared" si="20"/>
        <v>15.586211855354707</v>
      </c>
      <c r="G138" s="3">
        <f t="shared" si="21"/>
        <v>15.586211855354707</v>
      </c>
      <c r="H138" s="3">
        <f t="shared" si="22"/>
        <v>11.458621208504958</v>
      </c>
      <c r="I138" s="3">
        <f t="shared" si="23"/>
        <v>11.458621208504958</v>
      </c>
      <c r="J138" s="3">
        <f t="shared" si="24"/>
        <v>94.089999999999648</v>
      </c>
      <c r="K138" s="5">
        <f t="shared" si="25"/>
        <v>70.860455544977199</v>
      </c>
      <c r="L138" s="5">
        <f t="shared" si="26"/>
        <v>14.801710880377293</v>
      </c>
      <c r="M138" s="10">
        <v>25</v>
      </c>
      <c r="N138" s="10">
        <v>0.35</v>
      </c>
      <c r="O138" s="3">
        <f t="shared" si="27"/>
        <v>2.6271942694738062E-2</v>
      </c>
      <c r="P138" s="3">
        <f t="shared" si="28"/>
        <v>3.9314006493203761</v>
      </c>
    </row>
    <row r="139" spans="1:16">
      <c r="A139" s="20">
        <f t="shared" si="15"/>
        <v>9.7999999999999812</v>
      </c>
      <c r="B139" s="4">
        <f t="shared" si="16"/>
        <v>0.55676277011730013</v>
      </c>
      <c r="C139" s="3">
        <f t="shared" si="17"/>
        <v>0.55676277011730013</v>
      </c>
      <c r="D139" s="3">
        <f t="shared" si="18"/>
        <v>0.33729660912073689</v>
      </c>
      <c r="E139" s="3">
        <f t="shared" si="19"/>
        <v>0.337296609120737</v>
      </c>
      <c r="F139" s="3">
        <f t="shared" si="20"/>
        <v>15.64864211361483</v>
      </c>
      <c r="G139" s="3">
        <f t="shared" si="21"/>
        <v>15.64864211361483</v>
      </c>
      <c r="H139" s="3">
        <f t="shared" si="22"/>
        <v>11.54339638061518</v>
      </c>
      <c r="I139" s="3">
        <f t="shared" si="23"/>
        <v>11.54339638061518</v>
      </c>
      <c r="J139" s="3">
        <f t="shared" si="24"/>
        <v>96.039999999999637</v>
      </c>
      <c r="K139" s="5">
        <f t="shared" si="25"/>
        <v>70.551501211117895</v>
      </c>
      <c r="L139" s="5">
        <f t="shared" si="26"/>
        <v>14.53591539919695</v>
      </c>
      <c r="M139" s="10">
        <v>25</v>
      </c>
      <c r="N139" s="10">
        <v>0.35</v>
      </c>
      <c r="O139" s="3">
        <f t="shared" si="27"/>
        <v>2.6185572328559583E-2</v>
      </c>
      <c r="P139" s="3">
        <f t="shared" si="28"/>
        <v>3.9575862216489357</v>
      </c>
    </row>
    <row r="140" spans="1:16">
      <c r="A140" s="20">
        <f t="shared" si="15"/>
        <v>9.8999999999999808</v>
      </c>
      <c r="B140" s="4">
        <f t="shared" si="16"/>
        <v>0.55221836275063274</v>
      </c>
      <c r="C140" s="3">
        <f t="shared" si="17"/>
        <v>0.55221836275063274</v>
      </c>
      <c r="D140" s="3">
        <f t="shared" si="18"/>
        <v>0.33687888362021656</v>
      </c>
      <c r="E140" s="3">
        <f t="shared" si="19"/>
        <v>0.33687888362021667</v>
      </c>
      <c r="F140" s="3">
        <f t="shared" si="20"/>
        <v>15.711460785044769</v>
      </c>
      <c r="G140" s="3">
        <f t="shared" si="21"/>
        <v>15.711460785044769</v>
      </c>
      <c r="H140" s="3">
        <f t="shared" si="22"/>
        <v>11.628413477340734</v>
      </c>
      <c r="I140" s="3">
        <f t="shared" si="23"/>
        <v>11.628413477340734</v>
      </c>
      <c r="J140" s="3">
        <f t="shared" si="24"/>
        <v>98.009999999999621</v>
      </c>
      <c r="K140" s="5">
        <f t="shared" si="25"/>
        <v>70.243258032270077</v>
      </c>
      <c r="L140" s="5">
        <f t="shared" si="26"/>
        <v>14.275706911767541</v>
      </c>
      <c r="M140" s="10">
        <v>25</v>
      </c>
      <c r="N140" s="10">
        <v>0.35</v>
      </c>
      <c r="O140" s="3">
        <f t="shared" si="27"/>
        <v>2.6098704245260573E-2</v>
      </c>
      <c r="P140" s="3">
        <f t="shared" si="28"/>
        <v>3.9836849258941962</v>
      </c>
    </row>
    <row r="141" spans="1:16">
      <c r="A141" s="20">
        <f t="shared" si="15"/>
        <v>9.9999999999999805</v>
      </c>
      <c r="B141" s="4">
        <f t="shared" si="16"/>
        <v>0.54774001371590331</v>
      </c>
      <c r="C141" s="3">
        <f t="shared" si="17"/>
        <v>0.54774001371590331</v>
      </c>
      <c r="D141" s="3">
        <f t="shared" si="18"/>
        <v>0.33643474174920873</v>
      </c>
      <c r="E141" s="3">
        <f t="shared" si="19"/>
        <v>0.33643474174920884</v>
      </c>
      <c r="F141" s="3">
        <f t="shared" si="20"/>
        <v>15.774663229368784</v>
      </c>
      <c r="G141" s="3">
        <f t="shared" si="21"/>
        <v>15.774663229368784</v>
      </c>
      <c r="H141" s="3">
        <f t="shared" si="22"/>
        <v>11.713667231059604</v>
      </c>
      <c r="I141" s="3">
        <f t="shared" si="23"/>
        <v>11.713667231059604</v>
      </c>
      <c r="J141" s="3">
        <f t="shared" si="24"/>
        <v>99.999999999999602</v>
      </c>
      <c r="K141" s="5">
        <f t="shared" si="25"/>
        <v>69.935772623966002</v>
      </c>
      <c r="L141" s="5">
        <f t="shared" si="26"/>
        <v>14.020960342820521</v>
      </c>
      <c r="M141" s="10">
        <v>25</v>
      </c>
      <c r="N141" s="10">
        <v>0.35</v>
      </c>
      <c r="O141" s="3">
        <f t="shared" si="27"/>
        <v>2.6011374601591527E-2</v>
      </c>
      <c r="P141" s="3">
        <f t="shared" si="28"/>
        <v>4.0096963004957873</v>
      </c>
    </row>
    <row r="142" spans="1:16">
      <c r="A142" s="20">
        <f t="shared" si="15"/>
        <v>10.09999999999998</v>
      </c>
      <c r="B142" s="4">
        <f t="shared" si="16"/>
        <v>0.54332646882633029</v>
      </c>
      <c r="C142" s="3">
        <f t="shared" si="17"/>
        <v>0.54332646882633029</v>
      </c>
      <c r="D142" s="3">
        <f t="shared" si="18"/>
        <v>0.33596520025066146</v>
      </c>
      <c r="E142" s="3">
        <f t="shared" si="19"/>
        <v>0.33596520025066168</v>
      </c>
      <c r="F142" s="3">
        <f t="shared" si="20"/>
        <v>15.838244852255555</v>
      </c>
      <c r="G142" s="3">
        <f t="shared" si="21"/>
        <v>15.838244852255555</v>
      </c>
      <c r="H142" s="3">
        <f t="shared" si="22"/>
        <v>11.799152511939134</v>
      </c>
      <c r="I142" s="3">
        <f t="shared" si="23"/>
        <v>11.799152511939134</v>
      </c>
      <c r="J142" s="3">
        <f t="shared" si="24"/>
        <v>102.00999999999959</v>
      </c>
      <c r="K142" s="5">
        <f t="shared" si="25"/>
        <v>69.629089636755921</v>
      </c>
      <c r="L142" s="5">
        <f t="shared" si="26"/>
        <v>13.771553238656541</v>
      </c>
      <c r="M142" s="10">
        <v>25</v>
      </c>
      <c r="N142" s="10">
        <v>0.35</v>
      </c>
      <c r="O142" s="3">
        <f t="shared" si="27"/>
        <v>2.5923618401290451E-2</v>
      </c>
      <c r="P142" s="3">
        <f t="shared" si="28"/>
        <v>4.0356199188970781</v>
      </c>
    </row>
    <row r="143" spans="1:16">
      <c r="A143" s="20">
        <f t="shared" si="15"/>
        <v>10.19999999999998</v>
      </c>
      <c r="B143" s="4">
        <f t="shared" si="16"/>
        <v>0.53897649982914708</v>
      </c>
      <c r="C143" s="3">
        <f t="shared" si="17"/>
        <v>0.53897649982914708</v>
      </c>
      <c r="D143" s="3">
        <f t="shared" si="18"/>
        <v>0.3354712462028</v>
      </c>
      <c r="E143" s="3">
        <f t="shared" si="19"/>
        <v>0.33547124620280011</v>
      </c>
      <c r="F143" s="3">
        <f t="shared" si="20"/>
        <v>15.902201105507361</v>
      </c>
      <c r="G143" s="3">
        <f t="shared" si="21"/>
        <v>15.902201105507361</v>
      </c>
      <c r="H143" s="3">
        <f t="shared" si="22"/>
        <v>11.884864324004695</v>
      </c>
      <c r="I143" s="3">
        <f t="shared" si="23"/>
        <v>11.884864324004695</v>
      </c>
      <c r="J143" s="3">
        <f t="shared" si="24"/>
        <v>104.03999999999958</v>
      </c>
      <c r="K143" s="5">
        <f t="shared" si="25"/>
        <v>69.323251807772849</v>
      </c>
      <c r="L143" s="5">
        <f t="shared" si="26"/>
        <v>13.527365734480389</v>
      </c>
      <c r="M143" s="10">
        <v>25</v>
      </c>
      <c r="N143" s="10">
        <v>0.35</v>
      </c>
      <c r="O143" s="3">
        <f t="shared" si="27"/>
        <v>2.5835469520281887E-2</v>
      </c>
      <c r="P143" s="3">
        <f t="shared" si="28"/>
        <v>4.0614553884173601</v>
      </c>
    </row>
    <row r="144" spans="1:16">
      <c r="A144" s="20">
        <f t="shared" si="15"/>
        <v>10.299999999999979</v>
      </c>
      <c r="B144" s="4">
        <f t="shared" si="16"/>
        <v>0.53468890397604019</v>
      </c>
      <c r="C144" s="3">
        <f t="shared" si="17"/>
        <v>0.53468890397604019</v>
      </c>
      <c r="D144" s="3">
        <f t="shared" si="18"/>
        <v>0.33495383768080533</v>
      </c>
      <c r="E144" s="3">
        <f t="shared" si="19"/>
        <v>0.33495383768080544</v>
      </c>
      <c r="F144" s="3">
        <f t="shared" si="20"/>
        <v>15.966527487215233</v>
      </c>
      <c r="G144" s="3">
        <f t="shared" si="21"/>
        <v>15.966527487215233</v>
      </c>
      <c r="H144" s="3">
        <f t="shared" si="22"/>
        <v>11.970797801316316</v>
      </c>
      <c r="I144" s="3">
        <f t="shared" si="23"/>
        <v>11.970797801316316</v>
      </c>
      <c r="J144" s="3">
        <f t="shared" si="24"/>
        <v>106.08999999999958</v>
      </c>
      <c r="K144" s="5">
        <f t="shared" si="25"/>
        <v>69.018300011943225</v>
      </c>
      <c r="L144" s="5">
        <f t="shared" si="26"/>
        <v>13.288280520341006</v>
      </c>
      <c r="M144" s="10">
        <v>25</v>
      </c>
      <c r="N144" s="10">
        <v>0.35</v>
      </c>
      <c r="O144" s="3">
        <f t="shared" si="27"/>
        <v>2.5746960731929548E-2</v>
      </c>
      <c r="P144" s="3">
        <f t="shared" si="28"/>
        <v>4.0872023491492895</v>
      </c>
    </row>
    <row r="145" spans="1:16">
      <c r="A145" s="20">
        <f t="shared" si="15"/>
        <v>10.399999999999979</v>
      </c>
      <c r="B145" s="4">
        <f t="shared" si="16"/>
        <v>0.53046250358830305</v>
      </c>
      <c r="C145" s="3">
        <f t="shared" si="17"/>
        <v>0.53046250358830305</v>
      </c>
      <c r="D145" s="3">
        <f t="shared" si="18"/>
        <v>0.33441390441735275</v>
      </c>
      <c r="E145" s="3">
        <f t="shared" si="19"/>
        <v>0.33441390441735275</v>
      </c>
      <c r="F145" s="3">
        <f t="shared" si="20"/>
        <v>16.031219541881384</v>
      </c>
      <c r="G145" s="3">
        <f t="shared" si="21"/>
        <v>16.031219541881384</v>
      </c>
      <c r="H145" s="3">
        <f t="shared" si="22"/>
        <v>12.056948204251338</v>
      </c>
      <c r="I145" s="3">
        <f t="shared" si="23"/>
        <v>12.056948204251338</v>
      </c>
      <c r="J145" s="3">
        <f t="shared" si="24"/>
        <v>108.15999999999957</v>
      </c>
      <c r="K145" s="5">
        <f t="shared" si="25"/>
        <v>68.714273312764306</v>
      </c>
      <c r="L145" s="5">
        <f t="shared" si="26"/>
        <v>13.054182805848818</v>
      </c>
      <c r="M145" s="10">
        <v>25</v>
      </c>
      <c r="N145" s="10">
        <v>0.35</v>
      </c>
      <c r="O145" s="3">
        <f t="shared" si="27"/>
        <v>2.5658123732286889E-2</v>
      </c>
      <c r="P145" s="3">
        <f t="shared" si="28"/>
        <v>4.1128604728815761</v>
      </c>
    </row>
    <row r="146" spans="1:16">
      <c r="A146" s="20">
        <f t="shared" si="15"/>
        <v>10.499999999999979</v>
      </c>
      <c r="B146" s="4">
        <f t="shared" si="16"/>
        <v>0.52629614561803895</v>
      </c>
      <c r="C146" s="3">
        <f t="shared" si="17"/>
        <v>0.52629614561803895</v>
      </c>
      <c r="D146" s="3">
        <f t="shared" si="18"/>
        <v>0.33385234846071687</v>
      </c>
      <c r="E146" s="3">
        <f t="shared" si="19"/>
        <v>0.33385234846071699</v>
      </c>
      <c r="F146" s="3">
        <f t="shared" si="20"/>
        <v>16.096272860510272</v>
      </c>
      <c r="G146" s="3">
        <f t="shared" si="21"/>
        <v>16.096272860510272</v>
      </c>
      <c r="H146" s="3">
        <f t="shared" si="22"/>
        <v>12.143310915891083</v>
      </c>
      <c r="I146" s="3">
        <f t="shared" si="23"/>
        <v>12.143310915891083</v>
      </c>
      <c r="J146" s="3">
        <f t="shared" si="24"/>
        <v>110.24999999999955</v>
      </c>
      <c r="K146" s="5">
        <f t="shared" si="25"/>
        <v>68.411209012576151</v>
      </c>
      <c r="L146" s="5">
        <f t="shared" si="26"/>
        <v>12.824960283829835</v>
      </c>
      <c r="M146" s="10">
        <v>25</v>
      </c>
      <c r="N146" s="10">
        <v>0.35</v>
      </c>
      <c r="O146" s="3">
        <f t="shared" si="27"/>
        <v>2.5568989165294282E-2</v>
      </c>
      <c r="P146" s="3">
        <f t="shared" si="28"/>
        <v>4.1384294620468705</v>
      </c>
    </row>
    <row r="147" spans="1:16">
      <c r="A147" s="20">
        <f t="shared" si="15"/>
        <v>10.599999999999978</v>
      </c>
      <c r="B147" s="4">
        <f t="shared" si="16"/>
        <v>0.52218870120662408</v>
      </c>
      <c r="C147" s="3">
        <f t="shared" si="17"/>
        <v>0.52218870120662408</v>
      </c>
      <c r="D147" s="3">
        <f t="shared" si="18"/>
        <v>0.33327004482928058</v>
      </c>
      <c r="E147" s="3">
        <f t="shared" si="19"/>
        <v>0.33327004482928069</v>
      </c>
      <c r="F147" s="3">
        <f t="shared" si="20"/>
        <v>16.161683080669523</v>
      </c>
      <c r="G147" s="3">
        <f t="shared" si="21"/>
        <v>16.161683080669523</v>
      </c>
      <c r="H147" s="3">
        <f t="shared" si="22"/>
        <v>12.229881438509514</v>
      </c>
      <c r="I147" s="3">
        <f t="shared" si="23"/>
        <v>12.229881438509514</v>
      </c>
      <c r="J147" s="3">
        <f t="shared" si="24"/>
        <v>112.35999999999954</v>
      </c>
      <c r="K147" s="5">
        <f t="shared" si="25"/>
        <v>68.109142702264606</v>
      </c>
      <c r="L147" s="5">
        <f t="shared" si="26"/>
        <v>12.600503093066356</v>
      </c>
      <c r="M147" s="10">
        <v>25</v>
      </c>
      <c r="N147" s="10">
        <v>0.35</v>
      </c>
      <c r="O147" s="3">
        <f t="shared" si="27"/>
        <v>2.5479586647876553E-2</v>
      </c>
      <c r="P147" s="3">
        <f t="shared" si="28"/>
        <v>4.1639090486947472</v>
      </c>
    </row>
    <row r="148" spans="1:16">
      <c r="A148" s="20">
        <f t="shared" si="15"/>
        <v>10.699999999999978</v>
      </c>
      <c r="B148" s="4">
        <f t="shared" si="16"/>
        <v>0.51813906524153819</v>
      </c>
      <c r="C148" s="3">
        <f t="shared" si="17"/>
        <v>0.51813906524153819</v>
      </c>
      <c r="D148" s="3">
        <f t="shared" si="18"/>
        <v>0.33266784216139844</v>
      </c>
      <c r="E148" s="3">
        <f t="shared" si="19"/>
        <v>0.33266784216139855</v>
      </c>
      <c r="F148" s="3">
        <f t="shared" si="20"/>
        <v>16.227445886521991</v>
      </c>
      <c r="G148" s="3">
        <f t="shared" si="21"/>
        <v>16.227445886521991</v>
      </c>
      <c r="H148" s="3">
        <f t="shared" si="22"/>
        <v>12.316655390161712</v>
      </c>
      <c r="I148" s="3">
        <f t="shared" si="23"/>
        <v>12.316655390161712</v>
      </c>
      <c r="J148" s="3">
        <f t="shared" si="24"/>
        <v>114.48999999999953</v>
      </c>
      <c r="K148" s="5">
        <f t="shared" si="25"/>
        <v>67.808108310338454</v>
      </c>
      <c r="L148" s="5">
        <f t="shared" si="26"/>
        <v>12.380703780261729</v>
      </c>
      <c r="M148" s="10">
        <v>25</v>
      </c>
      <c r="N148" s="10">
        <v>0.35</v>
      </c>
      <c r="O148" s="3">
        <f t="shared" si="27"/>
        <v>2.5389944794898738E-2</v>
      </c>
      <c r="P148" s="3">
        <f t="shared" si="28"/>
        <v>4.1892989934896461</v>
      </c>
    </row>
    <row r="149" spans="1:16">
      <c r="A149" s="20">
        <f t="shared" si="15"/>
        <v>10.799999999999978</v>
      </c>
      <c r="B149" s="4">
        <f t="shared" si="16"/>
        <v>0.51414615591256552</v>
      </c>
      <c r="C149" s="3">
        <f t="shared" si="17"/>
        <v>0.51414615591256552</v>
      </c>
      <c r="D149" s="3">
        <f t="shared" si="18"/>
        <v>0.33204656335967275</v>
      </c>
      <c r="E149" s="3">
        <f t="shared" si="19"/>
        <v>0.33204656335967286</v>
      </c>
      <c r="F149" s="3">
        <f t="shared" si="20"/>
        <v>16.293557008830192</v>
      </c>
      <c r="G149" s="3">
        <f t="shared" si="21"/>
        <v>16.293557008830192</v>
      </c>
      <c r="H149" s="3">
        <f t="shared" si="22"/>
        <v>12.403628501370052</v>
      </c>
      <c r="I149" s="3">
        <f t="shared" si="23"/>
        <v>12.403628501370052</v>
      </c>
      <c r="J149" s="3">
        <f t="shared" si="24"/>
        <v>116.63999999999952</v>
      </c>
      <c r="K149" s="5">
        <f t="shared" si="25"/>
        <v>67.508138151330272</v>
      </c>
      <c r="L149" s="5">
        <f t="shared" si="26"/>
        <v>12.16545726135756</v>
      </c>
      <c r="M149" s="10">
        <v>25</v>
      </c>
      <c r="N149" s="10">
        <v>0.35</v>
      </c>
      <c r="O149" s="3">
        <f t="shared" si="27"/>
        <v>2.5300091243942051E-2</v>
      </c>
      <c r="P149" s="3">
        <f t="shared" si="28"/>
        <v>4.2145990847335879</v>
      </c>
    </row>
    <row r="150" spans="1:16">
      <c r="A150" s="20">
        <f t="shared" si="15"/>
        <v>10.899999999999977</v>
      </c>
      <c r="B150" s="4">
        <f t="shared" si="16"/>
        <v>0.51020891426827786</v>
      </c>
      <c r="C150" s="3">
        <f t="shared" si="17"/>
        <v>0.51020891426827786</v>
      </c>
      <c r="D150" s="3">
        <f t="shared" si="18"/>
        <v>0.33140700622880259</v>
      </c>
      <c r="E150" s="3">
        <f t="shared" si="19"/>
        <v>0.3314070062288027</v>
      </c>
      <c r="F150" s="3">
        <f t="shared" si="20"/>
        <v>16.360012224934291</v>
      </c>
      <c r="G150" s="3">
        <f t="shared" si="21"/>
        <v>16.360012224934291</v>
      </c>
      <c r="H150" s="3">
        <f t="shared" si="22"/>
        <v>12.490796611905884</v>
      </c>
      <c r="I150" s="3">
        <f t="shared" si="23"/>
        <v>12.490796611905884</v>
      </c>
      <c r="J150" s="3">
        <f t="shared" si="24"/>
        <v>118.8099999999995</v>
      </c>
      <c r="K150" s="5">
        <f t="shared" si="25"/>
        <v>67.20926297347674</v>
      </c>
      <c r="L150" s="5">
        <f t="shared" si="26"/>
        <v>11.954660782321437</v>
      </c>
      <c r="M150" s="10">
        <v>25</v>
      </c>
      <c r="N150" s="10">
        <v>0.35</v>
      </c>
      <c r="O150" s="3">
        <f t="shared" si="27"/>
        <v>2.5210052679865695E-2</v>
      </c>
      <c r="P150" s="3">
        <f t="shared" si="28"/>
        <v>4.2398091374134532</v>
      </c>
    </row>
    <row r="151" spans="1:16">
      <c r="A151" s="20">
        <f t="shared" si="15"/>
        <v>10.999999999999977</v>
      </c>
      <c r="B151" s="4">
        <f t="shared" si="16"/>
        <v>0.5063263037736232</v>
      </c>
      <c r="C151" s="3">
        <f t="shared" si="17"/>
        <v>0.5063263037736232</v>
      </c>
      <c r="D151" s="3">
        <f t="shared" si="18"/>
        <v>0.33074994410625613</v>
      </c>
      <c r="E151" s="3">
        <f t="shared" si="19"/>
        <v>0.33074994410625613</v>
      </c>
      <c r="F151" s="3">
        <f t="shared" si="20"/>
        <v>16.426807358704838</v>
      </c>
      <c r="G151" s="3">
        <f t="shared" si="21"/>
        <v>16.426807358704838</v>
      </c>
      <c r="H151" s="3">
        <f t="shared" si="22"/>
        <v>12.578155667664456</v>
      </c>
      <c r="I151" s="3">
        <f t="shared" si="23"/>
        <v>12.578155667664456</v>
      </c>
      <c r="J151" s="3">
        <f t="shared" si="24"/>
        <v>120.99999999999949</v>
      </c>
      <c r="K151" s="5">
        <f t="shared" si="25"/>
        <v>66.911512005640176</v>
      </c>
      <c r="L151" s="5">
        <f t="shared" si="26"/>
        <v>11.748213879514786</v>
      </c>
      <c r="M151" s="10">
        <v>25</v>
      </c>
      <c r="N151" s="10">
        <v>0.35</v>
      </c>
      <c r="O151" s="3">
        <f t="shared" si="27"/>
        <v>2.5119854859124002E-2</v>
      </c>
      <c r="P151" s="3">
        <f t="shared" si="28"/>
        <v>4.2649289922725773</v>
      </c>
    </row>
    <row r="152" spans="1:16">
      <c r="A152" s="20">
        <f t="shared" si="15"/>
        <v>11.099999999999977</v>
      </c>
      <c r="B152" s="4">
        <f t="shared" si="16"/>
        <v>0.50249730986936381</v>
      </c>
      <c r="C152" s="3">
        <f t="shared" si="17"/>
        <v>0.50249730986936381</v>
      </c>
      <c r="D152" s="3">
        <f t="shared" si="18"/>
        <v>0.33007612648510232</v>
      </c>
      <c r="E152" s="3">
        <f t="shared" si="19"/>
        <v>0.33007612648510254</v>
      </c>
      <c r="F152" s="3">
        <f t="shared" si="20"/>
        <v>16.493938280471387</v>
      </c>
      <c r="G152" s="3">
        <f t="shared" si="21"/>
        <v>16.493938280471387</v>
      </c>
      <c r="H152" s="3">
        <f t="shared" si="22"/>
        <v>12.665701717630945</v>
      </c>
      <c r="I152" s="3">
        <f t="shared" si="23"/>
        <v>12.665701717630945</v>
      </c>
      <c r="J152" s="3">
        <f t="shared" si="24"/>
        <v>123.20999999999948</v>
      </c>
      <c r="K152" s="5">
        <f t="shared" si="25"/>
        <v>66.614913003437479</v>
      </c>
      <c r="L152" s="5">
        <f t="shared" si="26"/>
        <v>11.546018339742387</v>
      </c>
      <c r="M152" s="10">
        <v>25</v>
      </c>
      <c r="N152" s="10">
        <v>0.35</v>
      </c>
      <c r="O152" s="3">
        <f t="shared" si="27"/>
        <v>2.5029522633811058E-2</v>
      </c>
      <c r="P152" s="3">
        <f t="shared" si="28"/>
        <v>4.2899585149063881</v>
      </c>
    </row>
    <row r="153" spans="1:16">
      <c r="A153" s="20">
        <f t="shared" si="15"/>
        <v>11.199999999999976</v>
      </c>
      <c r="B153" s="4">
        <f t="shared" si="16"/>
        <v>0.4987209395340324</v>
      </c>
      <c r="C153" s="3">
        <f t="shared" si="17"/>
        <v>0.4987209395340324</v>
      </c>
      <c r="D153" s="3">
        <f t="shared" si="18"/>
        <v>0.32938627962842115</v>
      </c>
      <c r="E153" s="3">
        <f t="shared" si="19"/>
        <v>0.32938627962842132</v>
      </c>
      <c r="F153" s="3">
        <f t="shared" si="20"/>
        <v>16.561400906928117</v>
      </c>
      <c r="G153" s="3">
        <f t="shared" si="21"/>
        <v>16.561400906928117</v>
      </c>
      <c r="H153" s="3">
        <f t="shared" si="22"/>
        <v>12.753430910935279</v>
      </c>
      <c r="I153" s="3">
        <f t="shared" si="23"/>
        <v>12.753430910935279</v>
      </c>
      <c r="J153" s="3">
        <f t="shared" si="24"/>
        <v>125.43999999999947</v>
      </c>
      <c r="K153" s="5">
        <f t="shared" si="25"/>
        <v>66.319492294548184</v>
      </c>
      <c r="L153" s="5">
        <f t="shared" si="26"/>
        <v>11.347978160075591</v>
      </c>
      <c r="M153" s="10">
        <v>25</v>
      </c>
      <c r="N153" s="10">
        <v>0.35</v>
      </c>
      <c r="O153" s="3">
        <f t="shared" si="27"/>
        <v>2.4939079975408691E-2</v>
      </c>
      <c r="P153" s="3">
        <f t="shared" si="28"/>
        <v>4.3148975948817965</v>
      </c>
    </row>
    <row r="154" spans="1:16">
      <c r="A154" s="20">
        <f t="shared" si="15"/>
        <v>11.299999999999976</v>
      </c>
      <c r="B154" s="4">
        <f t="shared" si="16"/>
        <v>0.49499622084900807</v>
      </c>
      <c r="C154" s="3">
        <f t="shared" si="17"/>
        <v>0.49499622084900807</v>
      </c>
      <c r="D154" s="3">
        <f t="shared" si="18"/>
        <v>0.32868110717477761</v>
      </c>
      <c r="E154" s="3">
        <f t="shared" si="19"/>
        <v>0.32868110717477783</v>
      </c>
      <c r="F154" s="3">
        <f t="shared" si="20"/>
        <v>16.629191201017548</v>
      </c>
      <c r="G154" s="3">
        <f t="shared" si="21"/>
        <v>16.629191201017548</v>
      </c>
      <c r="H154" s="3">
        <f t="shared" si="22"/>
        <v>12.841339493993587</v>
      </c>
      <c r="I154" s="3">
        <f t="shared" si="23"/>
        <v>12.841339493993587</v>
      </c>
      <c r="J154" s="3">
        <f t="shared" si="24"/>
        <v>127.68999999999946</v>
      </c>
      <c r="K154" s="5">
        <f t="shared" si="25"/>
        <v>66.025274823177455</v>
      </c>
      <c r="L154" s="5">
        <f t="shared" si="26"/>
        <v>11.153999507536648</v>
      </c>
      <c r="M154" s="10">
        <v>25</v>
      </c>
      <c r="N154" s="10">
        <v>0.35</v>
      </c>
      <c r="O154" s="3">
        <f t="shared" si="27"/>
        <v>2.4848549998215848E-2</v>
      </c>
      <c r="P154" s="3">
        <f t="shared" si="28"/>
        <v>4.3397461448800128</v>
      </c>
    </row>
    <row r="155" spans="1:16">
      <c r="A155" s="20">
        <f t="shared" si="15"/>
        <v>11.399999999999975</v>
      </c>
      <c r="B155" s="4">
        <f t="shared" si="16"/>
        <v>0.49132220256724712</v>
      </c>
      <c r="C155" s="3">
        <f t="shared" si="17"/>
        <v>0.49132220256724712</v>
      </c>
      <c r="D155" s="3">
        <f t="shared" si="18"/>
        <v>0.32796129073431979</v>
      </c>
      <c r="E155" s="3">
        <f t="shared" si="19"/>
        <v>0.3279612907343199</v>
      </c>
      <c r="F155" s="3">
        <f t="shared" si="20"/>
        <v>16.697305171793424</v>
      </c>
      <c r="G155" s="3">
        <f t="shared" si="21"/>
        <v>16.697305171793424</v>
      </c>
      <c r="H155" s="3">
        <f t="shared" si="22"/>
        <v>12.929423807734027</v>
      </c>
      <c r="I155" s="3">
        <f t="shared" si="23"/>
        <v>12.929423807734027</v>
      </c>
      <c r="J155" s="3">
        <f t="shared" si="24"/>
        <v>129.95999999999944</v>
      </c>
      <c r="K155" s="5">
        <f t="shared" si="25"/>
        <v>65.732284193653911</v>
      </c>
      <c r="L155" s="5">
        <f t="shared" si="26"/>
        <v>10.963990678720929</v>
      </c>
      <c r="M155" s="10">
        <v>25</v>
      </c>
      <c r="N155" s="10">
        <v>0.35</v>
      </c>
      <c r="O155" s="3">
        <f t="shared" si="27"/>
        <v>2.4757954982440634E-2</v>
      </c>
      <c r="P155" s="3">
        <f t="shared" si="28"/>
        <v>4.3645040998624536</v>
      </c>
    </row>
    <row r="156" spans="1:16">
      <c r="A156" s="20">
        <f t="shared" si="15"/>
        <v>11.499999999999975</v>
      </c>
      <c r="B156" s="4">
        <f t="shared" si="16"/>
        <v>0.48769795368614838</v>
      </c>
      <c r="C156" s="3">
        <f t="shared" si="17"/>
        <v>0.48769795368614838</v>
      </c>
      <c r="D156" s="3">
        <f t="shared" si="18"/>
        <v>0.32722749047511707</v>
      </c>
      <c r="E156" s="3">
        <f t="shared" si="19"/>
        <v>0.32722749047511729</v>
      </c>
      <c r="F156" s="3">
        <f t="shared" si="20"/>
        <v>16.765738874263771</v>
      </c>
      <c r="G156" s="3">
        <f t="shared" si="21"/>
        <v>16.765738874263771</v>
      </c>
      <c r="H156" s="3">
        <f t="shared" si="22"/>
        <v>13.017680284904811</v>
      </c>
      <c r="I156" s="3">
        <f t="shared" si="23"/>
        <v>13.017680284904811</v>
      </c>
      <c r="J156" s="3">
        <f t="shared" si="24"/>
        <v>132.24999999999943</v>
      </c>
      <c r="K156" s="5">
        <f t="shared" si="25"/>
        <v>65.440542713146115</v>
      </c>
      <c r="L156" s="5">
        <f t="shared" si="26"/>
        <v>10.777862059431241</v>
      </c>
      <c r="M156" s="10">
        <v>25</v>
      </c>
      <c r="N156" s="10">
        <v>0.35</v>
      </c>
      <c r="O156" s="3">
        <f t="shared" si="27"/>
        <v>2.4667316396938071E-2</v>
      </c>
      <c r="P156" s="3">
        <f t="shared" si="28"/>
        <v>4.3891714162593916</v>
      </c>
    </row>
    <row r="157" spans="1:16">
      <c r="A157" s="20">
        <f t="shared" si="15"/>
        <v>11.599999999999975</v>
      </c>
      <c r="B157" s="4">
        <f t="shared" si="16"/>
        <v>0.48412256302497536</v>
      </c>
      <c r="C157" s="3">
        <f t="shared" si="17"/>
        <v>0.48412256302497536</v>
      </c>
      <c r="D157" s="3">
        <f t="shared" si="18"/>
        <v>0.32648034569941575</v>
      </c>
      <c r="E157" s="3">
        <f t="shared" si="19"/>
        <v>0.32648034569941581</v>
      </c>
      <c r="F157" s="3">
        <f t="shared" si="20"/>
        <v>16.834488409215155</v>
      </c>
      <c r="G157" s="3">
        <f t="shared" si="21"/>
        <v>16.834488409215155</v>
      </c>
      <c r="H157" s="3">
        <f t="shared" si="22"/>
        <v>13.106105447462241</v>
      </c>
      <c r="I157" s="3">
        <f t="shared" si="23"/>
        <v>13.106105447462241</v>
      </c>
      <c r="J157" s="3">
        <f t="shared" si="24"/>
        <v>134.55999999999941</v>
      </c>
      <c r="K157" s="5">
        <f t="shared" si="25"/>
        <v>65.150071433484541</v>
      </c>
      <c r="L157" s="5">
        <f t="shared" si="26"/>
        <v>10.595526084388919</v>
      </c>
      <c r="M157" s="10">
        <v>25</v>
      </c>
      <c r="N157" s="10">
        <v>0.35</v>
      </c>
      <c r="O157" s="3">
        <f t="shared" si="27"/>
        <v>2.4576654921579365E-2</v>
      </c>
      <c r="P157" s="3">
        <f t="shared" si="28"/>
        <v>4.4137480711809713</v>
      </c>
    </row>
    <row r="158" spans="1:16">
      <c r="A158" s="20">
        <f t="shared" si="15"/>
        <v>11.699999999999974</v>
      </c>
      <c r="B158" s="4">
        <f t="shared" si="16"/>
        <v>0.48059513880721194</v>
      </c>
      <c r="C158" s="3">
        <f t="shared" si="17"/>
        <v>0.48059513880721194</v>
      </c>
      <c r="D158" s="3">
        <f t="shared" si="18"/>
        <v>0.32572047540953986</v>
      </c>
      <c r="E158" s="3">
        <f t="shared" si="19"/>
        <v>0.32572047540954002</v>
      </c>
      <c r="F158" s="3">
        <f t="shared" si="20"/>
        <v>16.90354992301911</v>
      </c>
      <c r="G158" s="3">
        <f t="shared" si="21"/>
        <v>16.90354992301911</v>
      </c>
      <c r="H158" s="3">
        <f t="shared" si="22"/>
        <v>13.194695904036568</v>
      </c>
      <c r="I158" s="3">
        <f t="shared" si="23"/>
        <v>13.194695904036568</v>
      </c>
      <c r="J158" s="3">
        <f t="shared" si="24"/>
        <v>136.88999999999939</v>
      </c>
      <c r="K158" s="5">
        <f t="shared" si="25"/>
        <v>64.860890192079921</v>
      </c>
      <c r="L158" s="5">
        <f t="shared" si="26"/>
        <v>10.416897197082706</v>
      </c>
      <c r="M158" s="10">
        <v>25</v>
      </c>
      <c r="N158" s="10">
        <v>0.35</v>
      </c>
      <c r="O158" s="3">
        <f t="shared" si="27"/>
        <v>2.4485990469240389E-2</v>
      </c>
      <c r="P158" s="3">
        <f t="shared" si="28"/>
        <v>4.4382340616502116</v>
      </c>
    </row>
    <row r="159" spans="1:16">
      <c r="A159" s="20">
        <f t="shared" si="15"/>
        <v>11.799999999999974</v>
      </c>
      <c r="B159" s="4">
        <f t="shared" si="16"/>
        <v>0.4771148082481762</v>
      </c>
      <c r="C159" s="3">
        <f t="shared" si="17"/>
        <v>0.4771148082481762</v>
      </c>
      <c r="D159" s="3">
        <f t="shared" si="18"/>
        <v>0.32494847886321387</v>
      </c>
      <c r="E159" s="3">
        <f t="shared" si="19"/>
        <v>0.32494847886321399</v>
      </c>
      <c r="F159" s="3">
        <f t="shared" si="20"/>
        <v>16.97291960742168</v>
      </c>
      <c r="G159" s="3">
        <f t="shared" si="21"/>
        <v>16.97291960742168</v>
      </c>
      <c r="H159" s="3">
        <f t="shared" si="22"/>
        <v>13.283448347473609</v>
      </c>
      <c r="I159" s="3">
        <f t="shared" si="23"/>
        <v>13.283448347473609</v>
      </c>
      <c r="J159" s="3">
        <f t="shared" si="24"/>
        <v>139.23999999999938</v>
      </c>
      <c r="K159" s="5">
        <f t="shared" si="25"/>
        <v>64.573017651930456</v>
      </c>
      <c r="L159" s="5">
        <f t="shared" si="26"/>
        <v>10.2418918098108</v>
      </c>
      <c r="M159" s="10">
        <v>25</v>
      </c>
      <c r="N159" s="10">
        <v>0.35</v>
      </c>
      <c r="O159" s="3">
        <f t="shared" si="27"/>
        <v>2.4395342207398672E-2</v>
      </c>
      <c r="P159" s="3">
        <f t="shared" si="28"/>
        <v>4.4626294038576102</v>
      </c>
    </row>
    <row r="160" spans="1:16">
      <c r="A160" s="20">
        <f t="shared" si="15"/>
        <v>11.899999999999974</v>
      </c>
      <c r="B160" s="4">
        <f t="shared" si="16"/>
        <v>0.47368071714818272</v>
      </c>
      <c r="C160" s="3">
        <f t="shared" si="17"/>
        <v>0.47368071714818272</v>
      </c>
      <c r="D160" s="3">
        <f t="shared" si="18"/>
        <v>0.32416493611812769</v>
      </c>
      <c r="E160" s="3">
        <f t="shared" si="19"/>
        <v>0.32416493611812774</v>
      </c>
      <c r="F160" s="3">
        <f t="shared" si="20"/>
        <v>17.042593699316996</v>
      </c>
      <c r="G160" s="3">
        <f t="shared" si="21"/>
        <v>17.042593699316996</v>
      </c>
      <c r="H160" s="3">
        <f t="shared" si="22"/>
        <v>13.372359552449948</v>
      </c>
      <c r="I160" s="3">
        <f t="shared" si="23"/>
        <v>13.372359552449948</v>
      </c>
      <c r="J160" s="3">
        <f t="shared" si="24"/>
        <v>141.60999999999939</v>
      </c>
      <c r="K160" s="5">
        <f t="shared" si="25"/>
        <v>64.286471340714314</v>
      </c>
      <c r="L160" s="5">
        <f t="shared" si="26"/>
        <v>10.070428263965473</v>
      </c>
      <c r="M160" s="10">
        <v>25</v>
      </c>
      <c r="N160" s="10">
        <v>0.35</v>
      </c>
      <c r="O160" s="3">
        <f t="shared" si="27"/>
        <v>2.4304728579330557E-2</v>
      </c>
      <c r="P160" s="3">
        <f t="shared" si="28"/>
        <v>4.4869341324369412</v>
      </c>
    </row>
    <row r="161" spans="1:16">
      <c r="A161" s="20">
        <f t="shared" si="15"/>
        <v>11.999999999999973</v>
      </c>
      <c r="B161" s="4">
        <f t="shared" si="16"/>
        <v>0.47029202949149668</v>
      </c>
      <c r="C161" s="3">
        <f t="shared" si="17"/>
        <v>0.47029202949149668</v>
      </c>
      <c r="D161" s="3">
        <f t="shared" si="18"/>
        <v>0.3233704085656039</v>
      </c>
      <c r="E161" s="3">
        <f t="shared" si="19"/>
        <v>0.32337040856560395</v>
      </c>
      <c r="F161" s="3">
        <f t="shared" si="20"/>
        <v>17.112568480505765</v>
      </c>
      <c r="G161" s="3">
        <f t="shared" si="21"/>
        <v>17.112568480505765</v>
      </c>
      <c r="H161" s="3">
        <f t="shared" si="22"/>
        <v>13.461426373159695</v>
      </c>
      <c r="I161" s="3">
        <f t="shared" si="23"/>
        <v>13.461426373159695</v>
      </c>
      <c r="J161" s="3">
        <f t="shared" si="24"/>
        <v>143.99999999999937</v>
      </c>
      <c r="K161" s="5">
        <f t="shared" si="25"/>
        <v>64.001267688965171</v>
      </c>
      <c r="L161" s="5">
        <f t="shared" si="26"/>
        <v>9.9024267906059258</v>
      </c>
      <c r="M161" s="10">
        <v>25</v>
      </c>
      <c r="N161" s="10">
        <v>0.35</v>
      </c>
      <c r="O161" s="3">
        <f t="shared" si="27"/>
        <v>2.421416732490124E-2</v>
      </c>
      <c r="P161" s="3">
        <f t="shared" si="28"/>
        <v>4.5111482997618424</v>
      </c>
    </row>
    <row r="162" spans="1:16">
      <c r="A162" s="20">
        <f t="shared" si="15"/>
        <v>12.099999999999973</v>
      </c>
      <c r="B162" s="4">
        <f t="shared" si="16"/>
        <v>0.46694792705129418</v>
      </c>
      <c r="C162" s="3">
        <f t="shared" si="17"/>
        <v>0.46694792705129418</v>
      </c>
      <c r="D162" s="3">
        <f t="shared" si="18"/>
        <v>0.32256543945326666</v>
      </c>
      <c r="E162" s="3">
        <f t="shared" si="19"/>
        <v>0.32256543945326671</v>
      </c>
      <c r="F162" s="3">
        <f t="shared" si="20"/>
        <v>17.182840277439563</v>
      </c>
      <c r="G162" s="3">
        <f t="shared" si="21"/>
        <v>17.182840277439563</v>
      </c>
      <c r="H162" s="3">
        <f t="shared" si="22"/>
        <v>13.550645741070767</v>
      </c>
      <c r="I162" s="3">
        <f t="shared" si="23"/>
        <v>13.550645741070767</v>
      </c>
      <c r="J162" s="3">
        <f t="shared" si="24"/>
        <v>146.40999999999934</v>
      </c>
      <c r="K162" s="5">
        <f t="shared" si="25"/>
        <v>63.717422067331547</v>
      </c>
      <c r="L162" s="5">
        <f t="shared" si="26"/>
        <v>9.7378094713609702</v>
      </c>
      <c r="M162" s="10">
        <v>25</v>
      </c>
      <c r="N162" s="10">
        <v>0.35</v>
      </c>
      <c r="O162" s="3">
        <f t="shared" si="27"/>
        <v>2.4123675500942087E-2</v>
      </c>
      <c r="P162" s="3">
        <f t="shared" si="28"/>
        <v>4.5352719752627841</v>
      </c>
    </row>
    <row r="163" spans="1:16">
      <c r="A163" s="20">
        <f t="shared" si="15"/>
        <v>12.199999999999973</v>
      </c>
      <c r="B163" s="4">
        <f t="shared" si="16"/>
        <v>0.46364760900080698</v>
      </c>
      <c r="C163" s="3">
        <f t="shared" si="17"/>
        <v>0.46364760900080698</v>
      </c>
      <c r="D163" s="3">
        <f t="shared" si="18"/>
        <v>0.32175055439664241</v>
      </c>
      <c r="E163" s="3">
        <f t="shared" si="19"/>
        <v>0.32175055439664246</v>
      </c>
      <c r="F163" s="3">
        <f t="shared" si="20"/>
        <v>17.25340546095174</v>
      </c>
      <c r="G163" s="3">
        <f t="shared" si="21"/>
        <v>17.25340546095174</v>
      </c>
      <c r="H163" s="3">
        <f t="shared" si="22"/>
        <v>13.640014662748692</v>
      </c>
      <c r="I163" s="3">
        <f t="shared" si="23"/>
        <v>13.640014662748692</v>
      </c>
      <c r="J163" s="3">
        <f t="shared" si="24"/>
        <v>148.83999999999932</v>
      </c>
      <c r="K163" s="5">
        <f t="shared" si="25"/>
        <v>63.434948822922081</v>
      </c>
      <c r="L163" s="5">
        <f t="shared" si="26"/>
        <v>9.5765001996977528</v>
      </c>
      <c r="M163" s="10">
        <v>25</v>
      </c>
      <c r="N163" s="10">
        <v>0.35</v>
      </c>
      <c r="O163" s="3">
        <f t="shared" si="27"/>
        <v>2.4033269501211145E-2</v>
      </c>
      <c r="P163" s="3">
        <f t="shared" si="28"/>
        <v>4.559305244763995</v>
      </c>
    </row>
    <row r="164" spans="1:16">
      <c r="A164" s="20">
        <f t="shared" si="15"/>
        <v>12.299999999999972</v>
      </c>
      <c r="B164" s="4">
        <f t="shared" si="16"/>
        <v>0.46039029153080113</v>
      </c>
      <c r="C164" s="3">
        <f t="shared" si="17"/>
        <v>0.46039029153080113</v>
      </c>
      <c r="D164" s="3">
        <f t="shared" si="18"/>
        <v>0.32092626187965312</v>
      </c>
      <c r="E164" s="3">
        <f t="shared" si="19"/>
        <v>0.32092626187965323</v>
      </c>
      <c r="F164" s="3">
        <f t="shared" si="20"/>
        <v>17.324260445975732</v>
      </c>
      <c r="G164" s="3">
        <f t="shared" si="21"/>
        <v>17.324260445975732</v>
      </c>
      <c r="H164" s="3">
        <f t="shared" si="22"/>
        <v>13.729530217745957</v>
      </c>
      <c r="I164" s="3">
        <f t="shared" si="23"/>
        <v>13.729530217745957</v>
      </c>
      <c r="J164" s="3">
        <f t="shared" si="24"/>
        <v>151.28999999999931</v>
      </c>
      <c r="K164" s="5">
        <f t="shared" si="25"/>
        <v>63.153861314741121</v>
      </c>
      <c r="L164" s="5">
        <f t="shared" si="26"/>
        <v>9.4184246425900149</v>
      </c>
      <c r="M164" s="10">
        <v>25</v>
      </c>
      <c r="N164" s="10">
        <v>0.35</v>
      </c>
      <c r="O164" s="3">
        <f t="shared" si="27"/>
        <v>2.394296507593385E-2</v>
      </c>
      <c r="P164" s="3">
        <f t="shared" si="28"/>
        <v>4.5832482098399288</v>
      </c>
    </row>
    <row r="165" spans="1:16">
      <c r="A165" s="20">
        <f t="shared" si="15"/>
        <v>12.399999999999972</v>
      </c>
      <c r="B165" s="4">
        <f t="shared" si="16"/>
        <v>0.45717520747351142</v>
      </c>
      <c r="C165" s="3">
        <f t="shared" si="17"/>
        <v>0.45717520747351142</v>
      </c>
      <c r="D165" s="3">
        <f t="shared" si="18"/>
        <v>0.32009305374399405</v>
      </c>
      <c r="E165" s="3">
        <f t="shared" si="19"/>
        <v>0.3200930537439941</v>
      </c>
      <c r="F165" s="3">
        <f t="shared" si="20"/>
        <v>17.395401691251607</v>
      </c>
      <c r="G165" s="3">
        <f t="shared" si="21"/>
        <v>17.395401691251607</v>
      </c>
      <c r="H165" s="3">
        <f t="shared" si="22"/>
        <v>13.819189556555019</v>
      </c>
      <c r="I165" s="3">
        <f t="shared" si="23"/>
        <v>13.819189556555019</v>
      </c>
      <c r="J165" s="3">
        <f t="shared" si="24"/>
        <v>153.75999999999931</v>
      </c>
      <c r="K165" s="5">
        <f t="shared" si="25"/>
        <v>62.874171948220166</v>
      </c>
      <c r="L165" s="5">
        <f t="shared" si="26"/>
        <v>9.2635102026158691</v>
      </c>
      <c r="M165" s="10">
        <v>25</v>
      </c>
      <c r="N165" s="10">
        <v>0.35</v>
      </c>
      <c r="O165" s="3">
        <f t="shared" si="27"/>
        <v>2.3852777350921842E-2</v>
      </c>
      <c r="P165" s="3">
        <f t="shared" si="28"/>
        <v>4.6071009871908508</v>
      </c>
    </row>
    <row r="166" spans="1:16">
      <c r="A166" s="20">
        <f t="shared" si="15"/>
        <v>12.499999999999972</v>
      </c>
      <c r="B166" s="4">
        <f t="shared" si="16"/>
        <v>0.45400160593312966</v>
      </c>
      <c r="C166" s="3">
        <f t="shared" si="17"/>
        <v>0.45400160593312966</v>
      </c>
      <c r="D166" s="3">
        <f t="shared" si="18"/>
        <v>0.31925140566740762</v>
      </c>
      <c r="E166" s="3">
        <f t="shared" si="19"/>
        <v>0.31925140566740773</v>
      </c>
      <c r="F166" s="3">
        <f t="shared" si="20"/>
        <v>17.466825699021538</v>
      </c>
      <c r="G166" s="3">
        <f t="shared" si="21"/>
        <v>17.466825699021538</v>
      </c>
      <c r="H166" s="3">
        <f t="shared" si="22"/>
        <v>13.908989898623096</v>
      </c>
      <c r="I166" s="3">
        <f t="shared" si="23"/>
        <v>13.908989898623096</v>
      </c>
      <c r="J166" s="3">
        <f t="shared" si="24"/>
        <v>156.24999999999929</v>
      </c>
      <c r="K166" s="5">
        <f t="shared" si="25"/>
        <v>62.595892208852668</v>
      </c>
      <c r="L166" s="5">
        <f t="shared" si="26"/>
        <v>9.1116859805115613</v>
      </c>
      <c r="M166" s="10">
        <v>25</v>
      </c>
      <c r="N166" s="10">
        <v>0.35</v>
      </c>
      <c r="O166" s="3">
        <f t="shared" si="27"/>
        <v>2.3762720846269448E-2</v>
      </c>
      <c r="P166" s="3">
        <f t="shared" si="28"/>
        <v>4.6308637080371202</v>
      </c>
    </row>
    <row r="167" spans="1:16">
      <c r="A167" s="20">
        <f t="shared" si="15"/>
        <v>12.599999999999971</v>
      </c>
      <c r="B167" s="4">
        <f t="shared" si="16"/>
        <v>0.45086875192291992</v>
      </c>
      <c r="C167" s="3">
        <f t="shared" si="17"/>
        <v>0.45086875192291992</v>
      </c>
      <c r="D167" s="3">
        <f t="shared" si="18"/>
        <v>0.31840177763089322</v>
      </c>
      <c r="E167" s="3">
        <f t="shared" si="19"/>
        <v>0.31840177763089328</v>
      </c>
      <c r="F167" s="3">
        <f t="shared" si="20"/>
        <v>17.538529014714982</v>
      </c>
      <c r="G167" s="3">
        <f t="shared" si="21"/>
        <v>17.538529014714982</v>
      </c>
      <c r="H167" s="3">
        <f t="shared" si="22"/>
        <v>13.998928530426866</v>
      </c>
      <c r="I167" s="3">
        <f t="shared" si="23"/>
        <v>13.998928530426866</v>
      </c>
      <c r="J167" s="3">
        <f t="shared" si="24"/>
        <v>158.75999999999928</v>
      </c>
      <c r="K167" s="5">
        <f t="shared" si="25"/>
        <v>62.319032694940496</v>
      </c>
      <c r="L167" s="5">
        <f t="shared" si="26"/>
        <v>8.9628827382034899</v>
      </c>
      <c r="M167" s="10">
        <v>25</v>
      </c>
      <c r="N167" s="10">
        <v>0.35</v>
      </c>
      <c r="O167" s="3">
        <f t="shared" si="27"/>
        <v>2.367280949462771E-2</v>
      </c>
      <c r="P167" s="3">
        <f t="shared" si="28"/>
        <v>4.6545365175317484</v>
      </c>
    </row>
    <row r="168" spans="1:16">
      <c r="A168" s="20">
        <f t="shared" ref="A168:A231" si="29">A167+$B$11</f>
        <v>12.699999999999971</v>
      </c>
      <c r="B168" s="4">
        <f t="shared" si="16"/>
        <v>0.44777592600901694</v>
      </c>
      <c r="C168" s="3">
        <f t="shared" si="17"/>
        <v>0.44777592600901694</v>
      </c>
      <c r="D168" s="3">
        <f t="shared" si="18"/>
        <v>0.31754461437490855</v>
      </c>
      <c r="E168" s="3">
        <f t="shared" si="19"/>
        <v>0.31754461437490866</v>
      </c>
      <c r="F168" s="3">
        <f t="shared" si="20"/>
        <v>17.610508226624216</v>
      </c>
      <c r="G168" s="3">
        <f t="shared" si="21"/>
        <v>17.610508226624216</v>
      </c>
      <c r="H168" s="3">
        <f t="shared" si="22"/>
        <v>14.089002803605345</v>
      </c>
      <c r="I168" s="3">
        <f t="shared" si="23"/>
        <v>14.089002803605345</v>
      </c>
      <c r="J168" s="3">
        <f t="shared" si="24"/>
        <v>161.28999999999925</v>
      </c>
      <c r="K168" s="5">
        <f t="shared" si="25"/>
        <v>62.043603149461923</v>
      </c>
      <c r="L168" s="5">
        <f t="shared" si="26"/>
        <v>8.8170328623412235</v>
      </c>
      <c r="M168" s="10">
        <v>25</v>
      </c>
      <c r="N168" s="10">
        <v>0.35</v>
      </c>
      <c r="O168" s="3">
        <f t="shared" si="27"/>
        <v>2.3583056659056998E-2</v>
      </c>
      <c r="P168" s="3">
        <f t="shared" si="28"/>
        <v>4.6781195741908057</v>
      </c>
    </row>
    <row r="169" spans="1:16">
      <c r="A169" s="20">
        <f t="shared" si="29"/>
        <v>12.799999999999971</v>
      </c>
      <c r="B169" s="4">
        <f t="shared" si="16"/>
        <v>0.44472242396094019</v>
      </c>
      <c r="C169" s="3">
        <f t="shared" si="17"/>
        <v>0.44472242396094019</v>
      </c>
      <c r="D169" s="3">
        <f t="shared" si="18"/>
        <v>0.31668034584463933</v>
      </c>
      <c r="E169" s="3">
        <f t="shared" si="19"/>
        <v>0.31668034584463944</v>
      </c>
      <c r="F169" s="3">
        <f t="shared" si="20"/>
        <v>17.682759965570963</v>
      </c>
      <c r="G169" s="3">
        <f t="shared" si="21"/>
        <v>17.682759965570963</v>
      </c>
      <c r="H169" s="3">
        <f t="shared" si="22"/>
        <v>14.179210133149139</v>
      </c>
      <c r="I169" s="3">
        <f t="shared" si="23"/>
        <v>14.179210133149139</v>
      </c>
      <c r="J169" s="3">
        <f t="shared" si="24"/>
        <v>163.83999999999924</v>
      </c>
      <c r="K169" s="5">
        <f t="shared" si="25"/>
        <v>61.769612491071783</v>
      </c>
      <c r="L169" s="5">
        <f t="shared" si="26"/>
        <v>8.6740703283467155</v>
      </c>
      <c r="M169" s="10">
        <v>25</v>
      </c>
      <c r="N169" s="10">
        <v>0.35</v>
      </c>
      <c r="O169" s="3">
        <f t="shared" si="27"/>
        <v>2.3493475150460172E-2</v>
      </c>
      <c r="P169" s="3">
        <f t="shared" si="28"/>
        <v>4.7016130493412662</v>
      </c>
    </row>
    <row r="170" spans="1:16">
      <c r="A170" s="20">
        <f t="shared" si="29"/>
        <v>12.89999999999997</v>
      </c>
      <c r="B170" s="4">
        <f t="shared" ref="B170:B233" si="30">ATAN((b-x)/A170)+ATAN((x-a)/A170)</f>
        <v>0.44170755640884451</v>
      </c>
      <c r="C170" s="3">
        <f t="shared" ref="C170:C233" si="31">ATAN((x-b)/A170)+ATAN((2*b-x-a)/A170)</f>
        <v>0.44170755640884451</v>
      </c>
      <c r="D170" s="3">
        <f t="shared" ref="D170:D233" si="32">ATAN((a-x)/A170)+ATAN(x/A170)</f>
        <v>0.31580938762443034</v>
      </c>
      <c r="E170" s="3">
        <f t="shared" ref="E170:E233" si="33">ATAN((a-2*b+x)/A170)+ATAN((2*b-x)/A170)</f>
        <v>0.31580938762443045</v>
      </c>
      <c r="F170" s="3">
        <f t="shared" ref="F170:F233" si="34">SQRT(x^2+A170^2)</f>
        <v>17.755280904564682</v>
      </c>
      <c r="G170" s="3">
        <f t="shared" ref="G170:G233" si="35">SQRT((2*b-x)^2+A170^2)</f>
        <v>17.755280904564682</v>
      </c>
      <c r="H170" s="3">
        <f t="shared" ref="H170:H233" si="36">SQRT((x-a)^2+A170^2)</f>
        <v>14.269547995644404</v>
      </c>
      <c r="I170" s="3">
        <f t="shared" ref="I170:I233" si="37">SQRT((2*b-x-a)^2+A170^2)</f>
        <v>14.269547995644404</v>
      </c>
      <c r="J170" s="3">
        <f t="shared" ref="J170:J233" si="38">(b-x)^2+A170^2</f>
        <v>166.40999999999923</v>
      </c>
      <c r="K170" s="5">
        <f t="shared" ref="K170:K233" si="39">(B170+x*D170/a-A170*(x-b)/J170+C170+(2*b-x)*E170/$B$10-A170*(b-x)/J170)*q/PI()</f>
        <v>61.497068844245341</v>
      </c>
      <c r="L170" s="5">
        <f t="shared" ref="L170:L233" si="40">(q/PI())*(B170+x*D170/a+A170*(x-b)/J170+2*A170*LN(H170/F170)/a+C170+(2*b-x)*E170/a+A170*(b-x)/J170+2*A170*LN(I170/G170)/a)</f>
        <v>8.5339306649980564</v>
      </c>
      <c r="M170" s="10">
        <v>25</v>
      </c>
      <c r="N170" s="10">
        <v>0.35</v>
      </c>
      <c r="O170" s="3">
        <f t="shared" si="27"/>
        <v>2.340407724459841E-2</v>
      </c>
      <c r="P170" s="3">
        <f t="shared" si="28"/>
        <v>4.7250171265858647</v>
      </c>
    </row>
    <row r="171" spans="1:16">
      <c r="A171" s="20">
        <f t="shared" si="29"/>
        <v>12.99999999999997</v>
      </c>
      <c r="B171" s="4">
        <f t="shared" si="30"/>
        <v>0.43873064850750798</v>
      </c>
      <c r="C171" s="3">
        <f t="shared" si="31"/>
        <v>0.43873064850750798</v>
      </c>
      <c r="D171" s="3">
        <f t="shared" si="32"/>
        <v>0.31493214136148351</v>
      </c>
      <c r="E171" s="3">
        <f t="shared" si="33"/>
        <v>0.31493214136148362</v>
      </c>
      <c r="F171" s="3">
        <f t="shared" si="34"/>
        <v>17.828067758453219</v>
      </c>
      <c r="G171" s="3">
        <f t="shared" si="35"/>
        <v>17.828067758453219</v>
      </c>
      <c r="H171" s="3">
        <f t="shared" si="36"/>
        <v>14.360013927569819</v>
      </c>
      <c r="I171" s="3">
        <f t="shared" si="37"/>
        <v>14.360013927569819</v>
      </c>
      <c r="J171" s="3">
        <f t="shared" si="38"/>
        <v>168.9999999999992</v>
      </c>
      <c r="K171" s="5">
        <f t="shared" si="39"/>
        <v>61.225979568578666</v>
      </c>
      <c r="L171" s="5">
        <f t="shared" si="40"/>
        <v>8.3965509195586261</v>
      </c>
      <c r="M171" s="10">
        <v>25</v>
      </c>
      <c r="N171" s="10">
        <v>0.35</v>
      </c>
      <c r="O171" s="3">
        <f t="shared" ref="O171:O234" si="41">100*$B$11*(K171-N171*L171)/(M171*1000)</f>
        <v>2.3314874698693262E-2</v>
      </c>
      <c r="P171" s="3">
        <f t="shared" si="28"/>
        <v>4.7483320012845578</v>
      </c>
    </row>
    <row r="172" spans="1:16">
      <c r="A172" s="20">
        <f t="shared" si="29"/>
        <v>13.099999999999969</v>
      </c>
      <c r="B172" s="4">
        <f t="shared" si="30"/>
        <v>0.43579103960704751</v>
      </c>
      <c r="C172" s="3">
        <f t="shared" si="31"/>
        <v>0.43579103960704751</v>
      </c>
      <c r="D172" s="3">
        <f t="shared" si="32"/>
        <v>0.31404899517894408</v>
      </c>
      <c r="E172" s="3">
        <f t="shared" si="33"/>
        <v>0.31404899517894419</v>
      </c>
      <c r="F172" s="3">
        <f t="shared" si="34"/>
        <v>17.901117283566386</v>
      </c>
      <c r="G172" s="3">
        <f t="shared" si="35"/>
        <v>17.901117283566386</v>
      </c>
      <c r="H172" s="3">
        <f t="shared" si="36"/>
        <v>14.450605523644994</v>
      </c>
      <c r="I172" s="3">
        <f t="shared" si="37"/>
        <v>14.450605523644994</v>
      </c>
      <c r="J172" s="3">
        <f t="shared" si="38"/>
        <v>171.60999999999919</v>
      </c>
      <c r="K172" s="5">
        <f t="shared" si="39"/>
        <v>60.956351287257988</v>
      </c>
      <c r="L172" s="5">
        <f t="shared" si="40"/>
        <v>8.2618696234644311</v>
      </c>
      <c r="M172" s="10">
        <v>25</v>
      </c>
      <c r="N172" s="10">
        <v>0.35</v>
      </c>
      <c r="O172" s="3">
        <f t="shared" si="41"/>
        <v>2.3225878767618172E-2</v>
      </c>
      <c r="P172" s="3">
        <f t="shared" ref="P172:P235" si="42">O172+P171</f>
        <v>4.7715578800521756</v>
      </c>
    </row>
    <row r="173" spans="1:16">
      <c r="A173" s="20">
        <f t="shared" si="29"/>
        <v>13.199999999999969</v>
      </c>
      <c r="B173" s="4">
        <f t="shared" si="30"/>
        <v>0.43288808293033776</v>
      </c>
      <c r="C173" s="3">
        <f t="shared" si="31"/>
        <v>0.43288808293033776</v>
      </c>
      <c r="D173" s="3">
        <f t="shared" si="32"/>
        <v>0.31316032407850636</v>
      </c>
      <c r="E173" s="3">
        <f t="shared" si="33"/>
        <v>0.31316032407850647</v>
      </c>
      <c r="F173" s="3">
        <f t="shared" si="34"/>
        <v>17.974426277353032</v>
      </c>
      <c r="G173" s="3">
        <f t="shared" si="35"/>
        <v>17.974426277353032</v>
      </c>
      <c r="H173" s="3">
        <f t="shared" si="36"/>
        <v>14.541320435228679</v>
      </c>
      <c r="I173" s="3">
        <f t="shared" si="37"/>
        <v>14.541320435228679</v>
      </c>
      <c r="J173" s="3">
        <f t="shared" si="38"/>
        <v>174.23999999999918</v>
      </c>
      <c r="K173" s="5">
        <f t="shared" si="39"/>
        <v>60.688189914712545</v>
      </c>
      <c r="L173" s="5">
        <f t="shared" si="40"/>
        <v>8.1298267585780124</v>
      </c>
      <c r="M173" s="10">
        <v>25</v>
      </c>
      <c r="N173" s="10">
        <v>0.35</v>
      </c>
      <c r="O173" s="3">
        <f t="shared" si="41"/>
        <v>2.3137100219684098E-2</v>
      </c>
      <c r="P173" s="3">
        <f t="shared" si="42"/>
        <v>4.7946949802718599</v>
      </c>
    </row>
    <row r="174" spans="1:16">
      <c r="A174" s="20">
        <f t="shared" si="29"/>
        <v>13.299999999999969</v>
      </c>
      <c r="B174" s="4">
        <f t="shared" si="30"/>
        <v>0.43002114525709906</v>
      </c>
      <c r="C174" s="3">
        <f t="shared" si="31"/>
        <v>0.43002114525709906</v>
      </c>
      <c r="D174" s="3">
        <f t="shared" si="32"/>
        <v>0.31226649033268045</v>
      </c>
      <c r="E174" s="3">
        <f t="shared" si="33"/>
        <v>0.3122664903326805</v>
      </c>
      <c r="F174" s="3">
        <f t="shared" si="34"/>
        <v>18.047991578012194</v>
      </c>
      <c r="G174" s="3">
        <f t="shared" si="35"/>
        <v>18.047991578012194</v>
      </c>
      <c r="H174" s="3">
        <f t="shared" si="36"/>
        <v>14.632156368765308</v>
      </c>
      <c r="I174" s="3">
        <f t="shared" si="37"/>
        <v>14.632156368765308</v>
      </c>
      <c r="J174" s="3">
        <f t="shared" si="38"/>
        <v>176.88999999999916</v>
      </c>
      <c r="K174" s="5">
        <f t="shared" si="39"/>
        <v>60.421500683464522</v>
      </c>
      <c r="L174" s="5">
        <f t="shared" si="40"/>
        <v>8.0003637240172143</v>
      </c>
      <c r="M174" s="10">
        <v>25</v>
      </c>
      <c r="N174" s="10">
        <v>0.35</v>
      </c>
      <c r="O174" s="3">
        <f t="shared" si="41"/>
        <v>2.3048549352023402E-2</v>
      </c>
      <c r="P174" s="3">
        <f t="shared" si="42"/>
        <v>4.8177435296238835</v>
      </c>
    </row>
    <row r="175" spans="1:16">
      <c r="A175" s="20">
        <f t="shared" si="29"/>
        <v>13.399999999999968</v>
      </c>
      <c r="B175" s="4">
        <f t="shared" si="30"/>
        <v>0.42718960661460947</v>
      </c>
      <c r="C175" s="3">
        <f t="shared" si="31"/>
        <v>0.42718960661460947</v>
      </c>
      <c r="D175" s="3">
        <f t="shared" si="32"/>
        <v>0.31136784386687033</v>
      </c>
      <c r="E175" s="3">
        <f t="shared" si="33"/>
        <v>0.31136784386687044</v>
      </c>
      <c r="F175" s="3">
        <f t="shared" si="34"/>
        <v>18.121810064118847</v>
      </c>
      <c r="G175" s="3">
        <f t="shared" si="35"/>
        <v>18.121810064118847</v>
      </c>
      <c r="H175" s="3">
        <f t="shared" si="36"/>
        <v>14.723111084278321</v>
      </c>
      <c r="I175" s="3">
        <f t="shared" si="37"/>
        <v>14.723111084278321</v>
      </c>
      <c r="J175" s="3">
        <f t="shared" si="38"/>
        <v>179.55999999999915</v>
      </c>
      <c r="K175" s="5">
        <f t="shared" si="39"/>
        <v>60.156288170191125</v>
      </c>
      <c r="L175" s="5">
        <f t="shared" si="40"/>
        <v>7.873423303563384</v>
      </c>
      <c r="M175" s="10">
        <v>25</v>
      </c>
      <c r="N175" s="10">
        <v>0.35</v>
      </c>
      <c r="O175" s="3">
        <f t="shared" si="41"/>
        <v>2.2960236005577575E-2</v>
      </c>
      <c r="P175" s="3">
        <f t="shared" si="42"/>
        <v>4.8407037656294607</v>
      </c>
    </row>
    <row r="176" spans="1:16">
      <c r="A176" s="20">
        <f t="shared" si="29"/>
        <v>13.499999999999968</v>
      </c>
      <c r="B176" s="4">
        <f t="shared" si="30"/>
        <v>0.42439285997498644</v>
      </c>
      <c r="C176" s="3">
        <f t="shared" si="31"/>
        <v>0.42439285997498644</v>
      </c>
      <c r="D176" s="3">
        <f t="shared" si="32"/>
        <v>0.31046472263142255</v>
      </c>
      <c r="E176" s="3">
        <f t="shared" si="33"/>
        <v>0.31046472263142266</v>
      </c>
      <c r="F176" s="3">
        <f t="shared" si="34"/>
        <v>18.195878654244733</v>
      </c>
      <c r="G176" s="3">
        <f t="shared" si="35"/>
        <v>18.195878654244733</v>
      </c>
      <c r="H176" s="3">
        <f t="shared" si="36"/>
        <v>14.814182393908856</v>
      </c>
      <c r="I176" s="3">
        <f t="shared" si="37"/>
        <v>14.814182393908856</v>
      </c>
      <c r="J176" s="3">
        <f t="shared" si="38"/>
        <v>182.24999999999915</v>
      </c>
      <c r="K176" s="5">
        <f t="shared" si="39"/>
        <v>59.892556321013735</v>
      </c>
      <c r="L176" s="5">
        <f t="shared" si="40"/>
        <v>7.748949633655319</v>
      </c>
      <c r="M176" s="10">
        <v>25</v>
      </c>
      <c r="N176" s="10">
        <v>0.35</v>
      </c>
      <c r="O176" s="3">
        <f t="shared" si="41"/>
        <v>2.2872169579693749E-2</v>
      </c>
      <c r="P176" s="3">
        <f t="shared" si="42"/>
        <v>4.8635759352091545</v>
      </c>
    </row>
    <row r="177" spans="1:16">
      <c r="A177" s="20">
        <f t="shared" si="29"/>
        <v>13.599999999999968</v>
      </c>
      <c r="B177" s="4">
        <f t="shared" si="30"/>
        <v>0.42163031095897774</v>
      </c>
      <c r="C177" s="3">
        <f t="shared" si="31"/>
        <v>0.42163031095897774</v>
      </c>
      <c r="D177" s="3">
        <f t="shared" si="32"/>
        <v>0.30955745296380821</v>
      </c>
      <c r="E177" s="3">
        <f t="shared" si="33"/>
        <v>0.30955745296380827</v>
      </c>
      <c r="F177" s="3">
        <f t="shared" si="34"/>
        <v>18.270194306574822</v>
      </c>
      <c r="G177" s="3">
        <f t="shared" si="35"/>
        <v>18.270194306574822</v>
      </c>
      <c r="H177" s="3">
        <f t="shared" si="36"/>
        <v>14.905368160498389</v>
      </c>
      <c r="I177" s="3">
        <f t="shared" si="37"/>
        <v>14.905368160498389</v>
      </c>
      <c r="J177" s="3">
        <f t="shared" si="38"/>
        <v>184.95999999999913</v>
      </c>
      <c r="K177" s="5">
        <f t="shared" si="39"/>
        <v>59.630308476029349</v>
      </c>
      <c r="L177" s="5">
        <f t="shared" si="40"/>
        <v>7.6268881719696715</v>
      </c>
      <c r="M177" s="10">
        <v>25</v>
      </c>
      <c r="N177" s="10">
        <v>0.35</v>
      </c>
      <c r="O177" s="3">
        <f t="shared" si="41"/>
        <v>2.2784359046335984E-2</v>
      </c>
      <c r="P177" s="3">
        <f t="shared" si="42"/>
        <v>4.8863602942554909</v>
      </c>
    </row>
    <row r="178" spans="1:16">
      <c r="A178" s="20">
        <f t="shared" si="29"/>
        <v>13.699999999999967</v>
      </c>
      <c r="B178" s="4">
        <f t="shared" si="30"/>
        <v>0.41890137754619133</v>
      </c>
      <c r="C178" s="3">
        <f t="shared" si="31"/>
        <v>0.41890137754619133</v>
      </c>
      <c r="D178" s="3">
        <f t="shared" si="32"/>
        <v>0.30864634994111101</v>
      </c>
      <c r="E178" s="3">
        <f t="shared" si="33"/>
        <v>0.30864634994111106</v>
      </c>
      <c r="F178" s="3">
        <f t="shared" si="34"/>
        <v>18.344754018519819</v>
      </c>
      <c r="G178" s="3">
        <f t="shared" si="35"/>
        <v>18.344754018519819</v>
      </c>
      <c r="H178" s="3">
        <f t="shared" si="36"/>
        <v>14.99666629621394</v>
      </c>
      <c r="I178" s="3">
        <f t="shared" si="37"/>
        <v>14.99666629621394</v>
      </c>
      <c r="J178" s="3">
        <f t="shared" si="38"/>
        <v>187.68999999999912</v>
      </c>
      <c r="K178" s="5">
        <f t="shared" si="39"/>
        <v>59.369547393100127</v>
      </c>
      <c r="L178" s="5">
        <f t="shared" si="40"/>
        <v>7.5071856665914281</v>
      </c>
      <c r="M178" s="10">
        <v>25</v>
      </c>
      <c r="N178" s="10">
        <v>0.35</v>
      </c>
      <c r="O178" s="3">
        <f t="shared" si="41"/>
        <v>2.2696812963917252E-2</v>
      </c>
      <c r="P178" s="3">
        <f t="shared" si="42"/>
        <v>4.9090571072194082</v>
      </c>
    </row>
    <row r="179" spans="1:16">
      <c r="A179" s="20">
        <f t="shared" si="29"/>
        <v>13.799999999999967</v>
      </c>
      <c r="B179" s="4">
        <f t="shared" si="30"/>
        <v>0.4162054897916897</v>
      </c>
      <c r="C179" s="3">
        <f t="shared" si="31"/>
        <v>0.4162054897916897</v>
      </c>
      <c r="D179" s="3">
        <f t="shared" si="32"/>
        <v>0.30773171772299379</v>
      </c>
      <c r="E179" s="3">
        <f t="shared" si="33"/>
        <v>0.30773171772299385</v>
      </c>
      <c r="F179" s="3">
        <f t="shared" si="34"/>
        <v>18.419554826325175</v>
      </c>
      <c r="G179" s="3">
        <f t="shared" si="35"/>
        <v>18.419554826325175</v>
      </c>
      <c r="H179" s="3">
        <f t="shared" si="36"/>
        <v>15.088074761214536</v>
      </c>
      <c r="I179" s="3">
        <f t="shared" si="37"/>
        <v>15.088074761214536</v>
      </c>
      <c r="J179" s="3">
        <f t="shared" si="38"/>
        <v>190.43999999999909</v>
      </c>
      <c r="K179" s="5">
        <f t="shared" si="39"/>
        <v>59.110275270916574</v>
      </c>
      <c r="L179" s="5">
        <f t="shared" si="40"/>
        <v>7.3897901257737573</v>
      </c>
      <c r="M179" s="10">
        <v>25</v>
      </c>
      <c r="N179" s="10">
        <v>0.35</v>
      </c>
      <c r="O179" s="3">
        <f t="shared" si="41"/>
        <v>2.2609539490758303E-2</v>
      </c>
      <c r="P179" s="3">
        <f t="shared" si="42"/>
        <v>4.9316666467101662</v>
      </c>
    </row>
    <row r="180" spans="1:16">
      <c r="A180" s="20">
        <f t="shared" si="29"/>
        <v>13.899999999999967</v>
      </c>
      <c r="B180" s="4">
        <f t="shared" si="30"/>
        <v>0.41354208954886795</v>
      </c>
      <c r="C180" s="3">
        <f t="shared" si="31"/>
        <v>0.41354208954886795</v>
      </c>
      <c r="D180" s="3">
        <f t="shared" si="32"/>
        <v>0.30681384988532501</v>
      </c>
      <c r="E180" s="3">
        <f t="shared" si="33"/>
        <v>0.30681384988532517</v>
      </c>
      <c r="F180" s="3">
        <f t="shared" si="34"/>
        <v>18.494593804677059</v>
      </c>
      <c r="G180" s="3">
        <f t="shared" si="35"/>
        <v>18.494593804677059</v>
      </c>
      <c r="H180" s="3">
        <f t="shared" si="36"/>
        <v>15.179591562357633</v>
      </c>
      <c r="I180" s="3">
        <f t="shared" si="37"/>
        <v>15.179591562357633</v>
      </c>
      <c r="J180" s="3">
        <f t="shared" si="38"/>
        <v>193.20999999999907</v>
      </c>
      <c r="K180" s="5">
        <f t="shared" si="39"/>
        <v>58.852493771350332</v>
      </c>
      <c r="L180" s="5">
        <f t="shared" si="40"/>
        <v>7.2746507882877127</v>
      </c>
      <c r="M180" s="10">
        <v>25</v>
      </c>
      <c r="N180" s="10">
        <v>0.35</v>
      </c>
      <c r="O180" s="3">
        <f t="shared" si="41"/>
        <v>2.2522546398179851E-2</v>
      </c>
      <c r="P180" s="3">
        <f t="shared" si="42"/>
        <v>4.9541891931083457</v>
      </c>
    </row>
    <row r="181" spans="1:16">
      <c r="A181" s="20">
        <f t="shared" si="29"/>
        <v>13.999999999999966</v>
      </c>
      <c r="B181" s="4">
        <f t="shared" si="30"/>
        <v>0.4109106301985303</v>
      </c>
      <c r="C181" s="3">
        <f t="shared" si="31"/>
        <v>0.4109106301985303</v>
      </c>
      <c r="D181" s="3">
        <f t="shared" si="32"/>
        <v>0.30589302974464455</v>
      </c>
      <c r="E181" s="3">
        <f t="shared" si="33"/>
        <v>0.30589302974464466</v>
      </c>
      <c r="F181" s="3">
        <f t="shared" si="34"/>
        <v>18.569868066305666</v>
      </c>
      <c r="G181" s="3">
        <f t="shared" si="35"/>
        <v>18.569868066305666</v>
      </c>
      <c r="H181" s="3">
        <f t="shared" si="36"/>
        <v>15.27121475194423</v>
      </c>
      <c r="I181" s="3">
        <f t="shared" si="37"/>
        <v>15.27121475194423</v>
      </c>
      <c r="J181" s="3">
        <f t="shared" si="38"/>
        <v>195.99999999999906</v>
      </c>
      <c r="K181" s="5">
        <f t="shared" si="39"/>
        <v>58.596204041112486</v>
      </c>
      <c r="L181" s="5">
        <f t="shared" si="40"/>
        <v>7.1617180943593688</v>
      </c>
      <c r="M181" s="10">
        <v>25</v>
      </c>
      <c r="N181" s="10">
        <v>0.35</v>
      </c>
      <c r="O181" s="3">
        <f t="shared" si="41"/>
        <v>2.2435841083234681E-2</v>
      </c>
      <c r="P181" s="3">
        <f t="shared" si="42"/>
        <v>4.9766250341915805</v>
      </c>
    </row>
    <row r="182" spans="1:16">
      <c r="A182" s="20">
        <f t="shared" si="29"/>
        <v>14.099999999999966</v>
      </c>
      <c r="B182" s="4">
        <f t="shared" si="30"/>
        <v>0.40831057638407592</v>
      </c>
      <c r="C182" s="3">
        <f t="shared" si="31"/>
        <v>0.40831057638407592</v>
      </c>
      <c r="D182" s="3">
        <f t="shared" si="32"/>
        <v>0.30496953067365434</v>
      </c>
      <c r="E182" s="3">
        <f t="shared" si="33"/>
        <v>0.30496953067365445</v>
      </c>
      <c r="F182" s="3">
        <f t="shared" si="34"/>
        <v>18.645374761586289</v>
      </c>
      <c r="G182" s="3">
        <f t="shared" si="35"/>
        <v>18.645374761586289</v>
      </c>
      <c r="H182" s="3">
        <f t="shared" si="36"/>
        <v>15.362942426501474</v>
      </c>
      <c r="I182" s="3">
        <f t="shared" si="37"/>
        <v>15.362942426501474</v>
      </c>
      <c r="J182" s="3">
        <f t="shared" si="38"/>
        <v>198.80999999999904</v>
      </c>
      <c r="K182" s="5">
        <f t="shared" si="39"/>
        <v>58.341406732733368</v>
      </c>
      <c r="L182" s="5">
        <f t="shared" si="40"/>
        <v>7.0509436571923185</v>
      </c>
      <c r="M182" s="10">
        <v>25</v>
      </c>
      <c r="N182" s="10">
        <v>0.35</v>
      </c>
      <c r="O182" s="3">
        <f t="shared" si="41"/>
        <v>2.2349430581086422E-2</v>
      </c>
      <c r="P182" s="3">
        <f t="shared" si="42"/>
        <v>4.998974464772667</v>
      </c>
    </row>
    <row r="183" spans="1:16">
      <c r="A183" s="20">
        <f t="shared" si="29"/>
        <v>14.199999999999966</v>
      </c>
      <c r="B183" s="4">
        <f t="shared" si="30"/>
        <v>0.40574140375269974</v>
      </c>
      <c r="C183" s="3">
        <f t="shared" si="31"/>
        <v>0.40574140375269974</v>
      </c>
      <c r="D183" s="3">
        <f t="shared" si="32"/>
        <v>0.30404361640791988</v>
      </c>
      <c r="E183" s="3">
        <f t="shared" si="33"/>
        <v>0.30404361640791999</v>
      </c>
      <c r="F183" s="3">
        <f t="shared" si="34"/>
        <v>18.72111107813847</v>
      </c>
      <c r="G183" s="3">
        <f t="shared" si="35"/>
        <v>18.72111107813847</v>
      </c>
      <c r="H183" s="3">
        <f t="shared" si="36"/>
        <v>15.454772725601597</v>
      </c>
      <c r="I183" s="3">
        <f t="shared" si="37"/>
        <v>15.454772725601597</v>
      </c>
      <c r="J183" s="3">
        <f t="shared" si="38"/>
        <v>201.63999999999902</v>
      </c>
      <c r="K183" s="5">
        <f t="shared" si="39"/>
        <v>58.088102024879902</v>
      </c>
      <c r="L183" s="5">
        <f t="shared" si="40"/>
        <v>6.942280235073282</v>
      </c>
      <c r="M183" s="10">
        <v>25</v>
      </c>
      <c r="N183" s="10">
        <v>0.35</v>
      </c>
      <c r="O183" s="3">
        <f t="shared" si="41"/>
        <v>2.2263321577041702E-2</v>
      </c>
      <c r="P183" s="3">
        <f t="shared" si="42"/>
        <v>5.0212377863497091</v>
      </c>
    </row>
    <row r="184" spans="1:16">
      <c r="A184" s="20">
        <f t="shared" si="29"/>
        <v>14.299999999999965</v>
      </c>
      <c r="B184" s="4">
        <f t="shared" si="30"/>
        <v>0.40320259870251401</v>
      </c>
      <c r="C184" s="3">
        <f t="shared" si="31"/>
        <v>0.40320259870251401</v>
      </c>
      <c r="D184" s="3">
        <f t="shared" si="32"/>
        <v>0.30311554134396917</v>
      </c>
      <c r="E184" s="3">
        <f t="shared" si="33"/>
        <v>0.30311554134396929</v>
      </c>
      <c r="F184" s="3">
        <f t="shared" si="34"/>
        <v>18.797074240423669</v>
      </c>
      <c r="G184" s="3">
        <f t="shared" si="35"/>
        <v>18.797074240423669</v>
      </c>
      <c r="H184" s="3">
        <f t="shared" si="36"/>
        <v>15.546703830715984</v>
      </c>
      <c r="I184" s="3">
        <f t="shared" si="37"/>
        <v>15.546703830715984</v>
      </c>
      <c r="J184" s="3">
        <f t="shared" si="38"/>
        <v>204.48999999999901</v>
      </c>
      <c r="K184" s="5">
        <f t="shared" si="39"/>
        <v>57.836289642026358</v>
      </c>
      <c r="L184" s="5">
        <f t="shared" si="40"/>
        <v>6.8356817040550455</v>
      </c>
      <c r="M184" s="10">
        <v>25</v>
      </c>
      <c r="N184" s="10">
        <v>0.35</v>
      </c>
      <c r="O184" s="3">
        <f t="shared" si="41"/>
        <v>2.2177520418242839E-2</v>
      </c>
      <c r="P184" s="3">
        <f t="shared" si="42"/>
        <v>5.0434153067679519</v>
      </c>
    </row>
    <row r="185" spans="1:16">
      <c r="A185" s="20">
        <f t="shared" si="29"/>
        <v>14.399999999999965</v>
      </c>
      <c r="B185" s="4">
        <f t="shared" si="30"/>
        <v>0.40069365813549102</v>
      </c>
      <c r="C185" s="3">
        <f t="shared" si="31"/>
        <v>0.40069365813549102</v>
      </c>
      <c r="D185" s="3">
        <f t="shared" si="32"/>
        <v>0.30218555082897686</v>
      </c>
      <c r="E185" s="3">
        <f t="shared" si="33"/>
        <v>0.30218555082897697</v>
      </c>
      <c r="F185" s="3">
        <f t="shared" si="34"/>
        <v>18.873261509341699</v>
      </c>
      <c r="G185" s="3">
        <f t="shared" si="35"/>
        <v>18.873261509341699</v>
      </c>
      <c r="H185" s="3">
        <f t="shared" si="36"/>
        <v>15.638733964103327</v>
      </c>
      <c r="I185" s="3">
        <f t="shared" si="37"/>
        <v>15.638733964103327</v>
      </c>
      <c r="J185" s="3">
        <f t="shared" si="38"/>
        <v>207.35999999999899</v>
      </c>
      <c r="K185" s="5">
        <f t="shared" si="39"/>
        <v>57.585968873494259</v>
      </c>
      <c r="L185" s="5">
        <f t="shared" si="40"/>
        <v>6.7311030312142774</v>
      </c>
      <c r="M185" s="10">
        <v>25</v>
      </c>
      <c r="N185" s="10">
        <v>0.35</v>
      </c>
      <c r="O185" s="3">
        <f t="shared" si="41"/>
        <v>2.2092033125027707E-2</v>
      </c>
      <c r="P185" s="3">
        <f t="shared" si="42"/>
        <v>5.0655073398929797</v>
      </c>
    </row>
    <row r="186" spans="1:16">
      <c r="A186" s="20">
        <f t="shared" si="29"/>
        <v>14.499999999999964</v>
      </c>
      <c r="B186" s="4">
        <f t="shared" si="30"/>
        <v>0.3982140892161265</v>
      </c>
      <c r="C186" s="3">
        <f t="shared" si="31"/>
        <v>0.3982140892161265</v>
      </c>
      <c r="D186" s="3">
        <f t="shared" si="32"/>
        <v>0.3012538814422217</v>
      </c>
      <c r="E186" s="3">
        <f t="shared" si="33"/>
        <v>0.30125388144222182</v>
      </c>
      <c r="F186" s="3">
        <f t="shared" si="34"/>
        <v>18.949670181826356</v>
      </c>
      <c r="G186" s="3">
        <f t="shared" si="35"/>
        <v>18.949670181826356</v>
      </c>
      <c r="H186" s="3">
        <f t="shared" si="36"/>
        <v>15.730861387730773</v>
      </c>
      <c r="I186" s="3">
        <f t="shared" si="37"/>
        <v>15.730861387730773</v>
      </c>
      <c r="J186" s="3">
        <f t="shared" si="38"/>
        <v>210.24999999999898</v>
      </c>
      <c r="K186" s="5">
        <f t="shared" si="39"/>
        <v>57.33713859187764</v>
      </c>
      <c r="L186" s="5">
        <f t="shared" si="40"/>
        <v>6.6285002484773408</v>
      </c>
      <c r="M186" s="10">
        <v>25</v>
      </c>
      <c r="N186" s="10">
        <v>0.35</v>
      </c>
      <c r="O186" s="3">
        <f t="shared" si="41"/>
        <v>2.200686540196423E-2</v>
      </c>
      <c r="P186" s="3">
        <f t="shared" si="42"/>
        <v>5.0875142052949442</v>
      </c>
    </row>
    <row r="187" spans="1:16">
      <c r="A187" s="20">
        <f t="shared" si="29"/>
        <v>14.599999999999964</v>
      </c>
      <c r="B187" s="4">
        <f t="shared" si="30"/>
        <v>0.39576340913572194</v>
      </c>
      <c r="C187" s="3">
        <f t="shared" si="31"/>
        <v>0.39576340913572194</v>
      </c>
      <c r="D187" s="3">
        <f t="shared" si="32"/>
        <v>0.30032076126850538</v>
      </c>
      <c r="E187" s="3">
        <f t="shared" si="33"/>
        <v>0.30032076126850549</v>
      </c>
      <c r="F187" s="3">
        <f t="shared" si="34"/>
        <v>19.026297590440421</v>
      </c>
      <c r="G187" s="3">
        <f t="shared" si="35"/>
        <v>19.026297590440421</v>
      </c>
      <c r="H187" s="3">
        <f t="shared" si="36"/>
        <v>15.823084402226986</v>
      </c>
      <c r="I187" s="3">
        <f t="shared" si="37"/>
        <v>15.823084402226986</v>
      </c>
      <c r="J187" s="3">
        <f t="shared" si="38"/>
        <v>213.15999999999894</v>
      </c>
      <c r="K187" s="5">
        <f t="shared" si="39"/>
        <v>57.089797270868758</v>
      </c>
      <c r="L187" s="5">
        <f t="shared" si="40"/>
        <v>6.5278304270096266</v>
      </c>
      <c r="M187" s="10">
        <v>25</v>
      </c>
      <c r="N187" s="10">
        <v>0.35</v>
      </c>
      <c r="O187" s="3">
        <f t="shared" si="41"/>
        <v>2.1922022648566155E-2</v>
      </c>
      <c r="P187" s="3">
        <f t="shared" si="42"/>
        <v>5.1094362279435108</v>
      </c>
    </row>
    <row r="188" spans="1:16">
      <c r="A188" s="20">
        <f t="shared" si="29"/>
        <v>14.699999999999964</v>
      </c>
      <c r="B188" s="4">
        <f t="shared" si="30"/>
        <v>0.39334114488218253</v>
      </c>
      <c r="C188" s="3">
        <f t="shared" si="31"/>
        <v>0.39334114488218253</v>
      </c>
      <c r="D188" s="3">
        <f t="shared" si="32"/>
        <v>0.29938641016371803</v>
      </c>
      <c r="E188" s="3">
        <f t="shared" si="33"/>
        <v>0.29938641016371814</v>
      </c>
      <c r="F188" s="3">
        <f t="shared" si="34"/>
        <v>19.103141102970447</v>
      </c>
      <c r="G188" s="3">
        <f t="shared" si="35"/>
        <v>19.103141102970447</v>
      </c>
      <c r="H188" s="3">
        <f t="shared" si="36"/>
        <v>15.915401345866178</v>
      </c>
      <c r="I188" s="3">
        <f t="shared" si="37"/>
        <v>15.915401345866178</v>
      </c>
      <c r="J188" s="3">
        <f t="shared" si="38"/>
        <v>216.08999999999892</v>
      </c>
      <c r="K188" s="5">
        <f t="shared" si="39"/>
        <v>56.84394300250014</v>
      </c>
      <c r="L188" s="5">
        <f t="shared" si="40"/>
        <v>6.4290516521615499</v>
      </c>
      <c r="M188" s="10">
        <v>25</v>
      </c>
      <c r="N188" s="10">
        <v>0.35</v>
      </c>
      <c r="O188" s="3">
        <f t="shared" si="41"/>
        <v>2.1837509969697438E-2</v>
      </c>
      <c r="P188" s="3">
        <f t="shared" si="42"/>
        <v>5.1312737379132081</v>
      </c>
    </row>
    <row r="189" spans="1:16">
      <c r="A189" s="20">
        <f t="shared" si="29"/>
        <v>14.799999999999963</v>
      </c>
      <c r="B189" s="4">
        <f t="shared" si="30"/>
        <v>0.3909468330152257</v>
      </c>
      <c r="C189" s="3">
        <f t="shared" si="31"/>
        <v>0.3909468330152257</v>
      </c>
      <c r="D189" s="3">
        <f t="shared" si="32"/>
        <v>0.29845104001273859</v>
      </c>
      <c r="E189" s="3">
        <f t="shared" si="33"/>
        <v>0.2984510400127387</v>
      </c>
      <c r="F189" s="3">
        <f t="shared" si="34"/>
        <v>19.180198122021547</v>
      </c>
      <c r="G189" s="3">
        <f t="shared" si="35"/>
        <v>19.180198122021547</v>
      </c>
      <c r="H189" s="3">
        <f t="shared" si="36"/>
        <v>16.007810593582089</v>
      </c>
      <c r="I189" s="3">
        <f t="shared" si="37"/>
        <v>16.007810593582089</v>
      </c>
      <c r="J189" s="3">
        <f t="shared" si="38"/>
        <v>219.03999999999891</v>
      </c>
      <c r="K189" s="5">
        <f t="shared" si="39"/>
        <v>56.59957351381815</v>
      </c>
      <c r="L189" s="5">
        <f t="shared" si="40"/>
        <v>6.332122998964782</v>
      </c>
      <c r="M189" s="10">
        <v>25</v>
      </c>
      <c r="N189" s="10">
        <v>0.35</v>
      </c>
      <c r="O189" s="3">
        <f t="shared" si="41"/>
        <v>2.175333218567219E-2</v>
      </c>
      <c r="P189" s="3">
        <f t="shared" si="42"/>
        <v>5.1530270700988803</v>
      </c>
    </row>
    <row r="190" spans="1:16">
      <c r="A190" s="20">
        <f t="shared" si="29"/>
        <v>14.899999999999963</v>
      </c>
      <c r="B190" s="4">
        <f t="shared" si="30"/>
        <v>0.38858001944689607</v>
      </c>
      <c r="C190" s="3">
        <f t="shared" si="31"/>
        <v>0.38858001944689607</v>
      </c>
      <c r="D190" s="3">
        <f t="shared" si="32"/>
        <v>0.29751485497985292</v>
      </c>
      <c r="E190" s="3">
        <f t="shared" si="33"/>
        <v>0.29751485497985308</v>
      </c>
      <c r="F190" s="3">
        <f t="shared" si="34"/>
        <v>19.257466084612453</v>
      </c>
      <c r="G190" s="3">
        <f t="shared" si="35"/>
        <v>19.257466084612453</v>
      </c>
      <c r="H190" s="3">
        <f t="shared" si="36"/>
        <v>16.100310556010989</v>
      </c>
      <c r="I190" s="3">
        <f t="shared" si="37"/>
        <v>16.100310556010989</v>
      </c>
      <c r="J190" s="3">
        <f t="shared" si="38"/>
        <v>222.00999999999891</v>
      </c>
      <c r="K190" s="5">
        <f t="shared" si="39"/>
        <v>56.356686183003234</v>
      </c>
      <c r="L190" s="5">
        <f t="shared" si="40"/>
        <v>6.2370045081720917</v>
      </c>
      <c r="M190" s="10">
        <v>25</v>
      </c>
      <c r="N190" s="10">
        <v>0.35</v>
      </c>
      <c r="O190" s="3">
        <f t="shared" si="41"/>
        <v>2.16694938420572E-2</v>
      </c>
      <c r="P190" s="3">
        <f t="shared" si="42"/>
        <v>5.1746965639409375</v>
      </c>
    </row>
    <row r="191" spans="1:16">
      <c r="A191" s="20">
        <f t="shared" si="29"/>
        <v>14.999999999999963</v>
      </c>
      <c r="B191" s="4">
        <f t="shared" si="30"/>
        <v>0.38624025922728134</v>
      </c>
      <c r="C191" s="3">
        <f t="shared" si="31"/>
        <v>0.38624025922728134</v>
      </c>
      <c r="D191" s="3">
        <f t="shared" si="32"/>
        <v>0.29657805175187346</v>
      </c>
      <c r="E191" s="3">
        <f t="shared" si="33"/>
        <v>0.29657805175187363</v>
      </c>
      <c r="F191" s="3">
        <f t="shared" si="34"/>
        <v>19.334942461771096</v>
      </c>
      <c r="G191" s="3">
        <f t="shared" si="35"/>
        <v>19.334942461771096</v>
      </c>
      <c r="H191" s="3">
        <f t="shared" si="36"/>
        <v>16.192899678562789</v>
      </c>
      <c r="I191" s="3">
        <f t="shared" si="37"/>
        <v>16.192899678562789</v>
      </c>
      <c r="J191" s="3">
        <f t="shared" si="38"/>
        <v>224.99999999999889</v>
      </c>
      <c r="K191" s="5">
        <f t="shared" si="39"/>
        <v>56.115278054951801</v>
      </c>
      <c r="L191" s="5">
        <f t="shared" si="40"/>
        <v>6.1436571628332652</v>
      </c>
      <c r="M191" s="10">
        <v>25</v>
      </c>
      <c r="N191" s="10">
        <v>0.35</v>
      </c>
      <c r="O191" s="3">
        <f t="shared" si="41"/>
        <v>2.1585999219184065E-2</v>
      </c>
      <c r="P191" s="3">
        <f t="shared" si="42"/>
        <v>5.1962825631601213</v>
      </c>
    </row>
    <row r="192" spans="1:16">
      <c r="A192" s="20">
        <f t="shared" si="29"/>
        <v>15.099999999999962</v>
      </c>
      <c r="B192" s="4">
        <f t="shared" si="30"/>
        <v>0.38392711633532361</v>
      </c>
      <c r="C192" s="3">
        <f t="shared" si="31"/>
        <v>0.38392711633532361</v>
      </c>
      <c r="D192" s="3">
        <f t="shared" si="32"/>
        <v>0.29564081977414147</v>
      </c>
      <c r="E192" s="3">
        <f t="shared" si="33"/>
        <v>0.29564081977414164</v>
      </c>
      <c r="F192" s="3">
        <f t="shared" si="34"/>
        <v>19.412624758130953</v>
      </c>
      <c r="G192" s="3">
        <f t="shared" si="35"/>
        <v>19.412624758130953</v>
      </c>
      <c r="H192" s="3">
        <f t="shared" si="36"/>
        <v>16.285576440519346</v>
      </c>
      <c r="I192" s="3">
        <f t="shared" si="37"/>
        <v>16.285576440519346</v>
      </c>
      <c r="J192" s="3">
        <f t="shared" si="38"/>
        <v>228.00999999999885</v>
      </c>
      <c r="K192" s="5">
        <f t="shared" si="39"/>
        <v>55.875345856334448</v>
      </c>
      <c r="L192" s="5">
        <f t="shared" si="40"/>
        <v>6.0520428653992484</v>
      </c>
      <c r="M192" s="10">
        <v>25</v>
      </c>
      <c r="N192" s="10">
        <v>0.35</v>
      </c>
      <c r="O192" s="3">
        <f t="shared" si="41"/>
        <v>2.1502852341377884E-2</v>
      </c>
      <c r="P192" s="3">
        <f t="shared" si="42"/>
        <v>5.2177854155014991</v>
      </c>
    </row>
    <row r="193" spans="1:16">
      <c r="A193" s="20">
        <f t="shared" si="29"/>
        <v>15.199999999999962</v>
      </c>
      <c r="B193" s="4">
        <f t="shared" si="30"/>
        <v>0.38164016347462132</v>
      </c>
      <c r="C193" s="3">
        <f t="shared" si="31"/>
        <v>0.38164016347462132</v>
      </c>
      <c r="D193" s="3">
        <f t="shared" si="32"/>
        <v>0.29470334147959082</v>
      </c>
      <c r="E193" s="3">
        <f t="shared" si="33"/>
        <v>0.29470334147959087</v>
      </c>
      <c r="F193" s="3">
        <f t="shared" si="34"/>
        <v>19.490510511528395</v>
      </c>
      <c r="G193" s="3">
        <f t="shared" si="35"/>
        <v>19.490510511528395</v>
      </c>
      <c r="H193" s="3">
        <f t="shared" si="36"/>
        <v>16.378339354159166</v>
      </c>
      <c r="I193" s="3">
        <f t="shared" si="37"/>
        <v>16.378339354159166</v>
      </c>
      <c r="J193" s="3">
        <f t="shared" si="38"/>
        <v>231.03999999999886</v>
      </c>
      <c r="K193" s="5">
        <f t="shared" si="39"/>
        <v>55.636886010145091</v>
      </c>
      <c r="L193" s="5">
        <f t="shared" si="40"/>
        <v>5.9621244153472679</v>
      </c>
      <c r="M193" s="10">
        <v>25</v>
      </c>
      <c r="N193" s="10">
        <v>0.35</v>
      </c>
      <c r="O193" s="3">
        <f t="shared" si="41"/>
        <v>2.142005698590942E-2</v>
      </c>
      <c r="P193" s="3">
        <f t="shared" si="42"/>
        <v>5.2392054724874084</v>
      </c>
    </row>
    <row r="194" spans="1:16">
      <c r="A194" s="20">
        <f t="shared" si="29"/>
        <v>15.299999999999962</v>
      </c>
      <c r="B194" s="4">
        <f t="shared" si="30"/>
        <v>0.37937898187411701</v>
      </c>
      <c r="C194" s="3">
        <f t="shared" si="31"/>
        <v>0.37937898187411701</v>
      </c>
      <c r="D194" s="3">
        <f t="shared" si="32"/>
        <v>0.29376579251105017</v>
      </c>
      <c r="E194" s="3">
        <f t="shared" si="33"/>
        <v>0.29376579251105028</v>
      </c>
      <c r="F194" s="3">
        <f t="shared" si="34"/>
        <v>19.568597292601194</v>
      </c>
      <c r="G194" s="3">
        <f t="shared" si="35"/>
        <v>19.568597292601194</v>
      </c>
      <c r="H194" s="3">
        <f t="shared" si="36"/>
        <v>16.471186963907574</v>
      </c>
      <c r="I194" s="3">
        <f t="shared" si="37"/>
        <v>16.471186963907574</v>
      </c>
      <c r="J194" s="3">
        <f t="shared" si="38"/>
        <v>234.08999999999884</v>
      </c>
      <c r="K194" s="5">
        <f t="shared" si="39"/>
        <v>55.399894649755112</v>
      </c>
      <c r="L194" s="5">
        <f t="shared" si="40"/>
        <v>5.8738654873182625</v>
      </c>
      <c r="M194" s="10">
        <v>25</v>
      </c>
      <c r="N194" s="10">
        <v>0.35</v>
      </c>
      <c r="O194" s="3">
        <f t="shared" si="41"/>
        <v>2.1337616691677486E-2</v>
      </c>
      <c r="P194" s="3">
        <f t="shared" si="42"/>
        <v>5.2605430891790856</v>
      </c>
    </row>
    <row r="195" spans="1:16">
      <c r="A195" s="20">
        <f t="shared" si="29"/>
        <v>15.399999999999961</v>
      </c>
      <c r="B195" s="4">
        <f t="shared" si="30"/>
        <v>0.37714316109356583</v>
      </c>
      <c r="C195" s="3">
        <f t="shared" si="31"/>
        <v>0.37714316109356583</v>
      </c>
      <c r="D195" s="3">
        <f t="shared" si="32"/>
        <v>0.29282834193695895</v>
      </c>
      <c r="E195" s="3">
        <f t="shared" si="33"/>
        <v>0.292828341936959</v>
      </c>
      <c r="F195" s="3">
        <f t="shared" si="34"/>
        <v>19.646882704388467</v>
      </c>
      <c r="G195" s="3">
        <f t="shared" si="35"/>
        <v>19.646882704388467</v>
      </c>
      <c r="H195" s="3">
        <f t="shared" si="36"/>
        <v>16.564117845511689</v>
      </c>
      <c r="I195" s="3">
        <f t="shared" si="37"/>
        <v>16.564117845511689</v>
      </c>
      <c r="J195" s="3">
        <f t="shared" si="38"/>
        <v>237.1599999999988</v>
      </c>
      <c r="K195" s="5">
        <f t="shared" si="39"/>
        <v>55.164367632486794</v>
      </c>
      <c r="L195" s="5">
        <f t="shared" si="40"/>
        <v>5.7872306097594368</v>
      </c>
      <c r="M195" s="10">
        <v>25</v>
      </c>
      <c r="N195" s="10">
        <v>0.35</v>
      </c>
      <c r="O195" s="3">
        <f t="shared" si="41"/>
        <v>2.1255534767628398E-2</v>
      </c>
      <c r="P195" s="3">
        <f t="shared" si="42"/>
        <v>5.2817986239467141</v>
      </c>
    </row>
    <row r="196" spans="1:16">
      <c r="A196" s="20">
        <f t="shared" si="29"/>
        <v>15.499999999999961</v>
      </c>
      <c r="B196" s="4">
        <f t="shared" si="30"/>
        <v>0.37493229883368306</v>
      </c>
      <c r="C196" s="3">
        <f t="shared" si="31"/>
        <v>0.37493229883368306</v>
      </c>
      <c r="D196" s="3">
        <f t="shared" si="32"/>
        <v>0.29189115246066677</v>
      </c>
      <c r="E196" s="3">
        <f t="shared" si="33"/>
        <v>0.29189115246066683</v>
      </c>
      <c r="F196" s="3">
        <f t="shared" si="34"/>
        <v>19.725364381932181</v>
      </c>
      <c r="G196" s="3">
        <f t="shared" si="35"/>
        <v>19.725364381932181</v>
      </c>
      <c r="H196" s="3">
        <f t="shared" si="36"/>
        <v>16.657130605239271</v>
      </c>
      <c r="I196" s="3">
        <f t="shared" si="37"/>
        <v>16.657130605239271</v>
      </c>
      <c r="J196" s="3">
        <f t="shared" si="38"/>
        <v>240.24999999999878</v>
      </c>
      <c r="K196" s="5">
        <f t="shared" si="39"/>
        <v>54.930300552719522</v>
      </c>
      <c r="L196" s="5">
        <f t="shared" si="40"/>
        <v>5.7021851440619074</v>
      </c>
      <c r="M196" s="10">
        <v>25</v>
      </c>
      <c r="N196" s="10">
        <v>0.35</v>
      </c>
      <c r="O196" s="3">
        <f t="shared" si="41"/>
        <v>2.1173814300919143E-2</v>
      </c>
      <c r="P196" s="3">
        <f t="shared" si="42"/>
        <v>5.3029724382476333</v>
      </c>
    </row>
    <row r="197" spans="1:16">
      <c r="A197" s="20">
        <f t="shared" si="29"/>
        <v>15.599999999999961</v>
      </c>
      <c r="B197" s="4">
        <f t="shared" si="30"/>
        <v>0.37274600075086589</v>
      </c>
      <c r="C197" s="3">
        <f t="shared" si="31"/>
        <v>0.37274600075086589</v>
      </c>
      <c r="D197" s="3">
        <f t="shared" si="32"/>
        <v>0.29095438062348761</v>
      </c>
      <c r="E197" s="3">
        <f t="shared" si="33"/>
        <v>0.29095438062348772</v>
      </c>
      <c r="F197" s="3">
        <f t="shared" si="34"/>
        <v>19.804039991880412</v>
      </c>
      <c r="G197" s="3">
        <f t="shared" si="35"/>
        <v>19.804039991880412</v>
      </c>
      <c r="H197" s="3">
        <f t="shared" si="36"/>
        <v>16.750223879100801</v>
      </c>
      <c r="I197" s="3">
        <f t="shared" si="37"/>
        <v>16.750223879100801</v>
      </c>
      <c r="J197" s="3">
        <f t="shared" si="38"/>
        <v>243.35999999999876</v>
      </c>
      <c r="K197" s="5">
        <f t="shared" si="39"/>
        <v>54.697688754542391</v>
      </c>
      <c r="L197" s="5">
        <f t="shared" si="40"/>
        <v>5.6186952641868393</v>
      </c>
      <c r="M197" s="10">
        <v>25</v>
      </c>
      <c r="N197" s="10">
        <v>0.35</v>
      </c>
      <c r="O197" s="3">
        <f t="shared" si="41"/>
        <v>2.10924581648308E-2</v>
      </c>
      <c r="P197" s="3">
        <f t="shared" si="42"/>
        <v>5.3240648964124642</v>
      </c>
    </row>
    <row r="198" spans="1:16">
      <c r="A198" s="20">
        <f t="shared" si="29"/>
        <v>15.69999999999996</v>
      </c>
      <c r="B198" s="4">
        <f t="shared" si="30"/>
        <v>0.370583880276389</v>
      </c>
      <c r="C198" s="3">
        <f t="shared" si="31"/>
        <v>0.370583880276389</v>
      </c>
      <c r="D198" s="3">
        <f t="shared" si="32"/>
        <v>0.29001817700167443</v>
      </c>
      <c r="E198" s="3">
        <f t="shared" si="33"/>
        <v>0.29001817700167454</v>
      </c>
      <c r="F198" s="3">
        <f t="shared" si="34"/>
        <v>19.882907232092563</v>
      </c>
      <c r="G198" s="3">
        <f t="shared" si="35"/>
        <v>19.882907232092563</v>
      </c>
      <c r="H198" s="3">
        <f t="shared" si="36"/>
        <v>16.843396332094034</v>
      </c>
      <c r="I198" s="3">
        <f t="shared" si="37"/>
        <v>16.843396332094034</v>
      </c>
      <c r="J198" s="3">
        <f t="shared" si="38"/>
        <v>246.48999999999876</v>
      </c>
      <c r="K198" s="5">
        <f t="shared" si="39"/>
        <v>54.466527343966533</v>
      </c>
      <c r="L198" s="5">
        <f t="shared" si="40"/>
        <v>5.5367279367701343</v>
      </c>
      <c r="M198" s="10">
        <v>25</v>
      </c>
      <c r="N198" s="10">
        <v>0.35</v>
      </c>
      <c r="O198" s="3">
        <f t="shared" si="41"/>
        <v>2.1011469026438793E-2</v>
      </c>
      <c r="P198" s="3">
        <f t="shared" si="42"/>
        <v>5.3450763654389029</v>
      </c>
    </row>
    <row r="199" spans="1:16">
      <c r="A199" s="20">
        <f t="shared" si="29"/>
        <v>15.79999999999996</v>
      </c>
      <c r="B199" s="4">
        <f t="shared" si="30"/>
        <v>0.36844555843997345</v>
      </c>
      <c r="C199" s="3">
        <f t="shared" si="31"/>
        <v>0.36844555843997345</v>
      </c>
      <c r="D199" s="3">
        <f t="shared" si="32"/>
        <v>0.2890826863974762</v>
      </c>
      <c r="E199" s="3">
        <f t="shared" si="33"/>
        <v>0.28908268639747631</v>
      </c>
      <c r="F199" s="3">
        <f t="shared" si="34"/>
        <v>19.961963831246631</v>
      </c>
      <c r="G199" s="3">
        <f t="shared" si="35"/>
        <v>19.961963831246631</v>
      </c>
      <c r="H199" s="3">
        <f t="shared" si="36"/>
        <v>16.936646657470266</v>
      </c>
      <c r="I199" s="3">
        <f t="shared" si="37"/>
        <v>16.936646657470266</v>
      </c>
      <c r="J199" s="3">
        <f t="shared" si="38"/>
        <v>249.63999999999874</v>
      </c>
      <c r="K199" s="5">
        <f t="shared" si="39"/>
        <v>54.236811200709859</v>
      </c>
      <c r="L199" s="5">
        <f t="shared" si="40"/>
        <v>5.456250901697218</v>
      </c>
      <c r="M199" s="10">
        <v>25</v>
      </c>
      <c r="N199" s="10">
        <v>0.35</v>
      </c>
      <c r="O199" s="3">
        <f t="shared" si="41"/>
        <v>2.0930849354046332E-2</v>
      </c>
      <c r="P199" s="3">
        <f t="shared" si="42"/>
        <v>5.3660072147929494</v>
      </c>
    </row>
    <row r="200" spans="1:16">
      <c r="A200" s="20">
        <f t="shared" si="29"/>
        <v>15.899999999999959</v>
      </c>
      <c r="B200" s="4">
        <f t="shared" si="30"/>
        <v>0.36633066369762868</v>
      </c>
      <c r="C200" s="3">
        <f t="shared" si="31"/>
        <v>0.36633066369762868</v>
      </c>
      <c r="D200" s="3">
        <f t="shared" si="32"/>
        <v>0.28814804802444061</v>
      </c>
      <c r="E200" s="3">
        <f t="shared" si="33"/>
        <v>0.28814804802444072</v>
      </c>
      <c r="F200" s="3">
        <f t="shared" si="34"/>
        <v>20.041207548448739</v>
      </c>
      <c r="G200" s="3">
        <f t="shared" si="35"/>
        <v>20.041207548448739</v>
      </c>
      <c r="H200" s="3">
        <f t="shared" si="36"/>
        <v>17.029973576021742</v>
      </c>
      <c r="I200" s="3">
        <f t="shared" si="37"/>
        <v>17.029973576021742</v>
      </c>
      <c r="J200" s="3">
        <f t="shared" si="38"/>
        <v>252.80999999999872</v>
      </c>
      <c r="K200" s="5">
        <f t="shared" si="39"/>
        <v>54.008534989567266</v>
      </c>
      <c r="L200" s="5">
        <f t="shared" si="40"/>
        <v>5.3772326531399459</v>
      </c>
      <c r="M200" s="10">
        <v>25</v>
      </c>
      <c r="N200" s="10">
        <v>0.35</v>
      </c>
      <c r="O200" s="3">
        <f t="shared" si="41"/>
        <v>2.0850601424387313E-2</v>
      </c>
      <c r="P200" s="3">
        <f t="shared" si="42"/>
        <v>5.3868578162173364</v>
      </c>
    </row>
    <row r="201" spans="1:16">
      <c r="A201" s="20">
        <f t="shared" si="29"/>
        <v>15.999999999999959</v>
      </c>
      <c r="B201" s="4">
        <f t="shared" si="30"/>
        <v>0.36423883176366995</v>
      </c>
      <c r="C201" s="3">
        <f t="shared" si="31"/>
        <v>0.36423883176366995</v>
      </c>
      <c r="D201" s="3">
        <f t="shared" si="32"/>
        <v>0.28721439568711676</v>
      </c>
      <c r="E201" s="3">
        <f t="shared" si="33"/>
        <v>0.28721439568711682</v>
      </c>
      <c r="F201" s="3">
        <f t="shared" si="34"/>
        <v>20.120636172845</v>
      </c>
      <c r="G201" s="3">
        <f t="shared" si="35"/>
        <v>20.120636172845</v>
      </c>
      <c r="H201" s="3">
        <f t="shared" si="36"/>
        <v>17.123375835389432</v>
      </c>
      <c r="I201" s="3">
        <f t="shared" si="37"/>
        <v>17.123375835389432</v>
      </c>
      <c r="J201" s="3">
        <f t="shared" si="38"/>
        <v>255.99999999999869</v>
      </c>
      <c r="K201" s="5">
        <f t="shared" si="39"/>
        <v>53.781693171378372</v>
      </c>
      <c r="L201" s="5">
        <f t="shared" si="40"/>
        <v>5.2996424210460438</v>
      </c>
      <c r="M201" s="10">
        <v>25</v>
      </c>
      <c r="N201" s="10">
        <v>0.35</v>
      </c>
      <c r="O201" s="3">
        <f t="shared" si="41"/>
        <v>2.0770727329604905E-2</v>
      </c>
      <c r="P201" s="3">
        <f t="shared" si="42"/>
        <v>5.4076285435469416</v>
      </c>
    </row>
    <row r="202" spans="1:16">
      <c r="A202" s="20">
        <f t="shared" si="29"/>
        <v>16.099999999999959</v>
      </c>
      <c r="B202" s="4">
        <f t="shared" si="30"/>
        <v>0.36216970544681482</v>
      </c>
      <c r="C202" s="3">
        <f t="shared" si="31"/>
        <v>0.36216970544681482</v>
      </c>
      <c r="D202" s="3">
        <f t="shared" si="32"/>
        <v>0.28628185795531425</v>
      </c>
      <c r="E202" s="3">
        <f t="shared" si="33"/>
        <v>0.28628185795531436</v>
      </c>
      <c r="F202" s="3">
        <f t="shared" si="34"/>
        <v>20.200247523235912</v>
      </c>
      <c r="G202" s="3">
        <f t="shared" si="35"/>
        <v>20.200247523235912</v>
      </c>
      <c r="H202" s="3">
        <f t="shared" si="36"/>
        <v>17.21685220939062</v>
      </c>
      <c r="I202" s="3">
        <f t="shared" si="37"/>
        <v>17.21685220939062</v>
      </c>
      <c r="J202" s="3">
        <f t="shared" si="38"/>
        <v>259.20999999999867</v>
      </c>
      <c r="K202" s="5">
        <f t="shared" si="39"/>
        <v>53.556280013605154</v>
      </c>
      <c r="L202" s="5">
        <f t="shared" si="40"/>
        <v>5.223450153072803</v>
      </c>
      <c r="M202" s="10">
        <v>25</v>
      </c>
      <c r="N202" s="10">
        <v>0.35</v>
      </c>
      <c r="O202" s="3">
        <f t="shared" si="41"/>
        <v>2.0691228984011868E-2</v>
      </c>
      <c r="P202" s="3">
        <f t="shared" si="42"/>
        <v>5.4283197725309531</v>
      </c>
    </row>
    <row r="203" spans="1:16">
      <c r="A203" s="20">
        <f t="shared" si="29"/>
        <v>16.19999999999996</v>
      </c>
      <c r="B203" s="4">
        <f t="shared" si="30"/>
        <v>0.36012293449026256</v>
      </c>
      <c r="C203" s="3">
        <f t="shared" si="31"/>
        <v>0.36012293449026256</v>
      </c>
      <c r="D203" s="3">
        <f t="shared" si="32"/>
        <v>0.2853505583330691</v>
      </c>
      <c r="E203" s="3">
        <f t="shared" si="33"/>
        <v>0.28535055833306922</v>
      </c>
      <c r="F203" s="3">
        <f t="shared" si="34"/>
        <v>20.280039447693358</v>
      </c>
      <c r="G203" s="3">
        <f t="shared" si="35"/>
        <v>20.280039447693358</v>
      </c>
      <c r="H203" s="3">
        <f t="shared" si="36"/>
        <v>17.310401497365643</v>
      </c>
      <c r="I203" s="3">
        <f t="shared" si="37"/>
        <v>17.310401497365643</v>
      </c>
      <c r="J203" s="3">
        <f t="shared" si="38"/>
        <v>262.43999999999869</v>
      </c>
      <c r="K203" s="5">
        <f t="shared" si="39"/>
        <v>53.332289600531205</v>
      </c>
      <c r="L203" s="5">
        <f t="shared" si="40"/>
        <v>5.1486264969559059</v>
      </c>
      <c r="M203" s="10">
        <v>25</v>
      </c>
      <c r="N203" s="10">
        <v>0.35</v>
      </c>
      <c r="O203" s="3">
        <f t="shared" si="41"/>
        <v>2.0612108130638653E-2</v>
      </c>
      <c r="P203" s="3">
        <f t="shared" si="42"/>
        <v>5.4489318806615916</v>
      </c>
    </row>
    <row r="204" spans="1:16">
      <c r="A204" s="20">
        <f t="shared" si="29"/>
        <v>16.299999999999962</v>
      </c>
      <c r="B204" s="4">
        <f t="shared" si="30"/>
        <v>0.35809817541566358</v>
      </c>
      <c r="C204" s="3">
        <f t="shared" si="31"/>
        <v>0.35809817541566358</v>
      </c>
      <c r="D204" s="3">
        <f t="shared" si="32"/>
        <v>0.28442061542246422</v>
      </c>
      <c r="E204" s="3">
        <f t="shared" si="33"/>
        <v>0.28442061542246427</v>
      </c>
      <c r="F204" s="3">
        <f t="shared" si="34"/>
        <v>20.360009823180309</v>
      </c>
      <c r="G204" s="3">
        <f t="shared" si="35"/>
        <v>20.360009823180309</v>
      </c>
      <c r="H204" s="3">
        <f t="shared" si="36"/>
        <v>17.40402252354319</v>
      </c>
      <c r="I204" s="3">
        <f t="shared" si="37"/>
        <v>17.40402252354319</v>
      </c>
      <c r="J204" s="3">
        <f t="shared" si="38"/>
        <v>265.68999999999875</v>
      </c>
      <c r="K204" s="5">
        <f t="shared" si="39"/>
        <v>53.109715843094314</v>
      </c>
      <c r="L204" s="5">
        <f t="shared" si="40"/>
        <v>5.0751427833052905</v>
      </c>
      <c r="M204" s="10">
        <v>25</v>
      </c>
      <c r="N204" s="10">
        <v>0.35</v>
      </c>
      <c r="O204" s="3">
        <f t="shared" si="41"/>
        <v>2.0533366347574983E-2</v>
      </c>
      <c r="P204" s="3">
        <f t="shared" si="42"/>
        <v>5.4694652470091665</v>
      </c>
    </row>
    <row r="205" spans="1:16">
      <c r="A205" s="20">
        <f t="shared" si="29"/>
        <v>16.399999999999963</v>
      </c>
      <c r="B205" s="4">
        <f t="shared" si="30"/>
        <v>0.35609509137088585</v>
      </c>
      <c r="C205" s="3">
        <f t="shared" si="31"/>
        <v>0.35609509137088585</v>
      </c>
      <c r="D205" s="3">
        <f t="shared" si="32"/>
        <v>0.28349214308244913</v>
      </c>
      <c r="E205" s="3">
        <f t="shared" si="33"/>
        <v>0.28349214308244919</v>
      </c>
      <c r="F205" s="3">
        <f t="shared" si="34"/>
        <v>20.440156555173417</v>
      </c>
      <c r="G205" s="3">
        <f t="shared" si="35"/>
        <v>20.440156555173417</v>
      </c>
      <c r="H205" s="3">
        <f t="shared" si="36"/>
        <v>17.497714136423614</v>
      </c>
      <c r="I205" s="3">
        <f t="shared" si="37"/>
        <v>17.497714136423614</v>
      </c>
      <c r="J205" s="3">
        <f t="shared" si="38"/>
        <v>268.95999999999879</v>
      </c>
      <c r="K205" s="5">
        <f t="shared" si="39"/>
        <v>52.888552488363565</v>
      </c>
      <c r="L205" s="5">
        <f t="shared" si="40"/>
        <v>5.0029710088182018</v>
      </c>
      <c r="M205" s="10">
        <v>25</v>
      </c>
      <c r="N205" s="10">
        <v>0.35</v>
      </c>
      <c r="O205" s="3">
        <f t="shared" si="41"/>
        <v>2.0455005054110881E-2</v>
      </c>
      <c r="P205" s="3">
        <f t="shared" si="42"/>
        <v>5.4899202520632775</v>
      </c>
    </row>
    <row r="206" spans="1:16">
      <c r="A206" s="20">
        <f t="shared" si="29"/>
        <v>16.499999999999964</v>
      </c>
      <c r="B206" s="4">
        <f t="shared" si="30"/>
        <v>0.35411335198148775</v>
      </c>
      <c r="C206" s="3">
        <f t="shared" si="31"/>
        <v>0.35411335198148775</v>
      </c>
      <c r="D206" s="3">
        <f t="shared" si="32"/>
        <v>0.28256525058280146</v>
      </c>
      <c r="E206" s="3">
        <f t="shared" si="33"/>
        <v>0.28256525058280157</v>
      </c>
      <c r="F206" s="3">
        <f t="shared" si="34"/>
        <v>20.520477577288467</v>
      </c>
      <c r="G206" s="3">
        <f t="shared" si="35"/>
        <v>20.520477577288467</v>
      </c>
      <c r="H206" s="3">
        <f t="shared" si="36"/>
        <v>17.591475208179638</v>
      </c>
      <c r="I206" s="3">
        <f t="shared" si="37"/>
        <v>17.591475208179638</v>
      </c>
      <c r="J206" s="3">
        <f t="shared" si="38"/>
        <v>272.24999999999881</v>
      </c>
      <c r="K206" s="5">
        <f t="shared" si="39"/>
        <v>52.668793128671943</v>
      </c>
      <c r="L206" s="5">
        <f t="shared" si="40"/>
        <v>4.9320838199021164</v>
      </c>
      <c r="M206" s="10">
        <v>25</v>
      </c>
      <c r="N206" s="10">
        <v>0.35</v>
      </c>
      <c r="O206" s="3">
        <f t="shared" si="41"/>
        <v>2.0377025516682485E-2</v>
      </c>
      <c r="P206" s="3">
        <f t="shared" si="42"/>
        <v>5.5102972775799604</v>
      </c>
    </row>
    <row r="207" spans="1:16">
      <c r="A207" s="20">
        <f t="shared" si="29"/>
        <v>16.599999999999966</v>
      </c>
      <c r="B207" s="4">
        <f t="shared" si="30"/>
        <v>0.35215263320580886</v>
      </c>
      <c r="C207" s="3">
        <f t="shared" si="31"/>
        <v>0.35215263320580886</v>
      </c>
      <c r="D207" s="3">
        <f t="shared" si="32"/>
        <v>0.28164004275336757</v>
      </c>
      <c r="E207" s="3">
        <f t="shared" si="33"/>
        <v>0.28164004275336768</v>
      </c>
      <c r="F207" s="3">
        <f t="shared" si="34"/>
        <v>20.600970850908915</v>
      </c>
      <c r="G207" s="3">
        <f t="shared" si="35"/>
        <v>20.600970850908915</v>
      </c>
      <c r="H207" s="3">
        <f t="shared" si="36"/>
        <v>17.685304634073987</v>
      </c>
      <c r="I207" s="3">
        <f t="shared" si="37"/>
        <v>17.685304634073987</v>
      </c>
      <c r="J207" s="3">
        <f t="shared" si="38"/>
        <v>275.55999999999887</v>
      </c>
      <c r="K207" s="5">
        <f t="shared" si="39"/>
        <v>52.450431210415438</v>
      </c>
      <c r="L207" s="5">
        <f t="shared" si="40"/>
        <v>4.862454496697981</v>
      </c>
      <c r="M207" s="10">
        <v>25</v>
      </c>
      <c r="N207" s="10">
        <v>0.35</v>
      </c>
      <c r="O207" s="3">
        <f t="shared" si="41"/>
        <v>2.0299428854628456E-2</v>
      </c>
      <c r="P207" s="3">
        <f t="shared" si="42"/>
        <v>5.5305967064345891</v>
      </c>
    </row>
    <row r="208" spans="1:16">
      <c r="A208" s="20">
        <f t="shared" si="29"/>
        <v>16.699999999999967</v>
      </c>
      <c r="B208" s="4">
        <f t="shared" si="30"/>
        <v>0.35021261719359043</v>
      </c>
      <c r="C208" s="3">
        <f t="shared" si="31"/>
        <v>0.35021261719359043</v>
      </c>
      <c r="D208" s="3">
        <f t="shared" si="32"/>
        <v>0.28071662012871801</v>
      </c>
      <c r="E208" s="3">
        <f t="shared" si="33"/>
        <v>0.28071662012871812</v>
      </c>
      <c r="F208" s="3">
        <f t="shared" si="34"/>
        <v>20.681634364817469</v>
      </c>
      <c r="G208" s="3">
        <f t="shared" si="35"/>
        <v>20.681634364817469</v>
      </c>
      <c r="H208" s="3">
        <f t="shared" si="36"/>
        <v>17.779201331893368</v>
      </c>
      <c r="I208" s="3">
        <f t="shared" si="37"/>
        <v>17.779201331893368</v>
      </c>
      <c r="J208" s="3">
        <f t="shared" si="38"/>
        <v>278.88999999999891</v>
      </c>
      <c r="K208" s="5">
        <f t="shared" si="39"/>
        <v>52.233460042528897</v>
      </c>
      <c r="L208" s="5">
        <f t="shared" si="40"/>
        <v>4.7940569374957196</v>
      </c>
      <c r="M208" s="10">
        <v>25</v>
      </c>
      <c r="N208" s="10">
        <v>0.35</v>
      </c>
      <c r="O208" s="3">
        <f t="shared" si="41"/>
        <v>2.0222216045762159E-2</v>
      </c>
      <c r="P208" s="3">
        <f t="shared" si="42"/>
        <v>5.5508189224803512</v>
      </c>
    </row>
    <row r="209" spans="1:16">
      <c r="A209" s="20">
        <f t="shared" si="29"/>
        <v>16.799999999999969</v>
      </c>
      <c r="B209" s="4">
        <f t="shared" si="30"/>
        <v>0.34829299214803994</v>
      </c>
      <c r="C209" s="3">
        <f t="shared" si="31"/>
        <v>0.34829299214803994</v>
      </c>
      <c r="D209" s="3">
        <f t="shared" si="32"/>
        <v>0.27979507908834972</v>
      </c>
      <c r="E209" s="3">
        <f t="shared" si="33"/>
        <v>0.27979507908834977</v>
      </c>
      <c r="F209" s="3">
        <f t="shared" si="34"/>
        <v>20.762466134830873</v>
      </c>
      <c r="G209" s="3">
        <f t="shared" si="35"/>
        <v>20.762466134830873</v>
      </c>
      <c r="H209" s="3">
        <f t="shared" si="36"/>
        <v>17.8731642413983</v>
      </c>
      <c r="I209" s="3">
        <f t="shared" si="37"/>
        <v>17.8731642413983</v>
      </c>
      <c r="J209" s="3">
        <f t="shared" si="38"/>
        <v>282.23999999999893</v>
      </c>
      <c r="K209" s="5">
        <f t="shared" si="39"/>
        <v>52.017872804648846</v>
      </c>
      <c r="L209" s="5">
        <f t="shared" si="40"/>
        <v>4.7268656435330536</v>
      </c>
      <c r="M209" s="10">
        <v>25</v>
      </c>
      <c r="N209" s="10">
        <v>0.35</v>
      </c>
      <c r="O209" s="3">
        <f t="shared" si="41"/>
        <v>2.0145387931764909E-2</v>
      </c>
      <c r="P209" s="3">
        <f t="shared" si="42"/>
        <v>5.5709643104121165</v>
      </c>
    </row>
    <row r="210" spans="1:16">
      <c r="A210" s="20">
        <f t="shared" si="29"/>
        <v>16.89999999999997</v>
      </c>
      <c r="B210" s="4">
        <f t="shared" si="30"/>
        <v>0.34639345219125639</v>
      </c>
      <c r="C210" s="3">
        <f t="shared" si="31"/>
        <v>0.34639345219125639</v>
      </c>
      <c r="D210" s="3">
        <f t="shared" si="32"/>
        <v>0.27887551199256355</v>
      </c>
      <c r="E210" s="3">
        <f t="shared" si="33"/>
        <v>0.27887551199256366</v>
      </c>
      <c r="F210" s="3">
        <f t="shared" si="34"/>
        <v>20.843464203437943</v>
      </c>
      <c r="G210" s="3">
        <f t="shared" si="35"/>
        <v>20.843464203437943</v>
      </c>
      <c r="H210" s="3">
        <f t="shared" si="36"/>
        <v>17.96719232378835</v>
      </c>
      <c r="I210" s="3">
        <f t="shared" si="37"/>
        <v>17.96719232378835</v>
      </c>
      <c r="J210" s="3">
        <f t="shared" si="38"/>
        <v>285.60999999999899</v>
      </c>
      <c r="K210" s="5">
        <f t="shared" si="39"/>
        <v>51.803662554973386</v>
      </c>
      <c r="L210" s="5">
        <f t="shared" si="40"/>
        <v>4.6608557041699781</v>
      </c>
      <c r="M210" s="10">
        <v>25</v>
      </c>
      <c r="N210" s="10">
        <v>0.35</v>
      </c>
      <c r="O210" s="3">
        <f t="shared" si="41"/>
        <v>2.0068945223405559E-2</v>
      </c>
      <c r="P210" s="3">
        <f t="shared" si="42"/>
        <v>5.591033255635522</v>
      </c>
    </row>
    <row r="211" spans="1:16">
      <c r="A211" s="20">
        <f t="shared" si="29"/>
        <v>16.999999999999972</v>
      </c>
      <c r="B211" s="4">
        <f t="shared" si="30"/>
        <v>0.34451369723293196</v>
      </c>
      <c r="C211" s="3">
        <f t="shared" si="31"/>
        <v>0.34451369723293196</v>
      </c>
      <c r="D211" s="3">
        <f t="shared" si="32"/>
        <v>0.27795800731414438</v>
      </c>
      <c r="E211" s="3">
        <f t="shared" si="33"/>
        <v>0.27795800731414444</v>
      </c>
      <c r="F211" s="3">
        <f t="shared" si="34"/>
        <v>20.924626639440881</v>
      </c>
      <c r="G211" s="3">
        <f t="shared" si="35"/>
        <v>20.924626639440881</v>
      </c>
      <c r="H211" s="3">
        <f t="shared" si="36"/>
        <v>18.061284561182216</v>
      </c>
      <c r="I211" s="3">
        <f t="shared" si="37"/>
        <v>18.061284561182216</v>
      </c>
      <c r="J211" s="3">
        <f t="shared" si="38"/>
        <v>288.99999999999903</v>
      </c>
      <c r="K211" s="5">
        <f t="shared" si="39"/>
        <v>51.590822237828753</v>
      </c>
      <c r="L211" s="5">
        <f t="shared" si="40"/>
        <v>4.5960027824294789</v>
      </c>
      <c r="M211" s="10">
        <v>25</v>
      </c>
      <c r="N211" s="10">
        <v>0.35</v>
      </c>
      <c r="O211" s="3">
        <f t="shared" si="41"/>
        <v>1.9992888505591375E-2</v>
      </c>
      <c r="P211" s="3">
        <f t="shared" si="42"/>
        <v>5.6110261441411131</v>
      </c>
    </row>
    <row r="212" spans="1:16">
      <c r="A212" s="20">
        <f t="shared" si="29"/>
        <v>17.099999999999973</v>
      </c>
      <c r="B212" s="4">
        <f t="shared" si="30"/>
        <v>0.34265343284225208</v>
      </c>
      <c r="C212" s="3">
        <f t="shared" si="31"/>
        <v>0.34265343284225208</v>
      </c>
      <c r="D212" s="3">
        <f t="shared" si="32"/>
        <v>0.2770426497659631</v>
      </c>
      <c r="E212" s="3">
        <f t="shared" si="33"/>
        <v>0.27704264976596321</v>
      </c>
      <c r="F212" s="3">
        <f t="shared" si="34"/>
        <v>21.00595153759998</v>
      </c>
      <c r="G212" s="3">
        <f t="shared" si="35"/>
        <v>21.00595153759998</v>
      </c>
      <c r="H212" s="3">
        <f t="shared" si="36"/>
        <v>18.1554399561123</v>
      </c>
      <c r="I212" s="3">
        <f t="shared" si="37"/>
        <v>18.1554399561123</v>
      </c>
      <c r="J212" s="3">
        <f t="shared" si="38"/>
        <v>292.40999999999906</v>
      </c>
      <c r="K212" s="5">
        <f t="shared" si="39"/>
        <v>51.379344690951868</v>
      </c>
      <c r="L212" s="5">
        <f t="shared" si="40"/>
        <v>4.5322831008977751</v>
      </c>
      <c r="M212" s="10">
        <v>25</v>
      </c>
      <c r="N212" s="10">
        <v>0.35</v>
      </c>
      <c r="O212" s="3">
        <f t="shared" si="41"/>
        <v>1.9917218242255057E-2</v>
      </c>
      <c r="P212" s="3">
        <f t="shared" si="42"/>
        <v>5.630943362383368</v>
      </c>
    </row>
    <row r="213" spans="1:16">
      <c r="A213" s="20">
        <f t="shared" si="29"/>
        <v>17.199999999999974</v>
      </c>
      <c r="B213" s="4">
        <f t="shared" si="30"/>
        <v>0.3408123701229116</v>
      </c>
      <c r="C213" s="3">
        <f t="shared" si="31"/>
        <v>0.3408123701229116</v>
      </c>
      <c r="D213" s="3">
        <f t="shared" si="32"/>
        <v>0.27612952042462452</v>
      </c>
      <c r="E213" s="3">
        <f t="shared" si="33"/>
        <v>0.27612952042462463</v>
      </c>
      <c r="F213" s="3">
        <f t="shared" si="34"/>
        <v>21.08743701828174</v>
      </c>
      <c r="G213" s="3">
        <f t="shared" si="35"/>
        <v>21.08743701828174</v>
      </c>
      <c r="H213" s="3">
        <f t="shared" si="36"/>
        <v>18.249657531033264</v>
      </c>
      <c r="I213" s="3">
        <f t="shared" si="37"/>
        <v>18.249657531033264</v>
      </c>
      <c r="J213" s="3">
        <f t="shared" si="38"/>
        <v>295.83999999999912</v>
      </c>
      <c r="K213" s="5">
        <f t="shared" si="39"/>
        <v>51.169222652498256</v>
      </c>
      <c r="L213" s="5">
        <f t="shared" si="40"/>
        <v>4.4696734279749837</v>
      </c>
      <c r="M213" s="10">
        <v>25</v>
      </c>
      <c r="N213" s="10">
        <v>0.35</v>
      </c>
      <c r="O213" s="3">
        <f t="shared" si="41"/>
        <v>1.9841934781082805E-2</v>
      </c>
      <c r="P213" s="3">
        <f t="shared" si="42"/>
        <v>5.6507852971644512</v>
      </c>
    </row>
    <row r="214" spans="1:16">
      <c r="A214" s="20">
        <f t="shared" si="29"/>
        <v>17.299999999999976</v>
      </c>
      <c r="B214" s="4">
        <f t="shared" si="30"/>
        <v>0.33899022559117231</v>
      </c>
      <c r="C214" s="3">
        <f t="shared" si="31"/>
        <v>0.33899022559117231</v>
      </c>
      <c r="D214" s="3">
        <f t="shared" si="32"/>
        <v>0.27521869685027389</v>
      </c>
      <c r="E214" s="3">
        <f t="shared" si="33"/>
        <v>0.275218696850274</v>
      </c>
      <c r="F214" s="3">
        <f t="shared" si="34"/>
        <v>21.169081227110429</v>
      </c>
      <c r="G214" s="3">
        <f t="shared" si="35"/>
        <v>21.169081227110429</v>
      </c>
      <c r="H214" s="3">
        <f t="shared" si="36"/>
        <v>18.343936327844119</v>
      </c>
      <c r="I214" s="3">
        <f t="shared" si="37"/>
        <v>18.343936327844119</v>
      </c>
      <c r="J214" s="3">
        <f t="shared" si="38"/>
        <v>299.28999999999917</v>
      </c>
      <c r="K214" s="5">
        <f t="shared" si="39"/>
        <v>50.960448767784129</v>
      </c>
      <c r="L214" s="5">
        <f t="shared" si="40"/>
        <v>4.4081510644678428</v>
      </c>
      <c r="M214" s="10">
        <v>25</v>
      </c>
      <c r="N214" s="10">
        <v>0.35</v>
      </c>
      <c r="O214" s="3">
        <f t="shared" si="41"/>
        <v>1.9767038358088154E-2</v>
      </c>
      <c r="P214" s="3">
        <f t="shared" si="42"/>
        <v>5.6705523355225393</v>
      </c>
    </row>
    <row r="215" spans="1:16">
      <c r="A215" s="20">
        <f t="shared" si="29"/>
        <v>17.399999999999977</v>
      </c>
      <c r="B215" s="4">
        <f t="shared" si="30"/>
        <v>0.33718672105688485</v>
      </c>
      <c r="C215" s="3">
        <f t="shared" si="31"/>
        <v>0.33718672105688485</v>
      </c>
      <c r="D215" s="3">
        <f t="shared" si="32"/>
        <v>0.27431025320267743</v>
      </c>
      <c r="E215" s="3">
        <f t="shared" si="33"/>
        <v>0.27431025320267755</v>
      </c>
      <c r="F215" s="3">
        <f t="shared" si="34"/>
        <v>21.250882334623171</v>
      </c>
      <c r="G215" s="3">
        <f t="shared" si="35"/>
        <v>21.250882334623171</v>
      </c>
      <c r="H215" s="3">
        <f t="shared" si="36"/>
        <v>18.438275407423525</v>
      </c>
      <c r="I215" s="3">
        <f t="shared" si="37"/>
        <v>18.438275407423525</v>
      </c>
      <c r="J215" s="3">
        <f t="shared" si="38"/>
        <v>302.7599999999992</v>
      </c>
      <c r="K215" s="5">
        <f t="shared" si="39"/>
        <v>50.753015595771252</v>
      </c>
      <c r="L215" s="5">
        <f t="shared" si="40"/>
        <v>4.3476938305182413</v>
      </c>
      <c r="M215" s="10">
        <v>25</v>
      </c>
      <c r="N215" s="10">
        <v>0.35</v>
      </c>
      <c r="O215" s="3">
        <f t="shared" si="41"/>
        <v>1.9692529102035949E-2</v>
      </c>
      <c r="P215" s="3">
        <f t="shared" si="42"/>
        <v>5.6902448646245753</v>
      </c>
    </row>
    <row r="216" spans="1:16">
      <c r="A216" s="20">
        <f t="shared" si="29"/>
        <v>17.499999999999979</v>
      </c>
      <c r="B216" s="4">
        <f t="shared" si="30"/>
        <v>0.33540158350740057</v>
      </c>
      <c r="C216" s="3">
        <f t="shared" si="31"/>
        <v>0.33540158350740057</v>
      </c>
      <c r="D216" s="3">
        <f t="shared" si="32"/>
        <v>0.27340426035368759</v>
      </c>
      <c r="E216" s="3">
        <f t="shared" si="33"/>
        <v>0.2734042603536877</v>
      </c>
      <c r="F216" s="3">
        <f t="shared" si="34"/>
        <v>21.332838535928577</v>
      </c>
      <c r="G216" s="3">
        <f t="shared" si="35"/>
        <v>21.332838535928577</v>
      </c>
      <c r="H216" s="3">
        <f t="shared" si="36"/>
        <v>18.532673849177815</v>
      </c>
      <c r="I216" s="3">
        <f t="shared" si="37"/>
        <v>18.532673849177815</v>
      </c>
      <c r="J216" s="3">
        <f t="shared" si="38"/>
        <v>306.24999999999926</v>
      </c>
      <c r="K216" s="5">
        <f t="shared" si="39"/>
        <v>50.54691561530317</v>
      </c>
      <c r="L216" s="5">
        <f t="shared" si="40"/>
        <v>4.2882800528579939</v>
      </c>
      <c r="M216" s="10">
        <v>25</v>
      </c>
      <c r="N216" s="10">
        <v>0.35</v>
      </c>
      <c r="O216" s="3">
        <f t="shared" si="41"/>
        <v>1.9618407038721149E-2</v>
      </c>
      <c r="P216" s="3">
        <f t="shared" si="42"/>
        <v>5.7098632716632967</v>
      </c>
    </row>
    <row r="217" spans="1:16">
      <c r="A217" s="20">
        <f t="shared" si="29"/>
        <v>17.59999999999998</v>
      </c>
      <c r="B217" s="4">
        <f t="shared" si="30"/>
        <v>0.33363454499430195</v>
      </c>
      <c r="C217" s="3">
        <f t="shared" si="31"/>
        <v>0.33363454499430195</v>
      </c>
      <c r="D217" s="3">
        <f t="shared" si="32"/>
        <v>0.27250078599619959</v>
      </c>
      <c r="E217" s="3">
        <f t="shared" si="33"/>
        <v>0.2725007859961997</v>
      </c>
      <c r="F217" s="3">
        <f t="shared" si="34"/>
        <v>21.414948050368913</v>
      </c>
      <c r="G217" s="3">
        <f t="shared" si="35"/>
        <v>21.414948050368913</v>
      </c>
      <c r="H217" s="3">
        <f t="shared" si="36"/>
        <v>18.627130750601374</v>
      </c>
      <c r="I217" s="3">
        <f t="shared" si="37"/>
        <v>18.627130750601374</v>
      </c>
      <c r="J217" s="3">
        <f t="shared" si="38"/>
        <v>309.75999999999931</v>
      </c>
      <c r="K217" s="5">
        <f t="shared" si="39"/>
        <v>50.34214123110084</v>
      </c>
      <c r="L217" s="5">
        <f t="shared" si="40"/>
        <v>4.2298885523833336</v>
      </c>
      <c r="M217" s="10">
        <v>25</v>
      </c>
      <c r="N217" s="10">
        <v>0.35</v>
      </c>
      <c r="O217" s="3">
        <f t="shared" si="41"/>
        <v>1.9544672095106668E-2</v>
      </c>
      <c r="P217" s="3">
        <f t="shared" si="42"/>
        <v>5.7294079437584031</v>
      </c>
    </row>
    <row r="218" spans="1:16">
      <c r="A218" s="20">
        <f t="shared" si="29"/>
        <v>17.699999999999982</v>
      </c>
      <c r="B218" s="4">
        <f t="shared" si="30"/>
        <v>0.33188534252287993</v>
      </c>
      <c r="C218" s="3">
        <f t="shared" si="31"/>
        <v>0.33188534252287993</v>
      </c>
      <c r="D218" s="3">
        <f t="shared" si="32"/>
        <v>0.27159989474970514</v>
      </c>
      <c r="E218" s="3">
        <f t="shared" si="33"/>
        <v>0.2715998947497052</v>
      </c>
      <c r="F218" s="3">
        <f t="shared" si="34"/>
        <v>21.497209121185925</v>
      </c>
      <c r="G218" s="3">
        <f t="shared" si="35"/>
        <v>21.497209121185925</v>
      </c>
      <c r="H218" s="3">
        <f t="shared" si="36"/>
        <v>18.721645226849038</v>
      </c>
      <c r="I218" s="3">
        <f t="shared" si="37"/>
        <v>18.721645226849038</v>
      </c>
      <c r="J218" s="3">
        <f t="shared" si="38"/>
        <v>313.28999999999934</v>
      </c>
      <c r="K218" s="5">
        <f t="shared" si="39"/>
        <v>50.138684779525683</v>
      </c>
      <c r="L218" s="5">
        <f t="shared" si="40"/>
        <v>4.1724986320414068</v>
      </c>
      <c r="M218" s="10">
        <v>25</v>
      </c>
      <c r="N218" s="10">
        <v>0.35</v>
      </c>
      <c r="O218" s="3">
        <f t="shared" si="41"/>
        <v>1.9471324103324479E-2</v>
      </c>
      <c r="P218" s="3">
        <f t="shared" si="42"/>
        <v>5.748879267861728</v>
      </c>
    </row>
    <row r="219" spans="1:16">
      <c r="A219" s="20">
        <f t="shared" si="29"/>
        <v>17.799999999999983</v>
      </c>
      <c r="B219" s="4">
        <f t="shared" si="30"/>
        <v>0.33015371794428944</v>
      </c>
      <c r="C219" s="3">
        <f t="shared" si="31"/>
        <v>0.33015371794428944</v>
      </c>
      <c r="D219" s="3">
        <f t="shared" si="32"/>
        <v>0.27070164826254467</v>
      </c>
      <c r="E219" s="3">
        <f t="shared" si="33"/>
        <v>0.27070164826254473</v>
      </c>
      <c r="F219" s="3">
        <f t="shared" si="34"/>
        <v>21.579620015190244</v>
      </c>
      <c r="G219" s="3">
        <f t="shared" si="35"/>
        <v>21.579620015190244</v>
      </c>
      <c r="H219" s="3">
        <f t="shared" si="36"/>
        <v>18.816216410320099</v>
      </c>
      <c r="I219" s="3">
        <f t="shared" si="37"/>
        <v>18.816216410320099</v>
      </c>
      <c r="J219" s="3">
        <f t="shared" si="38"/>
        <v>316.83999999999941</v>
      </c>
      <c r="K219" s="5">
        <f t="shared" si="39"/>
        <v>49.93653853411783</v>
      </c>
      <c r="L219" s="5">
        <f t="shared" si="40"/>
        <v>4.1160900650211119</v>
      </c>
      <c r="M219" s="10">
        <v>25</v>
      </c>
      <c r="N219" s="10">
        <v>0.35</v>
      </c>
      <c r="O219" s="3">
        <f t="shared" si="41"/>
        <v>1.9398362804544177E-2</v>
      </c>
      <c r="P219" s="3">
        <f t="shared" si="42"/>
        <v>5.7682776306662724</v>
      </c>
    </row>
    <row r="220" spans="1:16">
      <c r="A220" s="20">
        <f t="shared" si="29"/>
        <v>17.899999999999984</v>
      </c>
      <c r="B220" s="4">
        <f t="shared" si="30"/>
        <v>0.32843941785031522</v>
      </c>
      <c r="C220" s="3">
        <f t="shared" si="31"/>
        <v>0.32843941785031522</v>
      </c>
      <c r="D220" s="3">
        <f t="shared" si="32"/>
        <v>0.269806105310958</v>
      </c>
      <c r="E220" s="3">
        <f t="shared" si="33"/>
        <v>0.26980610531095806</v>
      </c>
      <c r="F220" s="3">
        <f t="shared" si="34"/>
        <v>21.662179022434458</v>
      </c>
      <c r="G220" s="3">
        <f t="shared" si="35"/>
        <v>21.662179022434458</v>
      </c>
      <c r="H220" s="3">
        <f t="shared" si="36"/>
        <v>18.910843450253598</v>
      </c>
      <c r="I220" s="3">
        <f t="shared" si="37"/>
        <v>18.910843450253598</v>
      </c>
      <c r="J220" s="3">
        <f t="shared" si="38"/>
        <v>320.40999999999946</v>
      </c>
      <c r="K220" s="5">
        <f t="shared" si="39"/>
        <v>49.735694710917016</v>
      </c>
      <c r="L220" s="5">
        <f t="shared" si="40"/>
        <v>4.0606430832413087</v>
      </c>
      <c r="M220" s="10">
        <v>25</v>
      </c>
      <c r="N220" s="10">
        <v>0.35</v>
      </c>
      <c r="O220" s="3">
        <f t="shared" si="41"/>
        <v>1.9325787852713026E-2</v>
      </c>
      <c r="P220" s="3">
        <f t="shared" si="42"/>
        <v>5.7876034185189855</v>
      </c>
    </row>
    <row r="221" spans="1:16">
      <c r="A221" s="20">
        <f t="shared" si="29"/>
        <v>17.999999999999986</v>
      </c>
      <c r="B221" s="4">
        <f t="shared" si="30"/>
        <v>0.32674219347068229</v>
      </c>
      <c r="C221" s="3">
        <f t="shared" si="31"/>
        <v>0.32674219347068229</v>
      </c>
      <c r="D221" s="3">
        <f t="shared" si="32"/>
        <v>0.26891332189502853</v>
      </c>
      <c r="E221" s="3">
        <f t="shared" si="33"/>
        <v>0.26891332189502865</v>
      </c>
      <c r="F221" s="3">
        <f t="shared" si="34"/>
        <v>21.744884455889839</v>
      </c>
      <c r="G221" s="3">
        <f t="shared" si="35"/>
        <v>21.744884455889839</v>
      </c>
      <c r="H221" s="3">
        <f t="shared" si="36"/>
        <v>19.00552551233455</v>
      </c>
      <c r="I221" s="3">
        <f t="shared" si="37"/>
        <v>19.00552551233455</v>
      </c>
      <c r="J221" s="3">
        <f t="shared" si="38"/>
        <v>323.99999999999949</v>
      </c>
      <c r="K221" s="5">
        <f t="shared" si="39"/>
        <v>49.536145473573278</v>
      </c>
      <c r="L221" s="5">
        <f t="shared" si="40"/>
        <v>4.0061383661291528</v>
      </c>
      <c r="M221" s="10">
        <v>25</v>
      </c>
      <c r="N221" s="10">
        <v>0.35</v>
      </c>
      <c r="O221" s="3">
        <f t="shared" si="41"/>
        <v>1.9253598818171232E-2</v>
      </c>
      <c r="P221" s="3">
        <f t="shared" si="42"/>
        <v>5.8068570173371565</v>
      </c>
    </row>
    <row r="222" spans="1:16">
      <c r="A222" s="20">
        <f t="shared" si="29"/>
        <v>18.099999999999987</v>
      </c>
      <c r="B222" s="4">
        <f t="shared" si="30"/>
        <v>0.32506180057284628</v>
      </c>
      <c r="C222" s="3">
        <f t="shared" si="31"/>
        <v>0.32506180057284628</v>
      </c>
      <c r="D222" s="3">
        <f t="shared" si="32"/>
        <v>0.26802335133161725</v>
      </c>
      <c r="E222" s="3">
        <f t="shared" si="33"/>
        <v>0.26802335133161731</v>
      </c>
      <c r="F222" s="3">
        <f t="shared" si="34"/>
        <v>21.827734651126754</v>
      </c>
      <c r="G222" s="3">
        <f t="shared" si="35"/>
        <v>21.827734651126754</v>
      </c>
      <c r="H222" s="3">
        <f t="shared" si="36"/>
        <v>19.100261778310777</v>
      </c>
      <c r="I222" s="3">
        <f t="shared" si="37"/>
        <v>19.100261778310777</v>
      </c>
      <c r="J222" s="3">
        <f t="shared" si="38"/>
        <v>327.60999999999956</v>
      </c>
      <c r="K222" s="5">
        <f t="shared" si="39"/>
        <v>49.337882938254822</v>
      </c>
      <c r="L222" s="5">
        <f t="shared" si="40"/>
        <v>3.9525570296816568</v>
      </c>
      <c r="M222" s="10">
        <v>25</v>
      </c>
      <c r="N222" s="10">
        <v>0.35</v>
      </c>
      <c r="O222" s="3">
        <f t="shared" si="41"/>
        <v>1.9181795191146499E-2</v>
      </c>
      <c r="P222" s="3">
        <f t="shared" si="42"/>
        <v>5.8260388125283029</v>
      </c>
    </row>
    <row r="223" spans="1:16">
      <c r="A223" s="20">
        <f t="shared" si="29"/>
        <v>18.199999999999989</v>
      </c>
      <c r="B223" s="4">
        <f t="shared" si="30"/>
        <v>0.32339799936420116</v>
      </c>
      <c r="C223" s="3">
        <f t="shared" si="31"/>
        <v>0.32339799936420116</v>
      </c>
      <c r="D223" s="3">
        <f t="shared" si="32"/>
        <v>0.26713624434437538</v>
      </c>
      <c r="E223" s="3">
        <f t="shared" si="33"/>
        <v>0.26713624434437544</v>
      </c>
      <c r="F223" s="3">
        <f t="shared" si="34"/>
        <v>21.910727965998746</v>
      </c>
      <c r="G223" s="3">
        <f t="shared" si="35"/>
        <v>21.910727965998746</v>
      </c>
      <c r="H223" s="3">
        <f t="shared" si="36"/>
        <v>19.195051445620031</v>
      </c>
      <c r="I223" s="3">
        <f t="shared" si="37"/>
        <v>19.195051445620031</v>
      </c>
      <c r="J223" s="3">
        <f t="shared" si="38"/>
        <v>331.23999999999961</v>
      </c>
      <c r="K223" s="5">
        <f t="shared" si="39"/>
        <v>49.140899178359646</v>
      </c>
      <c r="L223" s="5">
        <f t="shared" si="40"/>
        <v>3.8998806158032937</v>
      </c>
      <c r="M223" s="10">
        <v>25</v>
      </c>
      <c r="N223" s="10">
        <v>0.35</v>
      </c>
      <c r="O223" s="3">
        <f t="shared" si="41"/>
        <v>1.9110376385131397E-2</v>
      </c>
      <c r="P223" s="3">
        <f t="shared" si="42"/>
        <v>5.8451491889134344</v>
      </c>
    </row>
    <row r="224" spans="1:16">
      <c r="A224" s="20">
        <f t="shared" si="29"/>
        <v>18.29999999999999</v>
      </c>
      <c r="B224" s="4">
        <f t="shared" si="30"/>
        <v>0.32175055439664235</v>
      </c>
      <c r="C224" s="3">
        <f t="shared" si="31"/>
        <v>0.32175055439664235</v>
      </c>
      <c r="D224" s="3">
        <f t="shared" si="32"/>
        <v>0.26625204915092537</v>
      </c>
      <c r="E224" s="3">
        <f t="shared" si="33"/>
        <v>0.26625204915092548</v>
      </c>
      <c r="F224" s="3">
        <f t="shared" si="34"/>
        <v>21.993862780330325</v>
      </c>
      <c r="G224" s="3">
        <f t="shared" si="35"/>
        <v>21.993862780330325</v>
      </c>
      <c r="H224" s="3">
        <f t="shared" si="36"/>
        <v>19.289893727027103</v>
      </c>
      <c r="I224" s="3">
        <f t="shared" si="37"/>
        <v>19.289893727027103</v>
      </c>
      <c r="J224" s="3">
        <f t="shared" si="38"/>
        <v>334.88999999999965</v>
      </c>
      <c r="K224" s="5">
        <f t="shared" si="39"/>
        <v>48.945186229037581</v>
      </c>
      <c r="L224" s="5">
        <f t="shared" si="40"/>
        <v>3.8480910819133967</v>
      </c>
      <c r="M224" s="10">
        <v>25</v>
      </c>
      <c r="N224" s="10">
        <v>0.35</v>
      </c>
      <c r="O224" s="3">
        <f t="shared" si="41"/>
        <v>1.9039341740147157E-2</v>
      </c>
      <c r="P224" s="3">
        <f t="shared" si="42"/>
        <v>5.8641885306535819</v>
      </c>
    </row>
    <row r="225" spans="1:16">
      <c r="A225" s="20">
        <f t="shared" si="29"/>
        <v>18.399999999999991</v>
      </c>
      <c r="B225" s="4">
        <f t="shared" si="30"/>
        <v>0.320119234473426</v>
      </c>
      <c r="C225" s="3">
        <f t="shared" si="31"/>
        <v>0.320119234473426</v>
      </c>
      <c r="D225" s="3">
        <f t="shared" si="32"/>
        <v>0.26537081154729752</v>
      </c>
      <c r="E225" s="3">
        <f t="shared" si="33"/>
        <v>0.26537081154729764</v>
      </c>
      <c r="F225" s="3">
        <f t="shared" si="34"/>
        <v>22.077137495608429</v>
      </c>
      <c r="G225" s="3">
        <f t="shared" si="35"/>
        <v>22.077137495608429</v>
      </c>
      <c r="H225" s="3">
        <f t="shared" si="36"/>
        <v>19.384787850270627</v>
      </c>
      <c r="I225" s="3">
        <f t="shared" si="37"/>
        <v>19.384787850270627</v>
      </c>
      <c r="J225" s="3">
        <f t="shared" si="38"/>
        <v>338.55999999999966</v>
      </c>
      <c r="K225" s="5">
        <f t="shared" si="39"/>
        <v>48.750736091529483</v>
      </c>
      <c r="L225" s="5">
        <f t="shared" si="40"/>
        <v>3.797170790816772</v>
      </c>
      <c r="M225" s="10">
        <v>25</v>
      </c>
      <c r="N225" s="10">
        <v>0.35</v>
      </c>
      <c r="O225" s="3">
        <f t="shared" si="41"/>
        <v>1.8968690525897447E-2</v>
      </c>
      <c r="P225" s="3">
        <f t="shared" si="42"/>
        <v>5.8831572211794789</v>
      </c>
    </row>
    <row r="226" spans="1:16">
      <c r="A226" s="20">
        <f t="shared" si="29"/>
        <v>18.499999999999993</v>
      </c>
      <c r="B226" s="4">
        <f t="shared" si="30"/>
        <v>0.31850381255826565</v>
      </c>
      <c r="C226" s="3">
        <f t="shared" si="31"/>
        <v>0.31850381255826565</v>
      </c>
      <c r="D226" s="3">
        <f t="shared" si="32"/>
        <v>0.26449257498970347</v>
      </c>
      <c r="E226" s="3">
        <f t="shared" si="33"/>
        <v>0.26449257498970358</v>
      </c>
      <c r="F226" s="3">
        <f t="shared" si="34"/>
        <v>22.160550534677601</v>
      </c>
      <c r="G226" s="3">
        <f t="shared" si="35"/>
        <v>22.160550534677601</v>
      </c>
      <c r="H226" s="3">
        <f t="shared" si="36"/>
        <v>19.479733057719237</v>
      </c>
      <c r="I226" s="3">
        <f t="shared" si="37"/>
        <v>19.479733057719237</v>
      </c>
      <c r="J226" s="3">
        <f t="shared" si="38"/>
        <v>342.24999999999972</v>
      </c>
      <c r="K226" s="5">
        <f t="shared" si="39"/>
        <v>48.557540737329376</v>
      </c>
      <c r="L226" s="5">
        <f t="shared" si="40"/>
        <v>3.7471025008298593</v>
      </c>
      <c r="M226" s="10">
        <v>25</v>
      </c>
      <c r="N226" s="10">
        <v>0.35</v>
      </c>
      <c r="O226" s="3">
        <f t="shared" si="41"/>
        <v>1.8898421944815572E-2</v>
      </c>
      <c r="P226" s="3">
        <f t="shared" si="42"/>
        <v>5.9020556431242941</v>
      </c>
    </row>
    <row r="227" spans="1:16">
      <c r="A227" s="20">
        <f t="shared" si="29"/>
        <v>18.599999999999994</v>
      </c>
      <c r="B227" s="4">
        <f t="shared" si="30"/>
        <v>0.31690406568660934</v>
      </c>
      <c r="C227" s="3">
        <f t="shared" si="31"/>
        <v>0.31690406568660934</v>
      </c>
      <c r="D227" s="3">
        <f t="shared" si="32"/>
        <v>0.26361738067373064</v>
      </c>
      <c r="E227" s="3">
        <f t="shared" si="33"/>
        <v>0.26361738067373075</v>
      </c>
      <c r="F227" s="3">
        <f t="shared" si="34"/>
        <v>22.244100341438845</v>
      </c>
      <c r="G227" s="3">
        <f t="shared" si="35"/>
        <v>22.244100341438845</v>
      </c>
      <c r="H227" s="3">
        <f t="shared" si="36"/>
        <v>19.574728606036913</v>
      </c>
      <c r="I227" s="3">
        <f t="shared" si="37"/>
        <v>19.574728606036913</v>
      </c>
      <c r="J227" s="3">
        <f t="shared" si="38"/>
        <v>345.95999999999981</v>
      </c>
      <c r="K227" s="5">
        <f t="shared" si="39"/>
        <v>48.365592112176046</v>
      </c>
      <c r="L227" s="5">
        <f t="shared" si="40"/>
        <v>3.6978693561584128</v>
      </c>
      <c r="M227" s="10">
        <v>25</v>
      </c>
      <c r="N227" s="10">
        <v>0.35</v>
      </c>
      <c r="O227" s="3">
        <f t="shared" si="41"/>
        <v>1.8828535135008241E-2</v>
      </c>
      <c r="P227" s="3">
        <f t="shared" si="42"/>
        <v>5.9208841782593025</v>
      </c>
    </row>
    <row r="228" spans="1:16">
      <c r="A228" s="20">
        <f t="shared" si="29"/>
        <v>18.699999999999996</v>
      </c>
      <c r="B228" s="4">
        <f t="shared" si="30"/>
        <v>0.31531977487904145</v>
      </c>
      <c r="C228" s="3">
        <f t="shared" si="31"/>
        <v>0.31531977487904145</v>
      </c>
      <c r="D228" s="3">
        <f t="shared" si="32"/>
        <v>0.26274526761103539</v>
      </c>
      <c r="E228" s="3">
        <f t="shared" si="33"/>
        <v>0.2627452676110355</v>
      </c>
      <c r="F228" s="3">
        <f t="shared" si="34"/>
        <v>22.327785380552182</v>
      </c>
      <c r="G228" s="3">
        <f t="shared" si="35"/>
        <v>22.327785380552182</v>
      </c>
      <c r="H228" s="3">
        <f t="shared" si="36"/>
        <v>19.669773765857091</v>
      </c>
      <c r="I228" s="3">
        <f t="shared" si="37"/>
        <v>19.669773765857091</v>
      </c>
      <c r="J228" s="3">
        <f t="shared" si="38"/>
        <v>349.68999999999983</v>
      </c>
      <c r="K228" s="5">
        <f t="shared" si="39"/>
        <v>48.174882139879706</v>
      </c>
      <c r="L228" s="5">
        <f t="shared" si="40"/>
        <v>3.6494548775175804</v>
      </c>
      <c r="M228" s="10">
        <v>25</v>
      </c>
      <c r="N228" s="10">
        <v>0.35</v>
      </c>
      <c r="O228" s="3">
        <f t="shared" si="41"/>
        <v>1.875902917309942E-2</v>
      </c>
      <c r="P228" s="3">
        <f t="shared" si="42"/>
        <v>5.9396432074324021</v>
      </c>
    </row>
    <row r="229" spans="1:16">
      <c r="A229" s="20">
        <f t="shared" si="29"/>
        <v>18.799999999999997</v>
      </c>
      <c r="B229" s="4">
        <f t="shared" si="30"/>
        <v>0.31375072505675561</v>
      </c>
      <c r="C229" s="3">
        <f t="shared" si="31"/>
        <v>0.31375072505675561</v>
      </c>
      <c r="D229" s="3">
        <f t="shared" si="32"/>
        <v>0.26187627270361069</v>
      </c>
      <c r="E229" s="3">
        <f t="shared" si="33"/>
        <v>0.2618762727036108</v>
      </c>
      <c r="F229" s="3">
        <f t="shared" si="34"/>
        <v>22.411604137142881</v>
      </c>
      <c r="G229" s="3">
        <f t="shared" si="35"/>
        <v>22.411604137142881</v>
      </c>
      <c r="H229" s="3">
        <f t="shared" si="36"/>
        <v>19.764867821465437</v>
      </c>
      <c r="I229" s="3">
        <f t="shared" si="37"/>
        <v>19.764867821465437</v>
      </c>
      <c r="J229" s="3">
        <f t="shared" si="38"/>
        <v>353.43999999999988</v>
      </c>
      <c r="K229" s="5">
        <f t="shared" si="39"/>
        <v>47.985402725989381</v>
      </c>
      <c r="L229" s="5">
        <f t="shared" si="40"/>
        <v>3.6018429529913596</v>
      </c>
      <c r="M229" s="10">
        <v>25</v>
      </c>
      <c r="N229" s="10">
        <v>0.35</v>
      </c>
      <c r="O229" s="3">
        <f t="shared" si="41"/>
        <v>1.868990307697696E-2</v>
      </c>
      <c r="P229" s="3">
        <f t="shared" si="42"/>
        <v>5.9583331105093791</v>
      </c>
    </row>
    <row r="230" spans="1:16">
      <c r="A230" s="20">
        <f t="shared" si="29"/>
        <v>18.899999999999999</v>
      </c>
      <c r="B230" s="4">
        <f t="shared" si="30"/>
        <v>0.31219670495904506</v>
      </c>
      <c r="C230" s="3">
        <f t="shared" si="31"/>
        <v>0.31219670495904506</v>
      </c>
      <c r="D230" s="3">
        <f t="shared" si="32"/>
        <v>0.26101043081570541</v>
      </c>
      <c r="E230" s="3">
        <f t="shared" si="33"/>
        <v>0.26101043081570546</v>
      </c>
      <c r="F230" s="3">
        <f t="shared" si="34"/>
        <v>22.495555116511348</v>
      </c>
      <c r="G230" s="3">
        <f t="shared" si="35"/>
        <v>22.495555116511348</v>
      </c>
      <c r="H230" s="3">
        <f t="shared" si="36"/>
        <v>19.860010070490898</v>
      </c>
      <c r="I230" s="3">
        <f t="shared" si="37"/>
        <v>19.860010070490898</v>
      </c>
      <c r="J230" s="3">
        <f t="shared" si="38"/>
        <v>357.20999999999992</v>
      </c>
      <c r="K230" s="5">
        <f t="shared" si="39"/>
        <v>47.797145761306822</v>
      </c>
      <c r="L230" s="5">
        <f t="shared" si="40"/>
        <v>3.5550178291230643</v>
      </c>
      <c r="M230" s="10">
        <v>25</v>
      </c>
      <c r="N230" s="10">
        <v>0.35</v>
      </c>
      <c r="O230" s="3">
        <f t="shared" si="41"/>
        <v>1.8621155808445498E-2</v>
      </c>
      <c r="P230" s="3">
        <f t="shared" si="42"/>
        <v>5.9769542663178248</v>
      </c>
    </row>
    <row r="231" spans="1:16">
      <c r="A231" s="20">
        <f t="shared" si="29"/>
        <v>19</v>
      </c>
      <c r="B231" s="4">
        <f t="shared" si="30"/>
        <v>0.31065750706275985</v>
      </c>
      <c r="C231" s="3">
        <f t="shared" si="31"/>
        <v>0.31065750706275985</v>
      </c>
      <c r="D231" s="3">
        <f t="shared" si="32"/>
        <v>0.26014777484346485</v>
      </c>
      <c r="E231" s="3">
        <f t="shared" si="33"/>
        <v>0.26014777484346496</v>
      </c>
      <c r="F231" s="3">
        <f t="shared" si="34"/>
        <v>22.579636843846714</v>
      </c>
      <c r="G231" s="3">
        <f t="shared" si="35"/>
        <v>22.579636843846714</v>
      </c>
      <c r="H231" s="3">
        <f t="shared" si="36"/>
        <v>19.955199823604875</v>
      </c>
      <c r="I231" s="3">
        <f t="shared" si="37"/>
        <v>19.955199823604875</v>
      </c>
      <c r="J231" s="3">
        <f t="shared" si="38"/>
        <v>361</v>
      </c>
      <c r="K231" s="5">
        <f t="shared" si="39"/>
        <v>47.610103125252003</v>
      </c>
      <c r="L231" s="5">
        <f t="shared" si="40"/>
        <v>3.5089641022319249</v>
      </c>
      <c r="M231" s="10">
        <v>25</v>
      </c>
      <c r="N231" s="10">
        <v>0.35</v>
      </c>
      <c r="O231" s="3">
        <f t="shared" si="41"/>
        <v>1.8552786275788331E-2</v>
      </c>
      <c r="P231" s="3">
        <f t="shared" si="42"/>
        <v>5.9955070525936129</v>
      </c>
    </row>
    <row r="232" spans="1:16">
      <c r="A232" s="20">
        <f t="shared" ref="A232:A295" si="43">A231+$B$11</f>
        <v>19.100000000000001</v>
      </c>
      <c r="B232" s="4">
        <f t="shared" si="30"/>
        <v>0.30913292750367966</v>
      </c>
      <c r="C232" s="3">
        <f t="shared" si="31"/>
        <v>0.30913292750367966</v>
      </c>
      <c r="D232" s="3">
        <f t="shared" si="32"/>
        <v>0.25928833578236504</v>
      </c>
      <c r="E232" s="3">
        <f t="shared" si="33"/>
        <v>0.2592883357823651</v>
      </c>
      <c r="F232" s="3">
        <f t="shared" si="34"/>
        <v>22.663847863944024</v>
      </c>
      <c r="G232" s="3">
        <f t="shared" si="35"/>
        <v>22.663847863944024</v>
      </c>
      <c r="H232" s="3">
        <f t="shared" si="36"/>
        <v>20.050436404228215</v>
      </c>
      <c r="I232" s="3">
        <f t="shared" si="37"/>
        <v>20.050436404228215</v>
      </c>
      <c r="J232" s="3">
        <f t="shared" si="38"/>
        <v>364.81000000000006</v>
      </c>
      <c r="K232" s="5">
        <f t="shared" si="39"/>
        <v>47.424266689085378</v>
      </c>
      <c r="L232" s="5">
        <f t="shared" si="40"/>
        <v>3.4636667099504801</v>
      </c>
      <c r="M232" s="10">
        <v>25</v>
      </c>
      <c r="N232" s="10">
        <v>0.35</v>
      </c>
      <c r="O232" s="3">
        <f t="shared" si="41"/>
        <v>1.8484793336241083E-2</v>
      </c>
      <c r="P232" s="3">
        <f t="shared" si="42"/>
        <v>6.013991845929854</v>
      </c>
    </row>
    <row r="233" spans="1:16">
      <c r="A233" s="20">
        <f t="shared" si="43"/>
        <v>19.200000000000003</v>
      </c>
      <c r="B233" s="4">
        <f t="shared" si="30"/>
        <v>0.30762276599975469</v>
      </c>
      <c r="C233" s="3">
        <f t="shared" si="31"/>
        <v>0.30762276599975469</v>
      </c>
      <c r="D233" s="3">
        <f t="shared" si="32"/>
        <v>0.25843214279250681</v>
      </c>
      <c r="E233" s="3">
        <f t="shared" si="33"/>
        <v>0.25843214279250692</v>
      </c>
      <c r="F233" s="3">
        <f t="shared" si="34"/>
        <v>22.748186740925089</v>
      </c>
      <c r="G233" s="3">
        <f t="shared" si="35"/>
        <v>22.748186740925089</v>
      </c>
      <c r="H233" s="3">
        <f t="shared" si="36"/>
        <v>20.145719148245863</v>
      </c>
      <c r="I233" s="3">
        <f t="shared" si="37"/>
        <v>20.145719148245863</v>
      </c>
      <c r="J233" s="3">
        <f t="shared" si="38"/>
        <v>368.6400000000001</v>
      </c>
      <c r="K233" s="5">
        <f t="shared" si="39"/>
        <v>47.239628318992224</v>
      </c>
      <c r="L233" s="5">
        <f t="shared" si="40"/>
        <v>3.4191109229767997</v>
      </c>
      <c r="M233" s="10">
        <v>25</v>
      </c>
      <c r="N233" s="10">
        <v>0.35</v>
      </c>
      <c r="O233" s="3">
        <f t="shared" si="41"/>
        <v>1.8417175798380137E-2</v>
      </c>
      <c r="P233" s="3">
        <f t="shared" si="42"/>
        <v>6.0324090217282338</v>
      </c>
    </row>
    <row r="234" spans="1:16">
      <c r="A234" s="20">
        <f t="shared" si="43"/>
        <v>19.300000000000004</v>
      </c>
      <c r="B234" s="4">
        <f t="shared" ref="B234:B297" si="44">ATAN((b-x)/A234)+ATAN((x-a)/A234)</f>
        <v>0.30612682577616529</v>
      </c>
      <c r="C234" s="3">
        <f t="shared" ref="C234:C297" si="45">ATAN((x-b)/A234)+ATAN((2*b-x-a)/A234)</f>
        <v>0.30612682577616529</v>
      </c>
      <c r="D234" s="3">
        <f t="shared" ref="D234:D297" si="46">ATAN((a-x)/A234)+ATAN(x/A234)</f>
        <v>0.25757922326183863</v>
      </c>
      <c r="E234" s="3">
        <f t="shared" ref="E234:E297" si="47">ATAN((a-2*b+x)/A234)+ATAN((2*b-x)/A234)</f>
        <v>0.25757922326183869</v>
      </c>
      <c r="F234" s="3">
        <f t="shared" ref="F234:F297" si="48">SQRT(x^2+A234^2)</f>
        <v>22.83265205796296</v>
      </c>
      <c r="G234" s="3">
        <f t="shared" ref="G234:G297" si="49">SQRT((2*b-x)^2+A234^2)</f>
        <v>22.83265205796296</v>
      </c>
      <c r="H234" s="3">
        <f t="shared" ref="H234:H297" si="50">SQRT((x-a)^2+A234^2)</f>
        <v>20.241047403728892</v>
      </c>
      <c r="I234" s="3">
        <f t="shared" ref="I234:I297" si="51">SQRT((2*b-x-a)^2+A234^2)</f>
        <v>20.241047403728892</v>
      </c>
      <c r="J234" s="3">
        <f t="shared" ref="J234:J297" si="52">(b-x)^2+A234^2</f>
        <v>372.49000000000018</v>
      </c>
      <c r="K234" s="5">
        <f t="shared" ref="K234:K297" si="53">(B234+x*D234/a-A234*(x-b)/J234+C234+(2*b-x)*E234/$B$10-A234*(b-x)/J234)*q/PI()</f>
        <v>47.056179879033564</v>
      </c>
      <c r="L234" s="5">
        <f t="shared" ref="L234:L297" si="54">(q/PI())*(B234+x*D234/a+A234*(x-b)/J234+2*A234*LN(H234/F234)/a+C234+(2*b-x)*E234/a+A234*(b-x)/J234+2*A234*LN(I234/G234)/a)</f>
        <v>3.3752823370358307</v>
      </c>
      <c r="M234" s="10">
        <v>25</v>
      </c>
      <c r="N234" s="10">
        <v>0.35</v>
      </c>
      <c r="O234" s="3">
        <f t="shared" si="41"/>
        <v>1.8349932424428408E-2</v>
      </c>
      <c r="P234" s="3">
        <f t="shared" si="42"/>
        <v>6.0507589541526619</v>
      </c>
    </row>
    <row r="235" spans="1:16">
      <c r="A235" s="20">
        <f t="shared" si="43"/>
        <v>19.400000000000006</v>
      </c>
      <c r="B235" s="4">
        <f t="shared" si="44"/>
        <v>0.30464491349215556</v>
      </c>
      <c r="C235" s="3">
        <f t="shared" si="45"/>
        <v>0.30464491349215556</v>
      </c>
      <c r="D235" s="3">
        <f t="shared" si="46"/>
        <v>0.25672960286736918</v>
      </c>
      <c r="E235" s="3">
        <f t="shared" si="47"/>
        <v>0.25672960286736929</v>
      </c>
      <c r="F235" s="3">
        <f t="shared" si="48"/>
        <v>22.917242417009955</v>
      </c>
      <c r="G235" s="3">
        <f t="shared" si="49"/>
        <v>22.917242417009955</v>
      </c>
      <c r="H235" s="3">
        <f t="shared" si="50"/>
        <v>20.336420530663705</v>
      </c>
      <c r="I235" s="3">
        <f t="shared" si="51"/>
        <v>20.336420530663705</v>
      </c>
      <c r="J235" s="3">
        <f t="shared" si="52"/>
        <v>376.36000000000024</v>
      </c>
      <c r="K235" s="5">
        <f t="shared" si="53"/>
        <v>46.87391323396853</v>
      </c>
      <c r="L235" s="5">
        <f t="shared" si="54"/>
        <v>3.3321668650449867</v>
      </c>
      <c r="M235" s="10">
        <v>25</v>
      </c>
      <c r="N235" s="10">
        <v>0.35</v>
      </c>
      <c r="O235" s="3">
        <f t="shared" ref="O235:O298" si="55">100*$B$11*(K235-N235*L235)/(M235*1000)</f>
        <v>1.8283061932481113E-2</v>
      </c>
      <c r="P235" s="3">
        <f t="shared" si="42"/>
        <v>6.0690420160851426</v>
      </c>
    </row>
    <row r="236" spans="1:16">
      <c r="A236" s="20">
        <f t="shared" si="43"/>
        <v>19.500000000000007</v>
      </c>
      <c r="B236" s="4">
        <f t="shared" si="44"/>
        <v>0.30317683916959448</v>
      </c>
      <c r="C236" s="3">
        <f t="shared" si="45"/>
        <v>0.30317683916959448</v>
      </c>
      <c r="D236" s="3">
        <f t="shared" si="46"/>
        <v>0.25588330563443418</v>
      </c>
      <c r="E236" s="3">
        <f t="shared" si="47"/>
        <v>0.25588330563443429</v>
      </c>
      <c r="F236" s="3">
        <f t="shared" si="48"/>
        <v>23.001956438529316</v>
      </c>
      <c r="G236" s="3">
        <f t="shared" si="49"/>
        <v>23.001956438529316</v>
      </c>
      <c r="H236" s="3">
        <f t="shared" si="50"/>
        <v>20.431837900688237</v>
      </c>
      <c r="I236" s="3">
        <f t="shared" si="51"/>
        <v>20.431837900688237</v>
      </c>
      <c r="J236" s="3">
        <f t="shared" si="52"/>
        <v>380.25000000000028</v>
      </c>
      <c r="K236" s="5">
        <f t="shared" si="53"/>
        <v>46.692820251952703</v>
      </c>
      <c r="L236" s="5">
        <f t="shared" si="54"/>
        <v>3.289750729478838</v>
      </c>
      <c r="M236" s="10">
        <v>25</v>
      </c>
      <c r="N236" s="10">
        <v>0.35</v>
      </c>
      <c r="O236" s="3">
        <f t="shared" si="55"/>
        <v>1.8216562998654044E-2</v>
      </c>
      <c r="P236" s="3">
        <f t="shared" ref="P236:P299" si="56">O236+P235</f>
        <v>6.0872585790837963</v>
      </c>
    </row>
    <row r="237" spans="1:16">
      <c r="A237" s="20">
        <f t="shared" si="43"/>
        <v>19.600000000000009</v>
      </c>
      <c r="B237" s="4">
        <f t="shared" si="44"/>
        <v>0.30172241612322093</v>
      </c>
      <c r="C237" s="3">
        <f t="shared" si="45"/>
        <v>0.30172241612322093</v>
      </c>
      <c r="D237" s="3">
        <f t="shared" si="46"/>
        <v>0.2550403539940781</v>
      </c>
      <c r="E237" s="3">
        <f t="shared" si="47"/>
        <v>0.25504035399407821</v>
      </c>
      <c r="F237" s="3">
        <f t="shared" si="48"/>
        <v>23.086792761230395</v>
      </c>
      <c r="G237" s="3">
        <f t="shared" si="49"/>
        <v>23.086792761230395</v>
      </c>
      <c r="H237" s="3">
        <f t="shared" si="50"/>
        <v>20.527298896834925</v>
      </c>
      <c r="I237" s="3">
        <f t="shared" si="51"/>
        <v>20.527298896834925</v>
      </c>
      <c r="J237" s="3">
        <f t="shared" si="52"/>
        <v>384.16000000000031</v>
      </c>
      <c r="K237" s="5">
        <f t="shared" si="53"/>
        <v>46.512892807116877</v>
      </c>
      <c r="L237" s="5">
        <f t="shared" si="54"/>
        <v>3.2480204549273468</v>
      </c>
      <c r="M237" s="10">
        <v>25</v>
      </c>
      <c r="N237" s="10">
        <v>0.35</v>
      </c>
      <c r="O237" s="3">
        <f t="shared" si="55"/>
        <v>1.8150434259156922E-2</v>
      </c>
      <c r="P237" s="3">
        <f t="shared" si="56"/>
        <v>6.1054090133429533</v>
      </c>
    </row>
    <row r="238" spans="1:16">
      <c r="A238" s="20">
        <f t="shared" si="43"/>
        <v>19.70000000000001</v>
      </c>
      <c r="B238" s="4">
        <f t="shared" si="44"/>
        <v>0.30028146089253005</v>
      </c>
      <c r="C238" s="3">
        <f t="shared" si="45"/>
        <v>0.30028146089253005</v>
      </c>
      <c r="D238" s="3">
        <f t="shared" si="46"/>
        <v>0.25420076883860732</v>
      </c>
      <c r="E238" s="3">
        <f t="shared" si="47"/>
        <v>0.25420076883860737</v>
      </c>
      <c r="F238" s="3">
        <f t="shared" si="48"/>
        <v>23.171750041807378</v>
      </c>
      <c r="G238" s="3">
        <f t="shared" si="49"/>
        <v>23.171750041807378</v>
      </c>
      <c r="H238" s="3">
        <f t="shared" si="50"/>
        <v>20.62280291328025</v>
      </c>
      <c r="I238" s="3">
        <f t="shared" si="51"/>
        <v>20.62280291328025</v>
      </c>
      <c r="J238" s="3">
        <f t="shared" si="52"/>
        <v>388.09000000000037</v>
      </c>
      <c r="K238" s="5">
        <f t="shared" si="53"/>
        <v>46.334122782030363</v>
      </c>
      <c r="L238" s="5">
        <f t="shared" si="54"/>
        <v>3.2069628608432796</v>
      </c>
      <c r="M238" s="10">
        <v>25</v>
      </c>
      <c r="N238" s="10">
        <v>0.35</v>
      </c>
      <c r="O238" s="3">
        <f t="shared" si="55"/>
        <v>1.8084674312294088E-2</v>
      </c>
      <c r="P238" s="3">
        <f t="shared" si="56"/>
        <v>6.1234936876552473</v>
      </c>
    </row>
    <row r="239" spans="1:16">
      <c r="A239" s="20">
        <f t="shared" si="43"/>
        <v>19.800000000000011</v>
      </c>
      <c r="B239" s="4">
        <f t="shared" si="44"/>
        <v>0.29885379317525806</v>
      </c>
      <c r="C239" s="3">
        <f t="shared" si="45"/>
        <v>0.29885379317525806</v>
      </c>
      <c r="D239" s="3">
        <f t="shared" si="46"/>
        <v>0.25336456957537357</v>
      </c>
      <c r="E239" s="3">
        <f t="shared" si="47"/>
        <v>0.25336456957537368</v>
      </c>
      <c r="F239" s="3">
        <f t="shared" si="48"/>
        <v>23.256826954681511</v>
      </c>
      <c r="G239" s="3">
        <f t="shared" si="49"/>
        <v>23.256826954681511</v>
      </c>
      <c r="H239" s="3">
        <f t="shared" si="50"/>
        <v>20.718349355100674</v>
      </c>
      <c r="I239" s="3">
        <f t="shared" si="51"/>
        <v>20.718349355100674</v>
      </c>
      <c r="J239" s="3">
        <f t="shared" si="52"/>
        <v>392.04000000000048</v>
      </c>
      <c r="K239" s="5">
        <f t="shared" si="53"/>
        <v>46.156502070053115</v>
      </c>
      <c r="L239" s="5">
        <f t="shared" si="54"/>
        <v>3.1665650544735118</v>
      </c>
      <c r="M239" s="10">
        <v>25</v>
      </c>
      <c r="N239" s="10">
        <v>0.35</v>
      </c>
      <c r="O239" s="3">
        <f t="shared" si="55"/>
        <v>1.8019281720394954E-2</v>
      </c>
      <c r="P239" s="3">
        <f t="shared" si="56"/>
        <v>6.1415129693756425</v>
      </c>
    </row>
    <row r="240" spans="1:16">
      <c r="A240" s="20">
        <f t="shared" si="43"/>
        <v>19.900000000000013</v>
      </c>
      <c r="B240" s="4">
        <f t="shared" si="44"/>
        <v>0.29743923576242609</v>
      </c>
      <c r="C240" s="3">
        <f t="shared" si="45"/>
        <v>0.29743923576242609</v>
      </c>
      <c r="D240" s="3">
        <f t="shared" si="46"/>
        <v>0.25253177417884248</v>
      </c>
      <c r="E240" s="3">
        <f t="shared" si="47"/>
        <v>0.25253177417884254</v>
      </c>
      <c r="F240" s="3">
        <f t="shared" si="48"/>
        <v>23.342022191746807</v>
      </c>
      <c r="G240" s="3">
        <f t="shared" si="49"/>
        <v>23.342022191746807</v>
      </c>
      <c r="H240" s="3">
        <f t="shared" si="50"/>
        <v>20.813937638034773</v>
      </c>
      <c r="I240" s="3">
        <f t="shared" si="51"/>
        <v>20.813937638034773</v>
      </c>
      <c r="J240" s="3">
        <f t="shared" si="52"/>
        <v>396.0100000000005</v>
      </c>
      <c r="K240" s="5">
        <f t="shared" si="53"/>
        <v>45.980022577580591</v>
      </c>
      <c r="L240" s="5">
        <f t="shared" si="54"/>
        <v>3.1268144239695865</v>
      </c>
      <c r="M240" s="10">
        <v>25</v>
      </c>
      <c r="N240" s="10">
        <v>0.35</v>
      </c>
      <c r="O240" s="3">
        <f t="shared" si="55"/>
        <v>1.7954255011676495E-2</v>
      </c>
      <c r="P240" s="3">
        <f t="shared" si="56"/>
        <v>6.1594672243873188</v>
      </c>
    </row>
    <row r="241" spans="1:16">
      <c r="A241" s="20">
        <f t="shared" si="43"/>
        <v>20.000000000000014</v>
      </c>
      <c r="B241" s="4">
        <f t="shared" si="44"/>
        <v>0.29603761447490279</v>
      </c>
      <c r="C241" s="3">
        <f t="shared" si="45"/>
        <v>0.29603761447490279</v>
      </c>
      <c r="D241" s="3">
        <f t="shared" si="46"/>
        <v>0.2517023992409993</v>
      </c>
      <c r="E241" s="3">
        <f t="shared" si="47"/>
        <v>0.25170239924099941</v>
      </c>
      <c r="F241" s="3">
        <f t="shared" si="48"/>
        <v>23.427334462119259</v>
      </c>
      <c r="G241" s="3">
        <f t="shared" si="49"/>
        <v>23.427334462119259</v>
      </c>
      <c r="H241" s="3">
        <f t="shared" si="50"/>
        <v>20.909567188251422</v>
      </c>
      <c r="I241" s="3">
        <f t="shared" si="51"/>
        <v>20.909567188251422</v>
      </c>
      <c r="J241" s="3">
        <f t="shared" si="52"/>
        <v>400.00000000000057</v>
      </c>
      <c r="K241" s="5">
        <f t="shared" si="53"/>
        <v>45.804676226185137</v>
      </c>
      <c r="L241" s="5">
        <f t="shared" si="54"/>
        <v>3.0876986316731299</v>
      </c>
      <c r="M241" s="10">
        <v>25</v>
      </c>
      <c r="N241" s="10">
        <v>0.35</v>
      </c>
      <c r="O241" s="3">
        <f t="shared" si="55"/>
        <v>1.7889592682039816E-2</v>
      </c>
      <c r="P241" s="3">
        <f t="shared" si="56"/>
        <v>6.1773568170693585</v>
      </c>
    </row>
    <row r="242" spans="1:16">
      <c r="A242" s="20">
        <f t="shared" si="43"/>
        <v>20.100000000000016</v>
      </c>
      <c r="B242" s="4">
        <f t="shared" si="44"/>
        <v>0.29464875810144631</v>
      </c>
      <c r="C242" s="3">
        <f t="shared" si="45"/>
        <v>0.29464875810144631</v>
      </c>
      <c r="D242" s="3">
        <f t="shared" si="46"/>
        <v>0.2508764600201463</v>
      </c>
      <c r="E242" s="3">
        <f t="shared" si="47"/>
        <v>0.25087646002014635</v>
      </c>
      <c r="F242" s="3">
        <f t="shared" si="48"/>
        <v>23.51276249188939</v>
      </c>
      <c r="G242" s="3">
        <f t="shared" si="49"/>
        <v>23.51276249188939</v>
      </c>
      <c r="H242" s="3">
        <f t="shared" si="50"/>
        <v>21.005237442123825</v>
      </c>
      <c r="I242" s="3">
        <f t="shared" si="51"/>
        <v>21.005237442123825</v>
      </c>
      <c r="J242" s="3">
        <f t="shared" si="52"/>
        <v>404.01000000000062</v>
      </c>
      <c r="K242" s="5">
        <f t="shared" si="53"/>
        <v>45.630454954657829</v>
      </c>
      <c r="L242" s="5">
        <f t="shared" si="54"/>
        <v>3.0492056075718414</v>
      </c>
      <c r="M242" s="10">
        <v>25</v>
      </c>
      <c r="N242" s="10">
        <v>0.35</v>
      </c>
      <c r="O242" s="3">
        <f t="shared" si="55"/>
        <v>1.7825293196803073E-2</v>
      </c>
      <c r="P242" s="3">
        <f t="shared" si="56"/>
        <v>6.1951821102661615</v>
      </c>
    </row>
    <row r="243" spans="1:16">
      <c r="A243" s="20">
        <f t="shared" si="43"/>
        <v>20.200000000000017</v>
      </c>
      <c r="B243" s="4">
        <f t="shared" si="44"/>
        <v>0.29327249833818986</v>
      </c>
      <c r="C243" s="3">
        <f t="shared" si="45"/>
        <v>0.29327249833818986</v>
      </c>
      <c r="D243" s="3">
        <f t="shared" si="46"/>
        <v>0.2500539704881391</v>
      </c>
      <c r="E243" s="3">
        <f t="shared" si="47"/>
        <v>0.2500539704881391</v>
      </c>
      <c r="F243" s="3">
        <f t="shared" si="48"/>
        <v>23.598305023878318</v>
      </c>
      <c r="G243" s="3">
        <f t="shared" si="49"/>
        <v>23.598305023878318</v>
      </c>
      <c r="H243" s="3">
        <f t="shared" si="50"/>
        <v>21.100947846009209</v>
      </c>
      <c r="I243" s="3">
        <f t="shared" si="51"/>
        <v>21.100947846009209</v>
      </c>
      <c r="J243" s="3">
        <f t="shared" si="52"/>
        <v>408.0400000000007</v>
      </c>
      <c r="K243" s="5">
        <f t="shared" si="53"/>
        <v>45.45735072095416</v>
      </c>
      <c r="L243" s="5">
        <f t="shared" si="54"/>
        <v>3.0113235429200573</v>
      </c>
      <c r="M243" s="10">
        <v>25</v>
      </c>
      <c r="N243" s="10">
        <v>0.35</v>
      </c>
      <c r="O243" s="3">
        <f t="shared" si="55"/>
        <v>1.7761354992372854E-2</v>
      </c>
      <c r="P243" s="3">
        <f t="shared" si="56"/>
        <v>6.212943465258534</v>
      </c>
    </row>
    <row r="244" spans="1:16">
      <c r="A244" s="20">
        <f t="shared" si="43"/>
        <v>20.300000000000018</v>
      </c>
      <c r="B244" s="4">
        <f t="shared" si="44"/>
        <v>0.29190866972953255</v>
      </c>
      <c r="C244" s="3">
        <f t="shared" si="45"/>
        <v>0.29190866972953255</v>
      </c>
      <c r="D244" s="3">
        <f t="shared" si="46"/>
        <v>0.24923494337611285</v>
      </c>
      <c r="E244" s="3">
        <f t="shared" si="47"/>
        <v>0.24923494337611291</v>
      </c>
      <c r="F244" s="3">
        <f t="shared" si="48"/>
        <v>23.683960817397093</v>
      </c>
      <c r="G244" s="3">
        <f t="shared" si="49"/>
        <v>23.683960817397093</v>
      </c>
      <c r="H244" s="3">
        <f t="shared" si="50"/>
        <v>21.196697856034103</v>
      </c>
      <c r="I244" s="3">
        <f t="shared" si="51"/>
        <v>21.196697856034103</v>
      </c>
      <c r="J244" s="3">
        <f t="shared" si="52"/>
        <v>412.09000000000077</v>
      </c>
      <c r="K244" s="5">
        <f t="shared" si="53"/>
        <v>45.285355504047104</v>
      </c>
      <c r="L244" s="5">
        <f t="shared" si="54"/>
        <v>2.9740408840225387</v>
      </c>
      <c r="M244" s="10">
        <v>25</v>
      </c>
      <c r="N244" s="10">
        <v>0.35</v>
      </c>
      <c r="O244" s="3">
        <f t="shared" si="55"/>
        <v>1.7697776477855687E-2</v>
      </c>
      <c r="P244" s="3">
        <f t="shared" si="56"/>
        <v>6.2306412417363894</v>
      </c>
    </row>
    <row r="245" spans="1:16">
      <c r="A245" s="20">
        <f t="shared" si="43"/>
        <v>20.40000000000002</v>
      </c>
      <c r="B245" s="4">
        <f t="shared" si="44"/>
        <v>0.29055710961040032</v>
      </c>
      <c r="C245" s="3">
        <f t="shared" si="45"/>
        <v>0.29055710961040032</v>
      </c>
      <c r="D245" s="3">
        <f t="shared" si="46"/>
        <v>0.24841939021874554</v>
      </c>
      <c r="E245" s="3">
        <f t="shared" si="47"/>
        <v>0.24841939021874565</v>
      </c>
      <c r="F245" s="3">
        <f t="shared" si="48"/>
        <v>23.769728648009444</v>
      </c>
      <c r="G245" s="3">
        <f t="shared" si="49"/>
        <v>23.769728648009444</v>
      </c>
      <c r="H245" s="3">
        <f t="shared" si="50"/>
        <v>21.292486937884942</v>
      </c>
      <c r="I245" s="3">
        <f t="shared" si="51"/>
        <v>21.292486937884942</v>
      </c>
      <c r="J245" s="3">
        <f t="shared" si="52"/>
        <v>416.16000000000082</v>
      </c>
      <c r="K245" s="5">
        <f t="shared" si="53"/>
        <v>45.114461305691201</v>
      </c>
      <c r="L245" s="5">
        <f t="shared" si="54"/>
        <v>2.9373463261747057</v>
      </c>
      <c r="M245" s="10">
        <v>25</v>
      </c>
      <c r="N245" s="10">
        <v>0.35</v>
      </c>
      <c r="O245" s="3">
        <f t="shared" si="55"/>
        <v>1.7634556036612022E-2</v>
      </c>
      <c r="P245" s="3">
        <f t="shared" si="56"/>
        <v>6.2482757977730019</v>
      </c>
    </row>
    <row r="246" spans="1:16">
      <c r="A246" s="20">
        <f t="shared" si="43"/>
        <v>20.500000000000021</v>
      </c>
      <c r="B246" s="4">
        <f t="shared" si="44"/>
        <v>0.2892176580498429</v>
      </c>
      <c r="C246" s="3">
        <f t="shared" si="45"/>
        <v>0.2892176580498429</v>
      </c>
      <c r="D246" s="3">
        <f t="shared" si="46"/>
        <v>0.24760732139710195</v>
      </c>
      <c r="E246" s="3">
        <f t="shared" si="47"/>
        <v>0.24760732139710201</v>
      </c>
      <c r="F246" s="3">
        <f t="shared" si="48"/>
        <v>23.855607307297813</v>
      </c>
      <c r="G246" s="3">
        <f t="shared" si="49"/>
        <v>23.855607307297813</v>
      </c>
      <c r="H246" s="3">
        <f t="shared" si="50"/>
        <v>21.388314566603906</v>
      </c>
      <c r="I246" s="3">
        <f t="shared" si="51"/>
        <v>21.388314566603906</v>
      </c>
      <c r="J246" s="3">
        <f t="shared" si="52"/>
        <v>420.25000000000085</v>
      </c>
      <c r="K246" s="5">
        <f t="shared" si="53"/>
        <v>44.944660152100361</v>
      </c>
      <c r="L246" s="5">
        <f t="shared" si="54"/>
        <v>2.9012288077558508</v>
      </c>
      <c r="M246" s="10">
        <v>25</v>
      </c>
      <c r="N246" s="10">
        <v>0.35</v>
      </c>
      <c r="O246" s="3">
        <f t="shared" si="55"/>
        <v>1.7571692027754326E-2</v>
      </c>
      <c r="P246" s="3">
        <f t="shared" si="56"/>
        <v>6.2658474898007563</v>
      </c>
    </row>
    <row r="247" spans="1:16">
      <c r="A247" s="20">
        <f t="shared" si="43"/>
        <v>20.600000000000023</v>
      </c>
      <c r="B247" s="4">
        <f t="shared" si="44"/>
        <v>0.28789015779593247</v>
      </c>
      <c r="C247" s="3">
        <f t="shared" si="45"/>
        <v>0.28789015779593247</v>
      </c>
      <c r="D247" s="3">
        <f t="shared" si="46"/>
        <v>0.24679874618010639</v>
      </c>
      <c r="E247" s="3">
        <f t="shared" si="47"/>
        <v>0.24679874618010644</v>
      </c>
      <c r="F247" s="3">
        <f t="shared" si="48"/>
        <v>23.941595602632688</v>
      </c>
      <c r="G247" s="3">
        <f t="shared" si="49"/>
        <v>23.941595602632688</v>
      </c>
      <c r="H247" s="3">
        <f t="shared" si="50"/>
        <v>21.484180226389856</v>
      </c>
      <c r="I247" s="3">
        <f t="shared" si="51"/>
        <v>21.484180226389856</v>
      </c>
      <c r="J247" s="3">
        <f t="shared" si="52"/>
        <v>424.36000000000092</v>
      </c>
      <c r="K247" s="5">
        <f t="shared" si="53"/>
        <v>44.775944095543309</v>
      </c>
      <c r="L247" s="5">
        <f t="shared" si="54"/>
        <v>2.8656775044725888</v>
      </c>
      <c r="M247" s="10">
        <v>25</v>
      </c>
      <c r="N247" s="10">
        <v>0.35</v>
      </c>
      <c r="O247" s="3">
        <f t="shared" si="55"/>
        <v>1.7509182787591161E-2</v>
      </c>
      <c r="P247" s="3">
        <f t="shared" si="56"/>
        <v>6.2833566725883472</v>
      </c>
    </row>
    <row r="248" spans="1:16">
      <c r="A248" s="20">
        <f t="shared" si="43"/>
        <v>20.700000000000024</v>
      </c>
      <c r="B248" s="4">
        <f t="shared" si="44"/>
        <v>0.28657445422193051</v>
      </c>
      <c r="C248" s="3">
        <f t="shared" si="45"/>
        <v>0.28657445422193051</v>
      </c>
      <c r="D248" s="3">
        <f t="shared" si="46"/>
        <v>0.24599367276468298</v>
      </c>
      <c r="E248" s="3">
        <f t="shared" si="47"/>
        <v>0.24599367276468309</v>
      </c>
      <c r="F248" s="3">
        <f t="shared" si="48"/>
        <v>24.027692356945163</v>
      </c>
      <c r="G248" s="3">
        <f t="shared" si="49"/>
        <v>24.027692356945163</v>
      </c>
      <c r="H248" s="3">
        <f t="shared" si="50"/>
        <v>21.580083410404164</v>
      </c>
      <c r="I248" s="3">
        <f t="shared" si="51"/>
        <v>21.580083410404164</v>
      </c>
      <c r="J248" s="3">
        <f t="shared" si="52"/>
        <v>428.49000000000098</v>
      </c>
      <c r="K248" s="5">
        <f t="shared" si="53"/>
        <v>44.608305215858842</v>
      </c>
      <c r="L248" s="5">
        <f t="shared" si="54"/>
        <v>2.8306818237470575</v>
      </c>
      <c r="M248" s="10">
        <v>25</v>
      </c>
      <c r="N248" s="10">
        <v>0.35</v>
      </c>
      <c r="O248" s="3">
        <f t="shared" si="55"/>
        <v>1.744702663101895E-2</v>
      </c>
      <c r="P248" s="3">
        <f t="shared" si="56"/>
        <v>6.3008036992193661</v>
      </c>
    </row>
    <row r="249" spans="1:16">
      <c r="A249" s="20">
        <f t="shared" si="43"/>
        <v>20.800000000000026</v>
      </c>
      <c r="B249" s="4">
        <f t="shared" si="44"/>
        <v>0.28527039527369213</v>
      </c>
      <c r="C249" s="3">
        <f t="shared" si="45"/>
        <v>0.28527039527369213</v>
      </c>
      <c r="D249" s="3">
        <f t="shared" si="46"/>
        <v>0.24519210831460958</v>
      </c>
      <c r="E249" s="3">
        <f t="shared" si="47"/>
        <v>0.24519210831460969</v>
      </c>
      <c r="F249" s="3">
        <f t="shared" si="48"/>
        <v>24.113896408502733</v>
      </c>
      <c r="G249" s="3">
        <f t="shared" si="49"/>
        <v>24.113896408502733</v>
      </c>
      <c r="H249" s="3">
        <f t="shared" si="50"/>
        <v>21.676023620581361</v>
      </c>
      <c r="I249" s="3">
        <f t="shared" si="51"/>
        <v>21.676023620581361</v>
      </c>
      <c r="J249" s="3">
        <f t="shared" si="52"/>
        <v>432.64000000000107</v>
      </c>
      <c r="K249" s="5">
        <f t="shared" si="53"/>
        <v>44.441735621894651</v>
      </c>
      <c r="L249" s="5">
        <f t="shared" si="54"/>
        <v>2.7962313992472296</v>
      </c>
      <c r="M249" s="10">
        <v>25</v>
      </c>
      <c r="N249" s="10">
        <v>0.35</v>
      </c>
      <c r="O249" s="3">
        <f t="shared" si="55"/>
        <v>1.7385221852863248E-2</v>
      </c>
      <c r="P249" s="3">
        <f t="shared" si="56"/>
        <v>6.3181889210722293</v>
      </c>
    </row>
    <row r="250" spans="1:16">
      <c r="A250" s="20">
        <f t="shared" si="43"/>
        <v>20.900000000000027</v>
      </c>
      <c r="B250" s="4">
        <f t="shared" si="44"/>
        <v>0.28397783141827576</v>
      </c>
      <c r="C250" s="3">
        <f t="shared" si="45"/>
        <v>0.28397783141827576</v>
      </c>
      <c r="D250" s="3">
        <f t="shared" si="46"/>
        <v>0.24439405899812178</v>
      </c>
      <c r="E250" s="3">
        <f t="shared" si="47"/>
        <v>0.24439405899812183</v>
      </c>
      <c r="F250" s="3">
        <f t="shared" si="48"/>
        <v>24.200206610688287</v>
      </c>
      <c r="G250" s="3">
        <f t="shared" si="49"/>
        <v>24.200206610688287</v>
      </c>
      <c r="H250" s="3">
        <f t="shared" si="50"/>
        <v>21.772000367444445</v>
      </c>
      <c r="I250" s="3">
        <f t="shared" si="51"/>
        <v>21.772000367444445</v>
      </c>
      <c r="J250" s="3">
        <f t="shared" si="52"/>
        <v>436.81000000000114</v>
      </c>
      <c r="K250" s="5">
        <f t="shared" si="53"/>
        <v>44.276227452872028</v>
      </c>
      <c r="L250" s="5">
        <f t="shared" si="54"/>
        <v>2.7623160855545428</v>
      </c>
      <c r="M250" s="10">
        <v>25</v>
      </c>
      <c r="N250" s="10">
        <v>0.35</v>
      </c>
      <c r="O250" s="3">
        <f t="shared" si="55"/>
        <v>1.7323766729171176E-2</v>
      </c>
      <c r="P250" s="3">
        <f t="shared" si="56"/>
        <v>6.3355126878014003</v>
      </c>
    </row>
    <row r="251" spans="1:16">
      <c r="A251" s="20">
        <f t="shared" si="43"/>
        <v>21.000000000000028</v>
      </c>
      <c r="B251" s="4">
        <f t="shared" si="44"/>
        <v>0.282696615593728</v>
      </c>
      <c r="C251" s="3">
        <f t="shared" si="45"/>
        <v>0.282696615593728</v>
      </c>
      <c r="D251" s="3">
        <f t="shared" si="46"/>
        <v>0.24359953002430951</v>
      </c>
      <c r="E251" s="3">
        <f t="shared" si="47"/>
        <v>0.24359953002430956</v>
      </c>
      <c r="F251" s="3">
        <f t="shared" si="48"/>
        <v>24.286621831782227</v>
      </c>
      <c r="G251" s="3">
        <f t="shared" si="49"/>
        <v>24.286621831782227</v>
      </c>
      <c r="H251" s="3">
        <f t="shared" si="50"/>
        <v>21.868013169924723</v>
      </c>
      <c r="I251" s="3">
        <f t="shared" si="51"/>
        <v>21.868013169924723</v>
      </c>
      <c r="J251" s="3">
        <f t="shared" si="52"/>
        <v>441.00000000000119</v>
      </c>
      <c r="K251" s="5">
        <f t="shared" si="53"/>
        <v>44.111772879679464</v>
      </c>
      <c r="L251" s="5">
        <f t="shared" si="54"/>
        <v>2.7289259529670526</v>
      </c>
      <c r="M251" s="10">
        <v>25</v>
      </c>
      <c r="N251" s="10">
        <v>0.35</v>
      </c>
      <c r="O251" s="3">
        <f t="shared" si="55"/>
        <v>1.7262659518456396E-2</v>
      </c>
      <c r="P251" s="3">
        <f t="shared" si="56"/>
        <v>6.3527753473198567</v>
      </c>
    </row>
    <row r="252" spans="1:16">
      <c r="A252" s="20">
        <f t="shared" si="43"/>
        <v>21.10000000000003</v>
      </c>
      <c r="B252" s="4">
        <f t="shared" si="44"/>
        <v>0.28142660316001394</v>
      </c>
      <c r="C252" s="3">
        <f t="shared" si="45"/>
        <v>0.28142660316001394</v>
      </c>
      <c r="D252" s="3">
        <f t="shared" si="46"/>
        <v>0.24280852567834182</v>
      </c>
      <c r="E252" s="3">
        <f t="shared" si="47"/>
        <v>0.24280852567834194</v>
      </c>
      <c r="F252" s="3">
        <f t="shared" si="48"/>
        <v>24.373140954747736</v>
      </c>
      <c r="G252" s="3">
        <f t="shared" si="49"/>
        <v>24.373140954747736</v>
      </c>
      <c r="H252" s="3">
        <f t="shared" si="50"/>
        <v>21.964061555186039</v>
      </c>
      <c r="I252" s="3">
        <f t="shared" si="51"/>
        <v>21.964061555186039</v>
      </c>
      <c r="J252" s="3">
        <f t="shared" si="52"/>
        <v>445.21000000000129</v>
      </c>
      <c r="K252" s="5">
        <f t="shared" si="53"/>
        <v>43.948364106097607</v>
      </c>
      <c r="L252" s="5">
        <f t="shared" si="54"/>
        <v>2.6960512824323426</v>
      </c>
      <c r="M252" s="10">
        <v>25</v>
      </c>
      <c r="N252" s="10">
        <v>0.35</v>
      </c>
      <c r="O252" s="3">
        <f t="shared" si="55"/>
        <v>1.7201898462898515E-2</v>
      </c>
      <c r="P252" s="3">
        <f t="shared" si="56"/>
        <v>6.3699772457827555</v>
      </c>
    </row>
    <row r="253" spans="1:16">
      <c r="A253" s="20">
        <f t="shared" si="43"/>
        <v>21.200000000000031</v>
      </c>
      <c r="B253" s="4">
        <f t="shared" si="44"/>
        <v>0.28016765185106479</v>
      </c>
      <c r="C253" s="3">
        <f t="shared" si="45"/>
        <v>0.28016765185106479</v>
      </c>
      <c r="D253" s="3">
        <f t="shared" si="46"/>
        <v>0.24202104935555774</v>
      </c>
      <c r="E253" s="3">
        <f t="shared" si="47"/>
        <v>0.24202104935555779</v>
      </c>
      <c r="F253" s="3">
        <f t="shared" si="48"/>
        <v>24.459762877019092</v>
      </c>
      <c r="G253" s="3">
        <f t="shared" si="49"/>
        <v>24.459762877019092</v>
      </c>
      <c r="H253" s="3">
        <f t="shared" si="50"/>
        <v>22.060145058453294</v>
      </c>
      <c r="I253" s="3">
        <f t="shared" si="51"/>
        <v>22.060145058453294</v>
      </c>
      <c r="J253" s="3">
        <f t="shared" si="52"/>
        <v>449.44000000000131</v>
      </c>
      <c r="K253" s="5">
        <f t="shared" si="53"/>
        <v>43.785993369958327</v>
      </c>
      <c r="L253" s="5">
        <f t="shared" si="54"/>
        <v>2.6636825606085419</v>
      </c>
      <c r="M253" s="10">
        <v>25</v>
      </c>
      <c r="N253" s="10">
        <v>0.35</v>
      </c>
      <c r="O253" s="3">
        <f t="shared" si="55"/>
        <v>1.7141481789498134E-2</v>
      </c>
      <c r="P253" s="3">
        <f t="shared" si="56"/>
        <v>6.3871187275722532</v>
      </c>
    </row>
    <row r="254" spans="1:16">
      <c r="A254" s="20">
        <f t="shared" si="43"/>
        <v>21.300000000000033</v>
      </c>
      <c r="B254" s="4">
        <f t="shared" si="44"/>
        <v>0.2789196217279144</v>
      </c>
      <c r="C254" s="3">
        <f t="shared" si="45"/>
        <v>0.2789196217279144</v>
      </c>
      <c r="D254" s="3">
        <f t="shared" si="46"/>
        <v>0.24123710359445938</v>
      </c>
      <c r="E254" s="3">
        <f t="shared" si="47"/>
        <v>0.24123710359445938</v>
      </c>
      <c r="F254" s="3">
        <f t="shared" si="48"/>
        <v>24.546486510293104</v>
      </c>
      <c r="G254" s="3">
        <f t="shared" si="49"/>
        <v>24.546486510293104</v>
      </c>
      <c r="H254" s="3">
        <f t="shared" si="50"/>
        <v>22.156263222845169</v>
      </c>
      <c r="I254" s="3">
        <f t="shared" si="51"/>
        <v>22.156263222845169</v>
      </c>
      <c r="J254" s="3">
        <f t="shared" si="52"/>
        <v>453.69000000000142</v>
      </c>
      <c r="K254" s="5">
        <f t="shared" si="53"/>
        <v>43.624652944240395</v>
      </c>
      <c r="L254" s="5">
        <f t="shared" si="54"/>
        <v>2.6318104750494498</v>
      </c>
      <c r="M254" s="10">
        <v>25</v>
      </c>
      <c r="N254" s="10">
        <v>0.35</v>
      </c>
      <c r="O254" s="3">
        <f t="shared" si="55"/>
        <v>1.7081407711189236E-2</v>
      </c>
      <c r="P254" s="3">
        <f t="shared" si="56"/>
        <v>6.4042001352834426</v>
      </c>
    </row>
    <row r="255" spans="1:16">
      <c r="A255" s="20">
        <f t="shared" si="43"/>
        <v>21.400000000000034</v>
      </c>
      <c r="B255" s="4">
        <f t="shared" si="44"/>
        <v>0.27768237513289679</v>
      </c>
      <c r="C255" s="3">
        <f t="shared" si="45"/>
        <v>0.27768237513289679</v>
      </c>
      <c r="D255" s="3">
        <f t="shared" si="46"/>
        <v>0.24045669010863985</v>
      </c>
      <c r="E255" s="3">
        <f t="shared" si="47"/>
        <v>0.24045669010863996</v>
      </c>
      <c r="F255" s="3">
        <f t="shared" si="48"/>
        <v>24.633310780323491</v>
      </c>
      <c r="G255" s="3">
        <f t="shared" si="49"/>
        <v>24.633310780323491</v>
      </c>
      <c r="H255" s="3">
        <f t="shared" si="50"/>
        <v>22.252415599210828</v>
      </c>
      <c r="I255" s="3">
        <f t="shared" si="51"/>
        <v>22.252415599210828</v>
      </c>
      <c r="J255" s="3">
        <f t="shared" si="52"/>
        <v>457.96000000000146</v>
      </c>
      <c r="K255" s="5">
        <f t="shared" si="53"/>
        <v>43.464335138103849</v>
      </c>
      <c r="L255" s="5">
        <f t="shared" si="54"/>
        <v>2.600425909510391</v>
      </c>
      <c r="M255" s="10">
        <v>25</v>
      </c>
      <c r="N255" s="10">
        <v>0.35</v>
      </c>
      <c r="O255" s="3">
        <f t="shared" si="55"/>
        <v>1.7021674427910083E-2</v>
      </c>
      <c r="P255" s="3">
        <f t="shared" si="56"/>
        <v>6.4212218097113523</v>
      </c>
    </row>
    <row r="256" spans="1:16">
      <c r="A256" s="20">
        <f t="shared" si="43"/>
        <v>21.500000000000036</v>
      </c>
      <c r="B256" s="4">
        <f t="shared" si="44"/>
        <v>0.27645577664487919</v>
      </c>
      <c r="C256" s="3">
        <f t="shared" si="45"/>
        <v>0.27645577664487919</v>
      </c>
      <c r="D256" s="3">
        <f t="shared" si="46"/>
        <v>0.23967980981768222</v>
      </c>
      <c r="E256" s="3">
        <f t="shared" si="47"/>
        <v>0.23967980981768233</v>
      </c>
      <c r="F256" s="3">
        <f t="shared" si="48"/>
        <v>24.72023462671828</v>
      </c>
      <c r="G256" s="3">
        <f t="shared" si="49"/>
        <v>24.72023462671828</v>
      </c>
      <c r="H256" s="3">
        <f t="shared" si="50"/>
        <v>22.34860174597063</v>
      </c>
      <c r="I256" s="3">
        <f t="shared" si="51"/>
        <v>22.34860174597063</v>
      </c>
      <c r="J256" s="3">
        <f t="shared" si="52"/>
        <v>462.25000000000153</v>
      </c>
      <c r="K256" s="5">
        <f t="shared" si="53"/>
        <v>43.305032297865786</v>
      </c>
      <c r="L256" s="5">
        <f t="shared" si="54"/>
        <v>2.5695199393724226</v>
      </c>
      <c r="M256" s="10">
        <v>25</v>
      </c>
      <c r="N256" s="10">
        <v>0.35</v>
      </c>
      <c r="O256" s="3">
        <f t="shared" si="55"/>
        <v>1.6962280127634177E-2</v>
      </c>
      <c r="P256" s="3">
        <f t="shared" si="56"/>
        <v>6.4381840898389866</v>
      </c>
    </row>
    <row r="257" spans="1:16">
      <c r="A257" s="20">
        <f t="shared" si="43"/>
        <v>21.600000000000037</v>
      </c>
      <c r="B257" s="4">
        <f t="shared" si="44"/>
        <v>0.27523969303550416</v>
      </c>
      <c r="C257" s="3">
        <f t="shared" si="45"/>
        <v>0.27523969303550416</v>
      </c>
      <c r="D257" s="3">
        <f t="shared" si="46"/>
        <v>0.23890646287705969</v>
      </c>
      <c r="E257" s="3">
        <f t="shared" si="47"/>
        <v>0.23890646287705974</v>
      </c>
      <c r="F257" s="3">
        <f t="shared" si="48"/>
        <v>24.807257002740176</v>
      </c>
      <c r="G257" s="3">
        <f t="shared" si="49"/>
        <v>24.807257002740176</v>
      </c>
      <c r="H257" s="3">
        <f t="shared" si="50"/>
        <v>22.444821228960627</v>
      </c>
      <c r="I257" s="3">
        <f t="shared" si="51"/>
        <v>22.444821228960627</v>
      </c>
      <c r="J257" s="3">
        <f t="shared" si="52"/>
        <v>466.56000000000159</v>
      </c>
      <c r="K257" s="5">
        <f t="shared" si="53"/>
        <v>43.14673680791951</v>
      </c>
      <c r="L257" s="5">
        <f t="shared" si="54"/>
        <v>2.5390838271801486</v>
      </c>
      <c r="M257" s="10">
        <v>25</v>
      </c>
      <c r="N257" s="10">
        <v>0.35</v>
      </c>
      <c r="O257" s="3">
        <f t="shared" si="55"/>
        <v>1.6903222987362583E-2</v>
      </c>
      <c r="P257" s="3">
        <f t="shared" si="56"/>
        <v>6.4550873128263495</v>
      </c>
    </row>
    <row r="258" spans="1:16">
      <c r="A258" s="20">
        <f t="shared" si="43"/>
        <v>21.700000000000038</v>
      </c>
      <c r="B258" s="4">
        <f t="shared" si="44"/>
        <v>0.27403399322641625</v>
      </c>
      <c r="C258" s="3">
        <f t="shared" si="45"/>
        <v>0.27403399322641625</v>
      </c>
      <c r="D258" s="3">
        <f t="shared" si="46"/>
        <v>0.23813664870706913</v>
      </c>
      <c r="E258" s="3">
        <f t="shared" si="47"/>
        <v>0.23813664870706924</v>
      </c>
      <c r="F258" s="3">
        <f t="shared" si="48"/>
        <v>24.894376875109799</v>
      </c>
      <c r="G258" s="3">
        <f t="shared" si="49"/>
        <v>24.894376875109799</v>
      </c>
      <c r="H258" s="3">
        <f t="shared" si="50"/>
        <v>22.541073621280812</v>
      </c>
      <c r="I258" s="3">
        <f t="shared" si="51"/>
        <v>22.541073621280812</v>
      </c>
      <c r="J258" s="3">
        <f t="shared" si="52"/>
        <v>470.89000000000169</v>
      </c>
      <c r="K258" s="5">
        <f t="shared" si="53"/>
        <v>42.989441091599396</v>
      </c>
      <c r="L258" s="5">
        <f t="shared" si="54"/>
        <v>2.5091090182923788</v>
      </c>
      <c r="M258" s="10">
        <v>25</v>
      </c>
      <c r="N258" s="10">
        <v>0.35</v>
      </c>
      <c r="O258" s="3">
        <f t="shared" si="55"/>
        <v>1.6844501174078826E-2</v>
      </c>
      <c r="P258" s="3">
        <f t="shared" si="56"/>
        <v>6.4719318140004285</v>
      </c>
    </row>
    <row r="259" spans="1:16">
      <c r="A259" s="20">
        <f t="shared" si="43"/>
        <v>21.80000000000004</v>
      </c>
      <c r="B259" s="4">
        <f t="shared" si="44"/>
        <v>0.27283854824744708</v>
      </c>
      <c r="C259" s="3">
        <f t="shared" si="45"/>
        <v>0.27283854824744708</v>
      </c>
      <c r="D259" s="3">
        <f t="shared" si="46"/>
        <v>0.23737036602082912</v>
      </c>
      <c r="E259" s="3">
        <f t="shared" si="47"/>
        <v>0.23737036602082923</v>
      </c>
      <c r="F259" s="3">
        <f t="shared" si="48"/>
        <v>24.981593223811842</v>
      </c>
      <c r="G259" s="3">
        <f t="shared" si="49"/>
        <v>24.981593223811842</v>
      </c>
      <c r="H259" s="3">
        <f t="shared" si="50"/>
        <v>22.637358503146999</v>
      </c>
      <c r="I259" s="3">
        <f t="shared" si="51"/>
        <v>22.637358503146999</v>
      </c>
      <c r="J259" s="3">
        <f t="shared" si="52"/>
        <v>475.24000000000171</v>
      </c>
      <c r="K259" s="5">
        <f t="shared" si="53"/>
        <v>42.833137611993358</v>
      </c>
      <c r="L259" s="5">
        <f t="shared" si="54"/>
        <v>2.4795871366410696</v>
      </c>
      <c r="M259" s="10">
        <v>25</v>
      </c>
      <c r="N259" s="10">
        <v>0.35</v>
      </c>
      <c r="O259" s="3">
        <f t="shared" si="55"/>
        <v>1.6786112845667594E-2</v>
      </c>
      <c r="P259" s="3">
        <f t="shared" si="56"/>
        <v>6.4887179268460962</v>
      </c>
    </row>
    <row r="260" spans="1:16">
      <c r="A260" s="20">
        <f t="shared" si="43"/>
        <v>21.900000000000041</v>
      </c>
      <c r="B260" s="4">
        <f t="shared" si="44"/>
        <v>0.27165323119573725</v>
      </c>
      <c r="C260" s="3">
        <f t="shared" si="45"/>
        <v>0.27165323119573725</v>
      </c>
      <c r="D260" s="3">
        <f t="shared" si="46"/>
        <v>0.23660761285137089</v>
      </c>
      <c r="E260" s="3">
        <f t="shared" si="47"/>
        <v>0.236607612851371</v>
      </c>
      <c r="F260" s="3">
        <f t="shared" si="48"/>
        <v>25.068905041904042</v>
      </c>
      <c r="G260" s="3">
        <f t="shared" si="49"/>
        <v>25.068905041904042</v>
      </c>
      <c r="H260" s="3">
        <f t="shared" si="50"/>
        <v>22.733675461746213</v>
      </c>
      <c r="I260" s="3">
        <f t="shared" si="51"/>
        <v>22.733675461746213</v>
      </c>
      <c r="J260" s="3">
        <f t="shared" si="52"/>
        <v>479.61000000000183</v>
      </c>
      <c r="K260" s="5">
        <f t="shared" si="53"/>
        <v>42.677818872705124</v>
      </c>
      <c r="L260" s="5">
        <f t="shared" si="54"/>
        <v>2.4505099805963395</v>
      </c>
      <c r="M260" s="10">
        <v>25</v>
      </c>
      <c r="N260" s="10">
        <v>0.35</v>
      </c>
      <c r="O260" s="3">
        <f t="shared" si="55"/>
        <v>1.6728056151798565E-2</v>
      </c>
      <c r="P260" s="3">
        <f t="shared" si="56"/>
        <v>6.5054459829978946</v>
      </c>
    </row>
    <row r="261" spans="1:16">
      <c r="A261" s="20">
        <f t="shared" si="43"/>
        <v>22.000000000000043</v>
      </c>
      <c r="B261" s="4">
        <f t="shared" si="44"/>
        <v>0.2704779171957703</v>
      </c>
      <c r="C261" s="3">
        <f t="shared" si="45"/>
        <v>0.2704779171957703</v>
      </c>
      <c r="D261" s="3">
        <f t="shared" si="46"/>
        <v>0.23584838657785123</v>
      </c>
      <c r="E261" s="3">
        <f t="shared" si="47"/>
        <v>0.23584838657785134</v>
      </c>
      <c r="F261" s="3">
        <f t="shared" si="48"/>
        <v>25.15631133532899</v>
      </c>
      <c r="G261" s="3">
        <f t="shared" si="49"/>
        <v>25.15631133532899</v>
      </c>
      <c r="H261" s="3">
        <f t="shared" si="50"/>
        <v>22.83002409109552</v>
      </c>
      <c r="I261" s="3">
        <f t="shared" si="51"/>
        <v>22.83002409109552</v>
      </c>
      <c r="J261" s="3">
        <f t="shared" si="52"/>
        <v>484.00000000000188</v>
      </c>
      <c r="K261" s="5">
        <f t="shared" si="53"/>
        <v>42.523477418568135</v>
      </c>
      <c r="L261" s="5">
        <f t="shared" si="54"/>
        <v>2.4218695189344679</v>
      </c>
      <c r="M261" s="10">
        <v>25</v>
      </c>
      <c r="N261" s="10">
        <v>0.35</v>
      </c>
      <c r="O261" s="3">
        <f t="shared" si="55"/>
        <v>1.6670329234776429E-2</v>
      </c>
      <c r="P261" s="3">
        <f t="shared" si="56"/>
        <v>6.5221163122326713</v>
      </c>
    </row>
    <row r="262" spans="1:16">
      <c r="A262" s="20">
        <f t="shared" si="43"/>
        <v>22.100000000000044</v>
      </c>
      <c r="B262" s="4">
        <f t="shared" si="44"/>
        <v>0.26931248336029651</v>
      </c>
      <c r="C262" s="3">
        <f t="shared" si="45"/>
        <v>0.26931248336029651</v>
      </c>
      <c r="D262" s="3">
        <f t="shared" si="46"/>
        <v>0.2350926839509157</v>
      </c>
      <c r="E262" s="3">
        <f t="shared" si="47"/>
        <v>0.23509268395091576</v>
      </c>
      <c r="F262" s="3">
        <f t="shared" si="48"/>
        <v>25.243811122728715</v>
      </c>
      <c r="G262" s="3">
        <f t="shared" si="49"/>
        <v>25.243811122728715</v>
      </c>
      <c r="H262" s="3">
        <f t="shared" si="50"/>
        <v>22.926403991904223</v>
      </c>
      <c r="I262" s="3">
        <f t="shared" si="51"/>
        <v>22.926403991904223</v>
      </c>
      <c r="J262" s="3">
        <f t="shared" si="52"/>
        <v>488.41000000000196</v>
      </c>
      <c r="K262" s="5">
        <f t="shared" si="53"/>
        <v>42.370105836313037</v>
      </c>
      <c r="L262" s="5">
        <f t="shared" si="54"/>
        <v>2.3936578869067073</v>
      </c>
      <c r="M262" s="10">
        <v>25</v>
      </c>
      <c r="N262" s="10">
        <v>0.35</v>
      </c>
      <c r="O262" s="3">
        <f t="shared" si="55"/>
        <v>1.6612930230358276E-2</v>
      </c>
      <c r="P262" s="3">
        <f t="shared" si="56"/>
        <v>6.5387292424630292</v>
      </c>
    </row>
    <row r="263" spans="1:16">
      <c r="A263" s="20">
        <f t="shared" si="43"/>
        <v>22.200000000000045</v>
      </c>
      <c r="B263" s="4">
        <f t="shared" si="44"/>
        <v>0.26815680875212478</v>
      </c>
      <c r="C263" s="3">
        <f t="shared" si="45"/>
        <v>0.26815680875212478</v>
      </c>
      <c r="D263" s="3">
        <f t="shared" si="46"/>
        <v>0.23434050111723725</v>
      </c>
      <c r="E263" s="3">
        <f t="shared" si="47"/>
        <v>0.23434050111723725</v>
      </c>
      <c r="F263" s="3">
        <f t="shared" si="48"/>
        <v>25.331403435261972</v>
      </c>
      <c r="G263" s="3">
        <f t="shared" si="49"/>
        <v>25.331403435261972</v>
      </c>
      <c r="H263" s="3">
        <f t="shared" si="50"/>
        <v>23.022814771439265</v>
      </c>
      <c r="I263" s="3">
        <f t="shared" si="51"/>
        <v>23.022814771439265</v>
      </c>
      <c r="J263" s="3">
        <f t="shared" si="52"/>
        <v>492.84000000000202</v>
      </c>
      <c r="K263" s="5">
        <f t="shared" si="53"/>
        <v>42.217696755190417</v>
      </c>
      <c r="L263" s="5">
        <f t="shared" si="54"/>
        <v>2.365867382405785</v>
      </c>
      <c r="M263" s="10">
        <v>25</v>
      </c>
      <c r="N263" s="10">
        <v>0.35</v>
      </c>
      <c r="O263" s="3">
        <f t="shared" si="55"/>
        <v>1.6555857268539354E-2</v>
      </c>
      <c r="P263" s="3">
        <f t="shared" si="56"/>
        <v>6.5552850997315684</v>
      </c>
    </row>
    <row r="264" spans="1:16">
      <c r="A264" s="20">
        <f t="shared" si="43"/>
        <v>22.300000000000047</v>
      </c>
      <c r="B264" s="4">
        <f t="shared" si="44"/>
        <v>0.2670107743467609</v>
      </c>
      <c r="C264" s="3">
        <f t="shared" si="45"/>
        <v>0.2670107743467609</v>
      </c>
      <c r="D264" s="3">
        <f t="shared" si="46"/>
        <v>0.23359183364325808</v>
      </c>
      <c r="E264" s="3">
        <f t="shared" si="47"/>
        <v>0.23359183364325808</v>
      </c>
      <c r="F264" s="3">
        <f t="shared" si="48"/>
        <v>25.419087316424285</v>
      </c>
      <c r="G264" s="3">
        <f t="shared" si="49"/>
        <v>25.419087316424285</v>
      </c>
      <c r="H264" s="3">
        <f t="shared" si="50"/>
        <v>23.119256043393829</v>
      </c>
      <c r="I264" s="3">
        <f t="shared" si="51"/>
        <v>23.119256043393829</v>
      </c>
      <c r="J264" s="3">
        <f t="shared" si="52"/>
        <v>497.29000000000207</v>
      </c>
      <c r="K264" s="5">
        <f t="shared" si="53"/>
        <v>42.066242847550832</v>
      </c>
      <c r="L264" s="5">
        <f t="shared" si="54"/>
        <v>2.3384904622277412</v>
      </c>
      <c r="M264" s="10">
        <v>25</v>
      </c>
      <c r="N264" s="10">
        <v>0.35</v>
      </c>
      <c r="O264" s="3">
        <f t="shared" si="55"/>
        <v>1.6499108474308449E-2</v>
      </c>
      <c r="P264" s="3">
        <f t="shared" si="56"/>
        <v>6.5717842082058766</v>
      </c>
    </row>
    <row r="265" spans="1:16">
      <c r="A265" s="20">
        <f t="shared" si="43"/>
        <v>22.400000000000048</v>
      </c>
      <c r="B265" s="4">
        <f t="shared" si="44"/>
        <v>0.26587426299587158</v>
      </c>
      <c r="C265" s="3">
        <f t="shared" si="45"/>
        <v>0.26587426299587158</v>
      </c>
      <c r="D265" s="3">
        <f t="shared" si="46"/>
        <v>0.23284667653815899</v>
      </c>
      <c r="E265" s="3">
        <f t="shared" si="47"/>
        <v>0.2328466765381591</v>
      </c>
      <c r="F265" s="3">
        <f t="shared" si="48"/>
        <v>25.506861821870643</v>
      </c>
      <c r="G265" s="3">
        <f t="shared" si="49"/>
        <v>25.506861821870643</v>
      </c>
      <c r="H265" s="3">
        <f t="shared" si="50"/>
        <v>23.215727427759013</v>
      </c>
      <c r="I265" s="3">
        <f t="shared" si="51"/>
        <v>23.215727427759013</v>
      </c>
      <c r="J265" s="3">
        <f t="shared" si="52"/>
        <v>501.76000000000215</v>
      </c>
      <c r="K265" s="5">
        <f t="shared" si="53"/>
        <v>41.915736829383441</v>
      </c>
      <c r="L265" s="5">
        <f t="shared" si="54"/>
        <v>2.3115197384267443</v>
      </c>
      <c r="M265" s="10">
        <v>25</v>
      </c>
      <c r="N265" s="10">
        <v>0.35</v>
      </c>
      <c r="O265" s="3">
        <f t="shared" si="55"/>
        <v>1.6442681968373632E-2</v>
      </c>
      <c r="P265" s="3">
        <f t="shared" si="56"/>
        <v>6.5882268901742504</v>
      </c>
    </row>
    <row r="266" spans="1:16">
      <c r="A266" s="20">
        <f t="shared" si="43"/>
        <v>22.50000000000005</v>
      </c>
      <c r="B266" s="4">
        <f t="shared" si="44"/>
        <v>0.26474715939155358</v>
      </c>
      <c r="C266" s="3">
        <f t="shared" si="45"/>
        <v>0.26474715939155358</v>
      </c>
      <c r="D266" s="3">
        <f t="shared" si="46"/>
        <v>0.23210502427607993</v>
      </c>
      <c r="E266" s="3">
        <f t="shared" si="47"/>
        <v>0.23210502427607999</v>
      </c>
      <c r="F266" s="3">
        <f t="shared" si="48"/>
        <v>25.594726019240802</v>
      </c>
      <c r="G266" s="3">
        <f t="shared" si="49"/>
        <v>25.594726019240802</v>
      </c>
      <c r="H266" s="3">
        <f t="shared" si="50"/>
        <v>23.312228550698499</v>
      </c>
      <c r="I266" s="3">
        <f t="shared" si="51"/>
        <v>23.312228550698499</v>
      </c>
      <c r="J266" s="3">
        <f t="shared" si="52"/>
        <v>506.25000000000222</v>
      </c>
      <c r="K266" s="5">
        <f t="shared" si="53"/>
        <v>41.766171460815116</v>
      </c>
      <c r="L266" s="5">
        <f t="shared" si="54"/>
        <v>2.2849479747602781</v>
      </c>
      <c r="M266" s="10">
        <v>25</v>
      </c>
      <c r="N266" s="10">
        <v>0.35</v>
      </c>
      <c r="O266" s="3">
        <f t="shared" si="55"/>
        <v>1.6386575867859608E-2</v>
      </c>
      <c r="P266" s="3">
        <f t="shared" si="56"/>
        <v>6.6046134660421103</v>
      </c>
    </row>
    <row r="267" spans="1:16">
      <c r="A267" s="20">
        <f t="shared" si="43"/>
        <v>22.600000000000051</v>
      </c>
      <c r="B267" s="4">
        <f t="shared" si="44"/>
        <v>0.26362935003138893</v>
      </c>
      <c r="C267" s="3">
        <f t="shared" si="45"/>
        <v>0.26362935003138893</v>
      </c>
      <c r="D267" s="3">
        <f t="shared" si="46"/>
        <v>0.2313668708176172</v>
      </c>
      <c r="E267" s="3">
        <f t="shared" si="47"/>
        <v>0.2313668708176172</v>
      </c>
      <c r="F267" s="3">
        <f t="shared" si="48"/>
        <v>25.682678987987259</v>
      </c>
      <c r="G267" s="3">
        <f t="shared" si="49"/>
        <v>25.682678987987259</v>
      </c>
      <c r="H267" s="3">
        <f t="shared" si="50"/>
        <v>23.408759044426134</v>
      </c>
      <c r="I267" s="3">
        <f t="shared" si="51"/>
        <v>23.408759044426134</v>
      </c>
      <c r="J267" s="3">
        <f t="shared" si="52"/>
        <v>510.76000000000232</v>
      </c>
      <c r="K267" s="5">
        <f t="shared" si="53"/>
        <v>41.617539546571656</v>
      </c>
      <c r="L267" s="5">
        <f t="shared" si="54"/>
        <v>2.2587680832221144</v>
      </c>
      <c r="M267" s="10">
        <v>25</v>
      </c>
      <c r="N267" s="10">
        <v>0.35</v>
      </c>
      <c r="O267" s="3">
        <f t="shared" si="55"/>
        <v>1.6330788286977566E-2</v>
      </c>
      <c r="P267" s="3">
        <f t="shared" si="56"/>
        <v>6.6209442543290882</v>
      </c>
    </row>
    <row r="268" spans="1:16">
      <c r="A268" s="20">
        <f t="shared" si="43"/>
        <v>22.700000000000053</v>
      </c>
      <c r="B268" s="4">
        <f t="shared" si="44"/>
        <v>0.26252072318426606</v>
      </c>
      <c r="C268" s="3">
        <f t="shared" si="45"/>
        <v>0.26252072318426606</v>
      </c>
      <c r="D268" s="3">
        <f t="shared" si="46"/>
        <v>0.23063220963061815</v>
      </c>
      <c r="E268" s="3">
        <f t="shared" si="47"/>
        <v>0.23063220963061826</v>
      </c>
      <c r="F268" s="3">
        <f t="shared" si="48"/>
        <v>25.770719819205716</v>
      </c>
      <c r="G268" s="3">
        <f t="shared" si="49"/>
        <v>25.770719819205716</v>
      </c>
      <c r="H268" s="3">
        <f t="shared" si="50"/>
        <v>23.505318547086368</v>
      </c>
      <c r="I268" s="3">
        <f t="shared" si="51"/>
        <v>23.505318547086368</v>
      </c>
      <c r="J268" s="3">
        <f t="shared" si="52"/>
        <v>515.29000000000235</v>
      </c>
      <c r="K268" s="5">
        <f t="shared" si="53"/>
        <v>41.469833936402395</v>
      </c>
      <c r="L268" s="5">
        <f t="shared" si="54"/>
        <v>2.232973120661601</v>
      </c>
      <c r="M268" s="10">
        <v>25</v>
      </c>
      <c r="N268" s="10">
        <v>0.35</v>
      </c>
      <c r="O268" s="3">
        <f t="shared" si="55"/>
        <v>1.6275317337668335E-2</v>
      </c>
      <c r="P268" s="3">
        <f t="shared" si="56"/>
        <v>6.6372195716667566</v>
      </c>
    </row>
    <row r="269" spans="1:16">
      <c r="A269" s="20">
        <f t="shared" si="43"/>
        <v>22.800000000000054</v>
      </c>
      <c r="B269" s="4">
        <f t="shared" si="44"/>
        <v>0.26142116885694844</v>
      </c>
      <c r="C269" s="3">
        <f t="shared" si="45"/>
        <v>0.26142116885694844</v>
      </c>
      <c r="D269" s="3">
        <f t="shared" si="46"/>
        <v>0.22990103371029674</v>
      </c>
      <c r="E269" s="3">
        <f t="shared" si="47"/>
        <v>0.2299010337102968</v>
      </c>
      <c r="F269" s="3">
        <f t="shared" si="48"/>
        <v>25.858847615468139</v>
      </c>
      <c r="G269" s="3">
        <f t="shared" si="49"/>
        <v>25.858847615468139</v>
      </c>
      <c r="H269" s="3">
        <f t="shared" si="50"/>
        <v>23.601906702637447</v>
      </c>
      <c r="I269" s="3">
        <f t="shared" si="51"/>
        <v>23.601906702637447</v>
      </c>
      <c r="J269" s="3">
        <f t="shared" si="52"/>
        <v>519.84000000000242</v>
      </c>
      <c r="K269" s="5">
        <f t="shared" si="53"/>
        <v>41.323047525469718</v>
      </c>
      <c r="L269" s="5">
        <f t="shared" si="54"/>
        <v>2.2075562854859441</v>
      </c>
      <c r="M269" s="10">
        <v>25</v>
      </c>
      <c r="N269" s="10">
        <v>0.35</v>
      </c>
      <c r="O269" s="3">
        <f t="shared" si="55"/>
        <v>1.6220161130219856E-2</v>
      </c>
      <c r="P269" s="3">
        <f t="shared" si="56"/>
        <v>6.6534397327969765</v>
      </c>
    </row>
    <row r="270" spans="1:16">
      <c r="A270" s="20">
        <f t="shared" si="43"/>
        <v>22.900000000000055</v>
      </c>
      <c r="B270" s="4">
        <f t="shared" si="44"/>
        <v>0.26033057876137339</v>
      </c>
      <c r="C270" s="3">
        <f t="shared" si="45"/>
        <v>0.26033057876137339</v>
      </c>
      <c r="D270" s="3">
        <f t="shared" si="46"/>
        <v>0.22917333559869146</v>
      </c>
      <c r="E270" s="3">
        <f t="shared" si="47"/>
        <v>0.22917333559869152</v>
      </c>
      <c r="F270" s="3">
        <f t="shared" si="48"/>
        <v>25.947061490658292</v>
      </c>
      <c r="G270" s="3">
        <f t="shared" si="49"/>
        <v>25.947061490658292</v>
      </c>
      <c r="H270" s="3">
        <f t="shared" si="50"/>
        <v>23.698523160737309</v>
      </c>
      <c r="I270" s="3">
        <f t="shared" si="51"/>
        <v>23.698523160737309</v>
      </c>
      <c r="J270" s="3">
        <f t="shared" si="52"/>
        <v>524.41000000000258</v>
      </c>
      <c r="K270" s="5">
        <f t="shared" si="53"/>
        <v>41.177173254705259</v>
      </c>
      <c r="L270" s="5">
        <f t="shared" si="54"/>
        <v>2.182510914444205</v>
      </c>
      <c r="M270" s="10">
        <v>25</v>
      </c>
      <c r="N270" s="10">
        <v>0.35</v>
      </c>
      <c r="O270" s="3">
        <f t="shared" si="55"/>
        <v>1.6165317773859916E-2</v>
      </c>
      <c r="P270" s="3">
        <f t="shared" si="56"/>
        <v>6.6696050505708362</v>
      </c>
    </row>
    <row r="271" spans="1:16">
      <c r="A271" s="20">
        <f t="shared" si="43"/>
        <v>23.000000000000057</v>
      </c>
      <c r="B271" s="4">
        <f t="shared" si="44"/>
        <v>0.25924884628266137</v>
      </c>
      <c r="C271" s="3">
        <f t="shared" si="45"/>
        <v>0.25924884628266137</v>
      </c>
      <c r="D271" s="3">
        <f t="shared" si="46"/>
        <v>0.22844910740348501</v>
      </c>
      <c r="E271" s="3">
        <f t="shared" si="47"/>
        <v>0.22844910740348506</v>
      </c>
      <c r="F271" s="3">
        <f t="shared" si="48"/>
        <v>26.035360569809718</v>
      </c>
      <c r="G271" s="3">
        <f t="shared" si="49"/>
        <v>26.035360569809718</v>
      </c>
      <c r="H271" s="3">
        <f t="shared" si="50"/>
        <v>23.795167576632082</v>
      </c>
      <c r="I271" s="3">
        <f t="shared" si="51"/>
        <v>23.795167576632082</v>
      </c>
      <c r="J271" s="3">
        <f t="shared" si="52"/>
        <v>529.00000000000261</v>
      </c>
      <c r="K271" s="5">
        <f t="shared" si="53"/>
        <v>41.032204111133424</v>
      </c>
      <c r="L271" s="5">
        <f t="shared" si="54"/>
        <v>2.1578304794902716</v>
      </c>
      <c r="M271" s="10">
        <v>25</v>
      </c>
      <c r="N271" s="10">
        <v>0.35</v>
      </c>
      <c r="O271" s="3">
        <f t="shared" si="55"/>
        <v>1.6110785377324733E-2</v>
      </c>
      <c r="P271" s="3">
        <f t="shared" si="56"/>
        <v>6.6857158359481605</v>
      </c>
    </row>
    <row r="272" spans="1:16">
      <c r="A272" s="20">
        <f t="shared" si="43"/>
        <v>23.100000000000058</v>
      </c>
      <c r="B272" s="4">
        <f t="shared" si="44"/>
        <v>0.25817586644782081</v>
      </c>
      <c r="C272" s="3">
        <f t="shared" si="45"/>
        <v>0.25817586644782081</v>
      </c>
      <c r="D272" s="3">
        <f t="shared" si="46"/>
        <v>0.22772834081620802</v>
      </c>
      <c r="E272" s="3">
        <f t="shared" si="47"/>
        <v>0.22772834081620813</v>
      </c>
      <c r="F272" s="3">
        <f t="shared" si="48"/>
        <v>26.123743988946202</v>
      </c>
      <c r="G272" s="3">
        <f t="shared" si="49"/>
        <v>26.123743988946202</v>
      </c>
      <c r="H272" s="3">
        <f t="shared" si="50"/>
        <v>23.891839611047175</v>
      </c>
      <c r="I272" s="3">
        <f t="shared" si="51"/>
        <v>23.891839611047175</v>
      </c>
      <c r="J272" s="3">
        <f t="shared" si="52"/>
        <v>533.61000000000274</v>
      </c>
      <c r="K272" s="5">
        <f t="shared" si="53"/>
        <v>40.888133128164377</v>
      </c>
      <c r="L272" s="5">
        <f t="shared" si="54"/>
        <v>2.1335085847234789</v>
      </c>
      <c r="M272" s="10">
        <v>25</v>
      </c>
      <c r="N272" s="10">
        <v>0.35</v>
      </c>
      <c r="O272" s="3">
        <f t="shared" si="55"/>
        <v>1.6056562049404463E-2</v>
      </c>
      <c r="P272" s="3">
        <f t="shared" si="56"/>
        <v>6.7017723979975647</v>
      </c>
    </row>
    <row r="273" spans="1:16">
      <c r="A273" s="20">
        <f t="shared" si="43"/>
        <v>23.20000000000006</v>
      </c>
      <c r="B273" s="4">
        <f t="shared" si="44"/>
        <v>0.25711153589512931</v>
      </c>
      <c r="C273" s="3">
        <f t="shared" si="45"/>
        <v>0.25711153589512931</v>
      </c>
      <c r="D273" s="3">
        <f t="shared" si="46"/>
        <v>0.22701102712984417</v>
      </c>
      <c r="E273" s="3">
        <f t="shared" si="47"/>
        <v>0.22701102712984428</v>
      </c>
      <c r="F273" s="3">
        <f t="shared" si="48"/>
        <v>26.212210894924578</v>
      </c>
      <c r="G273" s="3">
        <f t="shared" si="49"/>
        <v>26.212210894924578</v>
      </c>
      <c r="H273" s="3">
        <f t="shared" si="50"/>
        <v>23.988538930080814</v>
      </c>
      <c r="I273" s="3">
        <f t="shared" si="51"/>
        <v>23.988538930080814</v>
      </c>
      <c r="J273" s="3">
        <f t="shared" si="52"/>
        <v>538.24000000000274</v>
      </c>
      <c r="K273" s="5">
        <f t="shared" si="53"/>
        <v>40.74495338585708</v>
      </c>
      <c r="L273" s="5">
        <f t="shared" si="54"/>
        <v>2.1095389634037223</v>
      </c>
      <c r="M273" s="10">
        <v>25</v>
      </c>
      <c r="N273" s="10">
        <v>0.35</v>
      </c>
      <c r="O273" s="3">
        <f t="shared" si="55"/>
        <v>1.600264589946631E-2</v>
      </c>
      <c r="P273" s="3">
        <f t="shared" si="56"/>
        <v>6.7177750438970314</v>
      </c>
    </row>
    <row r="274" spans="1:16">
      <c r="A274" s="20">
        <f t="shared" si="43"/>
        <v>23.300000000000061</v>
      </c>
      <c r="B274" s="4">
        <f t="shared" si="44"/>
        <v>0.25605575284417681</v>
      </c>
      <c r="C274" s="3">
        <f t="shared" si="45"/>
        <v>0.25605575284417681</v>
      </c>
      <c r="D274" s="3">
        <f t="shared" si="46"/>
        <v>0.22629715725585703</v>
      </c>
      <c r="E274" s="3">
        <f t="shared" si="47"/>
        <v>0.22629715725585708</v>
      </c>
      <c r="F274" s="3">
        <f t="shared" si="48"/>
        <v>26.300760445279955</v>
      </c>
      <c r="G274" s="3">
        <f t="shared" si="49"/>
        <v>26.300760445279955</v>
      </c>
      <c r="H274" s="3">
        <f t="shared" si="50"/>
        <v>24.085265205100043</v>
      </c>
      <c r="I274" s="3">
        <f t="shared" si="51"/>
        <v>24.085265205100043</v>
      </c>
      <c r="J274" s="3">
        <f t="shared" si="52"/>
        <v>542.89000000000283</v>
      </c>
      <c r="K274" s="5">
        <f t="shared" si="53"/>
        <v>40.602658011154055</v>
      </c>
      <c r="L274" s="5">
        <f t="shared" si="54"/>
        <v>2.0859154750402675</v>
      </c>
      <c r="M274" s="10">
        <v>25</v>
      </c>
      <c r="N274" s="10">
        <v>0.35</v>
      </c>
      <c r="O274" s="3">
        <f t="shared" si="55"/>
        <v>1.5949035037955986E-2</v>
      </c>
      <c r="P274" s="3">
        <f t="shared" si="56"/>
        <v>6.733724078934987</v>
      </c>
    </row>
    <row r="275" spans="1:16">
      <c r="A275" s="20">
        <f t="shared" si="43"/>
        <v>23.400000000000063</v>
      </c>
      <c r="B275" s="4">
        <f t="shared" si="44"/>
        <v>0.25500841706655347</v>
      </c>
      <c r="C275" s="3">
        <f t="shared" si="45"/>
        <v>0.25500841706655347</v>
      </c>
      <c r="D275" s="3">
        <f t="shared" si="46"/>
        <v>0.22558672174065647</v>
      </c>
      <c r="E275" s="3">
        <f t="shared" si="47"/>
        <v>0.22558672174065658</v>
      </c>
      <c r="F275" s="3">
        <f t="shared" si="48"/>
        <v>26.389391808073235</v>
      </c>
      <c r="G275" s="3">
        <f t="shared" si="49"/>
        <v>26.389391808073235</v>
      </c>
      <c r="H275" s="3">
        <f t="shared" si="50"/>
        <v>24.182018112639046</v>
      </c>
      <c r="I275" s="3">
        <f t="shared" si="51"/>
        <v>24.182018112639046</v>
      </c>
      <c r="J275" s="3">
        <f t="shared" si="52"/>
        <v>547.5600000000029</v>
      </c>
      <c r="K275" s="5">
        <f t="shared" si="53"/>
        <v>40.461240178088808</v>
      </c>
      <c r="L275" s="5">
        <f t="shared" si="54"/>
        <v>2.0626321025518357</v>
      </c>
      <c r="M275" s="10">
        <v>25</v>
      </c>
      <c r="N275" s="10">
        <v>0.35</v>
      </c>
      <c r="O275" s="3">
        <f t="shared" si="55"/>
        <v>1.5895727576878266E-2</v>
      </c>
      <c r="P275" s="3">
        <f t="shared" si="56"/>
        <v>6.7496198065118653</v>
      </c>
    </row>
    <row r="276" spans="1:16">
      <c r="A276" s="20">
        <f t="shared" si="43"/>
        <v>23.500000000000064</v>
      </c>
      <c r="B276" s="4">
        <f t="shared" si="44"/>
        <v>0.25396942985716714</v>
      </c>
      <c r="C276" s="3">
        <f t="shared" si="45"/>
        <v>0.25396942985716714</v>
      </c>
      <c r="D276" s="3">
        <f t="shared" si="46"/>
        <v>0.22487971078152152</v>
      </c>
      <c r="E276" s="3">
        <f t="shared" si="47"/>
        <v>0.22487971078152158</v>
      </c>
      <c r="F276" s="3">
        <f t="shared" si="48"/>
        <v>26.478104161740941</v>
      </c>
      <c r="G276" s="3">
        <f t="shared" si="49"/>
        <v>26.478104161740941</v>
      </c>
      <c r="H276" s="3">
        <f t="shared" si="50"/>
        <v>24.278797334299799</v>
      </c>
      <c r="I276" s="3">
        <f t="shared" si="51"/>
        <v>24.278797334299799</v>
      </c>
      <c r="J276" s="3">
        <f t="shared" si="52"/>
        <v>552.25000000000296</v>
      </c>
      <c r="K276" s="5">
        <f t="shared" si="53"/>
        <v>40.320693107967038</v>
      </c>
      <c r="L276" s="5">
        <f t="shared" si="54"/>
        <v>2.0396829494960009</v>
      </c>
      <c r="M276" s="10">
        <v>25</v>
      </c>
      <c r="N276" s="10">
        <v>0.35</v>
      </c>
      <c r="O276" s="3">
        <f t="shared" si="55"/>
        <v>1.5842721630257375E-2</v>
      </c>
      <c r="P276" s="3">
        <f t="shared" si="56"/>
        <v>6.7654625281421223</v>
      </c>
    </row>
    <row r="277" spans="1:16">
      <c r="A277" s="20">
        <f t="shared" si="43"/>
        <v>23.600000000000065</v>
      </c>
      <c r="B277" s="4">
        <f t="shared" si="44"/>
        <v>0.25293869400617558</v>
      </c>
      <c r="C277" s="3">
        <f t="shared" si="45"/>
        <v>0.25293869400617558</v>
      </c>
      <c r="D277" s="3">
        <f t="shared" si="46"/>
        <v>0.22417611424199863</v>
      </c>
      <c r="E277" s="3">
        <f t="shared" si="47"/>
        <v>0.22417611424199868</v>
      </c>
      <c r="F277" s="3">
        <f t="shared" si="48"/>
        <v>26.566896694947324</v>
      </c>
      <c r="G277" s="3">
        <f t="shared" si="49"/>
        <v>26.566896694947324</v>
      </c>
      <c r="H277" s="3">
        <f t="shared" si="50"/>
        <v>24.375602556654947</v>
      </c>
      <c r="I277" s="3">
        <f t="shared" si="51"/>
        <v>24.375602556654947</v>
      </c>
      <c r="J277" s="3">
        <f t="shared" si="52"/>
        <v>556.96000000000311</v>
      </c>
      <c r="K277" s="5">
        <f t="shared" si="53"/>
        <v>40.181010069523047</v>
      </c>
      <c r="L277" s="5">
        <f t="shared" si="54"/>
        <v>2.017062237366523</v>
      </c>
      <c r="M277" s="10">
        <v>25</v>
      </c>
      <c r="N277" s="10">
        <v>0.35</v>
      </c>
      <c r="O277" s="3">
        <f t="shared" si="55"/>
        <v>1.5790015314577906E-2</v>
      </c>
      <c r="P277" s="3">
        <f t="shared" si="56"/>
        <v>6.7812525434567004</v>
      </c>
    </row>
    <row r="278" spans="1:16">
      <c r="A278" s="20">
        <f t="shared" si="43"/>
        <v>23.700000000000067</v>
      </c>
      <c r="B278" s="4">
        <f t="shared" si="44"/>
        <v>0.25191611377151785</v>
      </c>
      <c r="C278" s="3">
        <f t="shared" si="45"/>
        <v>0.25191611377151785</v>
      </c>
      <c r="D278" s="3">
        <f t="shared" si="46"/>
        <v>0.22347592166678992</v>
      </c>
      <c r="E278" s="3">
        <f t="shared" si="47"/>
        <v>0.22347592166678998</v>
      </c>
      <c r="F278" s="3">
        <f t="shared" si="48"/>
        <v>26.655768606438702</v>
      </c>
      <c r="G278" s="3">
        <f t="shared" si="49"/>
        <v>26.655768606438702</v>
      </c>
      <c r="H278" s="3">
        <f t="shared" si="50"/>
        <v>24.472433471152868</v>
      </c>
      <c r="I278" s="3">
        <f t="shared" si="51"/>
        <v>24.472433471152868</v>
      </c>
      <c r="J278" s="3">
        <f t="shared" si="52"/>
        <v>561.69000000000312</v>
      </c>
      <c r="K278" s="5">
        <f t="shared" si="53"/>
        <v>40.04218437905196</v>
      </c>
      <c r="L278" s="5">
        <f t="shared" si="54"/>
        <v>1.994764302956181</v>
      </c>
      <c r="M278" s="10">
        <v>25</v>
      </c>
      <c r="N278" s="10">
        <v>0.35</v>
      </c>
      <c r="O278" s="3">
        <f t="shared" si="55"/>
        <v>1.573760674920692E-2</v>
      </c>
      <c r="P278" s="3">
        <f t="shared" si="56"/>
        <v>6.7969901502059074</v>
      </c>
    </row>
    <row r="279" spans="1:16">
      <c r="A279" s="20">
        <f t="shared" si="43"/>
        <v>23.800000000000068</v>
      </c>
      <c r="B279" s="4">
        <f t="shared" si="44"/>
        <v>0.25090159485203173</v>
      </c>
      <c r="C279" s="3">
        <f t="shared" si="45"/>
        <v>0.25090159485203173</v>
      </c>
      <c r="D279" s="3">
        <f t="shared" si="46"/>
        <v>0.22277912229614899</v>
      </c>
      <c r="E279" s="3">
        <f t="shared" si="47"/>
        <v>0.22277912229614905</v>
      </c>
      <c r="F279" s="3">
        <f t="shared" si="48"/>
        <v>26.744719104900003</v>
      </c>
      <c r="G279" s="3">
        <f t="shared" si="49"/>
        <v>26.744719104900003</v>
      </c>
      <c r="H279" s="3">
        <f t="shared" si="50"/>
        <v>24.569289774024874</v>
      </c>
      <c r="I279" s="3">
        <f t="shared" si="51"/>
        <v>24.569289774024874</v>
      </c>
      <c r="J279" s="3">
        <f t="shared" si="52"/>
        <v>566.44000000000324</v>
      </c>
      <c r="K279" s="5">
        <f t="shared" si="53"/>
        <v>39.904209400519029</v>
      </c>
      <c r="L279" s="5">
        <f t="shared" si="54"/>
        <v>1.9727835957840292</v>
      </c>
      <c r="M279" s="10">
        <v>25</v>
      </c>
      <c r="N279" s="10">
        <v>0.35</v>
      </c>
      <c r="O279" s="3">
        <f t="shared" si="55"/>
        <v>1.5685494056797849E-2</v>
      </c>
      <c r="P279" s="3">
        <f t="shared" si="56"/>
        <v>6.812675644262705</v>
      </c>
    </row>
    <row r="280" spans="1:16">
      <c r="A280" s="20">
        <f t="shared" si="43"/>
        <v>23.90000000000007</v>
      </c>
      <c r="B280" s="4">
        <f t="shared" si="44"/>
        <v>0.24989504436114171</v>
      </c>
      <c r="C280" s="3">
        <f t="shared" si="45"/>
        <v>0.24989504436114171</v>
      </c>
      <c r="D280" s="3">
        <f t="shared" si="46"/>
        <v>0.22208570507979911</v>
      </c>
      <c r="E280" s="3">
        <f t="shared" si="47"/>
        <v>0.22208570507979916</v>
      </c>
      <c r="F280" s="3">
        <f t="shared" si="48"/>
        <v>26.833747408813466</v>
      </c>
      <c r="G280" s="3">
        <f t="shared" si="49"/>
        <v>26.833747408813466</v>
      </c>
      <c r="H280" s="3">
        <f t="shared" si="50"/>
        <v>24.666171166194466</v>
      </c>
      <c r="I280" s="3">
        <f t="shared" si="51"/>
        <v>24.666171166194466</v>
      </c>
      <c r="J280" s="3">
        <f t="shared" si="52"/>
        <v>571.21000000000333</v>
      </c>
      <c r="K280" s="5">
        <f t="shared" si="53"/>
        <v>39.767078545647095</v>
      </c>
      <c r="L280" s="5">
        <f t="shared" si="54"/>
        <v>1.9511146755856521</v>
      </c>
      <c r="M280" s="10">
        <v>25</v>
      </c>
      <c r="N280" s="10">
        <v>0.35</v>
      </c>
      <c r="O280" s="3">
        <f t="shared" si="55"/>
        <v>1.5633675363676845E-2</v>
      </c>
      <c r="P280" s="3">
        <f t="shared" si="56"/>
        <v>6.8283093196263822</v>
      </c>
    </row>
    <row r="281" spans="1:16">
      <c r="A281" s="20">
        <f t="shared" si="43"/>
        <v>24.000000000000071</v>
      </c>
      <c r="B281" s="4">
        <f t="shared" si="44"/>
        <v>0.24889637080110549</v>
      </c>
      <c r="C281" s="3">
        <f t="shared" si="45"/>
        <v>0.24889637080110549</v>
      </c>
      <c r="D281" s="3">
        <f t="shared" si="46"/>
        <v>0.22139565869038907</v>
      </c>
      <c r="E281" s="3">
        <f t="shared" si="47"/>
        <v>0.22139565869038913</v>
      </c>
      <c r="F281" s="3">
        <f t="shared" si="48"/>
        <v>26.922852746319499</v>
      </c>
      <c r="G281" s="3">
        <f t="shared" si="49"/>
        <v>26.922852746319499</v>
      </c>
      <c r="H281" s="3">
        <f t="shared" si="50"/>
        <v>24.763077353188628</v>
      </c>
      <c r="I281" s="3">
        <f t="shared" si="51"/>
        <v>24.763077353188628</v>
      </c>
      <c r="J281" s="3">
        <f t="shared" si="52"/>
        <v>576.00000000000341</v>
      </c>
      <c r="K281" s="5">
        <f t="shared" si="53"/>
        <v>39.630785273982838</v>
      </c>
      <c r="L281" s="5">
        <f t="shared" si="54"/>
        <v>1.9297522098635032</v>
      </c>
      <c r="M281" s="10">
        <v>25</v>
      </c>
      <c r="N281" s="10">
        <v>0.35</v>
      </c>
      <c r="O281" s="3">
        <f t="shared" si="55"/>
        <v>1.5582148800212244E-2</v>
      </c>
      <c r="P281" s="3">
        <f t="shared" si="56"/>
        <v>6.8438914684265946</v>
      </c>
    </row>
    <row r="282" spans="1:16">
      <c r="A282" s="20">
        <f t="shared" si="43"/>
        <v>24.100000000000072</v>
      </c>
      <c r="B282" s="4">
        <f t="shared" si="44"/>
        <v>0.24790548403780435</v>
      </c>
      <c r="C282" s="3">
        <f t="shared" si="45"/>
        <v>0.24790548403780435</v>
      </c>
      <c r="D282" s="3">
        <f t="shared" si="46"/>
        <v>0.2207089715365014</v>
      </c>
      <c r="E282" s="3">
        <f t="shared" si="47"/>
        <v>0.22070897153650146</v>
      </c>
      <c r="F282" s="3">
        <f t="shared" si="48"/>
        <v>27.012034355079653</v>
      </c>
      <c r="G282" s="3">
        <f t="shared" si="49"/>
        <v>27.012034355079653</v>
      </c>
      <c r="H282" s="3">
        <f t="shared" si="50"/>
        <v>24.86000804505106</v>
      </c>
      <c r="I282" s="3">
        <f t="shared" si="51"/>
        <v>24.86000804505106</v>
      </c>
      <c r="J282" s="3">
        <f t="shared" si="52"/>
        <v>580.81000000000347</v>
      </c>
      <c r="K282" s="5">
        <f t="shared" si="53"/>
        <v>39.495323092943082</v>
      </c>
      <c r="L282" s="5">
        <f t="shared" si="54"/>
        <v>1.9086909714969005</v>
      </c>
      <c r="M282" s="10">
        <v>25</v>
      </c>
      <c r="N282" s="10">
        <v>0.35</v>
      </c>
      <c r="O282" s="3">
        <f t="shared" si="55"/>
        <v>1.5530912501167666E-2</v>
      </c>
      <c r="P282" s="3">
        <f t="shared" si="56"/>
        <v>6.8594223809277626</v>
      </c>
    </row>
    <row r="283" spans="1:16">
      <c r="A283" s="20">
        <f t="shared" si="43"/>
        <v>24.200000000000074</v>
      </c>
      <c r="B283" s="4">
        <f t="shared" si="44"/>
        <v>0.2469222952760653</v>
      </c>
      <c r="C283" s="3">
        <f t="shared" si="45"/>
        <v>0.2469222952760653</v>
      </c>
      <c r="D283" s="3">
        <f t="shared" si="46"/>
        <v>0.22002563177522677</v>
      </c>
      <c r="E283" s="3">
        <f t="shared" si="47"/>
        <v>0.2200256317752268</v>
      </c>
      <c r="F283" s="3">
        <f t="shared" si="48"/>
        <v>27.101291482141651</v>
      </c>
      <c r="G283" s="3">
        <f t="shared" si="49"/>
        <v>27.101291482141651</v>
      </c>
      <c r="H283" s="3">
        <f t="shared" si="50"/>
        <v>24.956962956257392</v>
      </c>
      <c r="I283" s="3">
        <f t="shared" si="51"/>
        <v>24.956962956257392</v>
      </c>
      <c r="J283" s="3">
        <f t="shared" si="52"/>
        <v>585.64000000000362</v>
      </c>
      <c r="K283" s="5">
        <f t="shared" si="53"/>
        <v>39.360685557841713</v>
      </c>
      <c r="L283" s="5">
        <f t="shared" si="54"/>
        <v>1.8879258364106148</v>
      </c>
      <c r="M283" s="10">
        <v>25</v>
      </c>
      <c r="N283" s="10">
        <v>0.35</v>
      </c>
      <c r="O283" s="3">
        <f t="shared" si="55"/>
        <v>1.5479964606039199E-2</v>
      </c>
      <c r="P283" s="3">
        <f t="shared" si="56"/>
        <v>6.8749023455338021</v>
      </c>
    </row>
    <row r="284" spans="1:16">
      <c r="A284" s="20">
        <f t="shared" si="43"/>
        <v>24.300000000000075</v>
      </c>
      <c r="B284" s="4">
        <f t="shared" si="44"/>
        <v>0.24594671703550217</v>
      </c>
      <c r="C284" s="3">
        <f t="shared" si="45"/>
        <v>0.24594671703550217</v>
      </c>
      <c r="D284" s="3">
        <f t="shared" si="46"/>
        <v>0.21934562732431864</v>
      </c>
      <c r="E284" s="3">
        <f t="shared" si="47"/>
        <v>0.2193456273243187</v>
      </c>
      <c r="F284" s="3">
        <f t="shared" si="48"/>
        <v>27.190623383806475</v>
      </c>
      <c r="G284" s="3">
        <f t="shared" si="49"/>
        <v>27.190623383806475</v>
      </c>
      <c r="H284" s="3">
        <f t="shared" si="50"/>
        <v>25.053941805632178</v>
      </c>
      <c r="I284" s="3">
        <f t="shared" si="51"/>
        <v>25.053941805632178</v>
      </c>
      <c r="J284" s="3">
        <f t="shared" si="52"/>
        <v>590.49000000000365</v>
      </c>
      <c r="K284" s="5">
        <f t="shared" si="53"/>
        <v>39.226866271898359</v>
      </c>
      <c r="L284" s="5">
        <f t="shared" si="54"/>
        <v>1.8674517812984599</v>
      </c>
      <c r="M284" s="10">
        <v>25</v>
      </c>
      <c r="N284" s="10">
        <v>0.35</v>
      </c>
      <c r="O284" s="3">
        <f t="shared" si="55"/>
        <v>1.5429303259377559E-2</v>
      </c>
      <c r="P284" s="3">
        <f t="shared" si="56"/>
        <v>6.8903316487931798</v>
      </c>
    </row>
    <row r="285" spans="1:16">
      <c r="A285" s="20">
        <f t="shared" si="43"/>
        <v>24.400000000000077</v>
      </c>
      <c r="B285" s="4">
        <f t="shared" si="44"/>
        <v>0.24497866312686339</v>
      </c>
      <c r="C285" s="3">
        <f t="shared" si="45"/>
        <v>0.24497866312686339</v>
      </c>
      <c r="D285" s="3">
        <f t="shared" si="46"/>
        <v>0.21866894587394142</v>
      </c>
      <c r="E285" s="3">
        <f t="shared" si="47"/>
        <v>0.21866894587394148</v>
      </c>
      <c r="F285" s="3">
        <f t="shared" si="48"/>
        <v>27.280029325497502</v>
      </c>
      <c r="G285" s="3">
        <f t="shared" si="49"/>
        <v>27.280029325497502</v>
      </c>
      <c r="H285" s="3">
        <f t="shared" si="50"/>
        <v>25.150944316267804</v>
      </c>
      <c r="I285" s="3">
        <f t="shared" si="51"/>
        <v>25.150944316267804</v>
      </c>
      <c r="J285" s="3">
        <f t="shared" si="52"/>
        <v>595.36000000000377</v>
      </c>
      <c r="K285" s="5">
        <f t="shared" si="53"/>
        <v>39.093858886229398</v>
      </c>
      <c r="L285" s="5">
        <f t="shared" si="54"/>
        <v>1.847263881402782</v>
      </c>
      <c r="M285" s="10">
        <v>25</v>
      </c>
      <c r="N285" s="10">
        <v>0.35</v>
      </c>
      <c r="O285" s="3">
        <f t="shared" si="55"/>
        <v>1.537892661109537E-2</v>
      </c>
      <c r="P285" s="3">
        <f t="shared" si="56"/>
        <v>6.9057105754042754</v>
      </c>
    </row>
    <row r="286" spans="1:16">
      <c r="A286" s="20">
        <f t="shared" si="43"/>
        <v>24.500000000000078</v>
      </c>
      <c r="B286" s="4">
        <f t="shared" si="44"/>
        <v>0.24401804862887436</v>
      </c>
      <c r="C286" s="3">
        <f t="shared" si="45"/>
        <v>0.24401804862887436</v>
      </c>
      <c r="D286" s="3">
        <f t="shared" si="46"/>
        <v>0.21799557489802465</v>
      </c>
      <c r="E286" s="3">
        <f t="shared" si="47"/>
        <v>0.21799557489802471</v>
      </c>
      <c r="F286" s="3">
        <f t="shared" si="48"/>
        <v>27.369508581631564</v>
      </c>
      <c r="G286" s="3">
        <f t="shared" si="49"/>
        <v>27.369508581631564</v>
      </c>
      <c r="H286" s="3">
        <f t="shared" si="50"/>
        <v>25.247970215445122</v>
      </c>
      <c r="I286" s="3">
        <f t="shared" si="51"/>
        <v>25.247970215445122</v>
      </c>
      <c r="J286" s="3">
        <f t="shared" si="52"/>
        <v>600.25000000000387</v>
      </c>
      <c r="K286" s="5">
        <f t="shared" si="53"/>
        <v>38.961657099822276</v>
      </c>
      <c r="L286" s="5">
        <f t="shared" si="54"/>
        <v>1.8273573083473387</v>
      </c>
      <c r="M286" s="10">
        <v>25</v>
      </c>
      <c r="N286" s="10">
        <v>0.35</v>
      </c>
      <c r="O286" s="3">
        <f t="shared" si="55"/>
        <v>1.5328832816760282E-2</v>
      </c>
      <c r="P286" s="3">
        <f t="shared" si="56"/>
        <v>6.921039408221036</v>
      </c>
    </row>
    <row r="287" spans="1:16">
      <c r="A287" s="20">
        <f t="shared" si="43"/>
        <v>24.60000000000008</v>
      </c>
      <c r="B287" s="4">
        <f t="shared" si="44"/>
        <v>0.24306478986556307</v>
      </c>
      <c r="C287" s="3">
        <f t="shared" si="45"/>
        <v>0.24306478986556307</v>
      </c>
      <c r="D287" s="3">
        <f t="shared" si="46"/>
        <v>0.2173255016652359</v>
      </c>
      <c r="E287" s="3">
        <f t="shared" si="47"/>
        <v>0.21732550166523598</v>
      </c>
      <c r="F287" s="3">
        <f t="shared" si="48"/>
        <v>27.459060435492031</v>
      </c>
      <c r="G287" s="3">
        <f t="shared" si="49"/>
        <v>27.459060435492031</v>
      </c>
      <c r="H287" s="3">
        <f t="shared" si="50"/>
        <v>25.34501923455581</v>
      </c>
      <c r="I287" s="3">
        <f t="shared" si="51"/>
        <v>25.34501923455581</v>
      </c>
      <c r="J287" s="3">
        <f t="shared" si="52"/>
        <v>605.16000000000395</v>
      </c>
      <c r="K287" s="5">
        <f t="shared" si="53"/>
        <v>38.830254659493718</v>
      </c>
      <c r="L287" s="5">
        <f t="shared" si="54"/>
        <v>1.8077273280215704</v>
      </c>
      <c r="M287" s="10">
        <v>25</v>
      </c>
      <c r="N287" s="10">
        <v>0.35</v>
      </c>
      <c r="O287" s="3">
        <f t="shared" si="55"/>
        <v>1.5279020037874468E-2</v>
      </c>
      <c r="P287" s="3">
        <f t="shared" si="56"/>
        <v>6.9363184282589101</v>
      </c>
    </row>
    <row r="288" spans="1:16">
      <c r="A288" s="20">
        <f t="shared" si="43"/>
        <v>24.700000000000081</v>
      </c>
      <c r="B288" s="4">
        <f t="shared" si="44"/>
        <v>0.24211880438405736</v>
      </c>
      <c r="C288" s="3">
        <f t="shared" si="45"/>
        <v>0.24211880438405736</v>
      </c>
      <c r="D288" s="3">
        <f t="shared" si="46"/>
        <v>0.21665871324958413</v>
      </c>
      <c r="E288" s="3">
        <f t="shared" si="47"/>
        <v>0.21665871324958419</v>
      </c>
      <c r="F288" s="3">
        <f t="shared" si="48"/>
        <v>27.548684179103798</v>
      </c>
      <c r="G288" s="3">
        <f t="shared" si="49"/>
        <v>27.548684179103798</v>
      </c>
      <c r="H288" s="3">
        <f t="shared" si="50"/>
        <v>25.442091109026475</v>
      </c>
      <c r="I288" s="3">
        <f t="shared" si="51"/>
        <v>25.442091109026475</v>
      </c>
      <c r="J288" s="3">
        <f t="shared" si="52"/>
        <v>610.09000000000401</v>
      </c>
      <c r="K288" s="5">
        <f t="shared" si="53"/>
        <v>38.699645359832665</v>
      </c>
      <c r="L288" s="5">
        <f t="shared" si="54"/>
        <v>1.7883692985162374</v>
      </c>
      <c r="M288" s="10">
        <v>25</v>
      </c>
      <c r="N288" s="10">
        <v>0.35</v>
      </c>
      <c r="O288" s="3">
        <f t="shared" si="55"/>
        <v>1.5229486442140795E-2</v>
      </c>
      <c r="P288" s="3">
        <f t="shared" si="56"/>
        <v>6.9515479147010506</v>
      </c>
    </row>
    <row r="289" spans="1:16">
      <c r="A289" s="20">
        <f t="shared" si="43"/>
        <v>24.800000000000082</v>
      </c>
      <c r="B289" s="4">
        <f t="shared" si="44"/>
        <v>0.24118001093284294</v>
      </c>
      <c r="C289" s="3">
        <f t="shared" si="45"/>
        <v>0.24118001093284294</v>
      </c>
      <c r="D289" s="3">
        <f t="shared" si="46"/>
        <v>0.21599519654066632</v>
      </c>
      <c r="E289" s="3">
        <f t="shared" si="47"/>
        <v>0.21599519654066637</v>
      </c>
      <c r="F289" s="3">
        <f t="shared" si="48"/>
        <v>27.638379113110162</v>
      </c>
      <c r="G289" s="3">
        <f t="shared" si="49"/>
        <v>27.638379113110162</v>
      </c>
      <c r="H289" s="3">
        <f t="shared" si="50"/>
        <v>25.539185578244346</v>
      </c>
      <c r="I289" s="3">
        <f t="shared" si="51"/>
        <v>25.539185578244346</v>
      </c>
      <c r="J289" s="3">
        <f t="shared" si="52"/>
        <v>615.04000000000406</v>
      </c>
      <c r="K289" s="5">
        <f t="shared" si="53"/>
        <v>38.569823043128757</v>
      </c>
      <c r="L289" s="5">
        <f t="shared" si="54"/>
        <v>1.7692786681087438</v>
      </c>
      <c r="M289" s="10">
        <v>25</v>
      </c>
      <c r="N289" s="10">
        <v>0.35</v>
      </c>
      <c r="O289" s="3">
        <f t="shared" si="55"/>
        <v>1.5180230203716278E-2</v>
      </c>
      <c r="P289" s="3">
        <f t="shared" si="56"/>
        <v>6.9667281449047671</v>
      </c>
    </row>
    <row r="290" spans="1:16">
      <c r="A290" s="20">
        <f t="shared" si="43"/>
        <v>24.900000000000084</v>
      </c>
      <c r="B290" s="4">
        <f t="shared" si="44"/>
        <v>0.24024832944047131</v>
      </c>
      <c r="C290" s="3">
        <f t="shared" si="45"/>
        <v>0.24024832944047131</v>
      </c>
      <c r="D290" s="3">
        <f t="shared" si="46"/>
        <v>0.21533493825356642</v>
      </c>
      <c r="E290" s="3">
        <f t="shared" si="47"/>
        <v>0.2153349382535665</v>
      </c>
      <c r="F290" s="3">
        <f t="shared" si="48"/>
        <v>27.728144546651588</v>
      </c>
      <c r="G290" s="3">
        <f t="shared" si="49"/>
        <v>27.728144546651588</v>
      </c>
      <c r="H290" s="3">
        <f t="shared" si="50"/>
        <v>25.636302385484615</v>
      </c>
      <c r="I290" s="3">
        <f t="shared" si="51"/>
        <v>25.636302385484615</v>
      </c>
      <c r="J290" s="3">
        <f t="shared" si="52"/>
        <v>620.0100000000042</v>
      </c>
      <c r="K290" s="5">
        <f t="shared" si="53"/>
        <v>38.440781599286694</v>
      </c>
      <c r="L290" s="5">
        <f t="shared" si="54"/>
        <v>1.7504509732959912</v>
      </c>
      <c r="M290" s="10">
        <v>25</v>
      </c>
      <c r="N290" s="10">
        <v>0.35</v>
      </c>
      <c r="O290" s="3">
        <f t="shared" si="55"/>
        <v>1.5131249503453239E-2</v>
      </c>
      <c r="P290" s="3">
        <f t="shared" si="56"/>
        <v>6.9818593944082208</v>
      </c>
    </row>
    <row r="291" spans="1:16">
      <c r="A291" s="20">
        <f t="shared" si="43"/>
        <v>25.000000000000085</v>
      </c>
      <c r="B291" s="4">
        <f t="shared" si="44"/>
        <v>0.23932368099470708</v>
      </c>
      <c r="C291" s="3">
        <f t="shared" si="45"/>
        <v>0.23932368099470708</v>
      </c>
      <c r="D291" s="3">
        <f t="shared" si="46"/>
        <v>0.21467792493842036</v>
      </c>
      <c r="E291" s="3">
        <f t="shared" si="47"/>
        <v>0.21467792493842044</v>
      </c>
      <c r="F291" s="3">
        <f t="shared" si="48"/>
        <v>27.817979797246316</v>
      </c>
      <c r="G291" s="3">
        <f t="shared" si="49"/>
        <v>27.817979797246316</v>
      </c>
      <c r="H291" s="3">
        <f t="shared" si="50"/>
        <v>25.733441277839315</v>
      </c>
      <c r="I291" s="3">
        <f t="shared" si="51"/>
        <v>25.733441277839315</v>
      </c>
      <c r="J291" s="3">
        <f t="shared" si="52"/>
        <v>625.00000000000432</v>
      </c>
      <c r="K291" s="5">
        <f t="shared" si="53"/>
        <v>38.31251496572753</v>
      </c>
      <c r="L291" s="5">
        <f t="shared" si="54"/>
        <v>1.731881836874426</v>
      </c>
      <c r="M291" s="10">
        <v>25</v>
      </c>
      <c r="N291" s="10">
        <v>0.35</v>
      </c>
      <c r="O291" s="3">
        <f t="shared" si="55"/>
        <v>1.5082542529128591E-2</v>
      </c>
      <c r="P291" s="3">
        <f t="shared" si="56"/>
        <v>6.9969419369373496</v>
      </c>
    </row>
    <row r="292" spans="1:16">
      <c r="A292" s="20">
        <f t="shared" si="43"/>
        <v>25.100000000000087</v>
      </c>
      <c r="B292" s="4">
        <f t="shared" si="44"/>
        <v>0.23840598782210451</v>
      </c>
      <c r="C292" s="3">
        <f t="shared" si="45"/>
        <v>0.23840598782210451</v>
      </c>
      <c r="D292" s="3">
        <f t="shared" si="46"/>
        <v>0.21402414298965514</v>
      </c>
      <c r="E292" s="3">
        <f t="shared" si="47"/>
        <v>0.21402414298965519</v>
      </c>
      <c r="F292" s="3">
        <f t="shared" si="48"/>
        <v>27.907884190672789</v>
      </c>
      <c r="G292" s="3">
        <f t="shared" si="49"/>
        <v>27.907884190672789</v>
      </c>
      <c r="H292" s="3">
        <f t="shared" si="50"/>
        <v>25.830602006147753</v>
      </c>
      <c r="I292" s="3">
        <f t="shared" si="51"/>
        <v>25.830602006147753</v>
      </c>
      <c r="J292" s="3">
        <f t="shared" si="52"/>
        <v>630.01000000000431</v>
      </c>
      <c r="K292" s="5">
        <f t="shared" si="53"/>
        <v>38.185017127277263</v>
      </c>
      <c r="L292" s="5">
        <f t="shared" si="54"/>
        <v>1.7135669660660513</v>
      </c>
      <c r="M292" s="10">
        <v>25</v>
      </c>
      <c r="N292" s="10">
        <v>0.35</v>
      </c>
      <c r="O292" s="3">
        <f t="shared" si="55"/>
        <v>1.5034107475661657E-2</v>
      </c>
      <c r="P292" s="3">
        <f t="shared" si="56"/>
        <v>7.0119760444130108</v>
      </c>
    </row>
    <row r="293" spans="1:16">
      <c r="A293" s="20">
        <f t="shared" si="43"/>
        <v>25.200000000000088</v>
      </c>
      <c r="B293" s="4">
        <f t="shared" si="44"/>
        <v>0.23749517326800348</v>
      </c>
      <c r="C293" s="3">
        <f t="shared" si="45"/>
        <v>0.23749517326800348</v>
      </c>
      <c r="D293" s="3">
        <f t="shared" si="46"/>
        <v>0.21337357865491421</v>
      </c>
      <c r="E293" s="3">
        <f t="shared" si="47"/>
        <v>0.2133735786549143</v>
      </c>
      <c r="F293" s="3">
        <f t="shared" si="48"/>
        <v>27.99785706085386</v>
      </c>
      <c r="G293" s="3">
        <f t="shared" si="49"/>
        <v>27.99785706085386</v>
      </c>
      <c r="H293" s="3">
        <f t="shared" si="50"/>
        <v>25.927784324928432</v>
      </c>
      <c r="I293" s="3">
        <f t="shared" si="51"/>
        <v>25.927784324928432</v>
      </c>
      <c r="J293" s="3">
        <f t="shared" si="52"/>
        <v>635.0400000000044</v>
      </c>
      <c r="K293" s="5">
        <f t="shared" si="53"/>
        <v>38.058282116043401</v>
      </c>
      <c r="L293" s="5">
        <f t="shared" si="54"/>
        <v>1.6955021506890542</v>
      </c>
      <c r="M293" s="10">
        <v>25</v>
      </c>
      <c r="N293" s="10">
        <v>0.35</v>
      </c>
      <c r="O293" s="3">
        <f t="shared" si="55"/>
        <v>1.4985942545320893E-2</v>
      </c>
      <c r="P293" s="3">
        <f t="shared" si="56"/>
        <v>7.026961986958332</v>
      </c>
    </row>
    <row r="294" spans="1:16">
      <c r="A294" s="20">
        <f t="shared" si="43"/>
        <v>25.30000000000009</v>
      </c>
      <c r="B294" s="4">
        <f t="shared" si="44"/>
        <v>0.23659116177693465</v>
      </c>
      <c r="C294" s="3">
        <f t="shared" si="45"/>
        <v>0.23659116177693465</v>
      </c>
      <c r="D294" s="3">
        <f t="shared" si="46"/>
        <v>0.21272621804367806</v>
      </c>
      <c r="E294" s="3">
        <f t="shared" si="47"/>
        <v>0.21272621804367814</v>
      </c>
      <c r="F294" s="3">
        <f t="shared" si="48"/>
        <v>28.087897749742762</v>
      </c>
      <c r="G294" s="3">
        <f t="shared" si="49"/>
        <v>28.087897749742762</v>
      </c>
      <c r="H294" s="3">
        <f t="shared" si="50"/>
        <v>26.024987992312401</v>
      </c>
      <c r="I294" s="3">
        <f t="shared" si="51"/>
        <v>26.024987992312401</v>
      </c>
      <c r="J294" s="3">
        <f t="shared" si="52"/>
        <v>640.09000000000458</v>
      </c>
      <c r="K294" s="5">
        <f t="shared" si="53"/>
        <v>37.932304011280152</v>
      </c>
      <c r="L294" s="5">
        <f t="shared" si="54"/>
        <v>1.6776832613715549</v>
      </c>
      <c r="M294" s="10">
        <v>25</v>
      </c>
      <c r="N294" s="10">
        <v>0.35</v>
      </c>
      <c r="O294" s="3">
        <f t="shared" si="55"/>
        <v>1.4938045947920043E-2</v>
      </c>
      <c r="P294" s="3">
        <f t="shared" si="56"/>
        <v>7.041900032906252</v>
      </c>
    </row>
    <row r="295" spans="1:16">
      <c r="A295" s="20">
        <f t="shared" si="43"/>
        <v>25.400000000000091</v>
      </c>
      <c r="B295" s="4">
        <f t="shared" si="44"/>
        <v>0.23569387887342502</v>
      </c>
      <c r="C295" s="3">
        <f t="shared" si="45"/>
        <v>0.23569387887342502</v>
      </c>
      <c r="D295" s="3">
        <f t="shared" si="46"/>
        <v>0.21208204713558965</v>
      </c>
      <c r="E295" s="3">
        <f t="shared" si="47"/>
        <v>0.21208204713558973</v>
      </c>
      <c r="F295" s="3">
        <f t="shared" si="48"/>
        <v>28.178005607210821</v>
      </c>
      <c r="G295" s="3">
        <f t="shared" si="49"/>
        <v>28.178005607210821</v>
      </c>
      <c r="H295" s="3">
        <f t="shared" si="50"/>
        <v>26.122212769978056</v>
      </c>
      <c r="I295" s="3">
        <f t="shared" si="51"/>
        <v>26.122212769978056</v>
      </c>
      <c r="J295" s="3">
        <f t="shared" si="52"/>
        <v>645.16000000000463</v>
      </c>
      <c r="K295" s="5">
        <f t="shared" si="53"/>
        <v>37.807076939242656</v>
      </c>
      <c r="L295" s="5">
        <f t="shared" si="54"/>
        <v>1.6601062478079509</v>
      </c>
      <c r="M295" s="10">
        <v>25</v>
      </c>
      <c r="N295" s="10">
        <v>0.35</v>
      </c>
      <c r="O295" s="3">
        <f t="shared" si="55"/>
        <v>1.4890415901003949E-2</v>
      </c>
      <c r="P295" s="3">
        <f t="shared" si="56"/>
        <v>7.0567904488072557</v>
      </c>
    </row>
    <row r="296" spans="1:16">
      <c r="A296" s="20">
        <f t="shared" ref="A296:A341" si="57">A295+$B$11</f>
        <v>25.500000000000092</v>
      </c>
      <c r="B296" s="4">
        <f t="shared" si="44"/>
        <v>0.2348032511431942</v>
      </c>
      <c r="C296" s="3">
        <f t="shared" si="45"/>
        <v>0.2348032511431942</v>
      </c>
      <c r="D296" s="3">
        <f t="shared" si="46"/>
        <v>0.21144105178849473</v>
      </c>
      <c r="E296" s="3">
        <f t="shared" si="47"/>
        <v>0.21144105178849479</v>
      </c>
      <c r="F296" s="3">
        <f t="shared" si="48"/>
        <v>28.26817999093689</v>
      </c>
      <c r="G296" s="3">
        <f t="shared" si="49"/>
        <v>28.26817999093689</v>
      </c>
      <c r="H296" s="3">
        <f t="shared" si="50"/>
        <v>26.219458423087321</v>
      </c>
      <c r="I296" s="3">
        <f t="shared" si="51"/>
        <v>26.219458423087321</v>
      </c>
      <c r="J296" s="3">
        <f t="shared" si="52"/>
        <v>650.25000000000466</v>
      </c>
      <c r="K296" s="5">
        <f t="shared" si="53"/>
        <v>37.682595073030981</v>
      </c>
      <c r="L296" s="5">
        <f t="shared" si="54"/>
        <v>1.6427671370563759</v>
      </c>
      <c r="M296" s="10">
        <v>25</v>
      </c>
      <c r="N296" s="10">
        <v>0.35</v>
      </c>
      <c r="O296" s="3">
        <f t="shared" si="55"/>
        <v>1.48430506300245E-2</v>
      </c>
      <c r="P296" s="3">
        <f t="shared" si="56"/>
        <v>7.0716334994372803</v>
      </c>
    </row>
    <row r="297" spans="1:16">
      <c r="A297" s="20">
        <f t="shared" si="57"/>
        <v>25.600000000000094</v>
      </c>
      <c r="B297" s="4">
        <f t="shared" si="44"/>
        <v>0.23391920621473261</v>
      </c>
      <c r="C297" s="3">
        <f t="shared" si="45"/>
        <v>0.23391920621473261</v>
      </c>
      <c r="D297" s="3">
        <f t="shared" si="46"/>
        <v>0.21080321774620531</v>
      </c>
      <c r="E297" s="3">
        <f t="shared" si="47"/>
        <v>0.21080321774620536</v>
      </c>
      <c r="F297" s="3">
        <f t="shared" si="48"/>
        <v>28.358420266298417</v>
      </c>
      <c r="G297" s="3">
        <f t="shared" si="49"/>
        <v>28.358420266298417</v>
      </c>
      <c r="H297" s="3">
        <f t="shared" si="50"/>
        <v>26.31672472022316</v>
      </c>
      <c r="I297" s="3">
        <f t="shared" si="51"/>
        <v>26.31672472022316</v>
      </c>
      <c r="J297" s="3">
        <f t="shared" si="52"/>
        <v>655.36000000000479</v>
      </c>
      <c r="K297" s="5">
        <f t="shared" si="53"/>
        <v>37.558852632424284</v>
      </c>
      <c r="L297" s="5">
        <f t="shared" si="54"/>
        <v>1.6256620318769763</v>
      </c>
      <c r="M297" s="10">
        <v>25</v>
      </c>
      <c r="N297" s="10">
        <v>0.35</v>
      </c>
      <c r="O297" s="3">
        <f t="shared" si="55"/>
        <v>1.4795948368506937E-2</v>
      </c>
      <c r="P297" s="3">
        <f t="shared" si="56"/>
        <v>7.086429447805787</v>
      </c>
    </row>
    <row r="298" spans="1:16">
      <c r="A298" s="20">
        <f t="shared" si="57"/>
        <v>25.700000000000095</v>
      </c>
      <c r="B298" s="4">
        <f t="shared" ref="B298:B341" si="58">ATAN((b-x)/A298)+ATAN((x-a)/A298)</f>
        <v>0.23304167274125265</v>
      </c>
      <c r="C298" s="3">
        <f t="shared" ref="C298:C341" si="59">ATAN((x-b)/A298)+ATAN((2*b-x-a)/A298)</f>
        <v>0.23304167274125265</v>
      </c>
      <c r="D298" s="3">
        <f t="shared" ref="D298:D341" si="60">ATAN((a-x)/A298)+ATAN(x/A298)</f>
        <v>0.21016853064599539</v>
      </c>
      <c r="E298" s="3">
        <f t="shared" ref="E298:E341" si="61">ATAN((a-2*b+x)/A298)+ATAN((2*b-x)/A298)</f>
        <v>0.21016853064599544</v>
      </c>
      <c r="F298" s="3">
        <f t="shared" ref="F298:F341" si="62">SQRT(x^2+A298^2)</f>
        <v>28.448725806264239</v>
      </c>
      <c r="G298" s="3">
        <f t="shared" ref="G298:G341" si="63">SQRT((2*b-x)^2+A298^2)</f>
        <v>28.448725806264239</v>
      </c>
      <c r="H298" s="3">
        <f t="shared" ref="H298:H341" si="64">SQRT((x-a)^2+A298^2)</f>
        <v>26.414011433328429</v>
      </c>
      <c r="I298" s="3">
        <f t="shared" ref="I298:I341" si="65">SQRT((2*b-x-a)^2+A298^2)</f>
        <v>26.414011433328429</v>
      </c>
      <c r="J298" s="3">
        <f t="shared" ref="J298:J341" si="66">(b-x)^2+A298^2</f>
        <v>660.4900000000049</v>
      </c>
      <c r="K298" s="5">
        <f t="shared" ref="K298:K341" si="67">(B298+x*D298/a-A298*(x-b)/J298+C298+(2*b-x)*E298/$B$10-A298*(b-x)/J298)*q/PI()</f>
        <v>37.43584388370558</v>
      </c>
      <c r="L298" s="5">
        <f t="shared" ref="L298:L341" si="68">(q/PI())*(B298+x*D298/a+A298*(x-b)/J298+2*A298*LN(H298/F298)/a+C298+(2*b-x)*E298/a+A298*(b-x)/J298+2*A298*LN(I298/G298)/a)</f>
        <v>1.6087871091081667</v>
      </c>
      <c r="M298" s="10">
        <v>25</v>
      </c>
      <c r="N298" s="10">
        <v>0.35</v>
      </c>
      <c r="O298" s="3">
        <f t="shared" si="55"/>
        <v>1.4749107358207088E-2</v>
      </c>
      <c r="P298" s="3">
        <f t="shared" si="56"/>
        <v>7.1011785551639939</v>
      </c>
    </row>
    <row r="299" spans="1:16">
      <c r="A299" s="20">
        <f t="shared" si="57"/>
        <v>25.800000000000097</v>
      </c>
      <c r="B299" s="4">
        <f t="shared" si="58"/>
        <v>0.23217058038300473</v>
      </c>
      <c r="C299" s="3">
        <f t="shared" si="59"/>
        <v>0.23217058038300473</v>
      </c>
      <c r="D299" s="3">
        <f t="shared" si="60"/>
        <v>0.20953697602583746</v>
      </c>
      <c r="E299" s="3">
        <f t="shared" si="61"/>
        <v>0.20953697602583751</v>
      </c>
      <c r="F299" s="3">
        <f t="shared" si="62"/>
        <v>28.539095991288949</v>
      </c>
      <c r="G299" s="3">
        <f t="shared" si="63"/>
        <v>28.539095991288949</v>
      </c>
      <c r="H299" s="3">
        <f t="shared" si="64"/>
        <v>26.511318337645999</v>
      </c>
      <c r="I299" s="3">
        <f t="shared" si="65"/>
        <v>26.511318337645999</v>
      </c>
      <c r="J299" s="3">
        <f t="shared" si="66"/>
        <v>665.64000000000499</v>
      </c>
      <c r="K299" s="5">
        <f t="shared" si="67"/>
        <v>37.3135631394778</v>
      </c>
      <c r="L299" s="5">
        <f t="shared" si="68"/>
        <v>1.5921386180822319</v>
      </c>
      <c r="M299" s="10">
        <v>25</v>
      </c>
      <c r="N299" s="10">
        <v>0.35</v>
      </c>
      <c r="O299" s="3">
        <f t="shared" ref="O299:O341" si="69">100*$B$11*(K299-N299*L299)/(M299*1000)</f>
        <v>1.4702525849259606E-2</v>
      </c>
      <c r="P299" s="3">
        <f t="shared" si="56"/>
        <v>7.1158810810132538</v>
      </c>
    </row>
    <row r="300" spans="1:16">
      <c r="A300" s="20">
        <f t="shared" si="57"/>
        <v>25.900000000000098</v>
      </c>
      <c r="B300" s="4">
        <f t="shared" si="58"/>
        <v>0.23130585978994916</v>
      </c>
      <c r="C300" s="3">
        <f t="shared" si="59"/>
        <v>0.23130585978994916</v>
      </c>
      <c r="D300" s="3">
        <f t="shared" si="60"/>
        <v>0.20890853933138787</v>
      </c>
      <c r="E300" s="3">
        <f t="shared" si="61"/>
        <v>0.20890853933138792</v>
      </c>
      <c r="F300" s="3">
        <f t="shared" si="62"/>
        <v>28.629530209208902</v>
      </c>
      <c r="G300" s="3">
        <f t="shared" si="63"/>
        <v>28.629530209208902</v>
      </c>
      <c r="H300" s="3">
        <f t="shared" si="64"/>
        <v>26.608645211660157</v>
      </c>
      <c r="I300" s="3">
        <f t="shared" si="65"/>
        <v>26.608645211660157</v>
      </c>
      <c r="J300" s="3">
        <f t="shared" si="66"/>
        <v>670.81000000000506</v>
      </c>
      <c r="K300" s="5">
        <f t="shared" si="67"/>
        <v>37.192004758471427</v>
      </c>
      <c r="L300" s="5">
        <f t="shared" si="68"/>
        <v>1.5757128790777937</v>
      </c>
      <c r="M300" s="10">
        <v>25</v>
      </c>
      <c r="N300" s="10">
        <v>0.35</v>
      </c>
      <c r="O300" s="3">
        <f t="shared" si="69"/>
        <v>1.465620210031768E-2</v>
      </c>
      <c r="P300" s="3">
        <f t="shared" ref="P300:P341" si="70">O300+P299</f>
        <v>7.1305372831135712</v>
      </c>
    </row>
    <row r="301" spans="1:16">
      <c r="A301" s="20">
        <f t="shared" si="57"/>
        <v>26.000000000000099</v>
      </c>
      <c r="B301" s="4">
        <f t="shared" si="58"/>
        <v>0.23044744258477656</v>
      </c>
      <c r="C301" s="3">
        <f t="shared" si="59"/>
        <v>0.23044744258477656</v>
      </c>
      <c r="D301" s="3">
        <f t="shared" si="60"/>
        <v>0.20828320592272903</v>
      </c>
      <c r="E301" s="3">
        <f t="shared" si="61"/>
        <v>0.20828320592272909</v>
      </c>
      <c r="F301" s="3">
        <f t="shared" si="62"/>
        <v>28.720027855139787</v>
      </c>
      <c r="G301" s="3">
        <f t="shared" si="63"/>
        <v>28.720027855139787</v>
      </c>
      <c r="H301" s="3">
        <f t="shared" si="64"/>
        <v>26.705991837039218</v>
      </c>
      <c r="I301" s="3">
        <f t="shared" si="65"/>
        <v>26.705991837039218</v>
      </c>
      <c r="J301" s="3">
        <f t="shared" si="66"/>
        <v>676.00000000000523</v>
      </c>
      <c r="K301" s="5">
        <f t="shared" si="67"/>
        <v>37.071163145344265</v>
      </c>
      <c r="L301" s="5">
        <f t="shared" si="68"/>
        <v>1.5595062818086978</v>
      </c>
      <c r="M301" s="10">
        <v>25</v>
      </c>
      <c r="N301" s="10">
        <v>0.35</v>
      </c>
      <c r="O301" s="3">
        <f t="shared" si="69"/>
        <v>1.4610134378684489E-2</v>
      </c>
      <c r="P301" s="3">
        <f t="shared" si="70"/>
        <v>7.1451474174922556</v>
      </c>
    </row>
    <row r="302" spans="1:16">
      <c r="A302" s="20">
        <f t="shared" si="57"/>
        <v>26.100000000000101</v>
      </c>
      <c r="B302" s="4">
        <f t="shared" si="58"/>
        <v>0.22959526134626815</v>
      </c>
      <c r="C302" s="3">
        <f t="shared" si="59"/>
        <v>0.22959526134626815</v>
      </c>
      <c r="D302" s="3">
        <f t="shared" si="60"/>
        <v>0.20766096108087626</v>
      </c>
      <c r="E302" s="3">
        <f t="shared" si="61"/>
        <v>0.20766096108087634</v>
      </c>
      <c r="F302" s="3">
        <f t="shared" si="62"/>
        <v>28.810588331375762</v>
      </c>
      <c r="G302" s="3">
        <f t="shared" si="63"/>
        <v>28.810588331375762</v>
      </c>
      <c r="H302" s="3">
        <f t="shared" si="64"/>
        <v>26.803357998579308</v>
      </c>
      <c r="I302" s="3">
        <f t="shared" si="65"/>
        <v>26.803357998579308</v>
      </c>
      <c r="J302" s="3">
        <f t="shared" si="66"/>
        <v>681.21000000000527</v>
      </c>
      <c r="K302" s="5">
        <f t="shared" si="67"/>
        <v>36.951032750473608</v>
      </c>
      <c r="L302" s="5">
        <f t="shared" si="68"/>
        <v>1.5435152839477202</v>
      </c>
      <c r="M302" s="10">
        <v>25</v>
      </c>
      <c r="N302" s="10">
        <v>0.35</v>
      </c>
      <c r="O302" s="3">
        <f t="shared" si="69"/>
        <v>1.4564320960436762E-2</v>
      </c>
      <c r="P302" s="3">
        <f t="shared" si="70"/>
        <v>7.1597117384526925</v>
      </c>
    </row>
    <row r="303" spans="1:16">
      <c r="A303" s="20">
        <f t="shared" si="57"/>
        <v>26.200000000000102</v>
      </c>
      <c r="B303" s="4">
        <f t="shared" si="58"/>
        <v>0.22874924959298876</v>
      </c>
      <c r="C303" s="3">
        <f t="shared" si="59"/>
        <v>0.22874924959298876</v>
      </c>
      <c r="D303" s="3">
        <f t="shared" si="60"/>
        <v>0.20704179001405637</v>
      </c>
      <c r="E303" s="3">
        <f t="shared" si="61"/>
        <v>0.20704179001405645</v>
      </c>
      <c r="F303" s="3">
        <f t="shared" si="62"/>
        <v>28.901211047290136</v>
      </c>
      <c r="G303" s="3">
        <f t="shared" si="63"/>
        <v>28.901211047290136</v>
      </c>
      <c r="H303" s="3">
        <f t="shared" si="64"/>
        <v>26.90074348414938</v>
      </c>
      <c r="I303" s="3">
        <f t="shared" si="65"/>
        <v>26.90074348414938</v>
      </c>
      <c r="J303" s="3">
        <f t="shared" si="66"/>
        <v>686.4400000000054</v>
      </c>
      <c r="K303" s="5">
        <f t="shared" si="67"/>
        <v>36.831608069741449</v>
      </c>
      <c r="L303" s="5">
        <f t="shared" si="68"/>
        <v>1.5277364096854023</v>
      </c>
      <c r="M303" s="10">
        <v>25</v>
      </c>
      <c r="N303" s="10">
        <v>0.35</v>
      </c>
      <c r="O303" s="3">
        <f t="shared" si="69"/>
        <v>1.4518760130540626E-2</v>
      </c>
      <c r="P303" s="3">
        <f t="shared" si="70"/>
        <v>7.174230498583233</v>
      </c>
    </row>
    <row r="304" spans="1:16">
      <c r="A304" s="20">
        <f t="shared" si="57"/>
        <v>26.300000000000104</v>
      </c>
      <c r="B304" s="4">
        <f t="shared" si="58"/>
        <v>0.22790934176730479</v>
      </c>
      <c r="C304" s="3">
        <f t="shared" si="59"/>
        <v>0.22790934176730479</v>
      </c>
      <c r="D304" s="3">
        <f t="shared" si="60"/>
        <v>0.20642567786376595</v>
      </c>
      <c r="E304" s="3">
        <f t="shared" si="61"/>
        <v>0.20642567786376601</v>
      </c>
      <c r="F304" s="3">
        <f t="shared" si="62"/>
        <v>28.991895419237519</v>
      </c>
      <c r="G304" s="3">
        <f t="shared" si="63"/>
        <v>28.991895419237519</v>
      </c>
      <c r="H304" s="3">
        <f t="shared" si="64"/>
        <v>26.998148084637315</v>
      </c>
      <c r="I304" s="3">
        <f t="shared" si="65"/>
        <v>26.998148084637315</v>
      </c>
      <c r="J304" s="3">
        <f t="shared" si="66"/>
        <v>691.69000000000551</v>
      </c>
      <c r="K304" s="5">
        <f t="shared" si="67"/>
        <v>36.71288364431301</v>
      </c>
      <c r="L304" s="5">
        <f t="shared" si="68"/>
        <v>1.5121662483227616</v>
      </c>
      <c r="M304" s="10">
        <v>25</v>
      </c>
      <c r="N304" s="10">
        <v>0.35</v>
      </c>
      <c r="O304" s="3">
        <f t="shared" si="69"/>
        <v>1.4473450182960016E-2</v>
      </c>
      <c r="P304" s="3">
        <f t="shared" si="70"/>
        <v>7.188703948766193</v>
      </c>
    </row>
    <row r="305" spans="1:16">
      <c r="A305" s="20">
        <f t="shared" si="57"/>
        <v>26.400000000000105</v>
      </c>
      <c r="B305" s="4">
        <f t="shared" si="58"/>
        <v>0.2270754732197198</v>
      </c>
      <c r="C305" s="3">
        <f t="shared" si="59"/>
        <v>0.2270754732197198</v>
      </c>
      <c r="D305" s="3">
        <f t="shared" si="60"/>
        <v>0.20581260971061557</v>
      </c>
      <c r="E305" s="3">
        <f t="shared" si="61"/>
        <v>0.20581260971061566</v>
      </c>
      <c r="F305" s="3">
        <f t="shared" si="62"/>
        <v>29.08264087045751</v>
      </c>
      <c r="G305" s="3">
        <f t="shared" si="63"/>
        <v>29.08264087045751</v>
      </c>
      <c r="H305" s="3">
        <f t="shared" si="64"/>
        <v>27.095571593897141</v>
      </c>
      <c r="I305" s="3">
        <f t="shared" si="65"/>
        <v>27.095571593897141</v>
      </c>
      <c r="J305" s="3">
        <f t="shared" si="66"/>
        <v>696.96000000000561</v>
      </c>
      <c r="K305" s="5">
        <f t="shared" si="67"/>
        <v>36.594854060408892</v>
      </c>
      <c r="L305" s="5">
        <f t="shared" si="68"/>
        <v>1.4968014528955633</v>
      </c>
      <c r="M305" s="10">
        <v>25</v>
      </c>
      <c r="N305" s="10">
        <v>0.35</v>
      </c>
      <c r="O305" s="3">
        <f t="shared" si="69"/>
        <v>1.4428389420758176E-2</v>
      </c>
      <c r="P305" s="3">
        <f t="shared" si="70"/>
        <v>7.2031323381869514</v>
      </c>
    </row>
    <row r="306" spans="1:16">
      <c r="A306" s="20">
        <f t="shared" si="57"/>
        <v>26.500000000000107</v>
      </c>
      <c r="B306" s="4">
        <f t="shared" si="58"/>
        <v>0.22624758019352045</v>
      </c>
      <c r="C306" s="3">
        <f t="shared" si="59"/>
        <v>0.22624758019352045</v>
      </c>
      <c r="D306" s="3">
        <f t="shared" si="60"/>
        <v>0.20520257057996702</v>
      </c>
      <c r="E306" s="3">
        <f t="shared" si="61"/>
        <v>0.20520257057996708</v>
      </c>
      <c r="F306" s="3">
        <f t="shared" si="62"/>
        <v>29.173446830979806</v>
      </c>
      <c r="G306" s="3">
        <f t="shared" si="63"/>
        <v>29.173446830979806</v>
      </c>
      <c r="H306" s="3">
        <f t="shared" si="64"/>
        <v>27.193013808697369</v>
      </c>
      <c r="I306" s="3">
        <f t="shared" si="65"/>
        <v>27.193013808697369</v>
      </c>
      <c r="J306" s="3">
        <f t="shared" si="66"/>
        <v>702.25000000000568</v>
      </c>
      <c r="K306" s="5">
        <f t="shared" si="67"/>
        <v>36.477513949071366</v>
      </c>
      <c r="L306" s="5">
        <f t="shared" si="68"/>
        <v>1.4816387388318426</v>
      </c>
      <c r="M306" s="10">
        <v>25</v>
      </c>
      <c r="N306" s="10">
        <v>0.35</v>
      </c>
      <c r="O306" s="3">
        <f t="shared" si="69"/>
        <v>1.4383576156192089E-2</v>
      </c>
      <c r="P306" s="3">
        <f t="shared" si="70"/>
        <v>7.2175159143431431</v>
      </c>
    </row>
    <row r="307" spans="1:16">
      <c r="A307" s="20">
        <f t="shared" si="57"/>
        <v>26.600000000000108</v>
      </c>
      <c r="B307" s="4">
        <f t="shared" si="58"/>
        <v>0.22542559980972629</v>
      </c>
      <c r="C307" s="3">
        <f t="shared" si="59"/>
        <v>0.22542559980972629</v>
      </c>
      <c r="D307" s="3">
        <f t="shared" si="60"/>
        <v>0.20459554544737038</v>
      </c>
      <c r="E307" s="3">
        <f t="shared" si="61"/>
        <v>0.20459554544737044</v>
      </c>
      <c r="F307" s="3">
        <f t="shared" si="62"/>
        <v>29.264312737530773</v>
      </c>
      <c r="G307" s="3">
        <f t="shared" si="63"/>
        <v>29.264312737530773</v>
      </c>
      <c r="H307" s="3">
        <f t="shared" si="64"/>
        <v>27.290474528670362</v>
      </c>
      <c r="I307" s="3">
        <f t="shared" si="65"/>
        <v>27.290474528670362</v>
      </c>
      <c r="J307" s="3">
        <f t="shared" si="66"/>
        <v>707.56000000000574</v>
      </c>
      <c r="K307" s="5">
        <f t="shared" si="67"/>
        <v>36.360857985925108</v>
      </c>
      <c r="L307" s="5">
        <f t="shared" si="68"/>
        <v>1.4666748826398721</v>
      </c>
      <c r="M307" s="10">
        <v>25</v>
      </c>
      <c r="N307" s="10">
        <v>0.35</v>
      </c>
      <c r="O307" s="3">
        <f t="shared" si="69"/>
        <v>1.4339008710800462E-2</v>
      </c>
      <c r="P307" s="3">
        <f t="shared" si="70"/>
        <v>7.2318549230539437</v>
      </c>
    </row>
    <row r="308" spans="1:16">
      <c r="A308" s="20">
        <f t="shared" si="57"/>
        <v>26.700000000000109</v>
      </c>
      <c r="B308" s="4">
        <f t="shared" si="58"/>
        <v>0.22460947005233603</v>
      </c>
      <c r="C308" s="3">
        <f t="shared" si="59"/>
        <v>0.22460947005233603</v>
      </c>
      <c r="D308" s="3">
        <f t="shared" si="60"/>
        <v>0.20399151924380673</v>
      </c>
      <c r="E308" s="3">
        <f t="shared" si="61"/>
        <v>0.20399151924380679</v>
      </c>
      <c r="F308" s="3">
        <f t="shared" si="62"/>
        <v>29.355238033441424</v>
      </c>
      <c r="G308" s="3">
        <f t="shared" si="63"/>
        <v>29.355238033441424</v>
      </c>
      <c r="H308" s="3">
        <f t="shared" si="64"/>
        <v>27.387953556262758</v>
      </c>
      <c r="I308" s="3">
        <f t="shared" si="65"/>
        <v>27.387953556262758</v>
      </c>
      <c r="J308" s="3">
        <f t="shared" si="66"/>
        <v>712.8900000000059</v>
      </c>
      <c r="K308" s="5">
        <f t="shared" si="67"/>
        <v>36.244880890932599</v>
      </c>
      <c r="L308" s="5">
        <f t="shared" si="68"/>
        <v>1.4519067206268907</v>
      </c>
      <c r="M308" s="10">
        <v>25</v>
      </c>
      <c r="N308" s="10">
        <v>0.35</v>
      </c>
      <c r="O308" s="3">
        <f t="shared" si="69"/>
        <v>1.4294685415485276E-2</v>
      </c>
      <c r="P308" s="3">
        <f t="shared" si="70"/>
        <v>7.2461496084694286</v>
      </c>
    </row>
    <row r="309" spans="1:16">
      <c r="A309" s="20">
        <f t="shared" si="57"/>
        <v>26.800000000000111</v>
      </c>
      <c r="B309" s="4">
        <f t="shared" si="58"/>
        <v>0.22379912975386387</v>
      </c>
      <c r="C309" s="3">
        <f t="shared" si="59"/>
        <v>0.22379912975386387</v>
      </c>
      <c r="D309" s="3">
        <f t="shared" si="60"/>
        <v>0.20339047686074316</v>
      </c>
      <c r="E309" s="3">
        <f t="shared" si="61"/>
        <v>0.20339047686074321</v>
      </c>
      <c r="F309" s="3">
        <f t="shared" si="62"/>
        <v>29.446222168556798</v>
      </c>
      <c r="G309" s="3">
        <f t="shared" si="63"/>
        <v>29.446222168556798</v>
      </c>
      <c r="H309" s="3">
        <f t="shared" si="64"/>
        <v>27.485450696686893</v>
      </c>
      <c r="I309" s="3">
        <f t="shared" si="65"/>
        <v>27.485450696686893</v>
      </c>
      <c r="J309" s="3">
        <f t="shared" si="66"/>
        <v>718.24000000000592</v>
      </c>
      <c r="K309" s="5">
        <f t="shared" si="67"/>
        <v>36.129577428144714</v>
      </c>
      <c r="L309" s="5">
        <f t="shared" si="68"/>
        <v>1.4373311476471871</v>
      </c>
      <c r="M309" s="10">
        <v>25</v>
      </c>
      <c r="N309" s="10">
        <v>0.35</v>
      </c>
      <c r="O309" s="3">
        <f t="shared" si="69"/>
        <v>1.4250604610587279E-2</v>
      </c>
      <c r="P309" s="3">
        <f t="shared" si="70"/>
        <v>7.2604002130800156</v>
      </c>
    </row>
    <row r="310" spans="1:16">
      <c r="A310" s="20">
        <f t="shared" si="57"/>
        <v>26.900000000000112</v>
      </c>
      <c r="B310" s="4">
        <f t="shared" si="58"/>
        <v>0.22299451858115976</v>
      </c>
      <c r="C310" s="3">
        <f t="shared" si="59"/>
        <v>0.22299451858115976</v>
      </c>
      <c r="D310" s="3">
        <f t="shared" si="60"/>
        <v>0.20279240315500591</v>
      </c>
      <c r="E310" s="3">
        <f t="shared" si="61"/>
        <v>0.20279240315500596</v>
      </c>
      <c r="F310" s="3">
        <f t="shared" si="62"/>
        <v>29.53726459914672</v>
      </c>
      <c r="G310" s="3">
        <f t="shared" si="63"/>
        <v>29.53726459914672</v>
      </c>
      <c r="H310" s="3">
        <f t="shared" si="64"/>
        <v>27.582965757873211</v>
      </c>
      <c r="I310" s="3">
        <f t="shared" si="65"/>
        <v>27.582965757873211</v>
      </c>
      <c r="J310" s="3">
        <f t="shared" si="66"/>
        <v>723.61000000000604</v>
      </c>
      <c r="K310" s="5">
        <f t="shared" si="67"/>
        <v>36.014942405446703</v>
      </c>
      <c r="L310" s="5">
        <f t="shared" si="68"/>
        <v>1.4229451158786703</v>
      </c>
      <c r="M310" s="10">
        <v>25</v>
      </c>
      <c r="N310" s="10">
        <v>0.35</v>
      </c>
      <c r="O310" s="3">
        <f t="shared" si="69"/>
        <v>1.4206764645955668E-2</v>
      </c>
      <c r="P310" s="3">
        <f t="shared" si="70"/>
        <v>7.2746069777259716</v>
      </c>
    </row>
    <row r="311" spans="1:16">
      <c r="A311" s="20">
        <f t="shared" si="57"/>
        <v>27.000000000000114</v>
      </c>
      <c r="B311" s="4">
        <f t="shared" si="58"/>
        <v>0.22219557702150661</v>
      </c>
      <c r="C311" s="3">
        <f t="shared" si="59"/>
        <v>0.22219557702150661</v>
      </c>
      <c r="D311" s="3">
        <f t="shared" si="60"/>
        <v>0.20219728295347739</v>
      </c>
      <c r="E311" s="3">
        <f t="shared" si="61"/>
        <v>0.20219728295347744</v>
      </c>
      <c r="F311" s="3">
        <f t="shared" si="62"/>
        <v>29.628364787817873</v>
      </c>
      <c r="G311" s="3">
        <f t="shared" si="63"/>
        <v>29.628364787817873</v>
      </c>
      <c r="H311" s="3">
        <f t="shared" si="64"/>
        <v>27.680498550423657</v>
      </c>
      <c r="I311" s="3">
        <f t="shared" si="65"/>
        <v>27.680498550423657</v>
      </c>
      <c r="J311" s="3">
        <f t="shared" si="66"/>
        <v>729.00000000000614</v>
      </c>
      <c r="K311" s="5">
        <f t="shared" si="67"/>
        <v>35.900970674299863</v>
      </c>
      <c r="L311" s="5">
        <f t="shared" si="68"/>
        <v>1.4087456336292521</v>
      </c>
      <c r="M311" s="10">
        <v>25</v>
      </c>
      <c r="N311" s="10">
        <v>0.35</v>
      </c>
      <c r="O311" s="3">
        <f t="shared" si="69"/>
        <v>1.4163163881011848E-2</v>
      </c>
      <c r="P311" s="3">
        <f t="shared" si="70"/>
        <v>7.2887701416069834</v>
      </c>
    </row>
    <row r="312" spans="1:16">
      <c r="A312" s="20">
        <f t="shared" si="57"/>
        <v>27.100000000000115</v>
      </c>
      <c r="B312" s="4">
        <f t="shared" si="58"/>
        <v>0.22140224636898892</v>
      </c>
      <c r="C312" s="3">
        <f t="shared" si="59"/>
        <v>0.22140224636898892</v>
      </c>
      <c r="D312" s="3">
        <f t="shared" si="60"/>
        <v>0.20160510105762214</v>
      </c>
      <c r="E312" s="3">
        <f t="shared" si="61"/>
        <v>0.20160510105762219</v>
      </c>
      <c r="F312" s="3">
        <f t="shared" si="62"/>
        <v>29.719522203427264</v>
      </c>
      <c r="G312" s="3">
        <f t="shared" si="63"/>
        <v>29.719522203427264</v>
      </c>
      <c r="H312" s="3">
        <f t="shared" si="64"/>
        <v>27.778048887565991</v>
      </c>
      <c r="I312" s="3">
        <f t="shared" si="65"/>
        <v>27.778048887565991</v>
      </c>
      <c r="J312" s="3">
        <f t="shared" si="66"/>
        <v>734.41000000000622</v>
      </c>
      <c r="K312" s="5">
        <f t="shared" si="67"/>
        <v>35.787657129479122</v>
      </c>
      <c r="L312" s="5">
        <f t="shared" si="68"/>
        <v>1.3947297641680345</v>
      </c>
      <c r="M312" s="10">
        <v>25</v>
      </c>
      <c r="N312" s="10">
        <v>0.35</v>
      </c>
      <c r="O312" s="3">
        <f t="shared" si="69"/>
        <v>1.4119800684808123E-2</v>
      </c>
      <c r="P312" s="3">
        <f t="shared" si="70"/>
        <v>7.3028899422917917</v>
      </c>
    </row>
    <row r="313" spans="1:16">
      <c r="A313" s="20">
        <f t="shared" si="57"/>
        <v>27.200000000000117</v>
      </c>
      <c r="B313" s="4">
        <f t="shared" si="58"/>
        <v>0.22061446871112647</v>
      </c>
      <c r="C313" s="3">
        <f t="shared" si="59"/>
        <v>0.22061446871112647</v>
      </c>
      <c r="D313" s="3">
        <f t="shared" si="60"/>
        <v>0.20101584224784882</v>
      </c>
      <c r="E313" s="3">
        <f t="shared" si="61"/>
        <v>0.20101584224784891</v>
      </c>
      <c r="F313" s="3">
        <f t="shared" si="62"/>
        <v>29.810736320996941</v>
      </c>
      <c r="G313" s="3">
        <f t="shared" si="63"/>
        <v>29.810736320996941</v>
      </c>
      <c r="H313" s="3">
        <f t="shared" si="64"/>
        <v>27.875616585109043</v>
      </c>
      <c r="I313" s="3">
        <f t="shared" si="65"/>
        <v>27.875616585109043</v>
      </c>
      <c r="J313" s="3">
        <f t="shared" si="66"/>
        <v>739.84000000000628</v>
      </c>
      <c r="K313" s="5">
        <f t="shared" si="67"/>
        <v>35.674996708807072</v>
      </c>
      <c r="L313" s="5">
        <f t="shared" si="68"/>
        <v>1.3808946245860736</v>
      </c>
      <c r="M313" s="10">
        <v>25</v>
      </c>
      <c r="N313" s="10">
        <v>0.35</v>
      </c>
      <c r="O313" s="3">
        <f t="shared" si="69"/>
        <v>1.4076673436080777E-2</v>
      </c>
      <c r="P313" s="3">
        <f t="shared" si="70"/>
        <v>7.3169666157278721</v>
      </c>
    </row>
    <row r="314" spans="1:16">
      <c r="A314" s="20">
        <f t="shared" si="57"/>
        <v>27.300000000000118</v>
      </c>
      <c r="B314" s="4">
        <f t="shared" si="58"/>
        <v>0.21983218691576736</v>
      </c>
      <c r="C314" s="3">
        <f t="shared" si="59"/>
        <v>0.21983218691576736</v>
      </c>
      <c r="D314" s="3">
        <f t="shared" si="60"/>
        <v>0.20042949128771095</v>
      </c>
      <c r="E314" s="3">
        <f t="shared" si="61"/>
        <v>0.20042949128771101</v>
      </c>
      <c r="F314" s="3">
        <f t="shared" si="62"/>
        <v>29.902006621630036</v>
      </c>
      <c r="G314" s="3">
        <f t="shared" si="63"/>
        <v>29.902006621630036</v>
      </c>
      <c r="H314" s="3">
        <f t="shared" si="64"/>
        <v>27.973201461398844</v>
      </c>
      <c r="I314" s="3">
        <f t="shared" si="65"/>
        <v>27.973201461398844</v>
      </c>
      <c r="J314" s="3">
        <f t="shared" si="66"/>
        <v>745.29000000000644</v>
      </c>
      <c r="K314" s="5">
        <f t="shared" si="67"/>
        <v>35.562984392884388</v>
      </c>
      <c r="L314" s="5">
        <f t="shared" si="68"/>
        <v>1.367237384680962</v>
      </c>
      <c r="M314" s="10">
        <v>25</v>
      </c>
      <c r="N314" s="10">
        <v>0.35</v>
      </c>
      <c r="O314" s="3">
        <f t="shared" si="69"/>
        <v>1.4033780523298421E-2</v>
      </c>
      <c r="P314" s="3">
        <f t="shared" si="70"/>
        <v>7.3310003962511709</v>
      </c>
    </row>
    <row r="315" spans="1:16">
      <c r="A315" s="20">
        <f t="shared" si="57"/>
        <v>27.400000000000119</v>
      </c>
      <c r="B315" s="4">
        <f t="shared" si="58"/>
        <v>0.21905534461823467</v>
      </c>
      <c r="C315" s="3">
        <f t="shared" si="59"/>
        <v>0.21905534461823467</v>
      </c>
      <c r="D315" s="3">
        <f t="shared" si="60"/>
        <v>0.19984603292795416</v>
      </c>
      <c r="E315" s="3">
        <f t="shared" si="61"/>
        <v>0.19984603292795422</v>
      </c>
      <c r="F315" s="3">
        <f t="shared" si="62"/>
        <v>29.993332592428047</v>
      </c>
      <c r="G315" s="3">
        <f t="shared" si="63"/>
        <v>29.993332592428047</v>
      </c>
      <c r="H315" s="3">
        <f t="shared" si="64"/>
        <v>28.070803337275667</v>
      </c>
      <c r="I315" s="3">
        <f t="shared" si="65"/>
        <v>28.070803337275667</v>
      </c>
      <c r="J315" s="3">
        <f t="shared" si="66"/>
        <v>750.76000000000658</v>
      </c>
      <c r="K315" s="5">
        <f t="shared" si="67"/>
        <v>35.451615204817145</v>
      </c>
      <c r="L315" s="5">
        <f t="shared" si="68"/>
        <v>1.353755265868767</v>
      </c>
      <c r="M315" s="10">
        <v>25</v>
      </c>
      <c r="N315" s="10">
        <v>0.35</v>
      </c>
      <c r="O315" s="3">
        <f t="shared" si="69"/>
        <v>1.3991120344705232E-2</v>
      </c>
      <c r="P315" s="3">
        <f t="shared" si="70"/>
        <v>7.3449915165958766</v>
      </c>
    </row>
    <row r="316" spans="1:16">
      <c r="A316" s="20">
        <f t="shared" si="57"/>
        <v>27.500000000000121</v>
      </c>
      <c r="B316" s="4">
        <f t="shared" si="58"/>
        <v>0.21828388620872102</v>
      </c>
      <c r="C316" s="3">
        <f t="shared" si="59"/>
        <v>0.21828388620872102</v>
      </c>
      <c r="D316" s="3">
        <f t="shared" si="60"/>
        <v>0.19926545191041273</v>
      </c>
      <c r="E316" s="3">
        <f t="shared" si="61"/>
        <v>0.19926545191041278</v>
      </c>
      <c r="F316" s="3">
        <f t="shared" si="62"/>
        <v>30.084713726409404</v>
      </c>
      <c r="G316" s="3">
        <f t="shared" si="63"/>
        <v>30.084713726409404</v>
      </c>
      <c r="H316" s="3">
        <f t="shared" si="64"/>
        <v>28.168422036031885</v>
      </c>
      <c r="I316" s="3">
        <f t="shared" si="65"/>
        <v>28.168422036031885</v>
      </c>
      <c r="J316" s="3">
        <f t="shared" si="66"/>
        <v>756.25000000000659</v>
      </c>
      <c r="K316" s="5">
        <f t="shared" si="67"/>
        <v>35.340884209941066</v>
      </c>
      <c r="L316" s="5">
        <f t="shared" si="68"/>
        <v>1.3404455401188031</v>
      </c>
      <c r="M316" s="10">
        <v>25</v>
      </c>
      <c r="N316" s="10">
        <v>0.35</v>
      </c>
      <c r="O316" s="3">
        <f t="shared" si="69"/>
        <v>1.3948691308359795E-2</v>
      </c>
      <c r="P316" s="3">
        <f t="shared" si="70"/>
        <v>7.3589402079042365</v>
      </c>
    </row>
    <row r="317" spans="1:16">
      <c r="A317" s="20">
        <f t="shared" si="57"/>
        <v>27.600000000000122</v>
      </c>
      <c r="B317" s="4">
        <f t="shared" si="58"/>
        <v>0.2175177568199258</v>
      </c>
      <c r="C317" s="3">
        <f t="shared" si="59"/>
        <v>0.2175177568199258</v>
      </c>
      <c r="D317" s="3">
        <f t="shared" si="60"/>
        <v>0.1986877329717614</v>
      </c>
      <c r="E317" s="3">
        <f t="shared" si="61"/>
        <v>0.19868773297176145</v>
      </c>
      <c r="F317" s="3">
        <f t="shared" si="62"/>
        <v>30.176149522429245</v>
      </c>
      <c r="G317" s="3">
        <f t="shared" si="63"/>
        <v>30.176149522429245</v>
      </c>
      <c r="H317" s="3">
        <f t="shared" si="64"/>
        <v>28.266057383370725</v>
      </c>
      <c r="I317" s="3">
        <f t="shared" si="65"/>
        <v>28.266057383370725</v>
      </c>
      <c r="J317" s="3">
        <f t="shared" si="66"/>
        <v>761.7600000000067</v>
      </c>
      <c r="K317" s="5">
        <f t="shared" si="67"/>
        <v>35.230786515543166</v>
      </c>
      <c r="L317" s="5">
        <f t="shared" si="68"/>
        <v>1.3273055289146269</v>
      </c>
      <c r="M317" s="10">
        <v>25</v>
      </c>
      <c r="N317" s="10">
        <v>0.35</v>
      </c>
      <c r="O317" s="3">
        <f t="shared" si="69"/>
        <v>1.3906491832169217E-2</v>
      </c>
      <c r="P317" s="3">
        <f t="shared" si="70"/>
        <v>7.3728466997364057</v>
      </c>
    </row>
    <row r="318" spans="1:16">
      <c r="A318" s="20">
        <f t="shared" si="57"/>
        <v>27.700000000000124</v>
      </c>
      <c r="B318" s="4">
        <f t="shared" si="58"/>
        <v>0.21675690231492983</v>
      </c>
      <c r="C318" s="3">
        <f t="shared" si="59"/>
        <v>0.21675690231492983</v>
      </c>
      <c r="D318" s="3">
        <f t="shared" si="60"/>
        <v>0.19811286084712693</v>
      </c>
      <c r="E318" s="3">
        <f t="shared" si="61"/>
        <v>0.19811286084712698</v>
      </c>
      <c r="F318" s="3">
        <f t="shared" si="62"/>
        <v>30.267639485100368</v>
      </c>
      <c r="G318" s="3">
        <f t="shared" si="63"/>
        <v>30.267639485100368</v>
      </c>
      <c r="H318" s="3">
        <f t="shared" si="64"/>
        <v>28.36370920736579</v>
      </c>
      <c r="I318" s="3">
        <f t="shared" si="65"/>
        <v>28.36370920736579</v>
      </c>
      <c r="J318" s="3">
        <f t="shared" si="66"/>
        <v>767.2900000000069</v>
      </c>
      <c r="K318" s="5">
        <f t="shared" si="67"/>
        <v>35.121317270580839</v>
      </c>
      <c r="L318" s="5">
        <f t="shared" si="68"/>
        <v>1.3143326022377104</v>
      </c>
      <c r="M318" s="10">
        <v>25</v>
      </c>
      <c r="N318" s="10">
        <v>0.35</v>
      </c>
      <c r="O318" s="3">
        <f t="shared" si="69"/>
        <v>1.3864520343919058E-2</v>
      </c>
      <c r="P318" s="3">
        <f t="shared" si="70"/>
        <v>7.3867112200803247</v>
      </c>
    </row>
    <row r="319" spans="1:16">
      <c r="A319" s="20">
        <f t="shared" si="57"/>
        <v>27.800000000000125</v>
      </c>
      <c r="B319" s="4">
        <f t="shared" si="58"/>
        <v>0.21600126927530186</v>
      </c>
      <c r="C319" s="3">
        <f t="shared" si="59"/>
        <v>0.21600126927530186</v>
      </c>
      <c r="D319" s="3">
        <f t="shared" si="60"/>
        <v>0.19754082027356348</v>
      </c>
      <c r="E319" s="3">
        <f t="shared" si="61"/>
        <v>0.19754082027356354</v>
      </c>
      <c r="F319" s="3">
        <f t="shared" si="62"/>
        <v>30.359183124715443</v>
      </c>
      <c r="G319" s="3">
        <f t="shared" si="63"/>
        <v>30.359183124715443</v>
      </c>
      <c r="H319" s="3">
        <f t="shared" si="64"/>
        <v>28.461377338421396</v>
      </c>
      <c r="I319" s="3">
        <f t="shared" si="65"/>
        <v>28.461377338421396</v>
      </c>
      <c r="J319" s="3">
        <f t="shared" si="66"/>
        <v>772.84000000000697</v>
      </c>
      <c r="K319" s="5">
        <f t="shared" si="67"/>
        <v>35.01247166539865</v>
      </c>
      <c r="L319" s="5">
        <f t="shared" si="68"/>
        <v>1.3015241775735618</v>
      </c>
      <c r="M319" s="10">
        <v>25</v>
      </c>
      <c r="N319" s="10">
        <v>0.35</v>
      </c>
      <c r="O319" s="3">
        <f t="shared" si="69"/>
        <v>1.3822775281299162E-2</v>
      </c>
      <c r="P319" s="3">
        <f t="shared" si="70"/>
        <v>7.4005339953616236</v>
      </c>
    </row>
    <row r="320" spans="1:16">
      <c r="A320" s="20">
        <f t="shared" si="57"/>
        <v>27.900000000000126</v>
      </c>
      <c r="B320" s="4">
        <f t="shared" si="58"/>
        <v>0.2152508049894323</v>
      </c>
      <c r="C320" s="3">
        <f t="shared" si="59"/>
        <v>0.2152508049894323</v>
      </c>
      <c r="D320" s="3">
        <f t="shared" si="60"/>
        <v>0.19697159599339639</v>
      </c>
      <c r="E320" s="3">
        <f t="shared" si="61"/>
        <v>0.19697159599339645</v>
      </c>
      <c r="F320" s="3">
        <f t="shared" si="62"/>
        <v>30.450779957170344</v>
      </c>
      <c r="G320" s="3">
        <f t="shared" si="63"/>
        <v>30.450779957170344</v>
      </c>
      <c r="H320" s="3">
        <f t="shared" si="64"/>
        <v>28.559061609233716</v>
      </c>
      <c r="I320" s="3">
        <f t="shared" si="65"/>
        <v>28.559061609233716</v>
      </c>
      <c r="J320" s="3">
        <f t="shared" si="66"/>
        <v>778.41000000000702</v>
      </c>
      <c r="K320" s="5">
        <f t="shared" si="67"/>
        <v>34.904244931443131</v>
      </c>
      <c r="L320" s="5">
        <f t="shared" si="68"/>
        <v>1.2888777189416691</v>
      </c>
      <c r="M320" s="10">
        <v>25</v>
      </c>
      <c r="N320" s="10">
        <v>0.35</v>
      </c>
      <c r="O320" s="3">
        <f t="shared" si="69"/>
        <v>1.3781255091925418E-2</v>
      </c>
      <c r="P320" s="3">
        <f t="shared" si="70"/>
        <v>7.4143152504535488</v>
      </c>
    </row>
    <row r="321" spans="1:16">
      <c r="A321" s="20">
        <f t="shared" si="57"/>
        <v>28.000000000000128</v>
      </c>
      <c r="B321" s="4">
        <f t="shared" si="58"/>
        <v>0.21450545744108909</v>
      </c>
      <c r="C321" s="3">
        <f t="shared" si="59"/>
        <v>0.21450545744108909</v>
      </c>
      <c r="D321" s="3">
        <f t="shared" si="60"/>
        <v>0.19640517275743866</v>
      </c>
      <c r="E321" s="3">
        <f t="shared" si="61"/>
        <v>0.19640517275743874</v>
      </c>
      <c r="F321" s="3">
        <f t="shared" si="62"/>
        <v>30.542429503888638</v>
      </c>
      <c r="G321" s="3">
        <f t="shared" si="63"/>
        <v>30.542429503888638</v>
      </c>
      <c r="H321" s="3">
        <f t="shared" si="64"/>
        <v>28.656761854752663</v>
      </c>
      <c r="I321" s="3">
        <f t="shared" si="65"/>
        <v>28.656761854752663</v>
      </c>
      <c r="J321" s="3">
        <f t="shared" si="66"/>
        <v>784.00000000000716</v>
      </c>
      <c r="K321" s="5">
        <f t="shared" si="67"/>
        <v>34.796632340975606</v>
      </c>
      <c r="L321" s="5">
        <f t="shared" si="68"/>
        <v>1.2763907359463567</v>
      </c>
      <c r="M321" s="10">
        <v>25</v>
      </c>
      <c r="N321" s="10">
        <v>0.35</v>
      </c>
      <c r="O321" s="3">
        <f t="shared" si="69"/>
        <v>1.3739958233357752E-2</v>
      </c>
      <c r="P321" s="3">
        <f t="shared" si="70"/>
        <v>7.4280552086869065</v>
      </c>
    </row>
    <row r="322" spans="1:16">
      <c r="A322" s="20">
        <f t="shared" si="57"/>
        <v>28.100000000000129</v>
      </c>
      <c r="B322" s="4">
        <f t="shared" si="58"/>
        <v>0.21376517529819064</v>
      </c>
      <c r="C322" s="3">
        <f t="shared" si="59"/>
        <v>0.21376517529819064</v>
      </c>
      <c r="D322" s="3">
        <f t="shared" si="60"/>
        <v>0.19584153532808421</v>
      </c>
      <c r="E322" s="3">
        <f t="shared" si="61"/>
        <v>0.19584153532808429</v>
      </c>
      <c r="F322" s="3">
        <f t="shared" si="62"/>
        <v>30.634131291747238</v>
      </c>
      <c r="G322" s="3">
        <f t="shared" si="63"/>
        <v>30.634131291747238</v>
      </c>
      <c r="H322" s="3">
        <f t="shared" si="64"/>
        <v>28.754477912144523</v>
      </c>
      <c r="I322" s="3">
        <f t="shared" si="65"/>
        <v>28.754477912144523</v>
      </c>
      <c r="J322" s="3">
        <f t="shared" si="66"/>
        <v>789.61000000000729</v>
      </c>
      <c r="K322" s="5">
        <f t="shared" si="67"/>
        <v>34.689629206783394</v>
      </c>
      <c r="L322" s="5">
        <f t="shared" si="68"/>
        <v>1.2640607828492414</v>
      </c>
      <c r="M322" s="10">
        <v>25</v>
      </c>
      <c r="N322" s="10">
        <v>0.35</v>
      </c>
      <c r="O322" s="3">
        <f t="shared" si="69"/>
        <v>1.3698883173114464E-2</v>
      </c>
      <c r="P322" s="3">
        <f t="shared" si="70"/>
        <v>7.4417540918600213</v>
      </c>
    </row>
    <row r="323" spans="1:16">
      <c r="A323" s="20">
        <f t="shared" si="57"/>
        <v>28.200000000000131</v>
      </c>
      <c r="B323" s="4">
        <f t="shared" si="58"/>
        <v>0.21302990790179185</v>
      </c>
      <c r="C323" s="3">
        <f t="shared" si="59"/>
        <v>0.21302990790179185</v>
      </c>
      <c r="D323" s="3">
        <f t="shared" si="60"/>
        <v>0.19528066848228146</v>
      </c>
      <c r="E323" s="3">
        <f t="shared" si="61"/>
        <v>0.19528066848228151</v>
      </c>
      <c r="F323" s="3">
        <f t="shared" si="62"/>
        <v>30.725884853003134</v>
      </c>
      <c r="G323" s="3">
        <f t="shared" si="63"/>
        <v>30.725884853003134</v>
      </c>
      <c r="H323" s="3">
        <f t="shared" si="64"/>
        <v>28.852209620755346</v>
      </c>
      <c r="I323" s="3">
        <f t="shared" si="65"/>
        <v>28.852209620755346</v>
      </c>
      <c r="J323" s="3">
        <f t="shared" si="66"/>
        <v>795.2400000000074</v>
      </c>
      <c r="K323" s="5">
        <f t="shared" si="67"/>
        <v>34.583230881889548</v>
      </c>
      <c r="L323" s="5">
        <f t="shared" si="68"/>
        <v>1.2518854576631104</v>
      </c>
      <c r="M323" s="10">
        <v>25</v>
      </c>
      <c r="N323" s="10">
        <v>0.35</v>
      </c>
      <c r="O323" s="3">
        <f t="shared" si="69"/>
        <v>1.3658028388682986E-2</v>
      </c>
      <c r="P323" s="3">
        <f t="shared" si="70"/>
        <v>7.4554121202487043</v>
      </c>
    </row>
    <row r="324" spans="1:16">
      <c r="A324" s="20">
        <f t="shared" si="57"/>
        <v>28.300000000000132</v>
      </c>
      <c r="B324" s="4">
        <f t="shared" si="58"/>
        <v>0.2122996052552778</v>
      </c>
      <c r="C324" s="3">
        <f t="shared" si="59"/>
        <v>0.2122996052552778</v>
      </c>
      <c r="D324" s="3">
        <f t="shared" si="60"/>
        <v>0.19472255701439189</v>
      </c>
      <c r="E324" s="3">
        <f t="shared" si="61"/>
        <v>0.19472255701439195</v>
      </c>
      <c r="F324" s="3">
        <f t="shared" si="62"/>
        <v>30.817689725221253</v>
      </c>
      <c r="G324" s="3">
        <f t="shared" si="63"/>
        <v>30.817689725221253</v>
      </c>
      <c r="H324" s="3">
        <f t="shared" si="64"/>
        <v>28.949956822075013</v>
      </c>
      <c r="I324" s="3">
        <f t="shared" si="65"/>
        <v>28.949956822075013</v>
      </c>
      <c r="J324" s="3">
        <f t="shared" si="66"/>
        <v>800.89000000000749</v>
      </c>
      <c r="K324" s="5">
        <f t="shared" si="67"/>
        <v>34.47743275926122</v>
      </c>
      <c r="L324" s="5">
        <f t="shared" si="68"/>
        <v>1.2398624012653408</v>
      </c>
      <c r="M324" s="10">
        <v>25</v>
      </c>
      <c r="N324" s="10">
        <v>0.35</v>
      </c>
      <c r="O324" s="3">
        <f t="shared" si="69"/>
        <v>1.3617392367527341E-2</v>
      </c>
      <c r="P324" s="3">
        <f t="shared" si="70"/>
        <v>7.4690295126162312</v>
      </c>
    </row>
    <row r="325" spans="1:16">
      <c r="A325" s="20">
        <f t="shared" si="57"/>
        <v>28.400000000000134</v>
      </c>
      <c r="B325" s="4">
        <f t="shared" si="58"/>
        <v>0.211574218013761</v>
      </c>
      <c r="C325" s="3">
        <f t="shared" si="59"/>
        <v>0.211574218013761</v>
      </c>
      <c r="D325" s="3">
        <f t="shared" si="60"/>
        <v>0.19416718573893613</v>
      </c>
      <c r="E325" s="3">
        <f t="shared" si="61"/>
        <v>0.19416718573893618</v>
      </c>
      <c r="F325" s="3">
        <f t="shared" si="62"/>
        <v>30.909545451203382</v>
      </c>
      <c r="G325" s="3">
        <f t="shared" si="63"/>
        <v>30.909545451203382</v>
      </c>
      <c r="H325" s="3">
        <f t="shared" si="64"/>
        <v>29.047719359702022</v>
      </c>
      <c r="I325" s="3">
        <f t="shared" si="65"/>
        <v>29.047719359702022</v>
      </c>
      <c r="J325" s="3">
        <f t="shared" si="66"/>
        <v>806.56000000000756</v>
      </c>
      <c r="K325" s="5">
        <f t="shared" si="67"/>
        <v>34.372230271516834</v>
      </c>
      <c r="L325" s="5">
        <f t="shared" si="68"/>
        <v>1.2279892965317096</v>
      </c>
      <c r="M325" s="10">
        <v>25</v>
      </c>
      <c r="N325" s="10">
        <v>0.35</v>
      </c>
      <c r="O325" s="3">
        <f t="shared" si="69"/>
        <v>1.3576973607092294E-2</v>
      </c>
      <c r="P325" s="3">
        <f t="shared" si="70"/>
        <v>7.4826064862233235</v>
      </c>
    </row>
    <row r="326" spans="1:16">
      <c r="A326" s="20">
        <f t="shared" si="57"/>
        <v>28.500000000000135</v>
      </c>
      <c r="B326" s="4">
        <f t="shared" si="58"/>
        <v>0.21085369747367816</v>
      </c>
      <c r="C326" s="3">
        <f t="shared" si="59"/>
        <v>0.21085369747367816</v>
      </c>
      <c r="D326" s="3">
        <f t="shared" si="60"/>
        <v>0.19361453949323243</v>
      </c>
      <c r="E326" s="3">
        <f t="shared" si="61"/>
        <v>0.19361453949323248</v>
      </c>
      <c r="F326" s="3">
        <f t="shared" si="62"/>
        <v>31.001451578918164</v>
      </c>
      <c r="G326" s="3">
        <f t="shared" si="63"/>
        <v>31.001451578918164</v>
      </c>
      <c r="H326" s="3">
        <f t="shared" si="64"/>
        <v>29.145497079308971</v>
      </c>
      <c r="I326" s="3">
        <f t="shared" si="65"/>
        <v>29.145497079308971</v>
      </c>
      <c r="J326" s="3">
        <f t="shared" si="66"/>
        <v>812.25000000000773</v>
      </c>
      <c r="K326" s="5">
        <f t="shared" si="67"/>
        <v>34.267618890632463</v>
      </c>
      <c r="L326" s="5">
        <f t="shared" si="68"/>
        <v>1.2162638674894268</v>
      </c>
      <c r="M326" s="10">
        <v>25</v>
      </c>
      <c r="N326" s="10">
        <v>0.35</v>
      </c>
      <c r="O326" s="3">
        <f t="shared" si="69"/>
        <v>1.3536770614804464E-2</v>
      </c>
      <c r="P326" s="3">
        <f t="shared" si="70"/>
        <v>7.4961432568381277</v>
      </c>
    </row>
    <row r="327" spans="1:16">
      <c r="A327" s="20">
        <f t="shared" si="57"/>
        <v>28.600000000000136</v>
      </c>
      <c r="B327" s="4">
        <f t="shared" si="58"/>
        <v>0.21013799556258159</v>
      </c>
      <c r="C327" s="3">
        <f t="shared" si="59"/>
        <v>0.21013799556258159</v>
      </c>
      <c r="D327" s="3">
        <f t="shared" si="60"/>
        <v>0.19306460313992982</v>
      </c>
      <c r="E327" s="3">
        <f t="shared" si="61"/>
        <v>0.19306460313992987</v>
      </c>
      <c r="F327" s="3">
        <f t="shared" si="62"/>
        <v>31.093407661432153</v>
      </c>
      <c r="G327" s="3">
        <f t="shared" si="63"/>
        <v>31.093407661432153</v>
      </c>
      <c r="H327" s="3">
        <f t="shared" si="64"/>
        <v>29.243289828608678</v>
      </c>
      <c r="I327" s="3">
        <f t="shared" si="65"/>
        <v>29.243289828608678</v>
      </c>
      <c r="J327" s="3">
        <f t="shared" si="66"/>
        <v>817.96000000000777</v>
      </c>
      <c r="K327" s="5">
        <f t="shared" si="67"/>
        <v>34.163594127647066</v>
      </c>
      <c r="L327" s="5">
        <f t="shared" si="68"/>
        <v>1.2046838784889171</v>
      </c>
      <c r="M327" s="10">
        <v>25</v>
      </c>
      <c r="N327" s="10">
        <v>0.35</v>
      </c>
      <c r="O327" s="3">
        <f t="shared" si="69"/>
        <v>1.3496781908070377E-2</v>
      </c>
      <c r="P327" s="3">
        <f t="shared" si="70"/>
        <v>7.5096400387461983</v>
      </c>
    </row>
    <row r="328" spans="1:16">
      <c r="A328" s="20">
        <f t="shared" si="57"/>
        <v>28.700000000000138</v>
      </c>
      <c r="B328" s="4">
        <f t="shared" si="58"/>
        <v>0.20942706482912152</v>
      </c>
      <c r="C328" s="3">
        <f t="shared" si="59"/>
        <v>0.20942706482912152</v>
      </c>
      <c r="D328" s="3">
        <f t="shared" si="60"/>
        <v>0.19251736156944052</v>
      </c>
      <c r="E328" s="3">
        <f t="shared" si="61"/>
        <v>0.1925173615694406</v>
      </c>
      <c r="F328" s="3">
        <f t="shared" si="62"/>
        <v>31.185413256841858</v>
      </c>
      <c r="G328" s="3">
        <f t="shared" si="63"/>
        <v>31.185413256841858</v>
      </c>
      <c r="H328" s="3">
        <f t="shared" si="64"/>
        <v>29.341097457320984</v>
      </c>
      <c r="I328" s="3">
        <f t="shared" si="65"/>
        <v>29.341097457320984</v>
      </c>
      <c r="J328" s="3">
        <f t="shared" si="66"/>
        <v>823.6900000000079</v>
      </c>
      <c r="K328" s="5">
        <f t="shared" si="67"/>
        <v>34.060151532367371</v>
      </c>
      <c r="L328" s="5">
        <f t="shared" si="68"/>
        <v>1.1932471333947829</v>
      </c>
      <c r="M328" s="10">
        <v>25</v>
      </c>
      <c r="N328" s="10">
        <v>0.35</v>
      </c>
      <c r="O328" s="3">
        <f t="shared" si="69"/>
        <v>1.3457006014271678E-2</v>
      </c>
      <c r="P328" s="3">
        <f t="shared" si="70"/>
        <v>7.5230970447604699</v>
      </c>
    </row>
    <row r="329" spans="1:16">
      <c r="A329" s="20">
        <f t="shared" si="57"/>
        <v>28.800000000000139</v>
      </c>
      <c r="B329" s="4">
        <f t="shared" si="58"/>
        <v>0.20872085843321511</v>
      </c>
      <c r="C329" s="3">
        <f t="shared" si="59"/>
        <v>0.20872085843321511</v>
      </c>
      <c r="D329" s="3">
        <f t="shared" si="60"/>
        <v>0.19197279970227329</v>
      </c>
      <c r="E329" s="3">
        <f t="shared" si="61"/>
        <v>0.19197279970227335</v>
      </c>
      <c r="F329" s="3">
        <f t="shared" si="62"/>
        <v>31.277467928206846</v>
      </c>
      <c r="G329" s="3">
        <f t="shared" si="63"/>
        <v>31.277467928206846</v>
      </c>
      <c r="H329" s="3">
        <f t="shared" si="64"/>
        <v>29.438919817140167</v>
      </c>
      <c r="I329" s="3">
        <f t="shared" si="65"/>
        <v>29.438919817140167</v>
      </c>
      <c r="J329" s="3">
        <f t="shared" si="66"/>
        <v>829.44000000000801</v>
      </c>
      <c r="K329" s="5">
        <f t="shared" si="67"/>
        <v>33.9572866930719</v>
      </c>
      <c r="L329" s="5">
        <f t="shared" si="68"/>
        <v>1.1819514747937416</v>
      </c>
      <c r="M329" s="10">
        <v>25</v>
      </c>
      <c r="N329" s="10">
        <v>0.35</v>
      </c>
      <c r="O329" s="3">
        <f t="shared" si="69"/>
        <v>1.3417441470757638E-2</v>
      </c>
      <c r="P329" s="3">
        <f t="shared" si="70"/>
        <v>7.5365144862312272</v>
      </c>
    </row>
    <row r="330" spans="1:16">
      <c r="A330" s="20">
        <f t="shared" si="57"/>
        <v>28.900000000000141</v>
      </c>
      <c r="B330" s="4">
        <f t="shared" si="58"/>
        <v>0.20801933013639828</v>
      </c>
      <c r="C330" s="3">
        <f t="shared" si="59"/>
        <v>0.20801933013639828</v>
      </c>
      <c r="D330" s="3">
        <f t="shared" si="60"/>
        <v>0.19143090249127309</v>
      </c>
      <c r="E330" s="3">
        <f t="shared" si="61"/>
        <v>0.19143090249127315</v>
      </c>
      <c r="F330" s="3">
        <f t="shared" si="62"/>
        <v>31.369571243483836</v>
      </c>
      <c r="G330" s="3">
        <f t="shared" si="63"/>
        <v>31.369571243483836</v>
      </c>
      <c r="H330" s="3">
        <f t="shared" si="64"/>
        <v>29.536756761703003</v>
      </c>
      <c r="I330" s="3">
        <f t="shared" si="65"/>
        <v>29.536756761703003</v>
      </c>
      <c r="J330" s="3">
        <f t="shared" si="66"/>
        <v>835.21000000000811</v>
      </c>
      <c r="K330" s="5">
        <f t="shared" si="67"/>
        <v>33.854995236214847</v>
      </c>
      <c r="L330" s="5">
        <f t="shared" si="68"/>
        <v>1.1707947832203789</v>
      </c>
      <c r="M330" s="10">
        <v>25</v>
      </c>
      <c r="N330" s="10">
        <v>0.35</v>
      </c>
      <c r="O330" s="3">
        <f t="shared" si="69"/>
        <v>1.3378086824835086E-2</v>
      </c>
      <c r="P330" s="3">
        <f t="shared" si="70"/>
        <v>7.549892573056062</v>
      </c>
    </row>
    <row r="331" spans="1:16">
      <c r="A331" s="20">
        <f t="shared" si="57"/>
        <v>29.000000000000142</v>
      </c>
      <c r="B331" s="4">
        <f t="shared" si="58"/>
        <v>0.20732243429235631</v>
      </c>
      <c r="C331" s="3">
        <f t="shared" si="59"/>
        <v>0.20732243429235631</v>
      </c>
      <c r="D331" s="3">
        <f t="shared" si="60"/>
        <v>0.19089165492376753</v>
      </c>
      <c r="E331" s="3">
        <f t="shared" si="61"/>
        <v>0.19089165492376758</v>
      </c>
      <c r="F331" s="3">
        <f t="shared" si="62"/>
        <v>31.461722775461741</v>
      </c>
      <c r="G331" s="3">
        <f t="shared" si="63"/>
        <v>31.461722775461741</v>
      </c>
      <c r="H331" s="3">
        <f t="shared" si="64"/>
        <v>29.634608146557433</v>
      </c>
      <c r="I331" s="3">
        <f t="shared" si="65"/>
        <v>29.634608146557433</v>
      </c>
      <c r="J331" s="3">
        <f t="shared" si="66"/>
        <v>841.00000000000819</v>
      </c>
      <c r="K331" s="5">
        <f t="shared" si="67"/>
        <v>33.753272826129503</v>
      </c>
      <c r="L331" s="5">
        <f t="shared" si="68"/>
        <v>1.1597749764010941</v>
      </c>
      <c r="M331" s="10">
        <v>25</v>
      </c>
      <c r="N331" s="10">
        <v>0.35</v>
      </c>
      <c r="O331" s="3">
        <f t="shared" si="69"/>
        <v>1.3338940633755649E-2</v>
      </c>
      <c r="P331" s="3">
        <f t="shared" si="70"/>
        <v>7.5632315136898178</v>
      </c>
    </row>
    <row r="332" spans="1:16">
      <c r="A332" s="20">
        <f t="shared" si="57"/>
        <v>29.100000000000144</v>
      </c>
      <c r="B332" s="4">
        <f t="shared" si="58"/>
        <v>0.20663012583762971</v>
      </c>
      <c r="C332" s="3">
        <f t="shared" si="59"/>
        <v>0.20663012583762971</v>
      </c>
      <c r="D332" s="3">
        <f t="shared" si="60"/>
        <v>0.19035504202362521</v>
      </c>
      <c r="E332" s="3">
        <f t="shared" si="61"/>
        <v>0.19035504202362527</v>
      </c>
      <c r="F332" s="3">
        <f t="shared" si="62"/>
        <v>31.553922101697726</v>
      </c>
      <c r="G332" s="3">
        <f t="shared" si="63"/>
        <v>31.553922101697726</v>
      </c>
      <c r="H332" s="3">
        <f t="shared" si="64"/>
        <v>29.732473829131816</v>
      </c>
      <c r="I332" s="3">
        <f t="shared" si="65"/>
        <v>29.732473829131816</v>
      </c>
      <c r="J332" s="3">
        <f t="shared" si="66"/>
        <v>846.81000000000836</v>
      </c>
      <c r="K332" s="5">
        <f t="shared" si="67"/>
        <v>33.65211516473159</v>
      </c>
      <c r="L332" s="5">
        <f t="shared" si="68"/>
        <v>1.1488900085131699</v>
      </c>
      <c r="M332" s="10">
        <v>25</v>
      </c>
      <c r="N332" s="10">
        <v>0.35</v>
      </c>
      <c r="O332" s="3">
        <f t="shared" si="69"/>
        <v>1.3300001464700792E-2</v>
      </c>
      <c r="P332" s="3">
        <f t="shared" si="70"/>
        <v>7.5765315151545183</v>
      </c>
    </row>
    <row r="333" spans="1:16">
      <c r="A333" s="20">
        <f t="shared" si="57"/>
        <v>29.200000000000145</v>
      </c>
      <c r="B333" s="4">
        <f t="shared" si="58"/>
        <v>0.20594236028249124</v>
      </c>
      <c r="C333" s="3">
        <f t="shared" si="59"/>
        <v>0.20594236028249124</v>
      </c>
      <c r="D333" s="3">
        <f t="shared" si="60"/>
        <v>0.18982104885322804</v>
      </c>
      <c r="E333" s="3">
        <f t="shared" si="61"/>
        <v>0.18982104885322809</v>
      </c>
      <c r="F333" s="3">
        <f t="shared" si="62"/>
        <v>31.646168804454174</v>
      </c>
      <c r="G333" s="3">
        <f t="shared" si="63"/>
        <v>31.646168804454174</v>
      </c>
      <c r="H333" s="3">
        <f t="shared" si="64"/>
        <v>29.830353668704777</v>
      </c>
      <c r="I333" s="3">
        <f t="shared" si="65"/>
        <v>29.830353668704777</v>
      </c>
      <c r="J333" s="3">
        <f t="shared" si="66"/>
        <v>852.64000000000851</v>
      </c>
      <c r="K333" s="5">
        <f t="shared" si="67"/>
        <v>33.551517991222546</v>
      </c>
      <c r="L333" s="5">
        <f t="shared" si="68"/>
        <v>1.1381378694613591</v>
      </c>
      <c r="M333" s="10">
        <v>25</v>
      </c>
      <c r="N333" s="10">
        <v>0.35</v>
      </c>
      <c r="O333" s="3">
        <f t="shared" si="69"/>
        <v>1.3261267894764428E-2</v>
      </c>
      <c r="P333" s="3">
        <f t="shared" si="70"/>
        <v>7.5897927830492824</v>
      </c>
    </row>
    <row r="334" spans="1:16">
      <c r="A334" s="20">
        <f t="shared" si="57"/>
        <v>29.300000000000146</v>
      </c>
      <c r="B334" s="4">
        <f t="shared" si="58"/>
        <v>0.20525909370199102</v>
      </c>
      <c r="C334" s="3">
        <f t="shared" si="59"/>
        <v>0.20525909370199102</v>
      </c>
      <c r="D334" s="3">
        <f t="shared" si="60"/>
        <v>0.18928966051535967</v>
      </c>
      <c r="E334" s="3">
        <f t="shared" si="61"/>
        <v>0.18928966051535975</v>
      </c>
      <c r="F334" s="3">
        <f t="shared" si="62"/>
        <v>31.738462470636609</v>
      </c>
      <c r="G334" s="3">
        <f t="shared" si="63"/>
        <v>31.738462470636609</v>
      </c>
      <c r="H334" s="3">
        <f t="shared" si="64"/>
        <v>29.928247526375621</v>
      </c>
      <c r="I334" s="3">
        <f t="shared" si="65"/>
        <v>29.928247526375621</v>
      </c>
      <c r="J334" s="3">
        <f t="shared" si="66"/>
        <v>858.49000000000854</v>
      </c>
      <c r="K334" s="5">
        <f t="shared" si="67"/>
        <v>33.451477081792895</v>
      </c>
      <c r="L334" s="5">
        <f t="shared" si="68"/>
        <v>1.1275165841700161</v>
      </c>
      <c r="M334" s="10">
        <v>25</v>
      </c>
      <c r="N334" s="10">
        <v>0.35</v>
      </c>
      <c r="O334" s="3">
        <f t="shared" si="69"/>
        <v>1.3222738510933358E-2</v>
      </c>
      <c r="P334" s="3">
        <f t="shared" si="70"/>
        <v>7.6030155215602155</v>
      </c>
    </row>
    <row r="335" spans="1:16">
      <c r="A335" s="20">
        <f t="shared" si="57"/>
        <v>29.400000000000148</v>
      </c>
      <c r="B335" s="4">
        <f t="shared" si="58"/>
        <v>0.2045802827271658</v>
      </c>
      <c r="C335" s="3">
        <f t="shared" si="59"/>
        <v>0.2045802827271658</v>
      </c>
      <c r="D335" s="3">
        <f t="shared" si="60"/>
        <v>0.18876086215501406</v>
      </c>
      <c r="E335" s="3">
        <f t="shared" si="61"/>
        <v>0.18876086215501411</v>
      </c>
      <c r="F335" s="3">
        <f t="shared" si="62"/>
        <v>31.830802691732558</v>
      </c>
      <c r="G335" s="3">
        <f t="shared" si="63"/>
        <v>31.830802691732558</v>
      </c>
      <c r="H335" s="3">
        <f t="shared" si="64"/>
        <v>30.026155265035328</v>
      </c>
      <c r="I335" s="3">
        <f t="shared" si="65"/>
        <v>30.026155265035328</v>
      </c>
      <c r="J335" s="3">
        <f t="shared" si="66"/>
        <v>864.36000000000865</v>
      </c>
      <c r="K335" s="5">
        <f t="shared" si="67"/>
        <v>33.351988249325764</v>
      </c>
      <c r="L335" s="5">
        <f t="shared" si="68"/>
        <v>1.1170242118907041</v>
      </c>
      <c r="M335" s="10">
        <v>25</v>
      </c>
      <c r="N335" s="10">
        <v>0.35</v>
      </c>
      <c r="O335" s="3">
        <f t="shared" si="69"/>
        <v>1.3184411910065605E-2</v>
      </c>
      <c r="P335" s="3">
        <f t="shared" si="70"/>
        <v>7.6161999334702815</v>
      </c>
    </row>
    <row r="336" spans="1:16">
      <c r="A336" s="20">
        <f t="shared" si="57"/>
        <v>29.500000000000149</v>
      </c>
      <c r="B336" s="4">
        <f t="shared" si="58"/>
        <v>0.20390588453640907</v>
      </c>
      <c r="C336" s="3">
        <f t="shared" si="59"/>
        <v>0.20390588453640907</v>
      </c>
      <c r="D336" s="3">
        <f t="shared" si="60"/>
        <v>0.18823463896112563</v>
      </c>
      <c r="E336" s="3">
        <f t="shared" si="61"/>
        <v>0.18823463896112569</v>
      </c>
      <c r="F336" s="3">
        <f t="shared" si="62"/>
        <v>31.92318906375127</v>
      </c>
      <c r="G336" s="3">
        <f t="shared" si="63"/>
        <v>31.92318906375127</v>
      </c>
      <c r="H336" s="3">
        <f t="shared" si="64"/>
        <v>30.124076749338041</v>
      </c>
      <c r="I336" s="3">
        <f t="shared" si="65"/>
        <v>30.124076749338041</v>
      </c>
      <c r="J336" s="3">
        <f t="shared" si="66"/>
        <v>870.25000000000875</v>
      </c>
      <c r="K336" s="5">
        <f t="shared" si="67"/>
        <v>33.253047343100739</v>
      </c>
      <c r="L336" s="5">
        <f t="shared" si="68"/>
        <v>1.1066588455249622</v>
      </c>
      <c r="M336" s="10">
        <v>25</v>
      </c>
      <c r="N336" s="10">
        <v>0.35</v>
      </c>
      <c r="O336" s="3">
        <f t="shared" si="69"/>
        <v>1.31462866988668E-2</v>
      </c>
      <c r="P336" s="3">
        <f t="shared" si="70"/>
        <v>7.6293462201691487</v>
      </c>
    </row>
    <row r="337" spans="1:16">
      <c r="A337" s="20">
        <f t="shared" si="57"/>
        <v>29.600000000000151</v>
      </c>
      <c r="B337" s="4">
        <f t="shared" si="58"/>
        <v>0.20323585684699869</v>
      </c>
      <c r="C337" s="3">
        <f t="shared" si="59"/>
        <v>0.20323585684699869</v>
      </c>
      <c r="D337" s="3">
        <f t="shared" si="60"/>
        <v>0.18771097616822435</v>
      </c>
      <c r="E337" s="3">
        <f t="shared" si="61"/>
        <v>0.18771097616822444</v>
      </c>
      <c r="F337" s="3">
        <f t="shared" si="62"/>
        <v>32.015621187164385</v>
      </c>
      <c r="G337" s="3">
        <f t="shared" si="63"/>
        <v>32.015621187164385</v>
      </c>
      <c r="H337" s="3">
        <f t="shared" si="64"/>
        <v>30.222011845673162</v>
      </c>
      <c r="I337" s="3">
        <f t="shared" si="65"/>
        <v>30.222011845673162</v>
      </c>
      <c r="J337" s="3">
        <f t="shared" si="66"/>
        <v>876.16000000000895</v>
      </c>
      <c r="K337" s="5">
        <f t="shared" si="67"/>
        <v>33.154650248498065</v>
      </c>
      <c r="L337" s="5">
        <f t="shared" si="68"/>
        <v>1.0964186109620595</v>
      </c>
      <c r="M337" s="10">
        <v>25</v>
      </c>
      <c r="N337" s="10">
        <v>0.35</v>
      </c>
      <c r="O337" s="3">
        <f t="shared" si="69"/>
        <v>1.3108361493864538E-2</v>
      </c>
      <c r="P337" s="3">
        <f t="shared" si="70"/>
        <v>7.6424545816630136</v>
      </c>
    </row>
    <row r="338" spans="1:16">
      <c r="A338" s="20">
        <f t="shared" si="57"/>
        <v>29.700000000000152</v>
      </c>
      <c r="B338" s="4">
        <f t="shared" si="58"/>
        <v>0.20257015790677865</v>
      </c>
      <c r="C338" s="3">
        <f t="shared" si="59"/>
        <v>0.20257015790677865</v>
      </c>
      <c r="D338" s="3">
        <f t="shared" si="60"/>
        <v>0.18718985905801747</v>
      </c>
      <c r="E338" s="3">
        <f t="shared" si="61"/>
        <v>0.18718985905801752</v>
      </c>
      <c r="F338" s="3">
        <f t="shared" si="62"/>
        <v>32.108098666847418</v>
      </c>
      <c r="G338" s="3">
        <f t="shared" si="63"/>
        <v>32.108098666847418</v>
      </c>
      <c r="H338" s="3">
        <f t="shared" si="64"/>
        <v>30.319960422137907</v>
      </c>
      <c r="I338" s="3">
        <f t="shared" si="65"/>
        <v>30.319960422137907</v>
      </c>
      <c r="J338" s="3">
        <f t="shared" si="66"/>
        <v>882.09000000000901</v>
      </c>
      <c r="K338" s="5">
        <f t="shared" si="67"/>
        <v>33.056792886703313</v>
      </c>
      <c r="L338" s="5">
        <f t="shared" si="68"/>
        <v>1.0863016664316512</v>
      </c>
      <c r="M338" s="10">
        <v>25</v>
      </c>
      <c r="N338" s="10">
        <v>0.35</v>
      </c>
      <c r="O338" s="3">
        <f t="shared" si="69"/>
        <v>1.3070634921380895E-2</v>
      </c>
      <c r="P338" s="3">
        <f t="shared" si="70"/>
        <v>7.6555252165843948</v>
      </c>
    </row>
    <row r="339" spans="1:16">
      <c r="A339" s="20">
        <f t="shared" si="57"/>
        <v>29.800000000000153</v>
      </c>
      <c r="B339" s="4">
        <f t="shared" si="58"/>
        <v>0.20190874648599216</v>
      </c>
      <c r="C339" s="3">
        <f t="shared" si="59"/>
        <v>0.20190874648599216</v>
      </c>
      <c r="D339" s="3">
        <f t="shared" si="60"/>
        <v>0.18667127296090119</v>
      </c>
      <c r="E339" s="3">
        <f t="shared" si="61"/>
        <v>0.18667127296090125</v>
      </c>
      <c r="F339" s="3">
        <f t="shared" si="62"/>
        <v>32.200621112022191</v>
      </c>
      <c r="G339" s="3">
        <f t="shared" si="63"/>
        <v>32.200621112022191</v>
      </c>
      <c r="H339" s="3">
        <f t="shared" si="64"/>
        <v>30.417922348510412</v>
      </c>
      <c r="I339" s="3">
        <f t="shared" si="65"/>
        <v>30.417922348510412</v>
      </c>
      <c r="J339" s="3">
        <f t="shared" si="66"/>
        <v>888.04000000000917</v>
      </c>
      <c r="K339" s="5">
        <f t="shared" si="67"/>
        <v>32.959471214412645</v>
      </c>
      <c r="L339" s="5">
        <f t="shared" si="68"/>
        <v>1.0763062018688565</v>
      </c>
      <c r="M339" s="10">
        <v>25</v>
      </c>
      <c r="N339" s="10">
        <v>0.35</v>
      </c>
      <c r="O339" s="3">
        <f t="shared" si="69"/>
        <v>1.3033105617503418E-2</v>
      </c>
      <c r="P339" s="3">
        <f t="shared" si="70"/>
        <v>7.668558322201898</v>
      </c>
    </row>
    <row r="340" spans="1:16">
      <c r="A340" s="20">
        <f t="shared" si="57"/>
        <v>29.900000000000155</v>
      </c>
      <c r="B340" s="4">
        <f t="shared" si="58"/>
        <v>0.20125158186926204</v>
      </c>
      <c r="C340" s="3">
        <f t="shared" si="59"/>
        <v>0.20125158186926204</v>
      </c>
      <c r="D340" s="3">
        <f t="shared" si="60"/>
        <v>0.18615520325740367</v>
      </c>
      <c r="E340" s="3">
        <f t="shared" si="61"/>
        <v>0.18615520325740373</v>
      </c>
      <c r="F340" s="3">
        <f t="shared" si="62"/>
        <v>32.293188136200015</v>
      </c>
      <c r="G340" s="3">
        <f t="shared" si="63"/>
        <v>32.293188136200015</v>
      </c>
      <c r="H340" s="3">
        <f t="shared" si="64"/>
        <v>30.515897496223332</v>
      </c>
      <c r="I340" s="3">
        <f t="shared" si="65"/>
        <v>30.515897496223332</v>
      </c>
      <c r="J340" s="3">
        <f t="shared" si="66"/>
        <v>894.01000000000931</v>
      </c>
      <c r="K340" s="5">
        <f t="shared" si="67"/>
        <v>32.862681223538729</v>
      </c>
      <c r="L340" s="5">
        <f t="shared" si="68"/>
        <v>1.0664304382958096</v>
      </c>
      <c r="M340" s="10">
        <v>25</v>
      </c>
      <c r="N340" s="10">
        <v>0.35</v>
      </c>
      <c r="O340" s="3">
        <f t="shared" si="69"/>
        <v>1.299577222805408E-2</v>
      </c>
      <c r="P340" s="3">
        <f t="shared" si="70"/>
        <v>7.6815540944299521</v>
      </c>
    </row>
    <row r="341" spans="1:16">
      <c r="A341" s="20">
        <f t="shared" si="57"/>
        <v>30.000000000000156</v>
      </c>
      <c r="B341" s="4">
        <f t="shared" si="58"/>
        <v>0.2005986238477166</v>
      </c>
      <c r="C341" s="3">
        <f t="shared" si="59"/>
        <v>0.2005986238477166</v>
      </c>
      <c r="D341" s="3">
        <f t="shared" si="60"/>
        <v>0.18564163537956202</v>
      </c>
      <c r="E341" s="3">
        <f t="shared" si="61"/>
        <v>0.18564163537956208</v>
      </c>
      <c r="F341" s="3">
        <f t="shared" si="62"/>
        <v>32.385799357125791</v>
      </c>
      <c r="G341" s="3">
        <f t="shared" si="63"/>
        <v>32.385799357125791</v>
      </c>
      <c r="H341" s="3">
        <f t="shared" si="64"/>
        <v>30.61388573833791</v>
      </c>
      <c r="I341" s="3">
        <f t="shared" si="65"/>
        <v>30.61388573833791</v>
      </c>
      <c r="J341" s="3">
        <f t="shared" si="66"/>
        <v>900.00000000000932</v>
      </c>
      <c r="K341" s="5">
        <f t="shared" si="67"/>
        <v>32.766418940917326</v>
      </c>
      <c r="L341" s="5">
        <f t="shared" si="68"/>
        <v>1.0566726272139992</v>
      </c>
      <c r="M341" s="10">
        <v>25</v>
      </c>
      <c r="N341" s="10">
        <v>0.35</v>
      </c>
      <c r="O341" s="3">
        <f t="shared" si="69"/>
        <v>1.295863340855697E-2</v>
      </c>
      <c r="P341" s="3">
        <f t="shared" si="70"/>
        <v>7.694512727838509</v>
      </c>
    </row>
  </sheetData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Calculos</vt:lpstr>
      <vt:lpstr>Gráfica incrTensiones_z</vt:lpstr>
      <vt:lpstr>Gráfica incrTensiones_x</vt:lpstr>
      <vt:lpstr>a</vt:lpstr>
      <vt:lpstr>b</vt:lpstr>
      <vt:lpstr>q</vt:lpstr>
      <vt:lpstr>Calculos!Títulos_a_imprimir</vt:lpstr>
      <vt:lpstr>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Germán López Pineda</cp:lastModifiedBy>
  <cp:lastPrinted>2019-05-15T07:55:38Z</cp:lastPrinted>
  <dcterms:created xsi:type="dcterms:W3CDTF">2017-02-03T09:37:45Z</dcterms:created>
  <dcterms:modified xsi:type="dcterms:W3CDTF">2019-05-15T08:08:12Z</dcterms:modified>
</cp:coreProperties>
</file>