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-15" windowWidth="28830" windowHeight="6405"/>
  </bookViews>
  <sheets>
    <sheet name="Calculos" sheetId="7" r:id="rId1"/>
    <sheet name="Gráfica incrTensiones_z" sheetId="10" r:id="rId2"/>
    <sheet name="Gráfica incrTensiones_x" sheetId="11" r:id="rId3"/>
  </sheets>
  <definedNames>
    <definedName name="a">Calculos!$B$10</definedName>
    <definedName name="b">Calculos!$B$9</definedName>
    <definedName name="q">Calculos!$B$19</definedName>
    <definedName name="_xlnm.Print_Titles" localSheetId="0">Calculos!$41:$41</definedName>
    <definedName name="x">Calculos!$B$14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42" i="7" l="1"/>
  <c r="O43" i="7"/>
  <c r="O44" i="7"/>
  <c r="O45" i="7"/>
  <c r="O46" i="7"/>
  <c r="O47" i="7"/>
  <c r="O48" i="7"/>
  <c r="O49" i="7"/>
  <c r="O50" i="7"/>
  <c r="O51" i="7"/>
  <c r="O52" i="7"/>
  <c r="O53" i="7"/>
  <c r="O54" i="7"/>
  <c r="O55" i="7"/>
  <c r="O56" i="7"/>
  <c r="O57" i="7"/>
  <c r="O58" i="7"/>
  <c r="O59" i="7"/>
  <c r="O60" i="7"/>
  <c r="O61" i="7"/>
  <c r="O62" i="7"/>
  <c r="O63" i="7"/>
  <c r="O64" i="7"/>
  <c r="O65" i="7"/>
  <c r="O66" i="7"/>
  <c r="O67" i="7"/>
  <c r="O68" i="7"/>
  <c r="O69" i="7"/>
  <c r="O70" i="7"/>
  <c r="O71" i="7"/>
  <c r="O72" i="7"/>
  <c r="O73" i="7"/>
  <c r="O74" i="7"/>
  <c r="O75" i="7"/>
  <c r="O76" i="7"/>
  <c r="O77" i="7"/>
  <c r="O78" i="7"/>
  <c r="O79" i="7"/>
  <c r="O80" i="7"/>
  <c r="O81" i="7"/>
  <c r="O82" i="7"/>
  <c r="O83" i="7"/>
  <c r="O84" i="7"/>
  <c r="O85" i="7"/>
  <c r="O86" i="7"/>
  <c r="O87" i="7"/>
  <c r="O88" i="7"/>
  <c r="O89" i="7"/>
  <c r="O90" i="7"/>
  <c r="O91" i="7"/>
  <c r="O92" i="7"/>
  <c r="O93" i="7"/>
  <c r="O94" i="7"/>
  <c r="O95" i="7"/>
  <c r="O96" i="7"/>
  <c r="O97" i="7"/>
  <c r="O98" i="7"/>
  <c r="O99" i="7"/>
  <c r="O100" i="7"/>
  <c r="O101" i="7"/>
  <c r="O102" i="7"/>
  <c r="O103" i="7"/>
  <c r="O104" i="7"/>
  <c r="O105" i="7"/>
  <c r="O106" i="7"/>
  <c r="O107" i="7"/>
  <c r="O108" i="7"/>
  <c r="O109" i="7"/>
  <c r="O110" i="7"/>
  <c r="O111" i="7"/>
  <c r="O112" i="7"/>
  <c r="O113" i="7"/>
  <c r="O114" i="7"/>
  <c r="O115" i="7"/>
  <c r="O116" i="7"/>
  <c r="O117" i="7"/>
  <c r="O118" i="7"/>
  <c r="O119" i="7"/>
  <c r="O120" i="7"/>
  <c r="O121" i="7"/>
  <c r="O122" i="7"/>
  <c r="O123" i="7"/>
  <c r="O124" i="7"/>
  <c r="O125" i="7"/>
  <c r="O126" i="7"/>
  <c r="O127" i="7"/>
  <c r="O128" i="7"/>
  <c r="O129" i="7"/>
  <c r="O130" i="7"/>
  <c r="O131" i="7"/>
  <c r="O132" i="7"/>
  <c r="O133" i="7"/>
  <c r="O134" i="7"/>
  <c r="O135" i="7"/>
  <c r="O136" i="7"/>
  <c r="O137" i="7"/>
  <c r="O138" i="7"/>
  <c r="O139" i="7"/>
  <c r="O140" i="7"/>
  <c r="O141" i="7"/>
  <c r="O142" i="7"/>
  <c r="O143" i="7"/>
  <c r="O144" i="7"/>
  <c r="O145" i="7"/>
  <c r="O146" i="7"/>
  <c r="O147" i="7"/>
  <c r="O148" i="7"/>
  <c r="O149" i="7"/>
  <c r="O150" i="7"/>
  <c r="O151" i="7"/>
  <c r="O152" i="7"/>
  <c r="O153" i="7"/>
  <c r="O154" i="7"/>
  <c r="O155" i="7"/>
  <c r="O156" i="7"/>
  <c r="O157" i="7"/>
  <c r="O158" i="7"/>
  <c r="O159" i="7"/>
  <c r="O160" i="7"/>
  <c r="O161" i="7"/>
  <c r="O162" i="7"/>
  <c r="O163" i="7"/>
  <c r="O164" i="7"/>
  <c r="O165" i="7"/>
  <c r="O166" i="7"/>
  <c r="O167" i="7"/>
  <c r="O168" i="7"/>
  <c r="O169" i="7"/>
  <c r="O170" i="7"/>
  <c r="O171" i="7"/>
  <c r="O172" i="7"/>
  <c r="O173" i="7"/>
  <c r="O174" i="7"/>
  <c r="O175" i="7"/>
  <c r="O176" i="7"/>
  <c r="O177" i="7"/>
  <c r="O178" i="7"/>
  <c r="O179" i="7"/>
  <c r="O180" i="7"/>
  <c r="O181" i="7"/>
  <c r="O182" i="7"/>
  <c r="O183" i="7"/>
  <c r="O184" i="7"/>
  <c r="O185" i="7"/>
  <c r="O186" i="7"/>
  <c r="O187" i="7"/>
  <c r="O188" i="7"/>
  <c r="O189" i="7"/>
  <c r="O190" i="7"/>
  <c r="O191" i="7"/>
  <c r="O192" i="7"/>
  <c r="O193" i="7"/>
  <c r="O194" i="7"/>
  <c r="O195" i="7"/>
  <c r="O196" i="7"/>
  <c r="O197" i="7"/>
  <c r="O198" i="7"/>
  <c r="O199" i="7"/>
  <c r="O200" i="7"/>
  <c r="O201" i="7"/>
  <c r="O202" i="7"/>
  <c r="O203" i="7"/>
  <c r="O204" i="7"/>
  <c r="O205" i="7"/>
  <c r="O206" i="7"/>
  <c r="O207" i="7"/>
  <c r="O208" i="7"/>
  <c r="O209" i="7"/>
  <c r="O210" i="7"/>
  <c r="O211" i="7"/>
  <c r="O212" i="7"/>
  <c r="O213" i="7"/>
  <c r="O214" i="7"/>
  <c r="O215" i="7"/>
  <c r="O216" i="7"/>
  <c r="O217" i="7"/>
  <c r="O218" i="7"/>
  <c r="O219" i="7"/>
  <c r="O220" i="7"/>
  <c r="O221" i="7"/>
  <c r="O222" i="7"/>
  <c r="O223" i="7"/>
  <c r="O224" i="7"/>
  <c r="O225" i="7"/>
  <c r="O226" i="7"/>
  <c r="O227" i="7"/>
  <c r="O228" i="7"/>
  <c r="O229" i="7"/>
  <c r="O230" i="7"/>
  <c r="O231" i="7"/>
  <c r="O232" i="7"/>
  <c r="O233" i="7"/>
  <c r="O234" i="7"/>
  <c r="O235" i="7"/>
  <c r="O236" i="7"/>
  <c r="O237" i="7"/>
  <c r="O238" i="7"/>
  <c r="O239" i="7"/>
  <c r="O240" i="7"/>
  <c r="O241" i="7"/>
  <c r="O242" i="7"/>
  <c r="O243" i="7"/>
  <c r="O244" i="7"/>
  <c r="O245" i="7"/>
  <c r="O246" i="7"/>
  <c r="O247" i="7"/>
  <c r="O248" i="7"/>
  <c r="O249" i="7"/>
  <c r="O250" i="7"/>
  <c r="O251" i="7"/>
  <c r="O252" i="7"/>
  <c r="O253" i="7"/>
  <c r="O254" i="7"/>
  <c r="O255" i="7"/>
  <c r="O256" i="7"/>
  <c r="O257" i="7"/>
  <c r="O258" i="7"/>
  <c r="O259" i="7"/>
  <c r="O260" i="7"/>
  <c r="O261" i="7"/>
  <c r="O262" i="7"/>
  <c r="O263" i="7"/>
  <c r="O264" i="7"/>
  <c r="O265" i="7"/>
  <c r="O266" i="7"/>
  <c r="O267" i="7"/>
  <c r="O268" i="7"/>
  <c r="O269" i="7"/>
  <c r="O270" i="7"/>
  <c r="O271" i="7"/>
  <c r="O272" i="7"/>
  <c r="O273" i="7"/>
  <c r="O274" i="7"/>
  <c r="O275" i="7"/>
  <c r="O276" i="7"/>
  <c r="O277" i="7"/>
  <c r="O278" i="7"/>
  <c r="O279" i="7"/>
  <c r="O280" i="7"/>
  <c r="O281" i="7"/>
  <c r="O282" i="7"/>
  <c r="O283" i="7"/>
  <c r="O284" i="7"/>
  <c r="O285" i="7"/>
  <c r="O286" i="7"/>
  <c r="O287" i="7"/>
  <c r="O288" i="7"/>
  <c r="O289" i="7"/>
  <c r="O290" i="7"/>
  <c r="O291" i="7"/>
  <c r="O292" i="7"/>
  <c r="O293" i="7"/>
  <c r="O294" i="7"/>
  <c r="O295" i="7"/>
  <c r="O296" i="7"/>
  <c r="O297" i="7"/>
  <c r="O298" i="7"/>
  <c r="O299" i="7"/>
  <c r="O300" i="7"/>
  <c r="O301" i="7"/>
  <c r="O302" i="7"/>
  <c r="O303" i="7"/>
  <c r="O304" i="7"/>
  <c r="O305" i="7"/>
  <c r="O306" i="7"/>
  <c r="O307" i="7"/>
  <c r="O308" i="7"/>
  <c r="O309" i="7"/>
  <c r="O310" i="7"/>
  <c r="O311" i="7"/>
  <c r="O312" i="7"/>
  <c r="O313" i="7"/>
  <c r="O314" i="7"/>
  <c r="O315" i="7"/>
  <c r="O316" i="7"/>
  <c r="O317" i="7"/>
  <c r="O318" i="7"/>
  <c r="O319" i="7"/>
  <c r="O320" i="7"/>
  <c r="O321" i="7"/>
  <c r="O322" i="7"/>
  <c r="O323" i="7"/>
  <c r="O324" i="7"/>
  <c r="O325" i="7"/>
  <c r="O326" i="7"/>
  <c r="O327" i="7"/>
  <c r="O328" i="7"/>
  <c r="O329" i="7"/>
  <c r="O330" i="7"/>
  <c r="O331" i="7"/>
  <c r="O332" i="7"/>
  <c r="O333" i="7"/>
  <c r="O334" i="7"/>
  <c r="O335" i="7"/>
  <c r="O336" i="7"/>
  <c r="O337" i="7"/>
  <c r="O338" i="7"/>
  <c r="O339" i="7"/>
  <c r="O340" i="7"/>
  <c r="O341" i="7"/>
  <c r="B18" i="7" l="1"/>
  <c r="F42" i="7" l="1"/>
  <c r="J42" i="7"/>
  <c r="I42" i="7"/>
  <c r="H42" i="7"/>
  <c r="G42" i="7"/>
  <c r="E42" i="7"/>
  <c r="D42" i="7"/>
  <c r="C42" i="7"/>
  <c r="B42" i="7"/>
  <c r="A43" i="7" l="1"/>
  <c r="B19" i="7"/>
  <c r="L42" i="7" l="1"/>
  <c r="K42" i="7"/>
  <c r="H43" i="7"/>
  <c r="F43" i="7"/>
  <c r="E43" i="7"/>
  <c r="G43" i="7"/>
  <c r="C43" i="7"/>
  <c r="I43" i="7"/>
  <c r="D43" i="7"/>
  <c r="B43" i="7"/>
  <c r="J43" i="7"/>
  <c r="A44" i="7"/>
  <c r="A45" i="7" s="1"/>
  <c r="P42" i="7" l="1"/>
  <c r="L43" i="7"/>
  <c r="G45" i="7"/>
  <c r="H45" i="7"/>
  <c r="F45" i="7"/>
  <c r="E45" i="7"/>
  <c r="D45" i="7"/>
  <c r="I45" i="7"/>
  <c r="B45" i="7"/>
  <c r="C45" i="7"/>
  <c r="J45" i="7"/>
  <c r="H44" i="7"/>
  <c r="F44" i="7"/>
  <c r="D44" i="7"/>
  <c r="G44" i="7"/>
  <c r="E44" i="7"/>
  <c r="B44" i="7"/>
  <c r="I44" i="7"/>
  <c r="C44" i="7"/>
  <c r="J44" i="7"/>
  <c r="K43" i="7"/>
  <c r="A46" i="7"/>
  <c r="P43" i="7" l="1"/>
  <c r="L44" i="7"/>
  <c r="L45" i="7"/>
  <c r="K44" i="7"/>
  <c r="K45" i="7"/>
  <c r="G46" i="7"/>
  <c r="H46" i="7"/>
  <c r="E46" i="7"/>
  <c r="D46" i="7"/>
  <c r="F46" i="7"/>
  <c r="J46" i="7"/>
  <c r="I46" i="7"/>
  <c r="B46" i="7"/>
  <c r="C46" i="7"/>
  <c r="A47" i="7"/>
  <c r="P44" i="7" l="1"/>
  <c r="L46" i="7"/>
  <c r="K46" i="7"/>
  <c r="H47" i="7"/>
  <c r="G47" i="7"/>
  <c r="E47" i="7"/>
  <c r="D47" i="7"/>
  <c r="C47" i="7"/>
  <c r="I47" i="7"/>
  <c r="F47" i="7"/>
  <c r="J47" i="7"/>
  <c r="B47" i="7"/>
  <c r="A48" i="7"/>
  <c r="P45" i="7" l="1"/>
  <c r="L47" i="7"/>
  <c r="H48" i="7"/>
  <c r="F48" i="7"/>
  <c r="G48" i="7"/>
  <c r="D48" i="7"/>
  <c r="E48" i="7"/>
  <c r="B48" i="7"/>
  <c r="C48" i="7"/>
  <c r="I48" i="7"/>
  <c r="J48" i="7"/>
  <c r="K47" i="7"/>
  <c r="A49" i="7"/>
  <c r="P46" i="7" l="1"/>
  <c r="L48" i="7"/>
  <c r="G49" i="7"/>
  <c r="F49" i="7"/>
  <c r="H49" i="7"/>
  <c r="E49" i="7"/>
  <c r="D49" i="7"/>
  <c r="B49" i="7"/>
  <c r="C49" i="7"/>
  <c r="I49" i="7"/>
  <c r="J49" i="7"/>
  <c r="K48" i="7"/>
  <c r="A50" i="7"/>
  <c r="P47" i="7" l="1"/>
  <c r="L49" i="7"/>
  <c r="K49" i="7"/>
  <c r="F50" i="7"/>
  <c r="E50" i="7"/>
  <c r="H50" i="7"/>
  <c r="G50" i="7"/>
  <c r="I50" i="7"/>
  <c r="B50" i="7"/>
  <c r="D50" i="7"/>
  <c r="C50" i="7"/>
  <c r="J50" i="7"/>
  <c r="A51" i="7"/>
  <c r="P48" i="7" l="1"/>
  <c r="P49" i="7"/>
  <c r="L50" i="7"/>
  <c r="H51" i="7"/>
  <c r="G51" i="7"/>
  <c r="F51" i="7"/>
  <c r="E51" i="7"/>
  <c r="D51" i="7"/>
  <c r="J51" i="7"/>
  <c r="C51" i="7"/>
  <c r="I51" i="7"/>
  <c r="B51" i="7"/>
  <c r="K50" i="7"/>
  <c r="A52" i="7"/>
  <c r="P50" i="7" l="1"/>
  <c r="L51" i="7"/>
  <c r="H52" i="7"/>
  <c r="F52" i="7"/>
  <c r="G52" i="7"/>
  <c r="D52" i="7"/>
  <c r="B52" i="7"/>
  <c r="I52" i="7"/>
  <c r="E52" i="7"/>
  <c r="C52" i="7"/>
  <c r="J52" i="7"/>
  <c r="K51" i="7"/>
  <c r="A53" i="7"/>
  <c r="P51" i="7" l="1"/>
  <c r="L52" i="7"/>
  <c r="G53" i="7"/>
  <c r="H53" i="7"/>
  <c r="F53" i="7"/>
  <c r="C53" i="7"/>
  <c r="I53" i="7"/>
  <c r="D53" i="7"/>
  <c r="B53" i="7"/>
  <c r="E53" i="7"/>
  <c r="J53" i="7"/>
  <c r="K52" i="7"/>
  <c r="A54" i="7"/>
  <c r="P52" i="7" l="1"/>
  <c r="L53" i="7"/>
  <c r="H54" i="7"/>
  <c r="E54" i="7"/>
  <c r="F54" i="7"/>
  <c r="G54" i="7"/>
  <c r="D54" i="7"/>
  <c r="I54" i="7"/>
  <c r="B54" i="7"/>
  <c r="C54" i="7"/>
  <c r="J54" i="7"/>
  <c r="K53" i="7"/>
  <c r="A55" i="7"/>
  <c r="P53" i="7" l="1"/>
  <c r="L54" i="7"/>
  <c r="H55" i="7"/>
  <c r="E55" i="7"/>
  <c r="F55" i="7"/>
  <c r="C55" i="7"/>
  <c r="I55" i="7"/>
  <c r="G55" i="7"/>
  <c r="D55" i="7"/>
  <c r="J55" i="7"/>
  <c r="B55" i="7"/>
  <c r="K54" i="7"/>
  <c r="A56" i="7"/>
  <c r="P54" i="7" l="1"/>
  <c r="L55" i="7"/>
  <c r="H56" i="7"/>
  <c r="G56" i="7"/>
  <c r="F56" i="7"/>
  <c r="D56" i="7"/>
  <c r="E56" i="7"/>
  <c r="B56" i="7"/>
  <c r="I56" i="7"/>
  <c r="C56" i="7"/>
  <c r="J56" i="7"/>
  <c r="K55" i="7"/>
  <c r="A57" i="7"/>
  <c r="P55" i="7" l="1"/>
  <c r="L56" i="7"/>
  <c r="G57" i="7"/>
  <c r="F57" i="7"/>
  <c r="H57" i="7"/>
  <c r="D57" i="7"/>
  <c r="E57" i="7"/>
  <c r="J57" i="7"/>
  <c r="B57" i="7"/>
  <c r="I57" i="7"/>
  <c r="C57" i="7"/>
  <c r="K56" i="7"/>
  <c r="A58" i="7"/>
  <c r="P56" i="7" l="1"/>
  <c r="L57" i="7"/>
  <c r="G58" i="7"/>
  <c r="F58" i="7"/>
  <c r="E58" i="7"/>
  <c r="H58" i="7"/>
  <c r="I58" i="7"/>
  <c r="D58" i="7"/>
  <c r="C58" i="7"/>
  <c r="B58" i="7"/>
  <c r="J58" i="7"/>
  <c r="K57" i="7"/>
  <c r="A59" i="7"/>
  <c r="P57" i="7" l="1"/>
  <c r="L58" i="7"/>
  <c r="H59" i="7"/>
  <c r="G59" i="7"/>
  <c r="F59" i="7"/>
  <c r="E59" i="7"/>
  <c r="J59" i="7"/>
  <c r="C59" i="7"/>
  <c r="I59" i="7"/>
  <c r="B59" i="7"/>
  <c r="D59" i="7"/>
  <c r="K58" i="7"/>
  <c r="A60" i="7"/>
  <c r="P58" i="7" l="1"/>
  <c r="L59" i="7"/>
  <c r="H60" i="7"/>
  <c r="F60" i="7"/>
  <c r="G60" i="7"/>
  <c r="D60" i="7"/>
  <c r="E60" i="7"/>
  <c r="B60" i="7"/>
  <c r="I60" i="7"/>
  <c r="C60" i="7"/>
  <c r="J60" i="7"/>
  <c r="K59" i="7"/>
  <c r="A61" i="7"/>
  <c r="P59" i="7" l="1"/>
  <c r="L60" i="7"/>
  <c r="G61" i="7"/>
  <c r="H61" i="7"/>
  <c r="F61" i="7"/>
  <c r="J61" i="7"/>
  <c r="D61" i="7"/>
  <c r="E61" i="7"/>
  <c r="I61" i="7"/>
  <c r="B61" i="7"/>
  <c r="C61" i="7"/>
  <c r="K60" i="7"/>
  <c r="A62" i="7"/>
  <c r="P60" i="7" l="1"/>
  <c r="L61" i="7"/>
  <c r="G62" i="7"/>
  <c r="H62" i="7"/>
  <c r="E62" i="7"/>
  <c r="D62" i="7"/>
  <c r="I62" i="7"/>
  <c r="F62" i="7"/>
  <c r="B62" i="7"/>
  <c r="C62" i="7"/>
  <c r="J62" i="7"/>
  <c r="K61" i="7"/>
  <c r="A63" i="7"/>
  <c r="P61" i="7" l="1"/>
  <c r="L62" i="7"/>
  <c r="H63" i="7"/>
  <c r="G63" i="7"/>
  <c r="E63" i="7"/>
  <c r="C63" i="7"/>
  <c r="I63" i="7"/>
  <c r="D63" i="7"/>
  <c r="J63" i="7"/>
  <c r="B63" i="7"/>
  <c r="F63" i="7"/>
  <c r="K62" i="7"/>
  <c r="A64" i="7"/>
  <c r="P62" i="7" l="1"/>
  <c r="L63" i="7"/>
  <c r="H64" i="7"/>
  <c r="F64" i="7"/>
  <c r="D64" i="7"/>
  <c r="G64" i="7"/>
  <c r="E64" i="7"/>
  <c r="B64" i="7"/>
  <c r="C64" i="7"/>
  <c r="I64" i="7"/>
  <c r="J64" i="7"/>
  <c r="K63" i="7"/>
  <c r="A65" i="7"/>
  <c r="P63" i="7" l="1"/>
  <c r="L64" i="7"/>
  <c r="G65" i="7"/>
  <c r="F65" i="7"/>
  <c r="H65" i="7"/>
  <c r="E65" i="7"/>
  <c r="B65" i="7"/>
  <c r="C65" i="7"/>
  <c r="D65" i="7"/>
  <c r="J65" i="7"/>
  <c r="I65" i="7"/>
  <c r="K64" i="7"/>
  <c r="A66" i="7"/>
  <c r="P64" i="7" l="1"/>
  <c r="L65" i="7"/>
  <c r="F66" i="7"/>
  <c r="E66" i="7"/>
  <c r="H66" i="7"/>
  <c r="G66" i="7"/>
  <c r="I66" i="7"/>
  <c r="B66" i="7"/>
  <c r="C66" i="7"/>
  <c r="D66" i="7"/>
  <c r="J66" i="7"/>
  <c r="K65" i="7"/>
  <c r="A67" i="7"/>
  <c r="P65" i="7" l="1"/>
  <c r="L66" i="7"/>
  <c r="H67" i="7"/>
  <c r="G67" i="7"/>
  <c r="F67" i="7"/>
  <c r="E67" i="7"/>
  <c r="D67" i="7"/>
  <c r="C67" i="7"/>
  <c r="I67" i="7"/>
  <c r="B67" i="7"/>
  <c r="J67" i="7"/>
  <c r="K66" i="7"/>
  <c r="A68" i="7"/>
  <c r="P66" i="7" l="1"/>
  <c r="L67" i="7"/>
  <c r="H68" i="7"/>
  <c r="F68" i="7"/>
  <c r="G68" i="7"/>
  <c r="D68" i="7"/>
  <c r="B68" i="7"/>
  <c r="E68" i="7"/>
  <c r="I68" i="7"/>
  <c r="C68" i="7"/>
  <c r="J68" i="7"/>
  <c r="K67" i="7"/>
  <c r="A69" i="7"/>
  <c r="P67" i="7" l="1"/>
  <c r="L68" i="7"/>
  <c r="G69" i="7"/>
  <c r="H69" i="7"/>
  <c r="F69" i="7"/>
  <c r="J69" i="7"/>
  <c r="D69" i="7"/>
  <c r="C69" i="7"/>
  <c r="E69" i="7"/>
  <c r="I69" i="7"/>
  <c r="B69" i="7"/>
  <c r="K68" i="7"/>
  <c r="A70" i="7"/>
  <c r="P68" i="7" l="1"/>
  <c r="L69" i="7"/>
  <c r="H70" i="7"/>
  <c r="G70" i="7"/>
  <c r="E70" i="7"/>
  <c r="F70" i="7"/>
  <c r="I70" i="7"/>
  <c r="D70" i="7"/>
  <c r="B70" i="7"/>
  <c r="C70" i="7"/>
  <c r="J70" i="7"/>
  <c r="K69" i="7"/>
  <c r="A71" i="7"/>
  <c r="P69" i="7" l="1"/>
  <c r="L70" i="7"/>
  <c r="H71" i="7"/>
  <c r="G71" i="7"/>
  <c r="E71" i="7"/>
  <c r="F71" i="7"/>
  <c r="J71" i="7"/>
  <c r="C71" i="7"/>
  <c r="I71" i="7"/>
  <c r="D71" i="7"/>
  <c r="B71" i="7"/>
  <c r="K70" i="7"/>
  <c r="A72" i="7"/>
  <c r="P70" i="7" l="1"/>
  <c r="L71" i="7"/>
  <c r="H72" i="7"/>
  <c r="G72" i="7"/>
  <c r="F72" i="7"/>
  <c r="D72" i="7"/>
  <c r="E72" i="7"/>
  <c r="B72" i="7"/>
  <c r="I72" i="7"/>
  <c r="C72" i="7"/>
  <c r="J72" i="7"/>
  <c r="K71" i="7"/>
  <c r="A73" i="7"/>
  <c r="P71" i="7" l="1"/>
  <c r="L72" i="7"/>
  <c r="G73" i="7"/>
  <c r="F73" i="7"/>
  <c r="D73" i="7"/>
  <c r="E73" i="7"/>
  <c r="H73" i="7"/>
  <c r="J73" i="7"/>
  <c r="B73" i="7"/>
  <c r="I73" i="7"/>
  <c r="C73" i="7"/>
  <c r="K72" i="7"/>
  <c r="A74" i="7"/>
  <c r="P72" i="7" l="1"/>
  <c r="L73" i="7"/>
  <c r="G74" i="7"/>
  <c r="F74" i="7"/>
  <c r="E74" i="7"/>
  <c r="I74" i="7"/>
  <c r="H74" i="7"/>
  <c r="C74" i="7"/>
  <c r="D74" i="7"/>
  <c r="B74" i="7"/>
  <c r="J74" i="7"/>
  <c r="K73" i="7"/>
  <c r="A75" i="7"/>
  <c r="P73" i="7" l="1"/>
  <c r="L74" i="7"/>
  <c r="K74" i="7"/>
  <c r="H75" i="7"/>
  <c r="F75" i="7"/>
  <c r="E75" i="7"/>
  <c r="D75" i="7"/>
  <c r="C75" i="7"/>
  <c r="I75" i="7"/>
  <c r="J75" i="7"/>
  <c r="B75" i="7"/>
  <c r="G75" i="7"/>
  <c r="A76" i="7"/>
  <c r="P74" i="7" l="1"/>
  <c r="L75" i="7"/>
  <c r="H76" i="7"/>
  <c r="F76" i="7"/>
  <c r="D76" i="7"/>
  <c r="E76" i="7"/>
  <c r="B76" i="7"/>
  <c r="I76" i="7"/>
  <c r="C76" i="7"/>
  <c r="G76" i="7"/>
  <c r="J76" i="7"/>
  <c r="K75" i="7"/>
  <c r="A77" i="7"/>
  <c r="P75" i="7" l="1"/>
  <c r="L76" i="7"/>
  <c r="G77" i="7"/>
  <c r="H77" i="7"/>
  <c r="F77" i="7"/>
  <c r="J77" i="7"/>
  <c r="E77" i="7"/>
  <c r="D77" i="7"/>
  <c r="I77" i="7"/>
  <c r="B77" i="7"/>
  <c r="C77" i="7"/>
  <c r="K76" i="7"/>
  <c r="A78" i="7"/>
  <c r="P76" i="7" l="1"/>
  <c r="L77" i="7"/>
  <c r="G78" i="7"/>
  <c r="H78" i="7"/>
  <c r="E78" i="7"/>
  <c r="D78" i="7"/>
  <c r="F78" i="7"/>
  <c r="I78" i="7"/>
  <c r="B78" i="7"/>
  <c r="C78" i="7"/>
  <c r="J78" i="7"/>
  <c r="K77" i="7"/>
  <c r="A79" i="7"/>
  <c r="P77" i="7" l="1"/>
  <c r="L78" i="7"/>
  <c r="K78" i="7"/>
  <c r="H79" i="7"/>
  <c r="G79" i="7"/>
  <c r="E79" i="7"/>
  <c r="C79" i="7"/>
  <c r="I79" i="7"/>
  <c r="F79" i="7"/>
  <c r="J79" i="7"/>
  <c r="D79" i="7"/>
  <c r="B79" i="7"/>
  <c r="A80" i="7"/>
  <c r="P78" i="7" l="1"/>
  <c r="L79" i="7"/>
  <c r="H80" i="7"/>
  <c r="F80" i="7"/>
  <c r="G80" i="7"/>
  <c r="D80" i="7"/>
  <c r="E80" i="7"/>
  <c r="B80" i="7"/>
  <c r="C80" i="7"/>
  <c r="I80" i="7"/>
  <c r="J80" i="7"/>
  <c r="K79" i="7"/>
  <c r="A81" i="7"/>
  <c r="P79" i="7" l="1"/>
  <c r="L80" i="7"/>
  <c r="K80" i="7"/>
  <c r="G81" i="7"/>
  <c r="F81" i="7"/>
  <c r="H81" i="7"/>
  <c r="E81" i="7"/>
  <c r="J81" i="7"/>
  <c r="B81" i="7"/>
  <c r="C81" i="7"/>
  <c r="D81" i="7"/>
  <c r="I81" i="7"/>
  <c r="A82" i="7"/>
  <c r="P80" i="7" l="1"/>
  <c r="L81" i="7"/>
  <c r="F82" i="7"/>
  <c r="E82" i="7"/>
  <c r="H82" i="7"/>
  <c r="G82" i="7"/>
  <c r="D82" i="7"/>
  <c r="I82" i="7"/>
  <c r="B82" i="7"/>
  <c r="C82" i="7"/>
  <c r="J82" i="7"/>
  <c r="K81" i="7"/>
  <c r="A83" i="7"/>
  <c r="P81" i="7" l="1"/>
  <c r="L82" i="7"/>
  <c r="H83" i="7"/>
  <c r="G83" i="7"/>
  <c r="F83" i="7"/>
  <c r="E83" i="7"/>
  <c r="D83" i="7"/>
  <c r="C83" i="7"/>
  <c r="I83" i="7"/>
  <c r="J83" i="7"/>
  <c r="B83" i="7"/>
  <c r="K82" i="7"/>
  <c r="A84" i="7"/>
  <c r="P82" i="7" l="1"/>
  <c r="L83" i="7"/>
  <c r="H84" i="7"/>
  <c r="F84" i="7"/>
  <c r="G84" i="7"/>
  <c r="D84" i="7"/>
  <c r="B84" i="7"/>
  <c r="I84" i="7"/>
  <c r="E84" i="7"/>
  <c r="C84" i="7"/>
  <c r="J84" i="7"/>
  <c r="K83" i="7"/>
  <c r="A85" i="7"/>
  <c r="P83" i="7" l="1"/>
  <c r="L84" i="7"/>
  <c r="G85" i="7"/>
  <c r="H85" i="7"/>
  <c r="F85" i="7"/>
  <c r="J85" i="7"/>
  <c r="D85" i="7"/>
  <c r="C85" i="7"/>
  <c r="I85" i="7"/>
  <c r="B85" i="7"/>
  <c r="E85" i="7"/>
  <c r="K84" i="7"/>
  <c r="A86" i="7"/>
  <c r="P84" i="7" l="1"/>
  <c r="L85" i="7"/>
  <c r="H86" i="7"/>
  <c r="E86" i="7"/>
  <c r="G86" i="7"/>
  <c r="F86" i="7"/>
  <c r="I86" i="7"/>
  <c r="D86" i="7"/>
  <c r="B86" i="7"/>
  <c r="C86" i="7"/>
  <c r="J86" i="7"/>
  <c r="K85" i="7"/>
  <c r="A87" i="7"/>
  <c r="P85" i="7" l="1"/>
  <c r="L86" i="7"/>
  <c r="H87" i="7"/>
  <c r="E87" i="7"/>
  <c r="G87" i="7"/>
  <c r="F87" i="7"/>
  <c r="C87" i="7"/>
  <c r="I87" i="7"/>
  <c r="D87" i="7"/>
  <c r="B87" i="7"/>
  <c r="J87" i="7"/>
  <c r="K86" i="7"/>
  <c r="A88" i="7"/>
  <c r="P86" i="7" l="1"/>
  <c r="L87" i="7"/>
  <c r="H88" i="7"/>
  <c r="G88" i="7"/>
  <c r="F88" i="7"/>
  <c r="D88" i="7"/>
  <c r="E88" i="7"/>
  <c r="B88" i="7"/>
  <c r="I88" i="7"/>
  <c r="C88" i="7"/>
  <c r="J88" i="7"/>
  <c r="K87" i="7"/>
  <c r="A89" i="7"/>
  <c r="P87" i="7" l="1"/>
  <c r="L88" i="7"/>
  <c r="G89" i="7"/>
  <c r="F89" i="7"/>
  <c r="H89" i="7"/>
  <c r="D89" i="7"/>
  <c r="E89" i="7"/>
  <c r="B89" i="7"/>
  <c r="I89" i="7"/>
  <c r="C89" i="7"/>
  <c r="J89" i="7"/>
  <c r="K88" i="7"/>
  <c r="A90" i="7"/>
  <c r="P88" i="7" l="1"/>
  <c r="L89" i="7"/>
  <c r="G90" i="7"/>
  <c r="F90" i="7"/>
  <c r="H90" i="7"/>
  <c r="E90" i="7"/>
  <c r="D90" i="7"/>
  <c r="I90" i="7"/>
  <c r="C90" i="7"/>
  <c r="B90" i="7"/>
  <c r="J90" i="7"/>
  <c r="K89" i="7"/>
  <c r="A91" i="7"/>
  <c r="P89" i="7" l="1"/>
  <c r="L90" i="7"/>
  <c r="H91" i="7"/>
  <c r="G91" i="7"/>
  <c r="F91" i="7"/>
  <c r="E91" i="7"/>
  <c r="J91" i="7"/>
  <c r="C91" i="7"/>
  <c r="D91" i="7"/>
  <c r="I91" i="7"/>
  <c r="B91" i="7"/>
  <c r="K90" i="7"/>
  <c r="A92" i="7"/>
  <c r="P90" i="7" l="1"/>
  <c r="L91" i="7"/>
  <c r="H92" i="7"/>
  <c r="F92" i="7"/>
  <c r="G92" i="7"/>
  <c r="D92" i="7"/>
  <c r="B92" i="7"/>
  <c r="E92" i="7"/>
  <c r="I92" i="7"/>
  <c r="C92" i="7"/>
  <c r="J92" i="7"/>
  <c r="K91" i="7"/>
  <c r="A93" i="7"/>
  <c r="P91" i="7" l="1"/>
  <c r="L92" i="7"/>
  <c r="G93" i="7"/>
  <c r="H93" i="7"/>
  <c r="F93" i="7"/>
  <c r="E93" i="7"/>
  <c r="J93" i="7"/>
  <c r="I93" i="7"/>
  <c r="B93" i="7"/>
  <c r="D93" i="7"/>
  <c r="C93" i="7"/>
  <c r="K92" i="7"/>
  <c r="A94" i="7"/>
  <c r="P92" i="7" l="1"/>
  <c r="L93" i="7"/>
  <c r="G94" i="7"/>
  <c r="H94" i="7"/>
  <c r="D94" i="7"/>
  <c r="E94" i="7"/>
  <c r="I94" i="7"/>
  <c r="F94" i="7"/>
  <c r="B94" i="7"/>
  <c r="C94" i="7"/>
  <c r="J94" i="7"/>
  <c r="K93" i="7"/>
  <c r="A95" i="7"/>
  <c r="P93" i="7" l="1"/>
  <c r="L94" i="7"/>
  <c r="H95" i="7"/>
  <c r="G95" i="7"/>
  <c r="E95" i="7"/>
  <c r="C95" i="7"/>
  <c r="I95" i="7"/>
  <c r="J95" i="7"/>
  <c r="F95" i="7"/>
  <c r="B95" i="7"/>
  <c r="D95" i="7"/>
  <c r="K94" i="7"/>
  <c r="A96" i="7"/>
  <c r="P94" i="7" l="1"/>
  <c r="L95" i="7"/>
  <c r="H96" i="7"/>
  <c r="F96" i="7"/>
  <c r="D96" i="7"/>
  <c r="G96" i="7"/>
  <c r="B96" i="7"/>
  <c r="E96" i="7"/>
  <c r="C96" i="7"/>
  <c r="I96" i="7"/>
  <c r="J96" i="7"/>
  <c r="K95" i="7"/>
  <c r="A97" i="7"/>
  <c r="P95" i="7" l="1"/>
  <c r="L96" i="7"/>
  <c r="G97" i="7"/>
  <c r="F97" i="7"/>
  <c r="H97" i="7"/>
  <c r="D97" i="7"/>
  <c r="J97" i="7"/>
  <c r="B97" i="7"/>
  <c r="E97" i="7"/>
  <c r="C97" i="7"/>
  <c r="I97" i="7"/>
  <c r="K96" i="7"/>
  <c r="A98" i="7"/>
  <c r="P96" i="7" l="1"/>
  <c r="L97" i="7"/>
  <c r="F98" i="7"/>
  <c r="H98" i="7"/>
  <c r="E98" i="7"/>
  <c r="I98" i="7"/>
  <c r="G98" i="7"/>
  <c r="D98" i="7"/>
  <c r="B98" i="7"/>
  <c r="C98" i="7"/>
  <c r="J98" i="7"/>
  <c r="K97" i="7"/>
  <c r="A99" i="7"/>
  <c r="P97" i="7" l="1"/>
  <c r="L98" i="7"/>
  <c r="H99" i="7"/>
  <c r="G99" i="7"/>
  <c r="F99" i="7"/>
  <c r="E99" i="7"/>
  <c r="D99" i="7"/>
  <c r="C99" i="7"/>
  <c r="I99" i="7"/>
  <c r="J99" i="7"/>
  <c r="B99" i="7"/>
  <c r="K98" i="7"/>
  <c r="A100" i="7"/>
  <c r="P98" i="7" l="1"/>
  <c r="L99" i="7"/>
  <c r="H100" i="7"/>
  <c r="F100" i="7"/>
  <c r="G100" i="7"/>
  <c r="D100" i="7"/>
  <c r="E100" i="7"/>
  <c r="B100" i="7"/>
  <c r="I100" i="7"/>
  <c r="C100" i="7"/>
  <c r="J100" i="7"/>
  <c r="K99" i="7"/>
  <c r="A101" i="7"/>
  <c r="P99" i="7" l="1"/>
  <c r="L100" i="7"/>
  <c r="G101" i="7"/>
  <c r="H101" i="7"/>
  <c r="F101" i="7"/>
  <c r="J101" i="7"/>
  <c r="E101" i="7"/>
  <c r="D101" i="7"/>
  <c r="C101" i="7"/>
  <c r="I101" i="7"/>
  <c r="B101" i="7"/>
  <c r="K100" i="7"/>
  <c r="A102" i="7"/>
  <c r="P100" i="7" l="1"/>
  <c r="L101" i="7"/>
  <c r="H102" i="7"/>
  <c r="G102" i="7"/>
  <c r="F102" i="7"/>
  <c r="I102" i="7"/>
  <c r="E102" i="7"/>
  <c r="B102" i="7"/>
  <c r="D102" i="7"/>
  <c r="C102" i="7"/>
  <c r="J102" i="7"/>
  <c r="K101" i="7"/>
  <c r="A103" i="7"/>
  <c r="P101" i="7" l="1"/>
  <c r="L102" i="7"/>
  <c r="K102" i="7"/>
  <c r="H103" i="7"/>
  <c r="G103" i="7"/>
  <c r="E103" i="7"/>
  <c r="F103" i="7"/>
  <c r="D103" i="7"/>
  <c r="J103" i="7"/>
  <c r="C103" i="7"/>
  <c r="I103" i="7"/>
  <c r="B103" i="7"/>
  <c r="A104" i="7"/>
  <c r="P102" i="7" l="1"/>
  <c r="L103" i="7"/>
  <c r="A105" i="7"/>
  <c r="H104" i="7"/>
  <c r="G104" i="7"/>
  <c r="F104" i="7"/>
  <c r="D104" i="7"/>
  <c r="E104" i="7"/>
  <c r="B104" i="7"/>
  <c r="I104" i="7"/>
  <c r="C104" i="7"/>
  <c r="J104" i="7"/>
  <c r="K103" i="7"/>
  <c r="P103" i="7" l="1"/>
  <c r="L104" i="7"/>
  <c r="K104" i="7"/>
  <c r="A106" i="7"/>
  <c r="G105" i="7"/>
  <c r="F105" i="7"/>
  <c r="D105" i="7"/>
  <c r="E105" i="7"/>
  <c r="J105" i="7"/>
  <c r="H105" i="7"/>
  <c r="B105" i="7"/>
  <c r="C105" i="7"/>
  <c r="I105" i="7"/>
  <c r="P104" i="7" l="1"/>
  <c r="L105" i="7"/>
  <c r="A107" i="7"/>
  <c r="G106" i="7"/>
  <c r="F106" i="7"/>
  <c r="I106" i="7"/>
  <c r="D106" i="7"/>
  <c r="C106" i="7"/>
  <c r="H106" i="7"/>
  <c r="E106" i="7"/>
  <c r="B106" i="7"/>
  <c r="J106" i="7"/>
  <c r="K105" i="7"/>
  <c r="P105" i="7" l="1"/>
  <c r="L106" i="7"/>
  <c r="K106" i="7"/>
  <c r="A108" i="7"/>
  <c r="H107" i="7"/>
  <c r="E107" i="7"/>
  <c r="G107" i="7"/>
  <c r="F107" i="7"/>
  <c r="C107" i="7"/>
  <c r="I107" i="7"/>
  <c r="B107" i="7"/>
  <c r="D107" i="7"/>
  <c r="J107" i="7"/>
  <c r="P106" i="7" l="1"/>
  <c r="L107" i="7"/>
  <c r="A109" i="7"/>
  <c r="H108" i="7"/>
  <c r="D108" i="7"/>
  <c r="J108" i="7"/>
  <c r="G108" i="7"/>
  <c r="B108" i="7"/>
  <c r="F108" i="7"/>
  <c r="I108" i="7"/>
  <c r="C108" i="7"/>
  <c r="E108" i="7"/>
  <c r="K107" i="7"/>
  <c r="P107" i="7" l="1"/>
  <c r="L108" i="7"/>
  <c r="K108" i="7"/>
  <c r="A110" i="7"/>
  <c r="G109" i="7"/>
  <c r="H109" i="7"/>
  <c r="F109" i="7"/>
  <c r="E109" i="7"/>
  <c r="I109" i="7"/>
  <c r="B109" i="7"/>
  <c r="C109" i="7"/>
  <c r="D109" i="7"/>
  <c r="J109" i="7"/>
  <c r="P108" i="7" l="1"/>
  <c r="L109" i="7"/>
  <c r="A111" i="7"/>
  <c r="G110" i="7"/>
  <c r="H110" i="7"/>
  <c r="F110" i="7"/>
  <c r="D110" i="7"/>
  <c r="E110" i="7"/>
  <c r="J110" i="7"/>
  <c r="I110" i="7"/>
  <c r="B110" i="7"/>
  <c r="C110" i="7"/>
  <c r="K109" i="7"/>
  <c r="P109" i="7" l="1"/>
  <c r="L110" i="7"/>
  <c r="K110" i="7"/>
  <c r="A112" i="7"/>
  <c r="H111" i="7"/>
  <c r="G111" i="7"/>
  <c r="F111" i="7"/>
  <c r="E111" i="7"/>
  <c r="D111" i="7"/>
  <c r="C111" i="7"/>
  <c r="I111" i="7"/>
  <c r="J111" i="7"/>
  <c r="B111" i="7"/>
  <c r="P110" i="7" l="1"/>
  <c r="L111" i="7"/>
  <c r="A113" i="7"/>
  <c r="H112" i="7"/>
  <c r="G112" i="7"/>
  <c r="D112" i="7"/>
  <c r="F112" i="7"/>
  <c r="J112" i="7"/>
  <c r="E112" i="7"/>
  <c r="B112" i="7"/>
  <c r="C112" i="7"/>
  <c r="I112" i="7"/>
  <c r="K111" i="7"/>
  <c r="P111" i="7" l="1"/>
  <c r="L112" i="7"/>
  <c r="K112" i="7"/>
  <c r="A114" i="7"/>
  <c r="G113" i="7"/>
  <c r="F113" i="7"/>
  <c r="H113" i="7"/>
  <c r="E113" i="7"/>
  <c r="D113" i="7"/>
  <c r="J113" i="7"/>
  <c r="B113" i="7"/>
  <c r="C113" i="7"/>
  <c r="I113" i="7"/>
  <c r="P112" i="7" l="1"/>
  <c r="L113" i="7"/>
  <c r="A115" i="7"/>
  <c r="H114" i="7"/>
  <c r="G114" i="7"/>
  <c r="E114" i="7"/>
  <c r="F114" i="7"/>
  <c r="I114" i="7"/>
  <c r="D114" i="7"/>
  <c r="J114" i="7"/>
  <c r="B114" i="7"/>
  <c r="C114" i="7"/>
  <c r="K113" i="7"/>
  <c r="P113" i="7" l="1"/>
  <c r="L114" i="7"/>
  <c r="K114" i="7"/>
  <c r="A116" i="7"/>
  <c r="H115" i="7"/>
  <c r="G115" i="7"/>
  <c r="F115" i="7"/>
  <c r="E115" i="7"/>
  <c r="D115" i="7"/>
  <c r="J115" i="7"/>
  <c r="C115" i="7"/>
  <c r="I115" i="7"/>
  <c r="B115" i="7"/>
  <c r="P114" i="7" l="1"/>
  <c r="L115" i="7"/>
  <c r="K115" i="7"/>
  <c r="A117" i="7"/>
  <c r="H116" i="7"/>
  <c r="G116" i="7"/>
  <c r="F116" i="7"/>
  <c r="D116" i="7"/>
  <c r="J116" i="7"/>
  <c r="E116" i="7"/>
  <c r="B116" i="7"/>
  <c r="I116" i="7"/>
  <c r="C116" i="7"/>
  <c r="P115" i="7" l="1"/>
  <c r="L116" i="7"/>
  <c r="A118" i="7"/>
  <c r="G117" i="7"/>
  <c r="H117" i="7"/>
  <c r="F117" i="7"/>
  <c r="J117" i="7"/>
  <c r="E117" i="7"/>
  <c r="C117" i="7"/>
  <c r="D117" i="7"/>
  <c r="I117" i="7"/>
  <c r="B117" i="7"/>
  <c r="K116" i="7"/>
  <c r="P116" i="7" l="1"/>
  <c r="L117" i="7"/>
  <c r="K117" i="7"/>
  <c r="A119" i="7"/>
  <c r="H118" i="7"/>
  <c r="D118" i="7"/>
  <c r="I118" i="7"/>
  <c r="G118" i="7"/>
  <c r="B118" i="7"/>
  <c r="E118" i="7"/>
  <c r="C118" i="7"/>
  <c r="F118" i="7"/>
  <c r="J118" i="7"/>
  <c r="P117" i="7" l="1"/>
  <c r="L118" i="7"/>
  <c r="K118" i="7"/>
  <c r="A120" i="7"/>
  <c r="H119" i="7"/>
  <c r="E119" i="7"/>
  <c r="C119" i="7"/>
  <c r="I119" i="7"/>
  <c r="D119" i="7"/>
  <c r="G119" i="7"/>
  <c r="B119" i="7"/>
  <c r="J119" i="7"/>
  <c r="F119" i="7"/>
  <c r="P118" i="7" l="1"/>
  <c r="L119" i="7"/>
  <c r="A121" i="7"/>
  <c r="H120" i="7"/>
  <c r="G120" i="7"/>
  <c r="F120" i="7"/>
  <c r="D120" i="7"/>
  <c r="E120" i="7"/>
  <c r="J120" i="7"/>
  <c r="B120" i="7"/>
  <c r="I120" i="7"/>
  <c r="C120" i="7"/>
  <c r="K119" i="7"/>
  <c r="P119" i="7" l="1"/>
  <c r="L120" i="7"/>
  <c r="K120" i="7"/>
  <c r="A122" i="7"/>
  <c r="G121" i="7"/>
  <c r="F121" i="7"/>
  <c r="H121" i="7"/>
  <c r="D121" i="7"/>
  <c r="E121" i="7"/>
  <c r="J121" i="7"/>
  <c r="B121" i="7"/>
  <c r="I121" i="7"/>
  <c r="C121" i="7"/>
  <c r="P120" i="7" l="1"/>
  <c r="L121" i="7"/>
  <c r="A123" i="7"/>
  <c r="G122" i="7"/>
  <c r="F122" i="7"/>
  <c r="H122" i="7"/>
  <c r="E122" i="7"/>
  <c r="I122" i="7"/>
  <c r="J122" i="7"/>
  <c r="C122" i="7"/>
  <c r="D122" i="7"/>
  <c r="B122" i="7"/>
  <c r="K121" i="7"/>
  <c r="P121" i="7" l="1"/>
  <c r="L122" i="7"/>
  <c r="K122" i="7"/>
  <c r="A124" i="7"/>
  <c r="H123" i="7"/>
  <c r="G123" i="7"/>
  <c r="E123" i="7"/>
  <c r="F123" i="7"/>
  <c r="C123" i="7"/>
  <c r="I123" i="7"/>
  <c r="J123" i="7"/>
  <c r="B123" i="7"/>
  <c r="D123" i="7"/>
  <c r="P122" i="7" l="1"/>
  <c r="L123" i="7"/>
  <c r="K123" i="7"/>
  <c r="A125" i="7"/>
  <c r="H124" i="7"/>
  <c r="G124" i="7"/>
  <c r="D124" i="7"/>
  <c r="J124" i="7"/>
  <c r="F124" i="7"/>
  <c r="B124" i="7"/>
  <c r="E124" i="7"/>
  <c r="I124" i="7"/>
  <c r="C124" i="7"/>
  <c r="P123" i="7" l="1"/>
  <c r="L124" i="7"/>
  <c r="A126" i="7"/>
  <c r="G125" i="7"/>
  <c r="H125" i="7"/>
  <c r="F125" i="7"/>
  <c r="E125" i="7"/>
  <c r="D125" i="7"/>
  <c r="J125" i="7"/>
  <c r="I125" i="7"/>
  <c r="B125" i="7"/>
  <c r="C125" i="7"/>
  <c r="K124" i="7"/>
  <c r="P124" i="7" l="1"/>
  <c r="L125" i="7"/>
  <c r="K125" i="7"/>
  <c r="A127" i="7"/>
  <c r="G126" i="7"/>
  <c r="H126" i="7"/>
  <c r="F126" i="7"/>
  <c r="D126" i="7"/>
  <c r="E126" i="7"/>
  <c r="J126" i="7"/>
  <c r="I126" i="7"/>
  <c r="B126" i="7"/>
  <c r="C126" i="7"/>
  <c r="P125" i="7" l="1"/>
  <c r="L126" i="7"/>
  <c r="A128" i="7"/>
  <c r="H127" i="7"/>
  <c r="G127" i="7"/>
  <c r="F127" i="7"/>
  <c r="E127" i="7"/>
  <c r="C127" i="7"/>
  <c r="I127" i="7"/>
  <c r="D127" i="7"/>
  <c r="J127" i="7"/>
  <c r="B127" i="7"/>
  <c r="K126" i="7"/>
  <c r="P126" i="7" l="1"/>
  <c r="L127" i="7"/>
  <c r="K127" i="7"/>
  <c r="A129" i="7"/>
  <c r="H128" i="7"/>
  <c r="D128" i="7"/>
  <c r="G128" i="7"/>
  <c r="J128" i="7"/>
  <c r="F128" i="7"/>
  <c r="B128" i="7"/>
  <c r="C128" i="7"/>
  <c r="E128" i="7"/>
  <c r="I128" i="7"/>
  <c r="P127" i="7" l="1"/>
  <c r="L128" i="7"/>
  <c r="A130" i="7"/>
  <c r="G129" i="7"/>
  <c r="F129" i="7"/>
  <c r="H129" i="7"/>
  <c r="D129" i="7"/>
  <c r="B129" i="7"/>
  <c r="C129" i="7"/>
  <c r="J129" i="7"/>
  <c r="E129" i="7"/>
  <c r="I129" i="7"/>
  <c r="K128" i="7"/>
  <c r="P128" i="7" l="1"/>
  <c r="L129" i="7"/>
  <c r="K129" i="7"/>
  <c r="A131" i="7"/>
  <c r="H130" i="7"/>
  <c r="E130" i="7"/>
  <c r="G130" i="7"/>
  <c r="I130" i="7"/>
  <c r="F130" i="7"/>
  <c r="D130" i="7"/>
  <c r="B130" i="7"/>
  <c r="C130" i="7"/>
  <c r="J130" i="7"/>
  <c r="P129" i="7" l="1"/>
  <c r="L130" i="7"/>
  <c r="A132" i="7"/>
  <c r="H131" i="7"/>
  <c r="G131" i="7"/>
  <c r="F131" i="7"/>
  <c r="E131" i="7"/>
  <c r="D131" i="7"/>
  <c r="J131" i="7"/>
  <c r="C131" i="7"/>
  <c r="I131" i="7"/>
  <c r="B131" i="7"/>
  <c r="K130" i="7"/>
  <c r="P130" i="7" l="1"/>
  <c r="L131" i="7"/>
  <c r="K131" i="7"/>
  <c r="A133" i="7"/>
  <c r="H132" i="7"/>
  <c r="G132" i="7"/>
  <c r="F132" i="7"/>
  <c r="D132" i="7"/>
  <c r="J132" i="7"/>
  <c r="E132" i="7"/>
  <c r="B132" i="7"/>
  <c r="I132" i="7"/>
  <c r="C132" i="7"/>
  <c r="P131" i="7" l="1"/>
  <c r="L132" i="7"/>
  <c r="A134" i="7"/>
  <c r="G133" i="7"/>
  <c r="H133" i="7"/>
  <c r="F133" i="7"/>
  <c r="E133" i="7"/>
  <c r="D133" i="7"/>
  <c r="J133" i="7"/>
  <c r="C133" i="7"/>
  <c r="I133" i="7"/>
  <c r="B133" i="7"/>
  <c r="K132" i="7"/>
  <c r="P132" i="7" l="1"/>
  <c r="L133" i="7"/>
  <c r="K133" i="7"/>
  <c r="A135" i="7"/>
  <c r="H134" i="7"/>
  <c r="G134" i="7"/>
  <c r="F134" i="7"/>
  <c r="I134" i="7"/>
  <c r="E134" i="7"/>
  <c r="D134" i="7"/>
  <c r="J134" i="7"/>
  <c r="B134" i="7"/>
  <c r="C134" i="7"/>
  <c r="P133" i="7" l="1"/>
  <c r="L134" i="7"/>
  <c r="K134" i="7"/>
  <c r="A136" i="7"/>
  <c r="H135" i="7"/>
  <c r="G135" i="7"/>
  <c r="E135" i="7"/>
  <c r="F135" i="7"/>
  <c r="C135" i="7"/>
  <c r="I135" i="7"/>
  <c r="J135" i="7"/>
  <c r="B135" i="7"/>
  <c r="D135" i="7"/>
  <c r="P134" i="7" l="1"/>
  <c r="L135" i="7"/>
  <c r="K135" i="7"/>
  <c r="A137" i="7"/>
  <c r="H136" i="7"/>
  <c r="G136" i="7"/>
  <c r="F136" i="7"/>
  <c r="D136" i="7"/>
  <c r="E136" i="7"/>
  <c r="J136" i="7"/>
  <c r="B136" i="7"/>
  <c r="I136" i="7"/>
  <c r="C136" i="7"/>
  <c r="P135" i="7" l="1"/>
  <c r="L136" i="7"/>
  <c r="A138" i="7"/>
  <c r="G137" i="7"/>
  <c r="F137" i="7"/>
  <c r="D137" i="7"/>
  <c r="E137" i="7"/>
  <c r="H137" i="7"/>
  <c r="J137" i="7"/>
  <c r="B137" i="7"/>
  <c r="I137" i="7"/>
  <c r="C137" i="7"/>
  <c r="K136" i="7"/>
  <c r="P136" i="7" l="1"/>
  <c r="L137" i="7"/>
  <c r="K137" i="7"/>
  <c r="A139" i="7"/>
  <c r="G138" i="7"/>
  <c r="F138" i="7"/>
  <c r="I138" i="7"/>
  <c r="H138" i="7"/>
  <c r="J138" i="7"/>
  <c r="E138" i="7"/>
  <c r="C138" i="7"/>
  <c r="D138" i="7"/>
  <c r="B138" i="7"/>
  <c r="P137" i="7" l="1"/>
  <c r="L138" i="7"/>
  <c r="K138" i="7"/>
  <c r="A140" i="7"/>
  <c r="H139" i="7"/>
  <c r="E139" i="7"/>
  <c r="G139" i="7"/>
  <c r="D139" i="7"/>
  <c r="C139" i="7"/>
  <c r="I139" i="7"/>
  <c r="F139" i="7"/>
  <c r="B139" i="7"/>
  <c r="J139" i="7"/>
  <c r="P138" i="7" l="1"/>
  <c r="L139" i="7"/>
  <c r="K139" i="7"/>
  <c r="A141" i="7"/>
  <c r="H140" i="7"/>
  <c r="D140" i="7"/>
  <c r="J140" i="7"/>
  <c r="B140" i="7"/>
  <c r="G140" i="7"/>
  <c r="I140" i="7"/>
  <c r="F140" i="7"/>
  <c r="E140" i="7"/>
  <c r="C140" i="7"/>
  <c r="P139" i="7" l="1"/>
  <c r="L140" i="7"/>
  <c r="K140" i="7"/>
  <c r="A142" i="7"/>
  <c r="G141" i="7"/>
  <c r="H141" i="7"/>
  <c r="F141" i="7"/>
  <c r="E141" i="7"/>
  <c r="D141" i="7"/>
  <c r="I141" i="7"/>
  <c r="B141" i="7"/>
  <c r="C141" i="7"/>
  <c r="J141" i="7"/>
  <c r="P140" i="7" l="1"/>
  <c r="L141" i="7"/>
  <c r="A143" i="7"/>
  <c r="G142" i="7"/>
  <c r="H142" i="7"/>
  <c r="F142" i="7"/>
  <c r="D142" i="7"/>
  <c r="E142" i="7"/>
  <c r="J142" i="7"/>
  <c r="I142" i="7"/>
  <c r="B142" i="7"/>
  <c r="C142" i="7"/>
  <c r="K141" i="7"/>
  <c r="P141" i="7" l="1"/>
  <c r="L142" i="7"/>
  <c r="K142" i="7"/>
  <c r="A144" i="7"/>
  <c r="H143" i="7"/>
  <c r="G143" i="7"/>
  <c r="F143" i="7"/>
  <c r="E143" i="7"/>
  <c r="C143" i="7"/>
  <c r="I143" i="7"/>
  <c r="J143" i="7"/>
  <c r="D143" i="7"/>
  <c r="B143" i="7"/>
  <c r="P142" i="7" l="1"/>
  <c r="L143" i="7"/>
  <c r="K143" i="7"/>
  <c r="A145" i="7"/>
  <c r="H144" i="7"/>
  <c r="G144" i="7"/>
  <c r="D144" i="7"/>
  <c r="F144" i="7"/>
  <c r="J144" i="7"/>
  <c r="E144" i="7"/>
  <c r="B144" i="7"/>
  <c r="C144" i="7"/>
  <c r="I144" i="7"/>
  <c r="P143" i="7" l="1"/>
  <c r="L144" i="7"/>
  <c r="A146" i="7"/>
  <c r="G145" i="7"/>
  <c r="F145" i="7"/>
  <c r="H145" i="7"/>
  <c r="E145" i="7"/>
  <c r="J145" i="7"/>
  <c r="B145" i="7"/>
  <c r="D145" i="7"/>
  <c r="C145" i="7"/>
  <c r="I145" i="7"/>
  <c r="K144" i="7"/>
  <c r="P144" i="7" l="1"/>
  <c r="L145" i="7"/>
  <c r="K145" i="7"/>
  <c r="A147" i="7"/>
  <c r="H146" i="7"/>
  <c r="G146" i="7"/>
  <c r="E146" i="7"/>
  <c r="F146" i="7"/>
  <c r="D146" i="7"/>
  <c r="I146" i="7"/>
  <c r="J146" i="7"/>
  <c r="B146" i="7"/>
  <c r="C146" i="7"/>
  <c r="P145" i="7" l="1"/>
  <c r="L146" i="7"/>
  <c r="K146" i="7"/>
  <c r="A148" i="7"/>
  <c r="H147" i="7"/>
  <c r="G147" i="7"/>
  <c r="F147" i="7"/>
  <c r="E147" i="7"/>
  <c r="D147" i="7"/>
  <c r="J147" i="7"/>
  <c r="C147" i="7"/>
  <c r="I147" i="7"/>
  <c r="B147" i="7"/>
  <c r="P146" i="7" l="1"/>
  <c r="L147" i="7"/>
  <c r="A149" i="7"/>
  <c r="H148" i="7"/>
  <c r="G148" i="7"/>
  <c r="F148" i="7"/>
  <c r="D148" i="7"/>
  <c r="J148" i="7"/>
  <c r="E148" i="7"/>
  <c r="B148" i="7"/>
  <c r="I148" i="7"/>
  <c r="C148" i="7"/>
  <c r="K147" i="7"/>
  <c r="P147" i="7" l="1"/>
  <c r="L148" i="7"/>
  <c r="K148" i="7"/>
  <c r="A150" i="7"/>
  <c r="G149" i="7"/>
  <c r="H149" i="7"/>
  <c r="F149" i="7"/>
  <c r="D149" i="7"/>
  <c r="J149" i="7"/>
  <c r="C149" i="7"/>
  <c r="I149" i="7"/>
  <c r="E149" i="7"/>
  <c r="B149" i="7"/>
  <c r="P148" i="7" l="1"/>
  <c r="L149" i="7"/>
  <c r="K149" i="7"/>
  <c r="A151" i="7"/>
  <c r="H150" i="7"/>
  <c r="G150" i="7"/>
  <c r="F150" i="7"/>
  <c r="I150" i="7"/>
  <c r="B150" i="7"/>
  <c r="C150" i="7"/>
  <c r="D150" i="7"/>
  <c r="J150" i="7"/>
  <c r="E150" i="7"/>
  <c r="P149" i="7" l="1"/>
  <c r="L150" i="7"/>
  <c r="A152" i="7"/>
  <c r="H151" i="7"/>
  <c r="E151" i="7"/>
  <c r="G151" i="7"/>
  <c r="C151" i="7"/>
  <c r="I151" i="7"/>
  <c r="F151" i="7"/>
  <c r="B151" i="7"/>
  <c r="D151" i="7"/>
  <c r="J151" i="7"/>
  <c r="K150" i="7"/>
  <c r="P150" i="7" l="1"/>
  <c r="L151" i="7"/>
  <c r="K151" i="7"/>
  <c r="A153" i="7"/>
  <c r="H152" i="7"/>
  <c r="G152" i="7"/>
  <c r="F152" i="7"/>
  <c r="D152" i="7"/>
  <c r="E152" i="7"/>
  <c r="J152" i="7"/>
  <c r="B152" i="7"/>
  <c r="I152" i="7"/>
  <c r="C152" i="7"/>
  <c r="P151" i="7" l="1"/>
  <c r="L152" i="7"/>
  <c r="A154" i="7"/>
  <c r="G153" i="7"/>
  <c r="F153" i="7"/>
  <c r="H153" i="7"/>
  <c r="D153" i="7"/>
  <c r="E153" i="7"/>
  <c r="J153" i="7"/>
  <c r="B153" i="7"/>
  <c r="I153" i="7"/>
  <c r="C153" i="7"/>
  <c r="K152" i="7"/>
  <c r="P152" i="7" l="1"/>
  <c r="L153" i="7"/>
  <c r="K153" i="7"/>
  <c r="A155" i="7"/>
  <c r="G154" i="7"/>
  <c r="F154" i="7"/>
  <c r="H154" i="7"/>
  <c r="E154" i="7"/>
  <c r="D154" i="7"/>
  <c r="I154" i="7"/>
  <c r="J154" i="7"/>
  <c r="C154" i="7"/>
  <c r="B154" i="7"/>
  <c r="P153" i="7" l="1"/>
  <c r="L154" i="7"/>
  <c r="K154" i="7"/>
  <c r="A156" i="7"/>
  <c r="H155" i="7"/>
  <c r="G155" i="7"/>
  <c r="E155" i="7"/>
  <c r="F155" i="7"/>
  <c r="C155" i="7"/>
  <c r="D155" i="7"/>
  <c r="I155" i="7"/>
  <c r="J155" i="7"/>
  <c r="B155" i="7"/>
  <c r="P154" i="7" l="1"/>
  <c r="L155" i="7"/>
  <c r="K155" i="7"/>
  <c r="A157" i="7"/>
  <c r="H156" i="7"/>
  <c r="G156" i="7"/>
  <c r="D156" i="7"/>
  <c r="J156" i="7"/>
  <c r="F156" i="7"/>
  <c r="B156" i="7"/>
  <c r="E156" i="7"/>
  <c r="I156" i="7"/>
  <c r="C156" i="7"/>
  <c r="P155" i="7" l="1"/>
  <c r="L156" i="7"/>
  <c r="A158" i="7"/>
  <c r="G157" i="7"/>
  <c r="H157" i="7"/>
  <c r="F157" i="7"/>
  <c r="E157" i="7"/>
  <c r="D157" i="7"/>
  <c r="J157" i="7"/>
  <c r="I157" i="7"/>
  <c r="B157" i="7"/>
  <c r="C157" i="7"/>
  <c r="K156" i="7"/>
  <c r="P156" i="7" l="1"/>
  <c r="L157" i="7"/>
  <c r="K157" i="7"/>
  <c r="A159" i="7"/>
  <c r="G158" i="7"/>
  <c r="H158" i="7"/>
  <c r="F158" i="7"/>
  <c r="D158" i="7"/>
  <c r="E158" i="7"/>
  <c r="J158" i="7"/>
  <c r="I158" i="7"/>
  <c r="B158" i="7"/>
  <c r="C158" i="7"/>
  <c r="P157" i="7" l="1"/>
  <c r="L158" i="7"/>
  <c r="K158" i="7"/>
  <c r="A160" i="7"/>
  <c r="H159" i="7"/>
  <c r="G159" i="7"/>
  <c r="F159" i="7"/>
  <c r="E159" i="7"/>
  <c r="C159" i="7"/>
  <c r="I159" i="7"/>
  <c r="J159" i="7"/>
  <c r="D159" i="7"/>
  <c r="B159" i="7"/>
  <c r="P158" i="7" l="1"/>
  <c r="L159" i="7"/>
  <c r="K159" i="7"/>
  <c r="A161" i="7"/>
  <c r="H160" i="7"/>
  <c r="D160" i="7"/>
  <c r="J160" i="7"/>
  <c r="B160" i="7"/>
  <c r="E160" i="7"/>
  <c r="C160" i="7"/>
  <c r="G160" i="7"/>
  <c r="F160" i="7"/>
  <c r="I160" i="7"/>
  <c r="P159" i="7" l="1"/>
  <c r="L160" i="7"/>
  <c r="K160" i="7"/>
  <c r="A162" i="7"/>
  <c r="G161" i="7"/>
  <c r="F161" i="7"/>
  <c r="H161" i="7"/>
  <c r="D161" i="7"/>
  <c r="B161" i="7"/>
  <c r="E161" i="7"/>
  <c r="C161" i="7"/>
  <c r="J161" i="7"/>
  <c r="I161" i="7"/>
  <c r="P160" i="7" l="1"/>
  <c r="L161" i="7"/>
  <c r="A163" i="7"/>
  <c r="H162" i="7"/>
  <c r="E162" i="7"/>
  <c r="I162" i="7"/>
  <c r="D162" i="7"/>
  <c r="B162" i="7"/>
  <c r="C162" i="7"/>
  <c r="G162" i="7"/>
  <c r="J162" i="7"/>
  <c r="F162" i="7"/>
  <c r="K161" i="7"/>
  <c r="P161" i="7" l="1"/>
  <c r="L162" i="7"/>
  <c r="K162" i="7"/>
  <c r="A164" i="7"/>
  <c r="H163" i="7"/>
  <c r="G163" i="7"/>
  <c r="F163" i="7"/>
  <c r="E163" i="7"/>
  <c r="D163" i="7"/>
  <c r="J163" i="7"/>
  <c r="C163" i="7"/>
  <c r="I163" i="7"/>
  <c r="B163" i="7"/>
  <c r="P162" i="7" l="1"/>
  <c r="L163" i="7"/>
  <c r="K163" i="7"/>
  <c r="A165" i="7"/>
  <c r="H164" i="7"/>
  <c r="G164" i="7"/>
  <c r="F164" i="7"/>
  <c r="D164" i="7"/>
  <c r="J164" i="7"/>
  <c r="E164" i="7"/>
  <c r="B164" i="7"/>
  <c r="I164" i="7"/>
  <c r="C164" i="7"/>
  <c r="P163" i="7" l="1"/>
  <c r="L164" i="7"/>
  <c r="A166" i="7"/>
  <c r="G165" i="7"/>
  <c r="H165" i="7"/>
  <c r="F165" i="7"/>
  <c r="E165" i="7"/>
  <c r="J165" i="7"/>
  <c r="C165" i="7"/>
  <c r="I165" i="7"/>
  <c r="D165" i="7"/>
  <c r="B165" i="7"/>
  <c r="K164" i="7"/>
  <c r="P164" i="7" l="1"/>
  <c r="L165" i="7"/>
  <c r="K165" i="7"/>
  <c r="A167" i="7"/>
  <c r="H166" i="7"/>
  <c r="G166" i="7"/>
  <c r="F166" i="7"/>
  <c r="I166" i="7"/>
  <c r="E166" i="7"/>
  <c r="J166" i="7"/>
  <c r="B166" i="7"/>
  <c r="C166" i="7"/>
  <c r="D166" i="7"/>
  <c r="P165" i="7" l="1"/>
  <c r="L166" i="7"/>
  <c r="K166" i="7"/>
  <c r="A168" i="7"/>
  <c r="H167" i="7"/>
  <c r="G167" i="7"/>
  <c r="E167" i="7"/>
  <c r="F167" i="7"/>
  <c r="D167" i="7"/>
  <c r="C167" i="7"/>
  <c r="I167" i="7"/>
  <c r="J167" i="7"/>
  <c r="B167" i="7"/>
  <c r="P166" i="7" l="1"/>
  <c r="L167" i="7"/>
  <c r="K167" i="7"/>
  <c r="A169" i="7"/>
  <c r="H168" i="7"/>
  <c r="G168" i="7"/>
  <c r="F168" i="7"/>
  <c r="D168" i="7"/>
  <c r="E168" i="7"/>
  <c r="J168" i="7"/>
  <c r="B168" i="7"/>
  <c r="I168" i="7"/>
  <c r="C168" i="7"/>
  <c r="P167" i="7" l="1"/>
  <c r="L168" i="7"/>
  <c r="K168" i="7"/>
  <c r="A170" i="7"/>
  <c r="G169" i="7"/>
  <c r="F169" i="7"/>
  <c r="D169" i="7"/>
  <c r="E169" i="7"/>
  <c r="J169" i="7"/>
  <c r="H169" i="7"/>
  <c r="B169" i="7"/>
  <c r="C169" i="7"/>
  <c r="I169" i="7"/>
  <c r="P168" i="7" l="1"/>
  <c r="L169" i="7"/>
  <c r="A171" i="7"/>
  <c r="G170" i="7"/>
  <c r="F170" i="7"/>
  <c r="I170" i="7"/>
  <c r="D170" i="7"/>
  <c r="J170" i="7"/>
  <c r="C170" i="7"/>
  <c r="E170" i="7"/>
  <c r="H170" i="7"/>
  <c r="B170" i="7"/>
  <c r="K169" i="7"/>
  <c r="P169" i="7" l="1"/>
  <c r="L170" i="7"/>
  <c r="K170" i="7"/>
  <c r="A172" i="7"/>
  <c r="H171" i="7"/>
  <c r="E171" i="7"/>
  <c r="G171" i="7"/>
  <c r="F171" i="7"/>
  <c r="C171" i="7"/>
  <c r="I171" i="7"/>
  <c r="D171" i="7"/>
  <c r="B171" i="7"/>
  <c r="J171" i="7"/>
  <c r="P170" i="7" l="1"/>
  <c r="L171" i="7"/>
  <c r="K171" i="7"/>
  <c r="A173" i="7"/>
  <c r="H172" i="7"/>
  <c r="D172" i="7"/>
  <c r="J172" i="7"/>
  <c r="G172" i="7"/>
  <c r="B172" i="7"/>
  <c r="F172" i="7"/>
  <c r="I172" i="7"/>
  <c r="C172" i="7"/>
  <c r="E172" i="7"/>
  <c r="P171" i="7" l="1"/>
  <c r="L172" i="7"/>
  <c r="K172" i="7"/>
  <c r="A174" i="7"/>
  <c r="G173" i="7"/>
  <c r="H173" i="7"/>
  <c r="F173" i="7"/>
  <c r="E173" i="7"/>
  <c r="D173" i="7"/>
  <c r="I173" i="7"/>
  <c r="B173" i="7"/>
  <c r="C173" i="7"/>
  <c r="J173" i="7"/>
  <c r="P172" i="7" l="1"/>
  <c r="L173" i="7"/>
  <c r="A175" i="7"/>
  <c r="G174" i="7"/>
  <c r="H174" i="7"/>
  <c r="F174" i="7"/>
  <c r="D174" i="7"/>
  <c r="E174" i="7"/>
  <c r="J174" i="7"/>
  <c r="I174" i="7"/>
  <c r="B174" i="7"/>
  <c r="C174" i="7"/>
  <c r="K173" i="7"/>
  <c r="P173" i="7" l="1"/>
  <c r="L174" i="7"/>
  <c r="K174" i="7"/>
  <c r="A176" i="7"/>
  <c r="H175" i="7"/>
  <c r="G175" i="7"/>
  <c r="F175" i="7"/>
  <c r="E175" i="7"/>
  <c r="D175" i="7"/>
  <c r="C175" i="7"/>
  <c r="I175" i="7"/>
  <c r="J175" i="7"/>
  <c r="B175" i="7"/>
  <c r="P174" i="7" l="1"/>
  <c r="L175" i="7"/>
  <c r="K175" i="7"/>
  <c r="A177" i="7"/>
  <c r="H176" i="7"/>
  <c r="G176" i="7"/>
  <c r="D176" i="7"/>
  <c r="F176" i="7"/>
  <c r="J176" i="7"/>
  <c r="E176" i="7"/>
  <c r="B176" i="7"/>
  <c r="C176" i="7"/>
  <c r="I176" i="7"/>
  <c r="P175" i="7" l="1"/>
  <c r="L176" i="7"/>
  <c r="A178" i="7"/>
  <c r="G177" i="7"/>
  <c r="F177" i="7"/>
  <c r="H177" i="7"/>
  <c r="E177" i="7"/>
  <c r="D177" i="7"/>
  <c r="J177" i="7"/>
  <c r="B177" i="7"/>
  <c r="C177" i="7"/>
  <c r="I177" i="7"/>
  <c r="K176" i="7"/>
  <c r="P176" i="7" l="1"/>
  <c r="L177" i="7"/>
  <c r="K177" i="7"/>
  <c r="A179" i="7"/>
  <c r="H178" i="7"/>
  <c r="G178" i="7"/>
  <c r="E178" i="7"/>
  <c r="F178" i="7"/>
  <c r="I178" i="7"/>
  <c r="J178" i="7"/>
  <c r="B178" i="7"/>
  <c r="D178" i="7"/>
  <c r="C178" i="7"/>
  <c r="P177" i="7" l="1"/>
  <c r="L178" i="7"/>
  <c r="A180" i="7"/>
  <c r="H179" i="7"/>
  <c r="G179" i="7"/>
  <c r="F179" i="7"/>
  <c r="E179" i="7"/>
  <c r="D179" i="7"/>
  <c r="J179" i="7"/>
  <c r="C179" i="7"/>
  <c r="I179" i="7"/>
  <c r="B179" i="7"/>
  <c r="K178" i="7"/>
  <c r="P178" i="7" l="1"/>
  <c r="L179" i="7"/>
  <c r="K179" i="7"/>
  <c r="A181" i="7"/>
  <c r="H180" i="7"/>
  <c r="G180" i="7"/>
  <c r="F180" i="7"/>
  <c r="D180" i="7"/>
  <c r="J180" i="7"/>
  <c r="E180" i="7"/>
  <c r="B180" i="7"/>
  <c r="I180" i="7"/>
  <c r="C180" i="7"/>
  <c r="P179" i="7" l="1"/>
  <c r="L180" i="7"/>
  <c r="A182" i="7"/>
  <c r="G181" i="7"/>
  <c r="H181" i="7"/>
  <c r="F181" i="7"/>
  <c r="J181" i="7"/>
  <c r="E181" i="7"/>
  <c r="C181" i="7"/>
  <c r="I181" i="7"/>
  <c r="B181" i="7"/>
  <c r="D181" i="7"/>
  <c r="K180" i="7"/>
  <c r="P180" i="7" l="1"/>
  <c r="L181" i="7"/>
  <c r="K181" i="7"/>
  <c r="A183" i="7"/>
  <c r="H182" i="7"/>
  <c r="G182" i="7"/>
  <c r="D182" i="7"/>
  <c r="I182" i="7"/>
  <c r="F182" i="7"/>
  <c r="B182" i="7"/>
  <c r="E182" i="7"/>
  <c r="C182" i="7"/>
  <c r="J182" i="7"/>
  <c r="P181" i="7" l="1"/>
  <c r="L182" i="7"/>
  <c r="A184" i="7"/>
  <c r="H183" i="7"/>
  <c r="E183" i="7"/>
  <c r="C183" i="7"/>
  <c r="I183" i="7"/>
  <c r="G183" i="7"/>
  <c r="D183" i="7"/>
  <c r="F183" i="7"/>
  <c r="B183" i="7"/>
  <c r="J183" i="7"/>
  <c r="K182" i="7"/>
  <c r="P182" i="7" l="1"/>
  <c r="L183" i="7"/>
  <c r="K183" i="7"/>
  <c r="A185" i="7"/>
  <c r="H184" i="7"/>
  <c r="G184" i="7"/>
  <c r="F184" i="7"/>
  <c r="D184" i="7"/>
  <c r="E184" i="7"/>
  <c r="J184" i="7"/>
  <c r="B184" i="7"/>
  <c r="I184" i="7"/>
  <c r="C184" i="7"/>
  <c r="P183" i="7" l="1"/>
  <c r="L184" i="7"/>
  <c r="K184" i="7"/>
  <c r="A186" i="7"/>
  <c r="G185" i="7"/>
  <c r="F185" i="7"/>
  <c r="H185" i="7"/>
  <c r="D185" i="7"/>
  <c r="E185" i="7"/>
  <c r="J185" i="7"/>
  <c r="B185" i="7"/>
  <c r="I185" i="7"/>
  <c r="C185" i="7"/>
  <c r="P184" i="7" l="1"/>
  <c r="L185" i="7"/>
  <c r="A187" i="7"/>
  <c r="G186" i="7"/>
  <c r="F186" i="7"/>
  <c r="H186" i="7"/>
  <c r="E186" i="7"/>
  <c r="I186" i="7"/>
  <c r="J186" i="7"/>
  <c r="D186" i="7"/>
  <c r="C186" i="7"/>
  <c r="B186" i="7"/>
  <c r="K185" i="7"/>
  <c r="P185" i="7" l="1"/>
  <c r="L186" i="7"/>
  <c r="K186" i="7"/>
  <c r="A188" i="7"/>
  <c r="H187" i="7"/>
  <c r="G187" i="7"/>
  <c r="E187" i="7"/>
  <c r="F187" i="7"/>
  <c r="C187" i="7"/>
  <c r="I187" i="7"/>
  <c r="J187" i="7"/>
  <c r="B187" i="7"/>
  <c r="D187" i="7"/>
  <c r="P186" i="7" l="1"/>
  <c r="L187" i="7"/>
  <c r="A189" i="7"/>
  <c r="H188" i="7"/>
  <c r="G188" i="7"/>
  <c r="D188" i="7"/>
  <c r="J188" i="7"/>
  <c r="F188" i="7"/>
  <c r="B188" i="7"/>
  <c r="E188" i="7"/>
  <c r="I188" i="7"/>
  <c r="C188" i="7"/>
  <c r="K187" i="7"/>
  <c r="P187" i="7" l="1"/>
  <c r="L188" i="7"/>
  <c r="K188" i="7"/>
  <c r="A190" i="7"/>
  <c r="G189" i="7"/>
  <c r="H189" i="7"/>
  <c r="F189" i="7"/>
  <c r="E189" i="7"/>
  <c r="D189" i="7"/>
  <c r="J189" i="7"/>
  <c r="I189" i="7"/>
  <c r="B189" i="7"/>
  <c r="C189" i="7"/>
  <c r="P188" i="7" l="1"/>
  <c r="L189" i="7"/>
  <c r="K189" i="7"/>
  <c r="A191" i="7"/>
  <c r="G190" i="7"/>
  <c r="H190" i="7"/>
  <c r="F190" i="7"/>
  <c r="D190" i="7"/>
  <c r="E190" i="7"/>
  <c r="J190" i="7"/>
  <c r="I190" i="7"/>
  <c r="B190" i="7"/>
  <c r="C190" i="7"/>
  <c r="P189" i="7" l="1"/>
  <c r="L190" i="7"/>
  <c r="K190" i="7"/>
  <c r="A192" i="7"/>
  <c r="H191" i="7"/>
  <c r="G191" i="7"/>
  <c r="F191" i="7"/>
  <c r="E191" i="7"/>
  <c r="C191" i="7"/>
  <c r="I191" i="7"/>
  <c r="D191" i="7"/>
  <c r="J191" i="7"/>
  <c r="B191" i="7"/>
  <c r="P190" i="7" l="1"/>
  <c r="L191" i="7"/>
  <c r="K191" i="7"/>
  <c r="A193" i="7"/>
  <c r="H192" i="7"/>
  <c r="D192" i="7"/>
  <c r="G192" i="7"/>
  <c r="J192" i="7"/>
  <c r="F192" i="7"/>
  <c r="B192" i="7"/>
  <c r="C192" i="7"/>
  <c r="E192" i="7"/>
  <c r="I192" i="7"/>
  <c r="P191" i="7" l="1"/>
  <c r="L192" i="7"/>
  <c r="A194" i="7"/>
  <c r="G193" i="7"/>
  <c r="F193" i="7"/>
  <c r="H193" i="7"/>
  <c r="B193" i="7"/>
  <c r="C193" i="7"/>
  <c r="D193" i="7"/>
  <c r="J193" i="7"/>
  <c r="I193" i="7"/>
  <c r="E193" i="7"/>
  <c r="K192" i="7"/>
  <c r="P192" i="7" l="1"/>
  <c r="L193" i="7"/>
  <c r="K193" i="7"/>
  <c r="A195" i="7"/>
  <c r="H194" i="7"/>
  <c r="E194" i="7"/>
  <c r="G194" i="7"/>
  <c r="I194" i="7"/>
  <c r="F194" i="7"/>
  <c r="B194" i="7"/>
  <c r="C194" i="7"/>
  <c r="D194" i="7"/>
  <c r="J194" i="7"/>
  <c r="P193" i="7" l="1"/>
  <c r="L194" i="7"/>
  <c r="A196" i="7"/>
  <c r="H195" i="7"/>
  <c r="G195" i="7"/>
  <c r="F195" i="7"/>
  <c r="E195" i="7"/>
  <c r="D195" i="7"/>
  <c r="J195" i="7"/>
  <c r="C195" i="7"/>
  <c r="I195" i="7"/>
  <c r="B195" i="7"/>
  <c r="K194" i="7"/>
  <c r="P194" i="7" l="1"/>
  <c r="L195" i="7"/>
  <c r="K195" i="7"/>
  <c r="A197" i="7"/>
  <c r="H196" i="7"/>
  <c r="G196" i="7"/>
  <c r="F196" i="7"/>
  <c r="D196" i="7"/>
  <c r="J196" i="7"/>
  <c r="E196" i="7"/>
  <c r="B196" i="7"/>
  <c r="I196" i="7"/>
  <c r="C196" i="7"/>
  <c r="P195" i="7" l="1"/>
  <c r="L196" i="7"/>
  <c r="K196" i="7"/>
  <c r="A198" i="7"/>
  <c r="G197" i="7"/>
  <c r="H197" i="7"/>
  <c r="F197" i="7"/>
  <c r="E197" i="7"/>
  <c r="D197" i="7"/>
  <c r="J197" i="7"/>
  <c r="C197" i="7"/>
  <c r="I197" i="7"/>
  <c r="B197" i="7"/>
  <c r="P196" i="7" l="1"/>
  <c r="L197" i="7"/>
  <c r="K197" i="7"/>
  <c r="A199" i="7"/>
  <c r="H198" i="7"/>
  <c r="G198" i="7"/>
  <c r="F198" i="7"/>
  <c r="I198" i="7"/>
  <c r="E198" i="7"/>
  <c r="D198" i="7"/>
  <c r="J198" i="7"/>
  <c r="B198" i="7"/>
  <c r="C198" i="7"/>
  <c r="P197" i="7" l="1"/>
  <c r="L198" i="7"/>
  <c r="A200" i="7"/>
  <c r="H199" i="7"/>
  <c r="G199" i="7"/>
  <c r="E199" i="7"/>
  <c r="F199" i="7"/>
  <c r="C199" i="7"/>
  <c r="I199" i="7"/>
  <c r="D199" i="7"/>
  <c r="J199" i="7"/>
  <c r="B199" i="7"/>
  <c r="K198" i="7"/>
  <c r="P198" i="7" l="1"/>
  <c r="L199" i="7"/>
  <c r="K199" i="7"/>
  <c r="A201" i="7"/>
  <c r="H200" i="7"/>
  <c r="G200" i="7"/>
  <c r="F200" i="7"/>
  <c r="D200" i="7"/>
  <c r="E200" i="7"/>
  <c r="J200" i="7"/>
  <c r="B200" i="7"/>
  <c r="I200" i="7"/>
  <c r="C200" i="7"/>
  <c r="P199" i="7" l="1"/>
  <c r="L200" i="7"/>
  <c r="A202" i="7"/>
  <c r="G201" i="7"/>
  <c r="F201" i="7"/>
  <c r="D201" i="7"/>
  <c r="E201" i="7"/>
  <c r="H201" i="7"/>
  <c r="J201" i="7"/>
  <c r="B201" i="7"/>
  <c r="I201" i="7"/>
  <c r="C201" i="7"/>
  <c r="K200" i="7"/>
  <c r="P200" i="7" l="1"/>
  <c r="L201" i="7"/>
  <c r="K201" i="7"/>
  <c r="A203" i="7"/>
  <c r="G202" i="7"/>
  <c r="F202" i="7"/>
  <c r="I202" i="7"/>
  <c r="H202" i="7"/>
  <c r="J202" i="7"/>
  <c r="E202" i="7"/>
  <c r="C202" i="7"/>
  <c r="D202" i="7"/>
  <c r="B202" i="7"/>
  <c r="P201" i="7" l="1"/>
  <c r="L202" i="7"/>
  <c r="A204" i="7"/>
  <c r="H203" i="7"/>
  <c r="E203" i="7"/>
  <c r="D203" i="7"/>
  <c r="C203" i="7"/>
  <c r="I203" i="7"/>
  <c r="G203" i="7"/>
  <c r="B203" i="7"/>
  <c r="F203" i="7"/>
  <c r="J203" i="7"/>
  <c r="K202" i="7"/>
  <c r="P202" i="7" l="1"/>
  <c r="L203" i="7"/>
  <c r="K203" i="7"/>
  <c r="A205" i="7"/>
  <c r="H204" i="7"/>
  <c r="D204" i="7"/>
  <c r="J204" i="7"/>
  <c r="B204" i="7"/>
  <c r="I204" i="7"/>
  <c r="G204" i="7"/>
  <c r="E204" i="7"/>
  <c r="C204" i="7"/>
  <c r="F204" i="7"/>
  <c r="P203" i="7" l="1"/>
  <c r="L204" i="7"/>
  <c r="K204" i="7"/>
  <c r="A206" i="7"/>
  <c r="G205" i="7"/>
  <c r="H205" i="7"/>
  <c r="F205" i="7"/>
  <c r="E205" i="7"/>
  <c r="D205" i="7"/>
  <c r="I205" i="7"/>
  <c r="B205" i="7"/>
  <c r="C205" i="7"/>
  <c r="J205" i="7"/>
  <c r="P204" i="7" l="1"/>
  <c r="L205" i="7"/>
  <c r="K205" i="7"/>
  <c r="A207" i="7"/>
  <c r="G206" i="7"/>
  <c r="H206" i="7"/>
  <c r="F206" i="7"/>
  <c r="D206" i="7"/>
  <c r="E206" i="7"/>
  <c r="J206" i="7"/>
  <c r="I206" i="7"/>
  <c r="B206" i="7"/>
  <c r="C206" i="7"/>
  <c r="P205" i="7" l="1"/>
  <c r="L206" i="7"/>
  <c r="A208" i="7"/>
  <c r="H207" i="7"/>
  <c r="G207" i="7"/>
  <c r="F207" i="7"/>
  <c r="E207" i="7"/>
  <c r="C207" i="7"/>
  <c r="I207" i="7"/>
  <c r="J207" i="7"/>
  <c r="D207" i="7"/>
  <c r="B207" i="7"/>
  <c r="K206" i="7"/>
  <c r="P206" i="7" l="1"/>
  <c r="L207" i="7"/>
  <c r="K207" i="7"/>
  <c r="A209" i="7"/>
  <c r="H208" i="7"/>
  <c r="G208" i="7"/>
  <c r="D208" i="7"/>
  <c r="F208" i="7"/>
  <c r="J208" i="7"/>
  <c r="E208" i="7"/>
  <c r="B208" i="7"/>
  <c r="C208" i="7"/>
  <c r="I208" i="7"/>
  <c r="P207" i="7" l="1"/>
  <c r="L208" i="7"/>
  <c r="A210" i="7"/>
  <c r="G209" i="7"/>
  <c r="F209" i="7"/>
  <c r="H209" i="7"/>
  <c r="E209" i="7"/>
  <c r="J209" i="7"/>
  <c r="B209" i="7"/>
  <c r="C209" i="7"/>
  <c r="D209" i="7"/>
  <c r="I209" i="7"/>
  <c r="K208" i="7"/>
  <c r="P208" i="7" l="1"/>
  <c r="L209" i="7"/>
  <c r="K209" i="7"/>
  <c r="A211" i="7"/>
  <c r="H210" i="7"/>
  <c r="G210" i="7"/>
  <c r="E210" i="7"/>
  <c r="F210" i="7"/>
  <c r="D210" i="7"/>
  <c r="I210" i="7"/>
  <c r="J210" i="7"/>
  <c r="B210" i="7"/>
  <c r="C210" i="7"/>
  <c r="P209" i="7" l="1"/>
  <c r="L210" i="7"/>
  <c r="K210" i="7"/>
  <c r="A212" i="7"/>
  <c r="H211" i="7"/>
  <c r="G211" i="7"/>
  <c r="F211" i="7"/>
  <c r="E211" i="7"/>
  <c r="D211" i="7"/>
  <c r="J211" i="7"/>
  <c r="C211" i="7"/>
  <c r="I211" i="7"/>
  <c r="B211" i="7"/>
  <c r="P210" i="7" l="1"/>
  <c r="L211" i="7"/>
  <c r="K211" i="7"/>
  <c r="A213" i="7"/>
  <c r="H212" i="7"/>
  <c r="G212" i="7"/>
  <c r="F212" i="7"/>
  <c r="D212" i="7"/>
  <c r="J212" i="7"/>
  <c r="E212" i="7"/>
  <c r="B212" i="7"/>
  <c r="I212" i="7"/>
  <c r="C212" i="7"/>
  <c r="P211" i="7" l="1"/>
  <c r="L212" i="7"/>
  <c r="A214" i="7"/>
  <c r="G213" i="7"/>
  <c r="H213" i="7"/>
  <c r="F213" i="7"/>
  <c r="D213" i="7"/>
  <c r="J213" i="7"/>
  <c r="C213" i="7"/>
  <c r="I213" i="7"/>
  <c r="E213" i="7"/>
  <c r="B213" i="7"/>
  <c r="K212" i="7"/>
  <c r="P212" i="7" l="1"/>
  <c r="L213" i="7"/>
  <c r="K213" i="7"/>
  <c r="A215" i="7"/>
  <c r="H214" i="7"/>
  <c r="G214" i="7"/>
  <c r="F214" i="7"/>
  <c r="I214" i="7"/>
  <c r="D214" i="7"/>
  <c r="B214" i="7"/>
  <c r="C214" i="7"/>
  <c r="J214" i="7"/>
  <c r="E214" i="7"/>
  <c r="P213" i="7" l="1"/>
  <c r="L214" i="7"/>
  <c r="A216" i="7"/>
  <c r="H215" i="7"/>
  <c r="E215" i="7"/>
  <c r="G215" i="7"/>
  <c r="C215" i="7"/>
  <c r="I215" i="7"/>
  <c r="F215" i="7"/>
  <c r="D215" i="7"/>
  <c r="B215" i="7"/>
  <c r="J215" i="7"/>
  <c r="K214" i="7"/>
  <c r="P214" i="7" l="1"/>
  <c r="L215" i="7"/>
  <c r="K215" i="7"/>
  <c r="A217" i="7"/>
  <c r="H216" i="7"/>
  <c r="G216" i="7"/>
  <c r="F216" i="7"/>
  <c r="D216" i="7"/>
  <c r="E216" i="7"/>
  <c r="J216" i="7"/>
  <c r="B216" i="7"/>
  <c r="I216" i="7"/>
  <c r="C216" i="7"/>
  <c r="P215" i="7" l="1"/>
  <c r="L216" i="7"/>
  <c r="A218" i="7"/>
  <c r="G217" i="7"/>
  <c r="F217" i="7"/>
  <c r="H217" i="7"/>
  <c r="D217" i="7"/>
  <c r="E217" i="7"/>
  <c r="J217" i="7"/>
  <c r="B217" i="7"/>
  <c r="I217" i="7"/>
  <c r="C217" i="7"/>
  <c r="K216" i="7"/>
  <c r="P216" i="7" l="1"/>
  <c r="L217" i="7"/>
  <c r="K217" i="7"/>
  <c r="A219" i="7"/>
  <c r="G218" i="7"/>
  <c r="F218" i="7"/>
  <c r="H218" i="7"/>
  <c r="E218" i="7"/>
  <c r="D218" i="7"/>
  <c r="I218" i="7"/>
  <c r="J218" i="7"/>
  <c r="C218" i="7"/>
  <c r="B218" i="7"/>
  <c r="L218" i="7" l="1"/>
  <c r="P217" i="7"/>
  <c r="K218" i="7"/>
  <c r="A220" i="7"/>
  <c r="H219" i="7"/>
  <c r="G219" i="7"/>
  <c r="E219" i="7"/>
  <c r="F219" i="7"/>
  <c r="C219" i="7"/>
  <c r="D219" i="7"/>
  <c r="I219" i="7"/>
  <c r="J219" i="7"/>
  <c r="B219" i="7"/>
  <c r="P218" i="7" l="1"/>
  <c r="L219" i="7"/>
  <c r="K219" i="7"/>
  <c r="A221" i="7"/>
  <c r="H220" i="7"/>
  <c r="G220" i="7"/>
  <c r="D220" i="7"/>
  <c r="J220" i="7"/>
  <c r="F220" i="7"/>
  <c r="B220" i="7"/>
  <c r="E220" i="7"/>
  <c r="I220" i="7"/>
  <c r="C220" i="7"/>
  <c r="P219" i="7" l="1"/>
  <c r="L220" i="7"/>
  <c r="A222" i="7"/>
  <c r="G221" i="7"/>
  <c r="H221" i="7"/>
  <c r="F221" i="7"/>
  <c r="E221" i="7"/>
  <c r="J221" i="7"/>
  <c r="I221" i="7"/>
  <c r="B221" i="7"/>
  <c r="D221" i="7"/>
  <c r="C221" i="7"/>
  <c r="K220" i="7"/>
  <c r="P220" i="7" l="1"/>
  <c r="L221" i="7"/>
  <c r="K221" i="7"/>
  <c r="A223" i="7"/>
  <c r="G222" i="7"/>
  <c r="H222" i="7"/>
  <c r="F222" i="7"/>
  <c r="D222" i="7"/>
  <c r="E222" i="7"/>
  <c r="J222" i="7"/>
  <c r="I222" i="7"/>
  <c r="B222" i="7"/>
  <c r="C222" i="7"/>
  <c r="P221" i="7" l="1"/>
  <c r="L222" i="7"/>
  <c r="K222" i="7"/>
  <c r="A224" i="7"/>
  <c r="H223" i="7"/>
  <c r="G223" i="7"/>
  <c r="F223" i="7"/>
  <c r="E223" i="7"/>
  <c r="C223" i="7"/>
  <c r="I223" i="7"/>
  <c r="J223" i="7"/>
  <c r="D223" i="7"/>
  <c r="B223" i="7"/>
  <c r="P222" i="7" l="1"/>
  <c r="L223" i="7"/>
  <c r="K223" i="7"/>
  <c r="A225" i="7"/>
  <c r="H224" i="7"/>
  <c r="D224" i="7"/>
  <c r="J224" i="7"/>
  <c r="G224" i="7"/>
  <c r="B224" i="7"/>
  <c r="F224" i="7"/>
  <c r="E224" i="7"/>
  <c r="C224" i="7"/>
  <c r="I224" i="7"/>
  <c r="P223" i="7" l="1"/>
  <c r="L224" i="7"/>
  <c r="A226" i="7"/>
  <c r="G225" i="7"/>
  <c r="F225" i="7"/>
  <c r="H225" i="7"/>
  <c r="D225" i="7"/>
  <c r="B225" i="7"/>
  <c r="E225" i="7"/>
  <c r="C225" i="7"/>
  <c r="J225" i="7"/>
  <c r="I225" i="7"/>
  <c r="K224" i="7"/>
  <c r="P224" i="7" l="1"/>
  <c r="L225" i="7"/>
  <c r="K225" i="7"/>
  <c r="A227" i="7"/>
  <c r="H226" i="7"/>
  <c r="E226" i="7"/>
  <c r="I226" i="7"/>
  <c r="G226" i="7"/>
  <c r="D226" i="7"/>
  <c r="F226" i="7"/>
  <c r="B226" i="7"/>
  <c r="C226" i="7"/>
  <c r="J226" i="7"/>
  <c r="P225" i="7" l="1"/>
  <c r="L226" i="7"/>
  <c r="A228" i="7"/>
  <c r="H227" i="7"/>
  <c r="G227" i="7"/>
  <c r="F227" i="7"/>
  <c r="E227" i="7"/>
  <c r="D227" i="7"/>
  <c r="J227" i="7"/>
  <c r="C227" i="7"/>
  <c r="I227" i="7"/>
  <c r="B227" i="7"/>
  <c r="K226" i="7"/>
  <c r="P226" i="7" l="1"/>
  <c r="L227" i="7"/>
  <c r="K227" i="7"/>
  <c r="A229" i="7"/>
  <c r="H228" i="7"/>
  <c r="G228" i="7"/>
  <c r="F228" i="7"/>
  <c r="D228" i="7"/>
  <c r="J228" i="7"/>
  <c r="E228" i="7"/>
  <c r="B228" i="7"/>
  <c r="I228" i="7"/>
  <c r="C228" i="7"/>
  <c r="P227" i="7" l="1"/>
  <c r="L228" i="7"/>
  <c r="A230" i="7"/>
  <c r="G229" i="7"/>
  <c r="H229" i="7"/>
  <c r="F229" i="7"/>
  <c r="E229" i="7"/>
  <c r="J229" i="7"/>
  <c r="D229" i="7"/>
  <c r="C229" i="7"/>
  <c r="I229" i="7"/>
  <c r="B229" i="7"/>
  <c r="K228" i="7"/>
  <c r="P228" i="7" l="1"/>
  <c r="L229" i="7"/>
  <c r="K229" i="7"/>
  <c r="A231" i="7"/>
  <c r="H230" i="7"/>
  <c r="G230" i="7"/>
  <c r="F230" i="7"/>
  <c r="I230" i="7"/>
  <c r="E230" i="7"/>
  <c r="J230" i="7"/>
  <c r="B230" i="7"/>
  <c r="D230" i="7"/>
  <c r="C230" i="7"/>
  <c r="P229" i="7" l="1"/>
  <c r="L230" i="7"/>
  <c r="A232" i="7"/>
  <c r="H231" i="7"/>
  <c r="G231" i="7"/>
  <c r="E231" i="7"/>
  <c r="F231" i="7"/>
  <c r="D231" i="7"/>
  <c r="C231" i="7"/>
  <c r="I231" i="7"/>
  <c r="J231" i="7"/>
  <c r="B231" i="7"/>
  <c r="K230" i="7"/>
  <c r="P230" i="7" l="1"/>
  <c r="L231" i="7"/>
  <c r="K231" i="7"/>
  <c r="A233" i="7"/>
  <c r="H232" i="7"/>
  <c r="G232" i="7"/>
  <c r="F232" i="7"/>
  <c r="D232" i="7"/>
  <c r="E232" i="7"/>
  <c r="J232" i="7"/>
  <c r="B232" i="7"/>
  <c r="I232" i="7"/>
  <c r="C232" i="7"/>
  <c r="P231" i="7" l="1"/>
  <c r="L232" i="7"/>
  <c r="A234" i="7"/>
  <c r="G233" i="7"/>
  <c r="F233" i="7"/>
  <c r="D233" i="7"/>
  <c r="E233" i="7"/>
  <c r="J233" i="7"/>
  <c r="H233" i="7"/>
  <c r="B233" i="7"/>
  <c r="C233" i="7"/>
  <c r="I233" i="7"/>
  <c r="K232" i="7"/>
  <c r="P232" i="7" l="1"/>
  <c r="L233" i="7"/>
  <c r="K233" i="7"/>
  <c r="A235" i="7"/>
  <c r="G234" i="7"/>
  <c r="F234" i="7"/>
  <c r="I234" i="7"/>
  <c r="D234" i="7"/>
  <c r="J234" i="7"/>
  <c r="C234" i="7"/>
  <c r="H234" i="7"/>
  <c r="E234" i="7"/>
  <c r="B234" i="7"/>
  <c r="P233" i="7" l="1"/>
  <c r="L234" i="7"/>
  <c r="K234" i="7"/>
  <c r="A236" i="7"/>
  <c r="H235" i="7"/>
  <c r="E235" i="7"/>
  <c r="G235" i="7"/>
  <c r="F235" i="7"/>
  <c r="C235" i="7"/>
  <c r="I235" i="7"/>
  <c r="B235" i="7"/>
  <c r="D235" i="7"/>
  <c r="J235" i="7"/>
  <c r="P234" i="7" l="1"/>
  <c r="L235" i="7"/>
  <c r="A237" i="7"/>
  <c r="H236" i="7"/>
  <c r="D236" i="7"/>
  <c r="J236" i="7"/>
  <c r="G236" i="7"/>
  <c r="B236" i="7"/>
  <c r="F236" i="7"/>
  <c r="I236" i="7"/>
  <c r="C236" i="7"/>
  <c r="E236" i="7"/>
  <c r="K235" i="7"/>
  <c r="P235" i="7" l="1"/>
  <c r="L236" i="7"/>
  <c r="K236" i="7"/>
  <c r="A238" i="7"/>
  <c r="G237" i="7"/>
  <c r="H237" i="7"/>
  <c r="F237" i="7"/>
  <c r="E237" i="7"/>
  <c r="I237" i="7"/>
  <c r="B237" i="7"/>
  <c r="C237" i="7"/>
  <c r="J237" i="7"/>
  <c r="D237" i="7"/>
  <c r="P236" i="7" l="1"/>
  <c r="L237" i="7"/>
  <c r="A239" i="7"/>
  <c r="G238" i="7"/>
  <c r="H238" i="7"/>
  <c r="F238" i="7"/>
  <c r="D238" i="7"/>
  <c r="E238" i="7"/>
  <c r="J238" i="7"/>
  <c r="I238" i="7"/>
  <c r="B238" i="7"/>
  <c r="C238" i="7"/>
  <c r="K237" i="7"/>
  <c r="P237" i="7" l="1"/>
  <c r="L238" i="7"/>
  <c r="K238" i="7"/>
  <c r="A240" i="7"/>
  <c r="H239" i="7"/>
  <c r="G239" i="7"/>
  <c r="E239" i="7"/>
  <c r="F239" i="7"/>
  <c r="D239" i="7"/>
  <c r="C239" i="7"/>
  <c r="I239" i="7"/>
  <c r="J239" i="7"/>
  <c r="B239" i="7"/>
  <c r="L239" i="7" l="1"/>
  <c r="P238" i="7"/>
  <c r="K239" i="7"/>
  <c r="A241" i="7"/>
  <c r="H240" i="7"/>
  <c r="G240" i="7"/>
  <c r="D240" i="7"/>
  <c r="J240" i="7"/>
  <c r="F240" i="7"/>
  <c r="E240" i="7"/>
  <c r="B240" i="7"/>
  <c r="C240" i="7"/>
  <c r="I240" i="7"/>
  <c r="P239" i="7" l="1"/>
  <c r="L240" i="7"/>
  <c r="K240" i="7"/>
  <c r="A242" i="7"/>
  <c r="G241" i="7"/>
  <c r="H241" i="7"/>
  <c r="F241" i="7"/>
  <c r="E241" i="7"/>
  <c r="D241" i="7"/>
  <c r="J241" i="7"/>
  <c r="B241" i="7"/>
  <c r="C241" i="7"/>
  <c r="I241" i="7"/>
  <c r="P240" i="7" l="1"/>
  <c r="L241" i="7"/>
  <c r="A243" i="7"/>
  <c r="H242" i="7"/>
  <c r="G242" i="7"/>
  <c r="F242" i="7"/>
  <c r="E242" i="7"/>
  <c r="I242" i="7"/>
  <c r="D242" i="7"/>
  <c r="J242" i="7"/>
  <c r="B242" i="7"/>
  <c r="C242" i="7"/>
  <c r="K241" i="7"/>
  <c r="P241" i="7" l="1"/>
  <c r="L242" i="7"/>
  <c r="K242" i="7"/>
  <c r="A244" i="7"/>
  <c r="H243" i="7"/>
  <c r="G243" i="7"/>
  <c r="E243" i="7"/>
  <c r="D243" i="7"/>
  <c r="J243" i="7"/>
  <c r="C243" i="7"/>
  <c r="I243" i="7"/>
  <c r="F243" i="7"/>
  <c r="B243" i="7"/>
  <c r="P242" i="7" l="1"/>
  <c r="L243" i="7"/>
  <c r="K243" i="7"/>
  <c r="A245" i="7"/>
  <c r="H244" i="7"/>
  <c r="G244" i="7"/>
  <c r="D244" i="7"/>
  <c r="J244" i="7"/>
  <c r="E244" i="7"/>
  <c r="B244" i="7"/>
  <c r="I244" i="7"/>
  <c r="C244" i="7"/>
  <c r="F244" i="7"/>
  <c r="P243" i="7" l="1"/>
  <c r="L244" i="7"/>
  <c r="A246" i="7"/>
  <c r="G245" i="7"/>
  <c r="H245" i="7"/>
  <c r="F245" i="7"/>
  <c r="J245" i="7"/>
  <c r="E245" i="7"/>
  <c r="C245" i="7"/>
  <c r="D245" i="7"/>
  <c r="I245" i="7"/>
  <c r="B245" i="7"/>
  <c r="K244" i="7"/>
  <c r="P244" i="7" l="1"/>
  <c r="L245" i="7"/>
  <c r="K245" i="7"/>
  <c r="A247" i="7"/>
  <c r="H246" i="7"/>
  <c r="F246" i="7"/>
  <c r="D246" i="7"/>
  <c r="I246" i="7"/>
  <c r="B246" i="7"/>
  <c r="E246" i="7"/>
  <c r="C246" i="7"/>
  <c r="G246" i="7"/>
  <c r="J246" i="7"/>
  <c r="P245" i="7" l="1"/>
  <c r="L246" i="7"/>
  <c r="K246" i="7"/>
  <c r="A248" i="7"/>
  <c r="H247" i="7"/>
  <c r="E247" i="7"/>
  <c r="F247" i="7"/>
  <c r="C247" i="7"/>
  <c r="I247" i="7"/>
  <c r="D247" i="7"/>
  <c r="B247" i="7"/>
  <c r="J247" i="7"/>
  <c r="G247" i="7"/>
  <c r="P246" i="7" l="1"/>
  <c r="L247" i="7"/>
  <c r="A249" i="7"/>
  <c r="H248" i="7"/>
  <c r="G248" i="7"/>
  <c r="D248" i="7"/>
  <c r="E248" i="7"/>
  <c r="J248" i="7"/>
  <c r="F248" i="7"/>
  <c r="B248" i="7"/>
  <c r="I248" i="7"/>
  <c r="C248" i="7"/>
  <c r="K247" i="7"/>
  <c r="P247" i="7" l="1"/>
  <c r="L248" i="7"/>
  <c r="K248" i="7"/>
  <c r="A250" i="7"/>
  <c r="G249" i="7"/>
  <c r="F249" i="7"/>
  <c r="H249" i="7"/>
  <c r="D249" i="7"/>
  <c r="E249" i="7"/>
  <c r="J249" i="7"/>
  <c r="B249" i="7"/>
  <c r="I249" i="7"/>
  <c r="C249" i="7"/>
  <c r="P248" i="7" l="1"/>
  <c r="L249" i="7"/>
  <c r="A251" i="7"/>
  <c r="G250" i="7"/>
  <c r="F250" i="7"/>
  <c r="H250" i="7"/>
  <c r="E250" i="7"/>
  <c r="I250" i="7"/>
  <c r="J250" i="7"/>
  <c r="C250" i="7"/>
  <c r="D250" i="7"/>
  <c r="B250" i="7"/>
  <c r="K249" i="7"/>
  <c r="P249" i="7" l="1"/>
  <c r="L250" i="7"/>
  <c r="K250" i="7"/>
  <c r="A252" i="7"/>
  <c r="H251" i="7"/>
  <c r="G251" i="7"/>
  <c r="E251" i="7"/>
  <c r="F251" i="7"/>
  <c r="C251" i="7"/>
  <c r="I251" i="7"/>
  <c r="J251" i="7"/>
  <c r="B251" i="7"/>
  <c r="D251" i="7"/>
  <c r="P250" i="7" l="1"/>
  <c r="L251" i="7"/>
  <c r="K251" i="7"/>
  <c r="A253" i="7"/>
  <c r="H252" i="7"/>
  <c r="G252" i="7"/>
  <c r="D252" i="7"/>
  <c r="J252" i="7"/>
  <c r="B252" i="7"/>
  <c r="F252" i="7"/>
  <c r="E252" i="7"/>
  <c r="I252" i="7"/>
  <c r="C252" i="7"/>
  <c r="P251" i="7" l="1"/>
  <c r="L252" i="7"/>
  <c r="K252" i="7"/>
  <c r="A254" i="7"/>
  <c r="G253" i="7"/>
  <c r="H253" i="7"/>
  <c r="F253" i="7"/>
  <c r="E253" i="7"/>
  <c r="D253" i="7"/>
  <c r="J253" i="7"/>
  <c r="I253" i="7"/>
  <c r="B253" i="7"/>
  <c r="C253" i="7"/>
  <c r="P252" i="7" l="1"/>
  <c r="L253" i="7"/>
  <c r="K253" i="7"/>
  <c r="A255" i="7"/>
  <c r="G254" i="7"/>
  <c r="H254" i="7"/>
  <c r="F254" i="7"/>
  <c r="D254" i="7"/>
  <c r="E254" i="7"/>
  <c r="J254" i="7"/>
  <c r="I254" i="7"/>
  <c r="B254" i="7"/>
  <c r="C254" i="7"/>
  <c r="P253" i="7" l="1"/>
  <c r="L254" i="7"/>
  <c r="K254" i="7"/>
  <c r="A256" i="7"/>
  <c r="H255" i="7"/>
  <c r="G255" i="7"/>
  <c r="E255" i="7"/>
  <c r="F255" i="7"/>
  <c r="C255" i="7"/>
  <c r="I255" i="7"/>
  <c r="D255" i="7"/>
  <c r="J255" i="7"/>
  <c r="B255" i="7"/>
  <c r="P254" i="7" l="1"/>
  <c r="L255" i="7"/>
  <c r="K255" i="7"/>
  <c r="A257" i="7"/>
  <c r="H256" i="7"/>
  <c r="D256" i="7"/>
  <c r="G256" i="7"/>
  <c r="J256" i="7"/>
  <c r="F256" i="7"/>
  <c r="B256" i="7"/>
  <c r="C256" i="7"/>
  <c r="E256" i="7"/>
  <c r="I256" i="7"/>
  <c r="P255" i="7" l="1"/>
  <c r="L256" i="7"/>
  <c r="A258" i="7"/>
  <c r="G257" i="7"/>
  <c r="H257" i="7"/>
  <c r="F257" i="7"/>
  <c r="D257" i="7"/>
  <c r="B257" i="7"/>
  <c r="C257" i="7"/>
  <c r="J257" i="7"/>
  <c r="E257" i="7"/>
  <c r="I257" i="7"/>
  <c r="K256" i="7"/>
  <c r="P256" i="7" l="1"/>
  <c r="L257" i="7"/>
  <c r="K257" i="7"/>
  <c r="A259" i="7"/>
  <c r="H258" i="7"/>
  <c r="F258" i="7"/>
  <c r="E258" i="7"/>
  <c r="G258" i="7"/>
  <c r="I258" i="7"/>
  <c r="D258" i="7"/>
  <c r="B258" i="7"/>
  <c r="C258" i="7"/>
  <c r="J258" i="7"/>
  <c r="P257" i="7" l="1"/>
  <c r="L258" i="7"/>
  <c r="A260" i="7"/>
  <c r="H259" i="7"/>
  <c r="G259" i="7"/>
  <c r="E259" i="7"/>
  <c r="D259" i="7"/>
  <c r="J259" i="7"/>
  <c r="C259" i="7"/>
  <c r="I259" i="7"/>
  <c r="F259" i="7"/>
  <c r="B259" i="7"/>
  <c r="K258" i="7"/>
  <c r="P258" i="7" l="1"/>
  <c r="L259" i="7"/>
  <c r="K259" i="7"/>
  <c r="A261" i="7"/>
  <c r="H260" i="7"/>
  <c r="G260" i="7"/>
  <c r="D260" i="7"/>
  <c r="J260" i="7"/>
  <c r="E260" i="7"/>
  <c r="B260" i="7"/>
  <c r="I260" i="7"/>
  <c r="F260" i="7"/>
  <c r="C260" i="7"/>
  <c r="P259" i="7" l="1"/>
  <c r="L260" i="7"/>
  <c r="A262" i="7"/>
  <c r="G261" i="7"/>
  <c r="H261" i="7"/>
  <c r="F261" i="7"/>
  <c r="E261" i="7"/>
  <c r="D261" i="7"/>
  <c r="J261" i="7"/>
  <c r="C261" i="7"/>
  <c r="I261" i="7"/>
  <c r="B261" i="7"/>
  <c r="K260" i="7"/>
  <c r="P260" i="7" l="1"/>
  <c r="L261" i="7"/>
  <c r="K261" i="7"/>
  <c r="A263" i="7"/>
  <c r="H262" i="7"/>
  <c r="G262" i="7"/>
  <c r="F262" i="7"/>
  <c r="I262" i="7"/>
  <c r="E262" i="7"/>
  <c r="D262" i="7"/>
  <c r="J262" i="7"/>
  <c r="B262" i="7"/>
  <c r="C262" i="7"/>
  <c r="P261" i="7" l="1"/>
  <c r="L262" i="7"/>
  <c r="A264" i="7"/>
  <c r="H263" i="7"/>
  <c r="G263" i="7"/>
  <c r="E263" i="7"/>
  <c r="F263" i="7"/>
  <c r="C263" i="7"/>
  <c r="I263" i="7"/>
  <c r="J263" i="7"/>
  <c r="B263" i="7"/>
  <c r="D263" i="7"/>
  <c r="K262" i="7"/>
  <c r="P262" i="7" l="1"/>
  <c r="L263" i="7"/>
  <c r="K263" i="7"/>
  <c r="A265" i="7"/>
  <c r="H264" i="7"/>
  <c r="G264" i="7"/>
  <c r="D264" i="7"/>
  <c r="E264" i="7"/>
  <c r="J264" i="7"/>
  <c r="F264" i="7"/>
  <c r="B264" i="7"/>
  <c r="I264" i="7"/>
  <c r="C264" i="7"/>
  <c r="P263" i="7" l="1"/>
  <c r="L264" i="7"/>
  <c r="A266" i="7"/>
  <c r="G265" i="7"/>
  <c r="F265" i="7"/>
  <c r="D265" i="7"/>
  <c r="E265" i="7"/>
  <c r="H265" i="7"/>
  <c r="J265" i="7"/>
  <c r="B265" i="7"/>
  <c r="I265" i="7"/>
  <c r="C265" i="7"/>
  <c r="K264" i="7"/>
  <c r="P264" i="7" l="1"/>
  <c r="L265" i="7"/>
  <c r="K265" i="7"/>
  <c r="A267" i="7"/>
  <c r="G266" i="7"/>
  <c r="F266" i="7"/>
  <c r="I266" i="7"/>
  <c r="H266" i="7"/>
  <c r="J266" i="7"/>
  <c r="E266" i="7"/>
  <c r="C266" i="7"/>
  <c r="D266" i="7"/>
  <c r="B266" i="7"/>
  <c r="P265" i="7" l="1"/>
  <c r="L266" i="7"/>
  <c r="K266" i="7"/>
  <c r="A268" i="7"/>
  <c r="H267" i="7"/>
  <c r="E267" i="7"/>
  <c r="G267" i="7"/>
  <c r="F267" i="7"/>
  <c r="D267" i="7"/>
  <c r="C267" i="7"/>
  <c r="I267" i="7"/>
  <c r="B267" i="7"/>
  <c r="J267" i="7"/>
  <c r="P266" i="7" l="1"/>
  <c r="L267" i="7"/>
  <c r="K267" i="7"/>
  <c r="A269" i="7"/>
  <c r="H268" i="7"/>
  <c r="J268" i="7"/>
  <c r="B268" i="7"/>
  <c r="G268" i="7"/>
  <c r="F268" i="7"/>
  <c r="D268" i="7"/>
  <c r="I268" i="7"/>
  <c r="E268" i="7"/>
  <c r="C268" i="7"/>
  <c r="P267" i="7" l="1"/>
  <c r="L268" i="7"/>
  <c r="K268" i="7"/>
  <c r="G269" i="7"/>
  <c r="H269" i="7"/>
  <c r="F269" i="7"/>
  <c r="E269" i="7"/>
  <c r="D269" i="7"/>
  <c r="I269" i="7"/>
  <c r="B269" i="7"/>
  <c r="C269" i="7"/>
  <c r="J269" i="7"/>
  <c r="A270" i="7"/>
  <c r="P268" i="7" l="1"/>
  <c r="L269" i="7"/>
  <c r="A271" i="7"/>
  <c r="G270" i="7"/>
  <c r="H270" i="7"/>
  <c r="F270" i="7"/>
  <c r="E270" i="7"/>
  <c r="J270" i="7"/>
  <c r="I270" i="7"/>
  <c r="D270" i="7"/>
  <c r="B270" i="7"/>
  <c r="C270" i="7"/>
  <c r="K269" i="7"/>
  <c r="P269" i="7" l="1"/>
  <c r="L270" i="7"/>
  <c r="K270" i="7"/>
  <c r="A272" i="7"/>
  <c r="H271" i="7"/>
  <c r="G271" i="7"/>
  <c r="E271" i="7"/>
  <c r="F271" i="7"/>
  <c r="C271" i="7"/>
  <c r="I271" i="7"/>
  <c r="J271" i="7"/>
  <c r="D271" i="7"/>
  <c r="B271" i="7"/>
  <c r="P270" i="7" l="1"/>
  <c r="L271" i="7"/>
  <c r="K271" i="7"/>
  <c r="H272" i="7"/>
  <c r="G272" i="7"/>
  <c r="J272" i="7"/>
  <c r="F272" i="7"/>
  <c r="E272" i="7"/>
  <c r="D272" i="7"/>
  <c r="B272" i="7"/>
  <c r="C272" i="7"/>
  <c r="I272" i="7"/>
  <c r="A273" i="7"/>
  <c r="P271" i="7" l="1"/>
  <c r="L272" i="7"/>
  <c r="A274" i="7"/>
  <c r="G273" i="7"/>
  <c r="H273" i="7"/>
  <c r="F273" i="7"/>
  <c r="D273" i="7"/>
  <c r="E273" i="7"/>
  <c r="J273" i="7"/>
  <c r="B273" i="7"/>
  <c r="C273" i="7"/>
  <c r="I273" i="7"/>
  <c r="K272" i="7"/>
  <c r="P272" i="7" l="1"/>
  <c r="L273" i="7"/>
  <c r="K273" i="7"/>
  <c r="A275" i="7"/>
  <c r="H274" i="7"/>
  <c r="G274" i="7"/>
  <c r="F274" i="7"/>
  <c r="E274" i="7"/>
  <c r="I274" i="7"/>
  <c r="D274" i="7"/>
  <c r="J274" i="7"/>
  <c r="B274" i="7"/>
  <c r="C274" i="7"/>
  <c r="P273" i="7" l="1"/>
  <c r="L274" i="7"/>
  <c r="K274" i="7"/>
  <c r="A276" i="7"/>
  <c r="H275" i="7"/>
  <c r="G275" i="7"/>
  <c r="E275" i="7"/>
  <c r="J275" i="7"/>
  <c r="C275" i="7"/>
  <c r="I275" i="7"/>
  <c r="B275" i="7"/>
  <c r="F275" i="7"/>
  <c r="D275" i="7"/>
  <c r="P274" i="7" l="1"/>
  <c r="L275" i="7"/>
  <c r="A277" i="7"/>
  <c r="H276" i="7"/>
  <c r="G276" i="7"/>
  <c r="J276" i="7"/>
  <c r="E276" i="7"/>
  <c r="B276" i="7"/>
  <c r="I276" i="7"/>
  <c r="D276" i="7"/>
  <c r="C276" i="7"/>
  <c r="F276" i="7"/>
  <c r="K275" i="7"/>
  <c r="P275" i="7" l="1"/>
  <c r="L276" i="7"/>
  <c r="K276" i="7"/>
  <c r="A278" i="7"/>
  <c r="H277" i="7"/>
  <c r="F277" i="7"/>
  <c r="G277" i="7"/>
  <c r="D277" i="7"/>
  <c r="J277" i="7"/>
  <c r="C277" i="7"/>
  <c r="I277" i="7"/>
  <c r="E277" i="7"/>
  <c r="B277" i="7"/>
  <c r="P276" i="7" l="1"/>
  <c r="L277" i="7"/>
  <c r="K277" i="7"/>
  <c r="A279" i="7"/>
  <c r="H278" i="7"/>
  <c r="F278" i="7"/>
  <c r="G278" i="7"/>
  <c r="D278" i="7"/>
  <c r="I278" i="7"/>
  <c r="B278" i="7"/>
  <c r="C278" i="7"/>
  <c r="J278" i="7"/>
  <c r="E278" i="7"/>
  <c r="P277" i="7" l="1"/>
  <c r="L278" i="7"/>
  <c r="A280" i="7"/>
  <c r="H279" i="7"/>
  <c r="G279" i="7"/>
  <c r="E279" i="7"/>
  <c r="F279" i="7"/>
  <c r="C279" i="7"/>
  <c r="I279" i="7"/>
  <c r="D279" i="7"/>
  <c r="B279" i="7"/>
  <c r="J279" i="7"/>
  <c r="K278" i="7"/>
  <c r="P278" i="7" l="1"/>
  <c r="L279" i="7"/>
  <c r="K279" i="7"/>
  <c r="A281" i="7"/>
  <c r="H280" i="7"/>
  <c r="G280" i="7"/>
  <c r="E280" i="7"/>
  <c r="J280" i="7"/>
  <c r="F280" i="7"/>
  <c r="B280" i="7"/>
  <c r="D280" i="7"/>
  <c r="I280" i="7"/>
  <c r="C280" i="7"/>
  <c r="P279" i="7" l="1"/>
  <c r="L280" i="7"/>
  <c r="A282" i="7"/>
  <c r="G281" i="7"/>
  <c r="F281" i="7"/>
  <c r="H281" i="7"/>
  <c r="D281" i="7"/>
  <c r="E281" i="7"/>
  <c r="J281" i="7"/>
  <c r="B281" i="7"/>
  <c r="I281" i="7"/>
  <c r="C281" i="7"/>
  <c r="K280" i="7"/>
  <c r="P280" i="7" l="1"/>
  <c r="L281" i="7"/>
  <c r="K281" i="7"/>
  <c r="A283" i="7"/>
  <c r="G282" i="7"/>
  <c r="F282" i="7"/>
  <c r="H282" i="7"/>
  <c r="E282" i="7"/>
  <c r="I282" i="7"/>
  <c r="J282" i="7"/>
  <c r="C282" i="7"/>
  <c r="D282" i="7"/>
  <c r="B282" i="7"/>
  <c r="P281" i="7" l="1"/>
  <c r="L282" i="7"/>
  <c r="K282" i="7"/>
  <c r="A284" i="7"/>
  <c r="H283" i="7"/>
  <c r="G283" i="7"/>
  <c r="E283" i="7"/>
  <c r="F283" i="7"/>
  <c r="D283" i="7"/>
  <c r="C283" i="7"/>
  <c r="I283" i="7"/>
  <c r="J283" i="7"/>
  <c r="B283" i="7"/>
  <c r="P282" i="7" l="1"/>
  <c r="L283" i="7"/>
  <c r="A285" i="7"/>
  <c r="H284" i="7"/>
  <c r="G284" i="7"/>
  <c r="J284" i="7"/>
  <c r="B284" i="7"/>
  <c r="F284" i="7"/>
  <c r="E284" i="7"/>
  <c r="D284" i="7"/>
  <c r="I284" i="7"/>
  <c r="C284" i="7"/>
  <c r="K283" i="7"/>
  <c r="P283" i="7" l="1"/>
  <c r="L284" i="7"/>
  <c r="K284" i="7"/>
  <c r="A286" i="7"/>
  <c r="H285" i="7"/>
  <c r="F285" i="7"/>
  <c r="E285" i="7"/>
  <c r="D285" i="7"/>
  <c r="G285" i="7"/>
  <c r="J285" i="7"/>
  <c r="I285" i="7"/>
  <c r="B285" i="7"/>
  <c r="C285" i="7"/>
  <c r="P284" i="7" l="1"/>
  <c r="L285" i="7"/>
  <c r="K285" i="7"/>
  <c r="A287" i="7"/>
  <c r="H286" i="7"/>
  <c r="F286" i="7"/>
  <c r="E286" i="7"/>
  <c r="J286" i="7"/>
  <c r="I286" i="7"/>
  <c r="G286" i="7"/>
  <c r="D286" i="7"/>
  <c r="B286" i="7"/>
  <c r="C286" i="7"/>
  <c r="P285" i="7" l="1"/>
  <c r="L286" i="7"/>
  <c r="K286" i="7"/>
  <c r="A288" i="7"/>
  <c r="H287" i="7"/>
  <c r="G287" i="7"/>
  <c r="E287" i="7"/>
  <c r="F287" i="7"/>
  <c r="C287" i="7"/>
  <c r="I287" i="7"/>
  <c r="J287" i="7"/>
  <c r="B287" i="7"/>
  <c r="D287" i="7"/>
  <c r="P286" i="7" l="1"/>
  <c r="L287" i="7"/>
  <c r="K287" i="7"/>
  <c r="A289" i="7"/>
  <c r="H288" i="7"/>
  <c r="G288" i="7"/>
  <c r="J288" i="7"/>
  <c r="F288" i="7"/>
  <c r="D288" i="7"/>
  <c r="B288" i="7"/>
  <c r="E288" i="7"/>
  <c r="C288" i="7"/>
  <c r="I288" i="7"/>
  <c r="P287" i="7" l="1"/>
  <c r="L288" i="7"/>
  <c r="A290" i="7"/>
  <c r="H289" i="7"/>
  <c r="G289" i="7"/>
  <c r="F289" i="7"/>
  <c r="D289" i="7"/>
  <c r="B289" i="7"/>
  <c r="E289" i="7"/>
  <c r="C289" i="7"/>
  <c r="J289" i="7"/>
  <c r="I289" i="7"/>
  <c r="K288" i="7"/>
  <c r="P288" i="7" l="1"/>
  <c r="L289" i="7"/>
  <c r="K289" i="7"/>
  <c r="A291" i="7"/>
  <c r="H290" i="7"/>
  <c r="G290" i="7"/>
  <c r="F290" i="7"/>
  <c r="E290" i="7"/>
  <c r="I290" i="7"/>
  <c r="D290" i="7"/>
  <c r="B290" i="7"/>
  <c r="C290" i="7"/>
  <c r="J290" i="7"/>
  <c r="P289" i="7" l="1"/>
  <c r="L290" i="7"/>
  <c r="A292" i="7"/>
  <c r="H291" i="7"/>
  <c r="G291" i="7"/>
  <c r="E291" i="7"/>
  <c r="J291" i="7"/>
  <c r="C291" i="7"/>
  <c r="I291" i="7"/>
  <c r="F291" i="7"/>
  <c r="D291" i="7"/>
  <c r="B291" i="7"/>
  <c r="K290" i="7"/>
  <c r="P290" i="7" l="1"/>
  <c r="L291" i="7"/>
  <c r="K291" i="7"/>
  <c r="A293" i="7"/>
  <c r="H292" i="7"/>
  <c r="G292" i="7"/>
  <c r="J292" i="7"/>
  <c r="E292" i="7"/>
  <c r="B292" i="7"/>
  <c r="I292" i="7"/>
  <c r="F292" i="7"/>
  <c r="D292" i="7"/>
  <c r="C292" i="7"/>
  <c r="P291" i="7" l="1"/>
  <c r="L292" i="7"/>
  <c r="K292" i="7"/>
  <c r="A294" i="7"/>
  <c r="H293" i="7"/>
  <c r="F293" i="7"/>
  <c r="G293" i="7"/>
  <c r="D293" i="7"/>
  <c r="E293" i="7"/>
  <c r="J293" i="7"/>
  <c r="C293" i="7"/>
  <c r="I293" i="7"/>
  <c r="B293" i="7"/>
  <c r="P292" i="7" l="1"/>
  <c r="L293" i="7"/>
  <c r="K293" i="7"/>
  <c r="A295" i="7"/>
  <c r="H294" i="7"/>
  <c r="F294" i="7"/>
  <c r="G294" i="7"/>
  <c r="D294" i="7"/>
  <c r="I294" i="7"/>
  <c r="E294" i="7"/>
  <c r="J294" i="7"/>
  <c r="B294" i="7"/>
  <c r="C294" i="7"/>
  <c r="P293" i="7" l="1"/>
  <c r="L294" i="7"/>
  <c r="K294" i="7"/>
  <c r="A296" i="7"/>
  <c r="H295" i="7"/>
  <c r="G295" i="7"/>
  <c r="E295" i="7"/>
  <c r="F295" i="7"/>
  <c r="C295" i="7"/>
  <c r="I295" i="7"/>
  <c r="D295" i="7"/>
  <c r="J295" i="7"/>
  <c r="B295" i="7"/>
  <c r="P294" i="7" l="1"/>
  <c r="L295" i="7"/>
  <c r="A297" i="7"/>
  <c r="H296" i="7"/>
  <c r="G296" i="7"/>
  <c r="E296" i="7"/>
  <c r="J296" i="7"/>
  <c r="F296" i="7"/>
  <c r="B296" i="7"/>
  <c r="D296" i="7"/>
  <c r="I296" i="7"/>
  <c r="C296" i="7"/>
  <c r="K295" i="7"/>
  <c r="P295" i="7" l="1"/>
  <c r="L296" i="7"/>
  <c r="K296" i="7"/>
  <c r="A298" i="7"/>
  <c r="G297" i="7"/>
  <c r="F297" i="7"/>
  <c r="D297" i="7"/>
  <c r="E297" i="7"/>
  <c r="J297" i="7"/>
  <c r="B297" i="7"/>
  <c r="H297" i="7"/>
  <c r="C297" i="7"/>
  <c r="I297" i="7"/>
  <c r="P296" i="7" l="1"/>
  <c r="L297" i="7"/>
  <c r="A299" i="7"/>
  <c r="G298" i="7"/>
  <c r="F298" i="7"/>
  <c r="I298" i="7"/>
  <c r="J298" i="7"/>
  <c r="C298" i="7"/>
  <c r="E298" i="7"/>
  <c r="B298" i="7"/>
  <c r="D298" i="7"/>
  <c r="H298" i="7"/>
  <c r="K297" i="7"/>
  <c r="P297" i="7" l="1"/>
  <c r="L298" i="7"/>
  <c r="K298" i="7"/>
  <c r="A300" i="7"/>
  <c r="H299" i="7"/>
  <c r="G299" i="7"/>
  <c r="E299" i="7"/>
  <c r="F299" i="7"/>
  <c r="D299" i="7"/>
  <c r="C299" i="7"/>
  <c r="I299" i="7"/>
  <c r="B299" i="7"/>
  <c r="J299" i="7"/>
  <c r="P298" i="7" l="1"/>
  <c r="L299" i="7"/>
  <c r="K299" i="7"/>
  <c r="A301" i="7"/>
  <c r="H300" i="7"/>
  <c r="G300" i="7"/>
  <c r="J300" i="7"/>
  <c r="B300" i="7"/>
  <c r="F300" i="7"/>
  <c r="D300" i="7"/>
  <c r="I300" i="7"/>
  <c r="C300" i="7"/>
  <c r="E300" i="7"/>
  <c r="P299" i="7" l="1"/>
  <c r="L300" i="7"/>
  <c r="K300" i="7"/>
  <c r="A302" i="7"/>
  <c r="H301" i="7"/>
  <c r="F301" i="7"/>
  <c r="E301" i="7"/>
  <c r="D301" i="7"/>
  <c r="G301" i="7"/>
  <c r="I301" i="7"/>
  <c r="B301" i="7"/>
  <c r="C301" i="7"/>
  <c r="J301" i="7"/>
  <c r="P300" i="7" l="1"/>
  <c r="L301" i="7"/>
  <c r="A303" i="7"/>
  <c r="H302" i="7"/>
  <c r="F302" i="7"/>
  <c r="E302" i="7"/>
  <c r="J302" i="7"/>
  <c r="I302" i="7"/>
  <c r="G302" i="7"/>
  <c r="D302" i="7"/>
  <c r="B302" i="7"/>
  <c r="C302" i="7"/>
  <c r="K301" i="7"/>
  <c r="P301" i="7" l="1"/>
  <c r="L302" i="7"/>
  <c r="K302" i="7"/>
  <c r="A304" i="7"/>
  <c r="H303" i="7"/>
  <c r="G303" i="7"/>
  <c r="E303" i="7"/>
  <c r="F303" i="7"/>
  <c r="C303" i="7"/>
  <c r="I303" i="7"/>
  <c r="J303" i="7"/>
  <c r="D303" i="7"/>
  <c r="B303" i="7"/>
  <c r="P302" i="7" l="1"/>
  <c r="L303" i="7"/>
  <c r="K303" i="7"/>
  <c r="A305" i="7"/>
  <c r="H304" i="7"/>
  <c r="G304" i="7"/>
  <c r="J304" i="7"/>
  <c r="F304" i="7"/>
  <c r="E304" i="7"/>
  <c r="D304" i="7"/>
  <c r="B304" i="7"/>
  <c r="C304" i="7"/>
  <c r="I304" i="7"/>
  <c r="P303" i="7" l="1"/>
  <c r="L304" i="7"/>
  <c r="A306" i="7"/>
  <c r="H305" i="7"/>
  <c r="G305" i="7"/>
  <c r="F305" i="7"/>
  <c r="D305" i="7"/>
  <c r="E305" i="7"/>
  <c r="J305" i="7"/>
  <c r="B305" i="7"/>
  <c r="C305" i="7"/>
  <c r="I305" i="7"/>
  <c r="K304" i="7"/>
  <c r="P304" i="7" l="1"/>
  <c r="L305" i="7"/>
  <c r="K305" i="7"/>
  <c r="A307" i="7"/>
  <c r="H306" i="7"/>
  <c r="G306" i="7"/>
  <c r="F306" i="7"/>
  <c r="E306" i="7"/>
  <c r="I306" i="7"/>
  <c r="D306" i="7"/>
  <c r="J306" i="7"/>
  <c r="B306" i="7"/>
  <c r="C306" i="7"/>
  <c r="P305" i="7" l="1"/>
  <c r="L306" i="7"/>
  <c r="K306" i="7"/>
  <c r="A308" i="7"/>
  <c r="H307" i="7"/>
  <c r="G307" i="7"/>
  <c r="E307" i="7"/>
  <c r="J307" i="7"/>
  <c r="C307" i="7"/>
  <c r="I307" i="7"/>
  <c r="F307" i="7"/>
  <c r="D307" i="7"/>
  <c r="B307" i="7"/>
  <c r="P306" i="7" l="1"/>
  <c r="L307" i="7"/>
  <c r="K307" i="7"/>
  <c r="A309" i="7"/>
  <c r="H308" i="7"/>
  <c r="G308" i="7"/>
  <c r="J308" i="7"/>
  <c r="E308" i="7"/>
  <c r="B308" i="7"/>
  <c r="I308" i="7"/>
  <c r="F308" i="7"/>
  <c r="D308" i="7"/>
  <c r="C308" i="7"/>
  <c r="P307" i="7" l="1"/>
  <c r="L308" i="7"/>
  <c r="K308" i="7"/>
  <c r="A310" i="7"/>
  <c r="H309" i="7"/>
  <c r="F309" i="7"/>
  <c r="G309" i="7"/>
  <c r="D309" i="7"/>
  <c r="J309" i="7"/>
  <c r="E309" i="7"/>
  <c r="C309" i="7"/>
  <c r="I309" i="7"/>
  <c r="B309" i="7"/>
  <c r="P308" i="7" l="1"/>
  <c r="L309" i="7"/>
  <c r="K309" i="7"/>
  <c r="A311" i="7"/>
  <c r="H310" i="7"/>
  <c r="F310" i="7"/>
  <c r="G310" i="7"/>
  <c r="D310" i="7"/>
  <c r="I310" i="7"/>
  <c r="B310" i="7"/>
  <c r="E310" i="7"/>
  <c r="C310" i="7"/>
  <c r="J310" i="7"/>
  <c r="P309" i="7" l="1"/>
  <c r="L310" i="7"/>
  <c r="A312" i="7"/>
  <c r="H311" i="7"/>
  <c r="G311" i="7"/>
  <c r="E311" i="7"/>
  <c r="F311" i="7"/>
  <c r="C311" i="7"/>
  <c r="I311" i="7"/>
  <c r="D311" i="7"/>
  <c r="B311" i="7"/>
  <c r="J311" i="7"/>
  <c r="K310" i="7"/>
  <c r="P310" i="7" l="1"/>
  <c r="L311" i="7"/>
  <c r="K311" i="7"/>
  <c r="A313" i="7"/>
  <c r="H312" i="7"/>
  <c r="G312" i="7"/>
  <c r="E312" i="7"/>
  <c r="J312" i="7"/>
  <c r="F312" i="7"/>
  <c r="B312" i="7"/>
  <c r="D312" i="7"/>
  <c r="I312" i="7"/>
  <c r="C312" i="7"/>
  <c r="P311" i="7" l="1"/>
  <c r="L312" i="7"/>
  <c r="A314" i="7"/>
  <c r="G313" i="7"/>
  <c r="F313" i="7"/>
  <c r="H313" i="7"/>
  <c r="D313" i="7"/>
  <c r="E313" i="7"/>
  <c r="J313" i="7"/>
  <c r="B313" i="7"/>
  <c r="I313" i="7"/>
  <c r="C313" i="7"/>
  <c r="K312" i="7"/>
  <c r="P312" i="7" l="1"/>
  <c r="L313" i="7"/>
  <c r="K313" i="7"/>
  <c r="A315" i="7"/>
  <c r="G314" i="7"/>
  <c r="F314" i="7"/>
  <c r="H314" i="7"/>
  <c r="E314" i="7"/>
  <c r="I314" i="7"/>
  <c r="J314" i="7"/>
  <c r="C314" i="7"/>
  <c r="D314" i="7"/>
  <c r="B314" i="7"/>
  <c r="P313" i="7" l="1"/>
  <c r="L314" i="7"/>
  <c r="K314" i="7"/>
  <c r="A316" i="7"/>
  <c r="H315" i="7"/>
  <c r="G315" i="7"/>
  <c r="E315" i="7"/>
  <c r="F315" i="7"/>
  <c r="D315" i="7"/>
  <c r="C315" i="7"/>
  <c r="I315" i="7"/>
  <c r="J315" i="7"/>
  <c r="B315" i="7"/>
  <c r="P314" i="7" l="1"/>
  <c r="L315" i="7"/>
  <c r="K315" i="7"/>
  <c r="A317" i="7"/>
  <c r="H316" i="7"/>
  <c r="G316" i="7"/>
  <c r="J316" i="7"/>
  <c r="B316" i="7"/>
  <c r="F316" i="7"/>
  <c r="E316" i="7"/>
  <c r="D316" i="7"/>
  <c r="I316" i="7"/>
  <c r="C316" i="7"/>
  <c r="P315" i="7" l="1"/>
  <c r="L316" i="7"/>
  <c r="K316" i="7"/>
  <c r="A318" i="7"/>
  <c r="H317" i="7"/>
  <c r="F317" i="7"/>
  <c r="E317" i="7"/>
  <c r="D317" i="7"/>
  <c r="J317" i="7"/>
  <c r="I317" i="7"/>
  <c r="B317" i="7"/>
  <c r="G317" i="7"/>
  <c r="C317" i="7"/>
  <c r="P316" i="7" l="1"/>
  <c r="L317" i="7"/>
  <c r="A319" i="7"/>
  <c r="H318" i="7"/>
  <c r="F318" i="7"/>
  <c r="E318" i="7"/>
  <c r="J318" i="7"/>
  <c r="I318" i="7"/>
  <c r="B318" i="7"/>
  <c r="D318" i="7"/>
  <c r="C318" i="7"/>
  <c r="G318" i="7"/>
  <c r="K317" i="7"/>
  <c r="P317" i="7" l="1"/>
  <c r="L318" i="7"/>
  <c r="K318" i="7"/>
  <c r="A320" i="7"/>
  <c r="H319" i="7"/>
  <c r="G319" i="7"/>
  <c r="E319" i="7"/>
  <c r="F319" i="7"/>
  <c r="C319" i="7"/>
  <c r="J319" i="7"/>
  <c r="I319" i="7"/>
  <c r="D319" i="7"/>
  <c r="B319" i="7"/>
  <c r="P318" i="7" l="1"/>
  <c r="L319" i="7"/>
  <c r="K319" i="7"/>
  <c r="A321" i="7"/>
  <c r="H320" i="7"/>
  <c r="G320" i="7"/>
  <c r="J320" i="7"/>
  <c r="F320" i="7"/>
  <c r="D320" i="7"/>
  <c r="B320" i="7"/>
  <c r="C320" i="7"/>
  <c r="E320" i="7"/>
  <c r="I320" i="7"/>
  <c r="P319" i="7" l="1"/>
  <c r="L320" i="7"/>
  <c r="A322" i="7"/>
  <c r="H321" i="7"/>
  <c r="G321" i="7"/>
  <c r="F321" i="7"/>
  <c r="D321" i="7"/>
  <c r="B321" i="7"/>
  <c r="C321" i="7"/>
  <c r="J321" i="7"/>
  <c r="E321" i="7"/>
  <c r="I321" i="7"/>
  <c r="K320" i="7"/>
  <c r="P320" i="7" l="1"/>
  <c r="L321" i="7"/>
  <c r="K321" i="7"/>
  <c r="A323" i="7"/>
  <c r="H322" i="7"/>
  <c r="G322" i="7"/>
  <c r="F322" i="7"/>
  <c r="E322" i="7"/>
  <c r="I322" i="7"/>
  <c r="D322" i="7"/>
  <c r="B322" i="7"/>
  <c r="C322" i="7"/>
  <c r="J322" i="7"/>
  <c r="P321" i="7" l="1"/>
  <c r="L322" i="7"/>
  <c r="A324" i="7"/>
  <c r="H323" i="7"/>
  <c r="G323" i="7"/>
  <c r="E323" i="7"/>
  <c r="J323" i="7"/>
  <c r="C323" i="7"/>
  <c r="I323" i="7"/>
  <c r="F323" i="7"/>
  <c r="D323" i="7"/>
  <c r="B323" i="7"/>
  <c r="K322" i="7"/>
  <c r="P322" i="7" l="1"/>
  <c r="L323" i="7"/>
  <c r="K323" i="7"/>
  <c r="A325" i="7"/>
  <c r="H324" i="7"/>
  <c r="G324" i="7"/>
  <c r="J324" i="7"/>
  <c r="E324" i="7"/>
  <c r="B324" i="7"/>
  <c r="I324" i="7"/>
  <c r="F324" i="7"/>
  <c r="D324" i="7"/>
  <c r="C324" i="7"/>
  <c r="P323" i="7" l="1"/>
  <c r="L324" i="7"/>
  <c r="K324" i="7"/>
  <c r="A326" i="7"/>
  <c r="H325" i="7"/>
  <c r="F325" i="7"/>
  <c r="G325" i="7"/>
  <c r="D325" i="7"/>
  <c r="E325" i="7"/>
  <c r="J325" i="7"/>
  <c r="C325" i="7"/>
  <c r="I325" i="7"/>
  <c r="B325" i="7"/>
  <c r="P324" i="7" l="1"/>
  <c r="L325" i="7"/>
  <c r="K325" i="7"/>
  <c r="A327" i="7"/>
  <c r="H326" i="7"/>
  <c r="F326" i="7"/>
  <c r="G326" i="7"/>
  <c r="D326" i="7"/>
  <c r="I326" i="7"/>
  <c r="E326" i="7"/>
  <c r="J326" i="7"/>
  <c r="B326" i="7"/>
  <c r="C326" i="7"/>
  <c r="P325" i="7" l="1"/>
  <c r="L326" i="7"/>
  <c r="K326" i="7"/>
  <c r="A328" i="7"/>
  <c r="H327" i="7"/>
  <c r="G327" i="7"/>
  <c r="E327" i="7"/>
  <c r="F327" i="7"/>
  <c r="C327" i="7"/>
  <c r="I327" i="7"/>
  <c r="D327" i="7"/>
  <c r="J327" i="7"/>
  <c r="B327" i="7"/>
  <c r="P326" i="7" l="1"/>
  <c r="L327" i="7"/>
  <c r="K327" i="7"/>
  <c r="A329" i="7"/>
  <c r="H328" i="7"/>
  <c r="G328" i="7"/>
  <c r="E328" i="7"/>
  <c r="J328" i="7"/>
  <c r="F328" i="7"/>
  <c r="B328" i="7"/>
  <c r="D328" i="7"/>
  <c r="I328" i="7"/>
  <c r="C328" i="7"/>
  <c r="P327" i="7" l="1"/>
  <c r="L328" i="7"/>
  <c r="A330" i="7"/>
  <c r="G329" i="7"/>
  <c r="F329" i="7"/>
  <c r="D329" i="7"/>
  <c r="E329" i="7"/>
  <c r="H329" i="7"/>
  <c r="J329" i="7"/>
  <c r="B329" i="7"/>
  <c r="I329" i="7"/>
  <c r="C329" i="7"/>
  <c r="K328" i="7"/>
  <c r="P328" i="7" l="1"/>
  <c r="L329" i="7"/>
  <c r="K329" i="7"/>
  <c r="A331" i="7"/>
  <c r="G330" i="7"/>
  <c r="F330" i="7"/>
  <c r="I330" i="7"/>
  <c r="J330" i="7"/>
  <c r="H330" i="7"/>
  <c r="E330" i="7"/>
  <c r="C330" i="7"/>
  <c r="B330" i="7"/>
  <c r="D330" i="7"/>
  <c r="P329" i="7" l="1"/>
  <c r="L330" i="7"/>
  <c r="K330" i="7"/>
  <c r="A332" i="7"/>
  <c r="H331" i="7"/>
  <c r="G331" i="7"/>
  <c r="E331" i="7"/>
  <c r="F331" i="7"/>
  <c r="D331" i="7"/>
  <c r="C331" i="7"/>
  <c r="I331" i="7"/>
  <c r="B331" i="7"/>
  <c r="J331" i="7"/>
  <c r="P330" i="7" l="1"/>
  <c r="L331" i="7"/>
  <c r="K331" i="7"/>
  <c r="A333" i="7"/>
  <c r="H332" i="7"/>
  <c r="G332" i="7"/>
  <c r="J332" i="7"/>
  <c r="B332" i="7"/>
  <c r="F332" i="7"/>
  <c r="D332" i="7"/>
  <c r="I332" i="7"/>
  <c r="E332" i="7"/>
  <c r="C332" i="7"/>
  <c r="P331" i="7" l="1"/>
  <c r="L332" i="7"/>
  <c r="K332" i="7"/>
  <c r="A334" i="7"/>
  <c r="H333" i="7"/>
  <c r="F333" i="7"/>
  <c r="E333" i="7"/>
  <c r="D333" i="7"/>
  <c r="G333" i="7"/>
  <c r="I333" i="7"/>
  <c r="B333" i="7"/>
  <c r="C333" i="7"/>
  <c r="J333" i="7"/>
  <c r="P332" i="7" l="1"/>
  <c r="L333" i="7"/>
  <c r="A335" i="7"/>
  <c r="H334" i="7"/>
  <c r="F334" i="7"/>
  <c r="E334" i="7"/>
  <c r="J334" i="7"/>
  <c r="I334" i="7"/>
  <c r="G334" i="7"/>
  <c r="D334" i="7"/>
  <c r="B334" i="7"/>
  <c r="C334" i="7"/>
  <c r="K333" i="7"/>
  <c r="P333" i="7" l="1"/>
  <c r="L334" i="7"/>
  <c r="K334" i="7"/>
  <c r="A336" i="7"/>
  <c r="H335" i="7"/>
  <c r="G335" i="7"/>
  <c r="E335" i="7"/>
  <c r="F335" i="7"/>
  <c r="C335" i="7"/>
  <c r="J335" i="7"/>
  <c r="I335" i="7"/>
  <c r="D335" i="7"/>
  <c r="B335" i="7"/>
  <c r="P334" i="7" l="1"/>
  <c r="L335" i="7"/>
  <c r="K335" i="7"/>
  <c r="A337" i="7"/>
  <c r="H336" i="7"/>
  <c r="G336" i="7"/>
  <c r="J336" i="7"/>
  <c r="F336" i="7"/>
  <c r="E336" i="7"/>
  <c r="D336" i="7"/>
  <c r="B336" i="7"/>
  <c r="C336" i="7"/>
  <c r="I336" i="7"/>
  <c r="P335" i="7" l="1"/>
  <c r="L336" i="7"/>
  <c r="A338" i="7"/>
  <c r="H337" i="7"/>
  <c r="G337" i="7"/>
  <c r="F337" i="7"/>
  <c r="D337" i="7"/>
  <c r="E337" i="7"/>
  <c r="J337" i="7"/>
  <c r="B337" i="7"/>
  <c r="C337" i="7"/>
  <c r="I337" i="7"/>
  <c r="K336" i="7"/>
  <c r="P336" i="7" l="1"/>
  <c r="L337" i="7"/>
  <c r="K337" i="7"/>
  <c r="A339" i="7"/>
  <c r="H338" i="7"/>
  <c r="G338" i="7"/>
  <c r="F338" i="7"/>
  <c r="E338" i="7"/>
  <c r="I338" i="7"/>
  <c r="D338" i="7"/>
  <c r="J338" i="7"/>
  <c r="B338" i="7"/>
  <c r="C338" i="7"/>
  <c r="P337" i="7" l="1"/>
  <c r="L338" i="7"/>
  <c r="K338" i="7"/>
  <c r="A340" i="7"/>
  <c r="H339" i="7"/>
  <c r="G339" i="7"/>
  <c r="E339" i="7"/>
  <c r="J339" i="7"/>
  <c r="C339" i="7"/>
  <c r="I339" i="7"/>
  <c r="F339" i="7"/>
  <c r="D339" i="7"/>
  <c r="B339" i="7"/>
  <c r="P338" i="7" l="1"/>
  <c r="L339" i="7"/>
  <c r="K339" i="7"/>
  <c r="A341" i="7"/>
  <c r="H340" i="7"/>
  <c r="G340" i="7"/>
  <c r="J340" i="7"/>
  <c r="E340" i="7"/>
  <c r="B340" i="7"/>
  <c r="I340" i="7"/>
  <c r="F340" i="7"/>
  <c r="C340" i="7"/>
  <c r="D340" i="7"/>
  <c r="P339" i="7" l="1"/>
  <c r="L340" i="7"/>
  <c r="K340" i="7"/>
  <c r="H341" i="7"/>
  <c r="F341" i="7"/>
  <c r="G341" i="7"/>
  <c r="D341" i="7"/>
  <c r="J341" i="7"/>
  <c r="C341" i="7"/>
  <c r="I341" i="7"/>
  <c r="E341" i="7"/>
  <c r="B341" i="7"/>
  <c r="P340" i="7" l="1"/>
  <c r="L341" i="7"/>
  <c r="K341" i="7"/>
  <c r="P341" i="7" l="1"/>
  <c r="B20" i="7" s="1"/>
</calcChain>
</file>

<file path=xl/comments1.xml><?xml version="1.0" encoding="utf-8"?>
<comments xmlns="http://schemas.openxmlformats.org/spreadsheetml/2006/main">
  <authors>
    <author>Germán López Pineda</author>
  </authors>
  <commentList>
    <comment ref="O41" authorId="0">
      <text>
        <r>
          <rPr>
            <sz val="9"/>
            <color indexed="81"/>
            <rFont val="Tahoma"/>
            <family val="2"/>
          </rPr>
          <t xml:space="preserve">Asiento en cada segmento de los estratos considerados
</t>
        </r>
      </text>
    </comment>
  </commentList>
</comments>
</file>

<file path=xl/sharedStrings.xml><?xml version="1.0" encoding="utf-8"?>
<sst xmlns="http://schemas.openxmlformats.org/spreadsheetml/2006/main" count="57" uniqueCount="51">
  <si>
    <t>Datos</t>
  </si>
  <si>
    <t>g</t>
  </si>
  <si>
    <t>m</t>
  </si>
  <si>
    <t>kPa</t>
  </si>
  <si>
    <t>z[m]</t>
  </si>
  <si>
    <t>Carga del terraplén</t>
  </si>
  <si>
    <t>Altura de terraplen</t>
  </si>
  <si>
    <t>Peso específico del relleno</t>
  </si>
  <si>
    <t>Realiza el cálculo con respecto al centro del terraplén</t>
  </si>
  <si>
    <t>s</t>
  </si>
  <si>
    <t>cm</t>
  </si>
  <si>
    <r>
      <t>S</t>
    </r>
    <r>
      <rPr>
        <b/>
        <vertAlign val="subscript"/>
        <sz val="11"/>
        <color theme="1"/>
        <rFont val="Calibri"/>
        <family val="2"/>
        <scheme val="minor"/>
      </rPr>
      <t>i</t>
    </r>
    <r>
      <rPr>
        <b/>
        <sz val="11"/>
        <color theme="1"/>
        <rFont val="Calibri"/>
        <family val="2"/>
        <scheme val="minor"/>
      </rPr>
      <t>[cm]</t>
    </r>
  </si>
  <si>
    <t>Asiento en el centro del terraplén</t>
  </si>
  <si>
    <r>
      <t>h</t>
    </r>
    <r>
      <rPr>
        <b/>
        <vertAlign val="subscript"/>
        <sz val="11"/>
        <color theme="1"/>
        <rFont val="Calibri"/>
        <family val="2"/>
        <scheme val="minor"/>
      </rPr>
      <t>i</t>
    </r>
  </si>
  <si>
    <t>Derrame de media sección</t>
  </si>
  <si>
    <t>Espesor segmento de cada estrato</t>
  </si>
  <si>
    <r>
      <t>s</t>
    </r>
    <r>
      <rPr>
        <b/>
        <vertAlign val="subscript"/>
        <sz val="11"/>
        <color theme="1"/>
        <rFont val="Calibri"/>
        <family val="2"/>
        <scheme val="minor"/>
      </rPr>
      <t>Total</t>
    </r>
  </si>
  <si>
    <r>
      <t>q</t>
    </r>
    <r>
      <rPr>
        <b/>
        <vertAlign val="subscript"/>
        <sz val="11"/>
        <color theme="1"/>
        <rFont val="Calibri"/>
        <family val="2"/>
        <scheme val="minor"/>
      </rPr>
      <t>v</t>
    </r>
  </si>
  <si>
    <t>Valor</t>
  </si>
  <si>
    <t>Unidades</t>
  </si>
  <si>
    <t>Descripción</t>
  </si>
  <si>
    <t>E[MPa]</t>
  </si>
  <si>
    <t>Incremento para cada estrato</t>
  </si>
  <si>
    <t>Incremento de tensiones</t>
  </si>
  <si>
    <t>E</t>
  </si>
  <si>
    <t>Módulo de elasticidad</t>
  </si>
  <si>
    <t>e</t>
  </si>
  <si>
    <t>Incremento unitario de deformaciones</t>
  </si>
  <si>
    <r>
      <rPr>
        <b/>
        <sz val="11"/>
        <color theme="1"/>
        <rFont val="Symbol"/>
        <family val="1"/>
        <charset val="2"/>
      </rPr>
      <t>S</t>
    </r>
    <r>
      <rPr>
        <b/>
        <sz val="11"/>
        <color theme="1"/>
        <rFont val="Calibri"/>
        <family val="2"/>
        <scheme val="minor"/>
      </rPr>
      <t>Si [cm]</t>
    </r>
  </si>
  <si>
    <t>n</t>
  </si>
  <si>
    <t>TABLA DE CÁLCULOS REALIZADOS</t>
  </si>
  <si>
    <t>b</t>
  </si>
  <si>
    <t>a</t>
  </si>
  <si>
    <t>Ancho de media base</t>
  </si>
  <si>
    <t>r1A</t>
  </si>
  <si>
    <r>
      <t>b</t>
    </r>
    <r>
      <rPr>
        <b/>
        <sz val="11"/>
        <color theme="1"/>
        <rFont val="Calibri"/>
        <family val="2"/>
        <scheme val="minor"/>
      </rPr>
      <t>A</t>
    </r>
  </si>
  <si>
    <r>
      <t>b</t>
    </r>
    <r>
      <rPr>
        <b/>
        <sz val="11"/>
        <color theme="1"/>
        <rFont val="Calibri"/>
        <family val="2"/>
        <scheme val="minor"/>
      </rPr>
      <t>B</t>
    </r>
  </si>
  <si>
    <r>
      <t>a</t>
    </r>
    <r>
      <rPr>
        <b/>
        <sz val="11"/>
        <color theme="1"/>
        <rFont val="Calibri"/>
        <family val="2"/>
        <scheme val="minor"/>
      </rPr>
      <t>A</t>
    </r>
  </si>
  <si>
    <r>
      <rPr>
        <b/>
        <sz val="11"/>
        <color theme="1"/>
        <rFont val="Symbol"/>
        <family val="1"/>
        <charset val="2"/>
      </rPr>
      <t>a</t>
    </r>
    <r>
      <rPr>
        <b/>
        <sz val="11"/>
        <color theme="1"/>
        <rFont val="Calibri"/>
        <family val="2"/>
        <scheme val="minor"/>
      </rPr>
      <t>B</t>
    </r>
  </si>
  <si>
    <t>roA</t>
  </si>
  <si>
    <t>roB</t>
  </si>
  <si>
    <t>r1B</t>
  </si>
  <si>
    <t>r22</t>
  </si>
  <si>
    <t>DISTRIBUCIÓN DE TENSIONES Y ASIENTOS BAJO EL CENTRO DEL  TERRAPLÉN MEDIANTE MÉTODOS ELÁSTICOS</t>
  </si>
  <si>
    <r>
      <rPr>
        <b/>
        <sz val="11"/>
        <color theme="1"/>
        <rFont val="Symbol"/>
        <family val="1"/>
        <charset val="2"/>
      </rPr>
      <t>s</t>
    </r>
    <r>
      <rPr>
        <b/>
        <vertAlign val="subscript"/>
        <sz val="11"/>
        <color theme="1"/>
        <rFont val="Calibri"/>
        <family val="2"/>
        <scheme val="minor"/>
      </rPr>
      <t>z</t>
    </r>
    <r>
      <rPr>
        <b/>
        <sz val="11"/>
        <color theme="1"/>
        <rFont val="Calibri"/>
        <family val="2"/>
        <scheme val="minor"/>
      </rPr>
      <t xml:space="preserve">[Kpa] </t>
    </r>
  </si>
  <si>
    <r>
      <rPr>
        <b/>
        <sz val="11"/>
        <color theme="1"/>
        <rFont val="Symbol"/>
        <family val="1"/>
        <charset val="2"/>
      </rPr>
      <t>s</t>
    </r>
    <r>
      <rPr>
        <b/>
        <vertAlign val="subscript"/>
        <sz val="11"/>
        <color theme="1"/>
        <rFont val="Calibri"/>
        <family val="2"/>
        <scheme val="minor"/>
      </rPr>
      <t>x</t>
    </r>
    <r>
      <rPr>
        <b/>
        <sz val="11"/>
        <color theme="1"/>
        <rFont val="Calibri"/>
        <family val="2"/>
        <scheme val="minor"/>
      </rPr>
      <t xml:space="preserve">[Kpa] </t>
    </r>
  </si>
  <si>
    <t>h</t>
  </si>
  <si>
    <t>x</t>
  </si>
  <si>
    <t>Distancia desde el borde del terraplén</t>
  </si>
  <si>
    <t>prof. Rec</t>
  </si>
  <si>
    <t>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</si>
</sst>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Symbol"/>
      <family val="1"/>
      <charset val="2"/>
    </font>
    <font>
      <b/>
      <vertAlign val="subscript"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11"/>
      <color theme="1"/>
      <name val="Calibri"/>
      <family val="1"/>
      <charset val="2"/>
      <scheme val="minor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2" fillId="0" borderId="0" xfId="0" applyFont="1"/>
    <xf numFmtId="16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 vertical="center"/>
    </xf>
    <xf numFmtId="0" fontId="0" fillId="2" borderId="1" xfId="0" applyFill="1" applyBorder="1"/>
    <xf numFmtId="0" fontId="1" fillId="0" borderId="0" xfId="0" applyFont="1" applyAlignment="1">
      <alignment horizontal="left"/>
    </xf>
    <xf numFmtId="0" fontId="4" fillId="0" borderId="0" xfId="0" applyFont="1"/>
    <xf numFmtId="0" fontId="0" fillId="3" borderId="1" xfId="0" applyFont="1" applyFill="1" applyBorder="1"/>
    <xf numFmtId="0" fontId="0" fillId="0" borderId="0" xfId="0" applyAlignment="1">
      <alignment horizontal="center" vertical="center"/>
    </xf>
    <xf numFmtId="0" fontId="1" fillId="4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2" fontId="0" fillId="5" borderId="0" xfId="0" applyNumberFormat="1" applyFill="1" applyAlignment="1">
      <alignment horizontal="center"/>
    </xf>
    <xf numFmtId="0" fontId="6" fillId="4" borderId="1" xfId="0" applyFont="1" applyFill="1" applyBorder="1" applyAlignment="1">
      <alignment horizontal="center" vertical="center"/>
    </xf>
    <xf numFmtId="0" fontId="1" fillId="0" borderId="0" xfId="0" applyFont="1" applyFill="1" applyBorder="1"/>
    <xf numFmtId="164" fontId="0" fillId="0" borderId="0" xfId="0" applyNumberFormat="1" applyFill="1" applyAlignment="1">
      <alignment horizontal="center"/>
    </xf>
    <xf numFmtId="164" fontId="0" fillId="0" borderId="0" xfId="0" applyNumberFormat="1" applyFill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2" fontId="0" fillId="6" borderId="0" xfId="0" applyNumberFormat="1" applyFill="1" applyAlignment="1">
      <alignment horizontal="center"/>
    </xf>
    <xf numFmtId="2" fontId="0" fillId="3" borderId="1" xfId="0" applyNumberFormat="1" applyFont="1" applyFill="1" applyBorder="1"/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2.xml"/><Relationship Id="rId7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aseline="0"/>
              <a:t>Incremento Tension z [KPa]/profundidad [m] </a:t>
            </a:r>
            <a:endParaRPr lang="en-US" sz="1400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Calculos!$A$41</c:f>
              <c:strCache>
                <c:ptCount val="1"/>
                <c:pt idx="0">
                  <c:v>z[m]</c:v>
                </c:pt>
              </c:strCache>
            </c:strRef>
          </c:tx>
          <c:marker>
            <c:symbol val="none"/>
          </c:marker>
          <c:xVal>
            <c:numRef>
              <c:f>Calculos!$K$42:$K$341</c:f>
              <c:numCache>
                <c:formatCode>0.00</c:formatCode>
                <c:ptCount val="300"/>
                <c:pt idx="0">
                  <c:v>89.99991446211601</c:v>
                </c:pt>
                <c:pt idx="1">
                  <c:v>89.999316267783527</c:v>
                </c:pt>
                <c:pt idx="2">
                  <c:v>89.997695607351346</c:v>
                </c:pt>
                <c:pt idx="3">
                  <c:v>89.994548330030483</c:v>
                </c:pt>
                <c:pt idx="4">
                  <c:v>89.989378687268896</c:v>
                </c:pt>
                <c:pt idx="5">
                  <c:v>89.981701974997719</c:v>
                </c:pt>
                <c:pt idx="6">
                  <c:v>89.971047044525065</c:v>
                </c:pt>
                <c:pt idx="7">
                  <c:v>89.95695865468187</c:v>
                </c:pt>
                <c:pt idx="8">
                  <c:v>89.93899964117314</c:v>
                </c:pt>
                <c:pt idx="9">
                  <c:v>89.916752882845358</c:v>
                </c:pt>
                <c:pt idx="10">
                  <c:v>89.889823048624763</c:v>
                </c:pt>
                <c:pt idx="11">
                  <c:v>89.857838113089798</c:v>
                </c:pt>
                <c:pt idx="12">
                  <c:v>89.820450632889973</c:v>
                </c:pt>
                <c:pt idx="13">
                  <c:v>89.777338780394203</c:v>
                </c:pt>
                <c:pt idx="14">
                  <c:v>89.728207134944199</c:v>
                </c:pt>
                <c:pt idx="15">
                  <c:v>89.672787235803185</c:v>
                </c:pt>
                <c:pt idx="16">
                  <c:v>89.610837904258844</c:v>
                </c:pt>
                <c:pt idx="17">
                  <c:v>89.542145345299602</c:v>
                </c:pt>
                <c:pt idx="18">
                  <c:v>89.466523041799931</c:v>
                </c:pt>
                <c:pt idx="19">
                  <c:v>89.383811456197321</c:v>
                </c:pt>
                <c:pt idx="20">
                  <c:v>89.2938775562221</c:v>
                </c:pt>
                <c:pt idx="21">
                  <c:v>89.196614182355916</c:v>
                </c:pt>
                <c:pt idx="22">
                  <c:v>89.091939275372894</c:v>
                </c:pt>
                <c:pt idx="23">
                  <c:v>88.979794982588999</c:v>
                </c:pt>
                <c:pt idx="24">
                  <c:v>88.860146661351649</c:v>
                </c:pt>
                <c:pt idx="25">
                  <c:v>88.732981797890289</c:v>
                </c:pt>
                <c:pt idx="26">
                  <c:v>88.598308858965922</c:v>
                </c:pt>
                <c:pt idx="27">
                  <c:v>88.456156092852467</c:v>
                </c:pt>
                <c:pt idx="28">
                  <c:v>88.306570295108102</c:v>
                </c:pt>
                <c:pt idx="29">
                  <c:v>88.149615553389339</c:v>
                </c:pt>
                <c:pt idx="30">
                  <c:v>87.985371984273456</c:v>
                </c:pt>
                <c:pt idx="31">
                  <c:v>87.813934473720806</c:v>
                </c:pt>
                <c:pt idx="32">
                  <c:v>87.635411431460582</c:v>
                </c:pt>
                <c:pt idx="33">
                  <c:v>87.449923568253325</c:v>
                </c:pt>
                <c:pt idx="34">
                  <c:v>87.257602703691234</c:v>
                </c:pt>
                <c:pt idx="35">
                  <c:v>87.058590610963407</c:v>
                </c:pt>
                <c:pt idx="36">
                  <c:v>86.853037903852112</c:v>
                </c:pt>
                <c:pt idx="37">
                  <c:v>86.641102970148467</c:v>
                </c:pt>
                <c:pt idx="38">
                  <c:v>86.4229509546863</c:v>
                </c:pt>
                <c:pt idx="39">
                  <c:v>86.198752794298528</c:v>
                </c:pt>
                <c:pt idx="40">
                  <c:v>85.96868430619854</c:v>
                </c:pt>
                <c:pt idx="41">
                  <c:v>85.732925330580983</c:v>
                </c:pt>
                <c:pt idx="42">
                  <c:v>85.491658927617635</c:v>
                </c:pt>
                <c:pt idx="43">
                  <c:v>85.245070628493011</c:v>
                </c:pt>
                <c:pt idx="44">
                  <c:v>84.993347739669559</c:v>
                </c:pt>
                <c:pt idx="45">
                  <c:v>84.736678699198904</c:v>
                </c:pt>
                <c:pt idx="46">
                  <c:v>84.475252483582565</c:v>
                </c:pt>
                <c:pt idx="47">
                  <c:v>84.209258063441965</c:v>
                </c:pt>
                <c:pt idx="48">
                  <c:v>83.93888390606395</c:v>
                </c:pt>
                <c:pt idx="49">
                  <c:v>83.664317522746984</c:v>
                </c:pt>
                <c:pt idx="50">
                  <c:v>83.385745058773722</c:v>
                </c:pt>
                <c:pt idx="51">
                  <c:v>83.103350923774101</c:v>
                </c:pt>
                <c:pt idx="52">
                  <c:v>82.817317460214298</c:v>
                </c:pt>
                <c:pt idx="53">
                  <c:v>82.527824647744509</c:v>
                </c:pt>
                <c:pt idx="54">
                  <c:v>82.235049841159608</c:v>
                </c:pt>
                <c:pt idx="55">
                  <c:v>81.939167539766729</c:v>
                </c:pt>
                <c:pt idx="56">
                  <c:v>81.640349186009288</c:v>
                </c:pt>
                <c:pt idx="57">
                  <c:v>81.338762991262854</c:v>
                </c:pt>
                <c:pt idx="58">
                  <c:v>81.034573786797424</c:v>
                </c:pt>
                <c:pt idx="59">
                  <c:v>80.727942897981094</c:v>
                </c:pt>
                <c:pt idx="60">
                  <c:v>80.419028039891941</c:v>
                </c:pt>
                <c:pt idx="61">
                  <c:v>80.107983232593241</c:v>
                </c:pt>
                <c:pt idx="62">
                  <c:v>79.794958734422579</c:v>
                </c:pt>
                <c:pt idx="63">
                  <c:v>79.480100991737359</c:v>
                </c:pt>
                <c:pt idx="64">
                  <c:v>79.163552603653145</c:v>
                </c:pt>
                <c:pt idx="65">
                  <c:v>78.84545230040078</c:v>
                </c:pt>
                <c:pt idx="66">
                  <c:v>78.525934934018551</c:v>
                </c:pt>
                <c:pt idx="67">
                  <c:v>78.205131480180938</c:v>
                </c:pt>
                <c:pt idx="68">
                  <c:v>77.883169050048863</c:v>
                </c:pt>
                <c:pt idx="69">
                  <c:v>77.560170911105487</c:v>
                </c:pt>
                <c:pt idx="70">
                  <c:v>77.236256516017775</c:v>
                </c:pt>
                <c:pt idx="71">
                  <c:v>76.911541538635845</c:v>
                </c:pt>
                <c:pt idx="72">
                  <c:v>76.586137916310562</c:v>
                </c:pt>
                <c:pt idx="73">
                  <c:v>76.260153897774487</c:v>
                </c:pt>
                <c:pt idx="74">
                  <c:v>75.933694095890985</c:v>
                </c:pt>
                <c:pt idx="75">
                  <c:v>75.606859544634474</c:v>
                </c:pt>
                <c:pt idx="76">
                  <c:v>75.279747759717253</c:v>
                </c:pt>
                <c:pt idx="77">
                  <c:v>74.952452802327969</c:v>
                </c:pt>
                <c:pt idx="78">
                  <c:v>74.625065345494136</c:v>
                </c:pt>
                <c:pt idx="79">
                  <c:v>74.297672742623021</c:v>
                </c:pt>
                <c:pt idx="80">
                  <c:v>73.970359097816683</c:v>
                </c:pt>
                <c:pt idx="81">
                  <c:v>73.643205337592988</c:v>
                </c:pt>
                <c:pt idx="82">
                  <c:v>73.316289283679325</c:v>
                </c:pt>
                <c:pt idx="83">
                  <c:v>72.989685726577989</c:v>
                </c:pt>
                <c:pt idx="84">
                  <c:v>72.663466499631127</c:v>
                </c:pt>
                <c:pt idx="85">
                  <c:v>72.337700553339886</c:v>
                </c:pt>
                <c:pt idx="86">
                  <c:v>72.012454029718626</c:v>
                </c:pt>
                <c:pt idx="87">
                  <c:v>71.687790336486657</c:v>
                </c:pt>
                <c:pt idx="88">
                  <c:v>71.363770220922078</c:v>
                </c:pt>
                <c:pt idx="89">
                  <c:v>71.040451843220708</c:v>
                </c:pt>
                <c:pt idx="90">
                  <c:v>70.717890849222314</c:v>
                </c:pt>
                <c:pt idx="91">
                  <c:v>70.396140442380471</c:v>
                </c:pt>
                <c:pt idx="92">
                  <c:v>70.075251454869786</c:v>
                </c:pt>
                <c:pt idx="93">
                  <c:v>69.755272417735085</c:v>
                </c:pt>
                <c:pt idx="94">
                  <c:v>69.436249630002251</c:v>
                </c:pt>
                <c:pt idx="95">
                  <c:v>69.118227226679451</c:v>
                </c:pt>
                <c:pt idx="96">
                  <c:v>68.801247245589096</c:v>
                </c:pt>
                <c:pt idx="97">
                  <c:v>68.485349692979767</c:v>
                </c:pt>
                <c:pt idx="98">
                  <c:v>68.170572607876039</c:v>
                </c:pt>
                <c:pt idx="99">
                  <c:v>67.856952125131244</c:v>
                </c:pt>
                <c:pt idx="100">
                  <c:v>67.544522537156183</c:v>
                </c:pt>
                <c:pt idx="101">
                  <c:v>67.233316354302062</c:v>
                </c:pt>
                <c:pt idx="102">
                  <c:v>66.923364363882413</c:v>
                </c:pt>
                <c:pt idx="103">
                  <c:v>66.614695687823328</c:v>
                </c:pt>
                <c:pt idx="104">
                  <c:v>66.307337838936164</c:v>
                </c:pt>
                <c:pt idx="105">
                  <c:v>66.00131677581119</c:v>
                </c:pt>
                <c:pt idx="106">
                  <c:v>65.696656956333825</c:v>
                </c:pt>
                <c:pt idx="107">
                  <c:v>65.393381389829116</c:v>
                </c:pt>
                <c:pt idx="108">
                  <c:v>65.091511687842285</c:v>
                </c:pt>
                <c:pt idx="109">
                  <c:v>64.791068113566268</c:v>
                </c:pt>
                <c:pt idx="110">
                  <c:v>64.492069629929631</c:v>
                </c:pt>
                <c:pt idx="111">
                  <c:v>64.194533946359371</c:v>
                </c:pt>
                <c:pt idx="112">
                  <c:v>63.898477564236181</c:v>
                </c:pt>
                <c:pt idx="113">
                  <c:v>63.603915821060163</c:v>
                </c:pt>
                <c:pt idx="114">
                  <c:v>63.310862933346705</c:v>
                </c:pt>
                <c:pt idx="115">
                  <c:v>63.019332038273873</c:v>
                </c:pt>
                <c:pt idx="116">
                  <c:v>62.729335234102734</c:v>
                </c:pt>
                <c:pt idx="117">
                  <c:v>62.440883619393496</c:v>
                </c:pt>
                <c:pt idx="118">
                  <c:v>62.153987331040852</c:v>
                </c:pt>
                <c:pt idx="119">
                  <c:v>61.868655581152161</c:v>
                </c:pt>
                <c:pt idx="120">
                  <c:v>61.584896692793308</c:v>
                </c:pt>
                <c:pt idx="121">
                  <c:v>61.302718134626225</c:v>
                </c:pt>
                <c:pt idx="122">
                  <c:v>61.022126554463462</c:v>
                </c:pt>
                <c:pt idx="123">
                  <c:v>60.74312781176446</c:v>
                </c:pt>
                <c:pt idx="124">
                  <c:v>60.465727009098863</c:v>
                </c:pt>
                <c:pt idx="125">
                  <c:v>60.189928522601711</c:v>
                </c:pt>
                <c:pt idx="126">
                  <c:v>59.915736031445505</c:v>
                </c:pt>
                <c:pt idx="127">
                  <c:v>59.643152546354237</c:v>
                </c:pt>
                <c:pt idx="128">
                  <c:v>59.372180437183737</c:v>
                </c:pt>
                <c:pt idx="129">
                  <c:v>59.102821459593152</c:v>
                </c:pt>
                <c:pt idx="130">
                  <c:v>58.8350767808315</c:v>
                </c:pt>
                <c:pt idx="131">
                  <c:v>58.568947004663364</c:v>
                </c:pt>
                <c:pt idx="132">
                  <c:v>58.304432195457316</c:v>
                </c:pt>
                <c:pt idx="133">
                  <c:v>58.041531901460452</c:v>
                </c:pt>
                <c:pt idx="134">
                  <c:v>57.780245177281785</c:v>
                </c:pt>
                <c:pt idx="135">
                  <c:v>57.520570605607034</c:v>
                </c:pt>
                <c:pt idx="136">
                  <c:v>57.262506318167155</c:v>
                </c:pt>
                <c:pt idx="137">
                  <c:v>57.006050015982105</c:v>
                </c:pt>
                <c:pt idx="138">
                  <c:v>56.751198988901187</c:v>
                </c:pt>
                <c:pt idx="139">
                  <c:v>56.497950134461007</c:v>
                </c:pt>
                <c:pt idx="140">
                  <c:v>56.246299976081126</c:v>
                </c:pt>
                <c:pt idx="141">
                  <c:v>55.996244680617885</c:v>
                </c:pt>
                <c:pt idx="142">
                  <c:v>55.747780075295417</c:v>
                </c:pt>
                <c:pt idx="143">
                  <c:v>55.500901664033343</c:v>
                </c:pt>
                <c:pt idx="144">
                  <c:v>55.255604643189578</c:v>
                </c:pt>
                <c:pt idx="145">
                  <c:v>55.01188391673643</c:v>
                </c:pt>
                <c:pt idx="146">
                  <c:v>54.76973411088801</c:v>
                </c:pt>
                <c:pt idx="147">
                  <c:v>54.529149588195835</c:v>
                </c:pt>
                <c:pt idx="148">
                  <c:v>54.290124461129786</c:v>
                </c:pt>
                <c:pt idx="149">
                  <c:v>54.052652605160738</c:v>
                </c:pt>
                <c:pt idx="150">
                  <c:v>53.816727671360958</c:v>
                </c:pt>
                <c:pt idx="151">
                  <c:v>53.582343098537557</c:v>
                </c:pt>
                <c:pt idx="152">
                  <c:v>53.349492124914484</c:v>
                </c:pt>
                <c:pt idx="153">
                  <c:v>53.118167799377559</c:v>
                </c:pt>
                <c:pt idx="154">
                  <c:v>52.888362992296848</c:v>
                </c:pt>
                <c:pt idx="155">
                  <c:v>52.660070405940544</c:v>
                </c:pt>
                <c:pt idx="156">
                  <c:v>52.433282584493405</c:v>
                </c:pt>
                <c:pt idx="157">
                  <c:v>52.207991923693505</c:v>
                </c:pt>
                <c:pt idx="158">
                  <c:v>51.984190680099346</c:v>
                </c:pt>
                <c:pt idx="159">
                  <c:v>51.76187098000031</c:v>
                </c:pt>
                <c:pt idx="160">
                  <c:v>51.541024827982099</c:v>
                </c:pt>
                <c:pt idx="161">
                  <c:v>51.321644115158897</c:v>
                </c:pt>
                <c:pt idx="162">
                  <c:v>51.103720627083639</c:v>
                </c:pt>
                <c:pt idx="163">
                  <c:v>50.88724605134724</c:v>
                </c:pt>
                <c:pt idx="164">
                  <c:v>50.672211984877528</c:v>
                </c:pt>
                <c:pt idx="165">
                  <c:v>50.458609940947937</c:v>
                </c:pt>
                <c:pt idx="166">
                  <c:v>50.246431355906338</c:v>
                </c:pt>
                <c:pt idx="167">
                  <c:v>50.035667595633306</c:v>
                </c:pt>
                <c:pt idx="168">
                  <c:v>49.82630996173944</c:v>
                </c:pt>
                <c:pt idx="169">
                  <c:v>49.618349697510595</c:v>
                </c:pt>
                <c:pt idx="170">
                  <c:v>49.411777993610173</c:v>
                </c:pt>
                <c:pt idx="171">
                  <c:v>49.206585993546504</c:v>
                </c:pt>
                <c:pt idx="172">
                  <c:v>49.002764798913972</c:v>
                </c:pt>
                <c:pt idx="173">
                  <c:v>48.800305474415701</c:v>
                </c:pt>
                <c:pt idx="174">
                  <c:v>48.599199052675445</c:v>
                </c:pt>
                <c:pt idx="175">
                  <c:v>48.399436538846331</c:v>
                </c:pt>
                <c:pt idx="176">
                  <c:v>48.201008915023557</c:v>
                </c:pt>
                <c:pt idx="177">
                  <c:v>48.003907144468002</c:v>
                </c:pt>
                <c:pt idx="178">
                  <c:v>47.808122175647718</c:v>
                </c:pt>
                <c:pt idx="179">
                  <c:v>47.613644946103655</c:v>
                </c:pt>
                <c:pt idx="180">
                  <c:v>47.420466386145932</c:v>
                </c:pt>
                <c:pt idx="181">
                  <c:v>47.228577422386991</c:v>
                </c:pt>
                <c:pt idx="182">
                  <c:v>47.03796898111721</c:v>
                </c:pt>
                <c:pt idx="183">
                  <c:v>46.848631991529246</c:v>
                </c:pt>
                <c:pt idx="184">
                  <c:v>46.660557388795738</c:v>
                </c:pt>
                <c:pt idx="185">
                  <c:v>46.473736117006808</c:v>
                </c:pt>
                <c:pt idx="186">
                  <c:v>46.288159131971568</c:v>
                </c:pt>
                <c:pt idx="187">
                  <c:v>46.103817403889238</c:v>
                </c:pt>
                <c:pt idx="188">
                  <c:v>45.920701919894405</c:v>
                </c:pt>
                <c:pt idx="189">
                  <c:v>45.738803686481184</c:v>
                </c:pt>
                <c:pt idx="190">
                  <c:v>45.558113731810664</c:v>
                </c:pt>
                <c:pt idx="191">
                  <c:v>45.37862310790625</c:v>
                </c:pt>
                <c:pt idx="192">
                  <c:v>45.200322892740658</c:v>
                </c:pt>
                <c:pt idx="193">
                  <c:v>45.023204192219197</c:v>
                </c:pt>
                <c:pt idx="194">
                  <c:v>44.847258142062586</c:v>
                </c:pt>
                <c:pt idx="195">
                  <c:v>44.672475909593786</c:v>
                </c:pt>
                <c:pt idx="196">
                  <c:v>44.498848695431747</c:v>
                </c:pt>
                <c:pt idx="197">
                  <c:v>44.326367735096412</c:v>
                </c:pt>
                <c:pt idx="198">
                  <c:v>44.155024300527565</c:v>
                </c:pt>
                <c:pt idx="199">
                  <c:v>43.984809701521485</c:v>
                </c:pt>
                <c:pt idx="200">
                  <c:v>43.815715287088068</c:v>
                </c:pt>
                <c:pt idx="201">
                  <c:v>43.647732446731879</c:v>
                </c:pt>
                <c:pt idx="202">
                  <c:v>43.480852611659657</c:v>
                </c:pt>
                <c:pt idx="203">
                  <c:v>43.315067255917612</c:v>
                </c:pt>
                <c:pt idx="204">
                  <c:v>43.150367897460853</c:v>
                </c:pt>
                <c:pt idx="205">
                  <c:v>42.986746099157763</c:v>
                </c:pt>
                <c:pt idx="206">
                  <c:v>42.824193469731874</c:v>
                </c:pt>
                <c:pt idx="207">
                  <c:v>42.662701664643713</c:v>
                </c:pt>
                <c:pt idx="208">
                  <c:v>42.502262386915</c:v>
                </c:pt>
                <c:pt idx="209">
                  <c:v>42.342867387897428</c:v>
                </c:pt>
                <c:pt idx="210">
                  <c:v>42.18450846798828</c:v>
                </c:pt>
                <c:pt idx="211">
                  <c:v>42.027177477295126</c:v>
                </c:pt>
                <c:pt idx="212">
                  <c:v>41.870866316251423</c:v>
                </c:pt>
                <c:pt idx="213">
                  <c:v>41.715566936185176</c:v>
                </c:pt>
                <c:pt idx="214">
                  <c:v>41.561271339842612</c:v>
                </c:pt>
                <c:pt idx="215">
                  <c:v>41.407971581868502</c:v>
                </c:pt>
                <c:pt idx="216">
                  <c:v>41.255659769245149</c:v>
                </c:pt>
                <c:pt idx="217">
                  <c:v>41.104328061691561</c:v>
                </c:pt>
                <c:pt idx="218">
                  <c:v>40.953968672024608</c:v>
                </c:pt>
                <c:pt idx="219">
                  <c:v>40.804573866483622</c:v>
                </c:pt>
                <c:pt idx="220">
                  <c:v>40.656135965020177</c:v>
                </c:pt>
                <c:pt idx="221">
                  <c:v>40.508647341554195</c:v>
                </c:pt>
                <c:pt idx="222">
                  <c:v>40.362100424198218</c:v>
                </c:pt>
                <c:pt idx="223">
                  <c:v>40.21648769545083</c:v>
                </c:pt>
                <c:pt idx="224">
                  <c:v>40.071801692360836</c:v>
                </c:pt>
                <c:pt idx="225">
                  <c:v>39.928035006663301</c:v>
                </c:pt>
                <c:pt idx="226">
                  <c:v>39.785180284888803</c:v>
                </c:pt>
                <c:pt idx="227">
                  <c:v>39.643230228446896</c:v>
                </c:pt>
                <c:pt idx="228">
                  <c:v>39.502177593685239</c:v>
                </c:pt>
                <c:pt idx="229">
                  <c:v>39.362015191925032</c:v>
                </c:pt>
                <c:pt idx="230">
                  <c:v>39.222735889474365</c:v>
                </c:pt>
                <c:pt idx="231">
                  <c:v>39.084332607619899</c:v>
                </c:pt>
                <c:pt idx="232">
                  <c:v>38.946798322598475</c:v>
                </c:pt>
                <c:pt idx="233">
                  <c:v>38.810126065548999</c:v>
                </c:pt>
                <c:pt idx="234">
                  <c:v>38.674308922446009</c:v>
                </c:pt>
                <c:pt idx="235">
                  <c:v>38.53934003401546</c:v>
                </c:pt>
                <c:pt idx="236">
                  <c:v>38.405212595633742</c:v>
                </c:pt>
                <c:pt idx="237">
                  <c:v>38.271919857210627</c:v>
                </c:pt>
                <c:pt idx="238">
                  <c:v>38.139455123057097</c:v>
                </c:pt>
                <c:pt idx="239">
                  <c:v>38.007811751738565</c:v>
                </c:pt>
                <c:pt idx="240">
                  <c:v>37.876983155914388</c:v>
                </c:pt>
                <c:pt idx="241">
                  <c:v>37.746962802164319</c:v>
                </c:pt>
                <c:pt idx="242">
                  <c:v>37.617744210802535</c:v>
                </c:pt>
                <c:pt idx="243">
                  <c:v>37.489320955679894</c:v>
                </c:pt>
                <c:pt idx="244">
                  <c:v>37.361686663975064</c:v>
                </c:pt>
                <c:pt idx="245">
                  <c:v>37.234835015975094</c:v>
                </c:pt>
                <c:pt idx="246">
                  <c:v>37.108759744845955</c:v>
                </c:pt>
                <c:pt idx="247">
                  <c:v>36.983454636393738</c:v>
                </c:pt>
                <c:pt idx="248">
                  <c:v>36.858913528816828</c:v>
                </c:pt>
                <c:pt idx="249">
                  <c:v>36.735130312449741</c:v>
                </c:pt>
                <c:pt idx="250">
                  <c:v>36.612098929499027</c:v>
                </c:pt>
                <c:pt idx="251">
                  <c:v>36.489813373771732</c:v>
                </c:pt>
                <c:pt idx="252">
                  <c:v>36.368267690396799</c:v>
                </c:pt>
                <c:pt idx="253">
                  <c:v>36.247455975539985</c:v>
                </c:pt>
                <c:pt idx="254">
                  <c:v>36.127372376112511</c:v>
                </c:pt>
                <c:pt idx="255">
                  <c:v>36.008011089474046</c:v>
                </c:pt>
                <c:pt idx="256">
                  <c:v>35.889366363130243</c:v>
                </c:pt>
                <c:pt idx="257">
                  <c:v>35.771432494425305</c:v>
                </c:pt>
                <c:pt idx="258">
                  <c:v>35.654203830229847</c:v>
                </c:pt>
                <c:pt idx="259">
                  <c:v>35.53767476662442</c:v>
                </c:pt>
                <c:pt idx="260">
                  <c:v>35.421839748579117</c:v>
                </c:pt>
                <c:pt idx="261">
                  <c:v>35.306693269629363</c:v>
                </c:pt>
                <c:pt idx="262">
                  <c:v>35.192229871548371</c:v>
                </c:pt>
                <c:pt idx="263">
                  <c:v>35.078444144016544</c:v>
                </c:pt>
                <c:pt idx="264">
                  <c:v>34.965330724287867</c:v>
                </c:pt>
                <c:pt idx="265">
                  <c:v>34.852884296853929</c:v>
                </c:pt>
                <c:pt idx="266">
                  <c:v>34.74109959310546</c:v>
                </c:pt>
                <c:pt idx="267">
                  <c:v>34.629971390991813</c:v>
                </c:pt>
                <c:pt idx="268">
                  <c:v>34.519494514678698</c:v>
                </c:pt>
                <c:pt idx="269">
                  <c:v>34.409663834204125</c:v>
                </c:pt>
                <c:pt idx="270">
                  <c:v>34.300474265132976</c:v>
                </c:pt>
                <c:pt idx="271">
                  <c:v>34.191920768210437</c:v>
                </c:pt>
                <c:pt idx="272">
                  <c:v>34.083998349014287</c:v>
                </c:pt>
                <c:pt idx="273">
                  <c:v>33.976702057606374</c:v>
                </c:pt>
                <c:pt idx="274">
                  <c:v>33.870026988183405</c:v>
                </c:pt>
                <c:pt idx="275">
                  <c:v>33.763968278727368</c:v>
                </c:pt>
                <c:pt idx="276">
                  <c:v>33.658521110655364</c:v>
                </c:pt>
                <c:pt idx="277">
                  <c:v>33.55368070846945</c:v>
                </c:pt>
                <c:pt idx="278">
                  <c:v>33.449442339406417</c:v>
                </c:pt>
                <c:pt idx="279">
                  <c:v>33.345801313087549</c:v>
                </c:pt>
                <c:pt idx="280">
                  <c:v>33.242752981168771</c:v>
                </c:pt>
                <c:pt idx="281">
                  <c:v>33.140292736991043</c:v>
                </c:pt>
                <c:pt idx="282">
                  <c:v>33.03841601523127</c:v>
                </c:pt>
                <c:pt idx="283">
                  <c:v>32.937118291553872</c:v>
                </c:pt>
                <c:pt idx="284">
                  <c:v>32.836395082262889</c:v>
                </c:pt>
                <c:pt idx="285">
                  <c:v>32.736241943955108</c:v>
                </c:pt>
                <c:pt idx="286">
                  <c:v>32.636654473174026</c:v>
                </c:pt>
                <c:pt idx="287">
                  <c:v>32.537628306064654</c:v>
                </c:pt>
                <c:pt idx="288">
                  <c:v>32.439159118029721</c:v>
                </c:pt>
                <c:pt idx="289">
                  <c:v>32.341242623386783</c:v>
                </c:pt>
                <c:pt idx="290">
                  <c:v>32.243874575026773</c:v>
                </c:pt>
                <c:pt idx="291">
                  <c:v>32.147050764073761</c:v>
                </c:pt>
                <c:pt idx="292">
                  <c:v>32.050767019546264</c:v>
                </c:pt>
                <c:pt idx="293">
                  <c:v>31.955019208019863</c:v>
                </c:pt>
                <c:pt idx="294">
                  <c:v>31.859803233291537</c:v>
                </c:pt>
                <c:pt idx="295">
                  <c:v>31.765115036045479</c:v>
                </c:pt>
                <c:pt idx="296">
                  <c:v>31.670950593520612</c:v>
                </c:pt>
                <c:pt idx="297">
                  <c:v>31.57730591917986</c:v>
                </c:pt>
                <c:pt idx="298">
                  <c:v>31.484177062381139</c:v>
                </c:pt>
                <c:pt idx="299">
                  <c:v>31.391560108050154</c:v>
                </c:pt>
              </c:numCache>
            </c:numRef>
          </c:xVal>
          <c:yVal>
            <c:numRef>
              <c:f>Calculos!$A$42:$A$341</c:f>
              <c:numCache>
                <c:formatCode>0.00</c:formatCode>
                <c:ptCount val="30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0.99999999999999989</c:v>
                </c:pt>
                <c:pt idx="10">
                  <c:v>1.0999999999999999</c:v>
                </c:pt>
                <c:pt idx="11">
                  <c:v>1.2</c:v>
                </c:pt>
                <c:pt idx="12">
                  <c:v>1.3</c:v>
                </c:pt>
                <c:pt idx="13">
                  <c:v>1.4000000000000001</c:v>
                </c:pt>
                <c:pt idx="14">
                  <c:v>1.5000000000000002</c:v>
                </c:pt>
                <c:pt idx="15">
                  <c:v>1.6000000000000003</c:v>
                </c:pt>
                <c:pt idx="16">
                  <c:v>1.7000000000000004</c:v>
                </c:pt>
                <c:pt idx="17">
                  <c:v>1.8000000000000005</c:v>
                </c:pt>
                <c:pt idx="18">
                  <c:v>1.9000000000000006</c:v>
                </c:pt>
                <c:pt idx="19">
                  <c:v>2.0000000000000004</c:v>
                </c:pt>
                <c:pt idx="20">
                  <c:v>2.1000000000000005</c:v>
                </c:pt>
                <c:pt idx="21">
                  <c:v>2.2000000000000006</c:v>
                </c:pt>
                <c:pt idx="22">
                  <c:v>2.3000000000000007</c:v>
                </c:pt>
                <c:pt idx="23">
                  <c:v>2.4000000000000008</c:v>
                </c:pt>
                <c:pt idx="24">
                  <c:v>2.5000000000000009</c:v>
                </c:pt>
                <c:pt idx="25">
                  <c:v>2.600000000000001</c:v>
                </c:pt>
                <c:pt idx="26">
                  <c:v>2.7000000000000011</c:v>
                </c:pt>
                <c:pt idx="27">
                  <c:v>2.8000000000000012</c:v>
                </c:pt>
                <c:pt idx="28">
                  <c:v>2.9000000000000012</c:v>
                </c:pt>
                <c:pt idx="29">
                  <c:v>3.0000000000000013</c:v>
                </c:pt>
                <c:pt idx="30">
                  <c:v>3.1000000000000014</c:v>
                </c:pt>
                <c:pt idx="31">
                  <c:v>3.2000000000000015</c:v>
                </c:pt>
                <c:pt idx="32">
                  <c:v>3.3000000000000016</c:v>
                </c:pt>
                <c:pt idx="33">
                  <c:v>3.4000000000000017</c:v>
                </c:pt>
                <c:pt idx="34">
                  <c:v>3.5000000000000018</c:v>
                </c:pt>
                <c:pt idx="35">
                  <c:v>3.6000000000000019</c:v>
                </c:pt>
                <c:pt idx="36">
                  <c:v>3.700000000000002</c:v>
                </c:pt>
                <c:pt idx="37">
                  <c:v>3.800000000000002</c:v>
                </c:pt>
                <c:pt idx="38">
                  <c:v>3.9000000000000021</c:v>
                </c:pt>
                <c:pt idx="39">
                  <c:v>4.0000000000000018</c:v>
                </c:pt>
                <c:pt idx="40">
                  <c:v>4.1000000000000014</c:v>
                </c:pt>
                <c:pt idx="41">
                  <c:v>4.2000000000000011</c:v>
                </c:pt>
                <c:pt idx="42">
                  <c:v>4.3000000000000007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4.6999999999999993</c:v>
                </c:pt>
                <c:pt idx="47">
                  <c:v>4.7999999999999989</c:v>
                </c:pt>
                <c:pt idx="48">
                  <c:v>4.8999999999999986</c:v>
                </c:pt>
                <c:pt idx="49">
                  <c:v>4.9999999999999982</c:v>
                </c:pt>
                <c:pt idx="50">
                  <c:v>5.0999999999999979</c:v>
                </c:pt>
                <c:pt idx="51">
                  <c:v>5.1999999999999975</c:v>
                </c:pt>
                <c:pt idx="52">
                  <c:v>5.2999999999999972</c:v>
                </c:pt>
                <c:pt idx="53">
                  <c:v>5.3999999999999968</c:v>
                </c:pt>
                <c:pt idx="54">
                  <c:v>5.4999999999999964</c:v>
                </c:pt>
                <c:pt idx="55">
                  <c:v>5.5999999999999961</c:v>
                </c:pt>
                <c:pt idx="56">
                  <c:v>5.6999999999999957</c:v>
                </c:pt>
                <c:pt idx="57">
                  <c:v>5.7999999999999954</c:v>
                </c:pt>
                <c:pt idx="58">
                  <c:v>5.899999999999995</c:v>
                </c:pt>
                <c:pt idx="59">
                  <c:v>5.9999999999999947</c:v>
                </c:pt>
                <c:pt idx="60">
                  <c:v>6.0999999999999943</c:v>
                </c:pt>
                <c:pt idx="61">
                  <c:v>6.199999999999994</c:v>
                </c:pt>
                <c:pt idx="62">
                  <c:v>6.2999999999999936</c:v>
                </c:pt>
                <c:pt idx="63">
                  <c:v>6.3999999999999932</c:v>
                </c:pt>
                <c:pt idx="64">
                  <c:v>6.4999999999999929</c:v>
                </c:pt>
                <c:pt idx="65">
                  <c:v>6.5999999999999925</c:v>
                </c:pt>
                <c:pt idx="66">
                  <c:v>6.6999999999999922</c:v>
                </c:pt>
                <c:pt idx="67">
                  <c:v>6.7999999999999918</c:v>
                </c:pt>
                <c:pt idx="68">
                  <c:v>6.8999999999999915</c:v>
                </c:pt>
                <c:pt idx="69">
                  <c:v>6.9999999999999911</c:v>
                </c:pt>
                <c:pt idx="70">
                  <c:v>7.0999999999999908</c:v>
                </c:pt>
                <c:pt idx="71">
                  <c:v>7.1999999999999904</c:v>
                </c:pt>
                <c:pt idx="72">
                  <c:v>7.2999999999999901</c:v>
                </c:pt>
                <c:pt idx="73">
                  <c:v>7.3999999999999897</c:v>
                </c:pt>
                <c:pt idx="74">
                  <c:v>7.4999999999999893</c:v>
                </c:pt>
                <c:pt idx="75">
                  <c:v>7.599999999999989</c:v>
                </c:pt>
                <c:pt idx="76">
                  <c:v>7.6999999999999886</c:v>
                </c:pt>
                <c:pt idx="77">
                  <c:v>7.7999999999999883</c:v>
                </c:pt>
                <c:pt idx="78">
                  <c:v>7.8999999999999879</c:v>
                </c:pt>
                <c:pt idx="79">
                  <c:v>7.9999999999999876</c:v>
                </c:pt>
                <c:pt idx="80">
                  <c:v>8.0999999999999872</c:v>
                </c:pt>
                <c:pt idx="81">
                  <c:v>8.1999999999999869</c:v>
                </c:pt>
                <c:pt idx="82">
                  <c:v>8.2999999999999865</c:v>
                </c:pt>
                <c:pt idx="83">
                  <c:v>8.3999999999999861</c:v>
                </c:pt>
                <c:pt idx="84">
                  <c:v>8.4999999999999858</c:v>
                </c:pt>
                <c:pt idx="85">
                  <c:v>8.5999999999999854</c:v>
                </c:pt>
                <c:pt idx="86">
                  <c:v>8.6999999999999851</c:v>
                </c:pt>
                <c:pt idx="87">
                  <c:v>8.7999999999999847</c:v>
                </c:pt>
                <c:pt idx="88">
                  <c:v>8.8999999999999844</c:v>
                </c:pt>
                <c:pt idx="89">
                  <c:v>8.999999999999984</c:v>
                </c:pt>
                <c:pt idx="90">
                  <c:v>9.0999999999999837</c:v>
                </c:pt>
                <c:pt idx="91">
                  <c:v>9.1999999999999833</c:v>
                </c:pt>
                <c:pt idx="92">
                  <c:v>9.2999999999999829</c:v>
                </c:pt>
                <c:pt idx="93">
                  <c:v>9.3999999999999826</c:v>
                </c:pt>
                <c:pt idx="94">
                  <c:v>9.4999999999999822</c:v>
                </c:pt>
                <c:pt idx="95">
                  <c:v>9.5999999999999819</c:v>
                </c:pt>
                <c:pt idx="96">
                  <c:v>9.6999999999999815</c:v>
                </c:pt>
                <c:pt idx="97">
                  <c:v>9.7999999999999812</c:v>
                </c:pt>
                <c:pt idx="98">
                  <c:v>9.8999999999999808</c:v>
                </c:pt>
                <c:pt idx="99">
                  <c:v>9.9999999999999805</c:v>
                </c:pt>
                <c:pt idx="100">
                  <c:v>10.09999999999998</c:v>
                </c:pt>
                <c:pt idx="101">
                  <c:v>10.19999999999998</c:v>
                </c:pt>
                <c:pt idx="102">
                  <c:v>10.299999999999979</c:v>
                </c:pt>
                <c:pt idx="103">
                  <c:v>10.399999999999979</c:v>
                </c:pt>
                <c:pt idx="104">
                  <c:v>10.499999999999979</c:v>
                </c:pt>
                <c:pt idx="105">
                  <c:v>10.599999999999978</c:v>
                </c:pt>
                <c:pt idx="106">
                  <c:v>10.699999999999978</c:v>
                </c:pt>
                <c:pt idx="107">
                  <c:v>10.799999999999978</c:v>
                </c:pt>
                <c:pt idx="108">
                  <c:v>10.899999999999977</c:v>
                </c:pt>
                <c:pt idx="109">
                  <c:v>10.999999999999977</c:v>
                </c:pt>
                <c:pt idx="110">
                  <c:v>11.099999999999977</c:v>
                </c:pt>
                <c:pt idx="111">
                  <c:v>11.199999999999976</c:v>
                </c:pt>
                <c:pt idx="112">
                  <c:v>11.299999999999976</c:v>
                </c:pt>
                <c:pt idx="113">
                  <c:v>11.399999999999975</c:v>
                </c:pt>
                <c:pt idx="114">
                  <c:v>11.499999999999975</c:v>
                </c:pt>
                <c:pt idx="115">
                  <c:v>11.599999999999975</c:v>
                </c:pt>
                <c:pt idx="116">
                  <c:v>11.699999999999974</c:v>
                </c:pt>
                <c:pt idx="117">
                  <c:v>11.799999999999974</c:v>
                </c:pt>
                <c:pt idx="118">
                  <c:v>11.899999999999974</c:v>
                </c:pt>
                <c:pt idx="119">
                  <c:v>11.999999999999973</c:v>
                </c:pt>
                <c:pt idx="120">
                  <c:v>12.099999999999973</c:v>
                </c:pt>
                <c:pt idx="121">
                  <c:v>12.199999999999973</c:v>
                </c:pt>
                <c:pt idx="122">
                  <c:v>12.299999999999972</c:v>
                </c:pt>
                <c:pt idx="123">
                  <c:v>12.399999999999972</c:v>
                </c:pt>
                <c:pt idx="124">
                  <c:v>12.499999999999972</c:v>
                </c:pt>
                <c:pt idx="125">
                  <c:v>12.599999999999971</c:v>
                </c:pt>
                <c:pt idx="126">
                  <c:v>12.699999999999971</c:v>
                </c:pt>
                <c:pt idx="127">
                  <c:v>12.799999999999971</c:v>
                </c:pt>
                <c:pt idx="128">
                  <c:v>12.89999999999997</c:v>
                </c:pt>
                <c:pt idx="129">
                  <c:v>12.99999999999997</c:v>
                </c:pt>
                <c:pt idx="130">
                  <c:v>13.099999999999969</c:v>
                </c:pt>
                <c:pt idx="131">
                  <c:v>13.199999999999969</c:v>
                </c:pt>
                <c:pt idx="132">
                  <c:v>13.299999999999969</c:v>
                </c:pt>
                <c:pt idx="133">
                  <c:v>13.399999999999968</c:v>
                </c:pt>
                <c:pt idx="134">
                  <c:v>13.499999999999968</c:v>
                </c:pt>
                <c:pt idx="135">
                  <c:v>13.599999999999968</c:v>
                </c:pt>
                <c:pt idx="136">
                  <c:v>13.699999999999967</c:v>
                </c:pt>
                <c:pt idx="137">
                  <c:v>13.799999999999967</c:v>
                </c:pt>
                <c:pt idx="138">
                  <c:v>13.899999999999967</c:v>
                </c:pt>
                <c:pt idx="139">
                  <c:v>13.999999999999966</c:v>
                </c:pt>
                <c:pt idx="140">
                  <c:v>14.099999999999966</c:v>
                </c:pt>
                <c:pt idx="141">
                  <c:v>14.199999999999966</c:v>
                </c:pt>
                <c:pt idx="142">
                  <c:v>14.299999999999965</c:v>
                </c:pt>
                <c:pt idx="143">
                  <c:v>14.399999999999965</c:v>
                </c:pt>
                <c:pt idx="144">
                  <c:v>14.499999999999964</c:v>
                </c:pt>
                <c:pt idx="145">
                  <c:v>14.599999999999964</c:v>
                </c:pt>
                <c:pt idx="146">
                  <c:v>14.699999999999964</c:v>
                </c:pt>
                <c:pt idx="147">
                  <c:v>14.799999999999963</c:v>
                </c:pt>
                <c:pt idx="148">
                  <c:v>14.899999999999963</c:v>
                </c:pt>
                <c:pt idx="149">
                  <c:v>14.999999999999963</c:v>
                </c:pt>
                <c:pt idx="150">
                  <c:v>15.099999999999962</c:v>
                </c:pt>
                <c:pt idx="151">
                  <c:v>15.199999999999962</c:v>
                </c:pt>
                <c:pt idx="152">
                  <c:v>15.299999999999962</c:v>
                </c:pt>
                <c:pt idx="153">
                  <c:v>15.399999999999961</c:v>
                </c:pt>
                <c:pt idx="154">
                  <c:v>15.499999999999961</c:v>
                </c:pt>
                <c:pt idx="155">
                  <c:v>15.599999999999961</c:v>
                </c:pt>
                <c:pt idx="156">
                  <c:v>15.69999999999996</c:v>
                </c:pt>
                <c:pt idx="157">
                  <c:v>15.79999999999996</c:v>
                </c:pt>
                <c:pt idx="158">
                  <c:v>15.899999999999959</c:v>
                </c:pt>
                <c:pt idx="159">
                  <c:v>15.999999999999959</c:v>
                </c:pt>
                <c:pt idx="160">
                  <c:v>16.099999999999959</c:v>
                </c:pt>
                <c:pt idx="161">
                  <c:v>16.19999999999996</c:v>
                </c:pt>
                <c:pt idx="162">
                  <c:v>16.299999999999962</c:v>
                </c:pt>
                <c:pt idx="163">
                  <c:v>16.399999999999963</c:v>
                </c:pt>
                <c:pt idx="164">
                  <c:v>16.499999999999964</c:v>
                </c:pt>
                <c:pt idx="165">
                  <c:v>16.599999999999966</c:v>
                </c:pt>
                <c:pt idx="166">
                  <c:v>16.699999999999967</c:v>
                </c:pt>
                <c:pt idx="167">
                  <c:v>16.799999999999969</c:v>
                </c:pt>
                <c:pt idx="168">
                  <c:v>16.89999999999997</c:v>
                </c:pt>
                <c:pt idx="169">
                  <c:v>16.999999999999972</c:v>
                </c:pt>
                <c:pt idx="170">
                  <c:v>17.099999999999973</c:v>
                </c:pt>
                <c:pt idx="171">
                  <c:v>17.199999999999974</c:v>
                </c:pt>
                <c:pt idx="172">
                  <c:v>17.299999999999976</c:v>
                </c:pt>
                <c:pt idx="173">
                  <c:v>17.399999999999977</c:v>
                </c:pt>
                <c:pt idx="174">
                  <c:v>17.499999999999979</c:v>
                </c:pt>
                <c:pt idx="175">
                  <c:v>17.59999999999998</c:v>
                </c:pt>
                <c:pt idx="176">
                  <c:v>17.699999999999982</c:v>
                </c:pt>
                <c:pt idx="177">
                  <c:v>17.799999999999983</c:v>
                </c:pt>
                <c:pt idx="178">
                  <c:v>17.899999999999984</c:v>
                </c:pt>
                <c:pt idx="179">
                  <c:v>17.999999999999986</c:v>
                </c:pt>
                <c:pt idx="180">
                  <c:v>18.099999999999987</c:v>
                </c:pt>
                <c:pt idx="181">
                  <c:v>18.199999999999989</c:v>
                </c:pt>
                <c:pt idx="182">
                  <c:v>18.29999999999999</c:v>
                </c:pt>
                <c:pt idx="183">
                  <c:v>18.399999999999991</c:v>
                </c:pt>
                <c:pt idx="184">
                  <c:v>18.499999999999993</c:v>
                </c:pt>
                <c:pt idx="185">
                  <c:v>18.599999999999994</c:v>
                </c:pt>
                <c:pt idx="186">
                  <c:v>18.699999999999996</c:v>
                </c:pt>
                <c:pt idx="187">
                  <c:v>18.799999999999997</c:v>
                </c:pt>
                <c:pt idx="188">
                  <c:v>18.899999999999999</c:v>
                </c:pt>
                <c:pt idx="189">
                  <c:v>19</c:v>
                </c:pt>
                <c:pt idx="190">
                  <c:v>19.100000000000001</c:v>
                </c:pt>
                <c:pt idx="191">
                  <c:v>19.200000000000003</c:v>
                </c:pt>
                <c:pt idx="192">
                  <c:v>19.300000000000004</c:v>
                </c:pt>
                <c:pt idx="193">
                  <c:v>19.400000000000006</c:v>
                </c:pt>
                <c:pt idx="194">
                  <c:v>19.500000000000007</c:v>
                </c:pt>
                <c:pt idx="195">
                  <c:v>19.600000000000009</c:v>
                </c:pt>
                <c:pt idx="196">
                  <c:v>19.70000000000001</c:v>
                </c:pt>
                <c:pt idx="197">
                  <c:v>19.800000000000011</c:v>
                </c:pt>
                <c:pt idx="198">
                  <c:v>19.900000000000013</c:v>
                </c:pt>
                <c:pt idx="199">
                  <c:v>20.000000000000014</c:v>
                </c:pt>
                <c:pt idx="200">
                  <c:v>20.100000000000016</c:v>
                </c:pt>
                <c:pt idx="201">
                  <c:v>20.200000000000017</c:v>
                </c:pt>
                <c:pt idx="202">
                  <c:v>20.300000000000018</c:v>
                </c:pt>
                <c:pt idx="203">
                  <c:v>20.40000000000002</c:v>
                </c:pt>
                <c:pt idx="204">
                  <c:v>20.500000000000021</c:v>
                </c:pt>
                <c:pt idx="205">
                  <c:v>20.600000000000023</c:v>
                </c:pt>
                <c:pt idx="206">
                  <c:v>20.700000000000024</c:v>
                </c:pt>
                <c:pt idx="207">
                  <c:v>20.800000000000026</c:v>
                </c:pt>
                <c:pt idx="208">
                  <c:v>20.900000000000027</c:v>
                </c:pt>
                <c:pt idx="209">
                  <c:v>21.000000000000028</c:v>
                </c:pt>
                <c:pt idx="210">
                  <c:v>21.10000000000003</c:v>
                </c:pt>
                <c:pt idx="211">
                  <c:v>21.200000000000031</c:v>
                </c:pt>
                <c:pt idx="212">
                  <c:v>21.300000000000033</c:v>
                </c:pt>
                <c:pt idx="213">
                  <c:v>21.400000000000034</c:v>
                </c:pt>
                <c:pt idx="214">
                  <c:v>21.500000000000036</c:v>
                </c:pt>
                <c:pt idx="215">
                  <c:v>21.600000000000037</c:v>
                </c:pt>
                <c:pt idx="216">
                  <c:v>21.700000000000038</c:v>
                </c:pt>
                <c:pt idx="217">
                  <c:v>21.80000000000004</c:v>
                </c:pt>
                <c:pt idx="218">
                  <c:v>21.900000000000041</c:v>
                </c:pt>
                <c:pt idx="219">
                  <c:v>22.000000000000043</c:v>
                </c:pt>
                <c:pt idx="220">
                  <c:v>22.100000000000044</c:v>
                </c:pt>
                <c:pt idx="221">
                  <c:v>22.200000000000045</c:v>
                </c:pt>
                <c:pt idx="222">
                  <c:v>22.300000000000047</c:v>
                </c:pt>
                <c:pt idx="223">
                  <c:v>22.400000000000048</c:v>
                </c:pt>
                <c:pt idx="224">
                  <c:v>22.50000000000005</c:v>
                </c:pt>
                <c:pt idx="225">
                  <c:v>22.600000000000051</c:v>
                </c:pt>
                <c:pt idx="226">
                  <c:v>22.700000000000053</c:v>
                </c:pt>
                <c:pt idx="227">
                  <c:v>22.800000000000054</c:v>
                </c:pt>
                <c:pt idx="228">
                  <c:v>22.900000000000055</c:v>
                </c:pt>
                <c:pt idx="229">
                  <c:v>23.000000000000057</c:v>
                </c:pt>
                <c:pt idx="230">
                  <c:v>23.100000000000058</c:v>
                </c:pt>
                <c:pt idx="231">
                  <c:v>23.20000000000006</c:v>
                </c:pt>
                <c:pt idx="232">
                  <c:v>23.300000000000061</c:v>
                </c:pt>
                <c:pt idx="233">
                  <c:v>23.400000000000063</c:v>
                </c:pt>
                <c:pt idx="234">
                  <c:v>23.500000000000064</c:v>
                </c:pt>
                <c:pt idx="235">
                  <c:v>23.600000000000065</c:v>
                </c:pt>
                <c:pt idx="236">
                  <c:v>23.700000000000067</c:v>
                </c:pt>
                <c:pt idx="237">
                  <c:v>23.800000000000068</c:v>
                </c:pt>
                <c:pt idx="238">
                  <c:v>23.90000000000007</c:v>
                </c:pt>
                <c:pt idx="239">
                  <c:v>24.000000000000071</c:v>
                </c:pt>
                <c:pt idx="240">
                  <c:v>24.100000000000072</c:v>
                </c:pt>
                <c:pt idx="241">
                  <c:v>24.200000000000074</c:v>
                </c:pt>
                <c:pt idx="242">
                  <c:v>24.300000000000075</c:v>
                </c:pt>
                <c:pt idx="243">
                  <c:v>24.400000000000077</c:v>
                </c:pt>
                <c:pt idx="244">
                  <c:v>24.500000000000078</c:v>
                </c:pt>
                <c:pt idx="245">
                  <c:v>24.60000000000008</c:v>
                </c:pt>
                <c:pt idx="246">
                  <c:v>24.700000000000081</c:v>
                </c:pt>
                <c:pt idx="247">
                  <c:v>24.800000000000082</c:v>
                </c:pt>
                <c:pt idx="248">
                  <c:v>24.900000000000084</c:v>
                </c:pt>
                <c:pt idx="249">
                  <c:v>25.000000000000085</c:v>
                </c:pt>
                <c:pt idx="250">
                  <c:v>25.100000000000087</c:v>
                </c:pt>
                <c:pt idx="251">
                  <c:v>25.200000000000088</c:v>
                </c:pt>
                <c:pt idx="252">
                  <c:v>25.30000000000009</c:v>
                </c:pt>
                <c:pt idx="253">
                  <c:v>25.400000000000091</c:v>
                </c:pt>
                <c:pt idx="254">
                  <c:v>25.500000000000092</c:v>
                </c:pt>
                <c:pt idx="255">
                  <c:v>25.600000000000094</c:v>
                </c:pt>
                <c:pt idx="256">
                  <c:v>25.700000000000095</c:v>
                </c:pt>
                <c:pt idx="257">
                  <c:v>25.800000000000097</c:v>
                </c:pt>
                <c:pt idx="258">
                  <c:v>25.900000000000098</c:v>
                </c:pt>
                <c:pt idx="259">
                  <c:v>26.000000000000099</c:v>
                </c:pt>
                <c:pt idx="260">
                  <c:v>26.100000000000101</c:v>
                </c:pt>
                <c:pt idx="261">
                  <c:v>26.200000000000102</c:v>
                </c:pt>
                <c:pt idx="262">
                  <c:v>26.300000000000104</c:v>
                </c:pt>
                <c:pt idx="263">
                  <c:v>26.400000000000105</c:v>
                </c:pt>
                <c:pt idx="264">
                  <c:v>26.500000000000107</c:v>
                </c:pt>
                <c:pt idx="265">
                  <c:v>26.600000000000108</c:v>
                </c:pt>
                <c:pt idx="266">
                  <c:v>26.700000000000109</c:v>
                </c:pt>
                <c:pt idx="267">
                  <c:v>26.800000000000111</c:v>
                </c:pt>
                <c:pt idx="268">
                  <c:v>26.900000000000112</c:v>
                </c:pt>
                <c:pt idx="269">
                  <c:v>27.000000000000114</c:v>
                </c:pt>
                <c:pt idx="270">
                  <c:v>27.100000000000115</c:v>
                </c:pt>
                <c:pt idx="271">
                  <c:v>27.200000000000117</c:v>
                </c:pt>
                <c:pt idx="272">
                  <c:v>27.300000000000118</c:v>
                </c:pt>
                <c:pt idx="273">
                  <c:v>27.400000000000119</c:v>
                </c:pt>
                <c:pt idx="274">
                  <c:v>27.500000000000121</c:v>
                </c:pt>
                <c:pt idx="275">
                  <c:v>27.600000000000122</c:v>
                </c:pt>
                <c:pt idx="276">
                  <c:v>27.700000000000124</c:v>
                </c:pt>
                <c:pt idx="277">
                  <c:v>27.800000000000125</c:v>
                </c:pt>
                <c:pt idx="278">
                  <c:v>27.900000000000126</c:v>
                </c:pt>
                <c:pt idx="279">
                  <c:v>28.000000000000128</c:v>
                </c:pt>
                <c:pt idx="280">
                  <c:v>28.100000000000129</c:v>
                </c:pt>
                <c:pt idx="281">
                  <c:v>28.200000000000131</c:v>
                </c:pt>
                <c:pt idx="282">
                  <c:v>28.300000000000132</c:v>
                </c:pt>
                <c:pt idx="283">
                  <c:v>28.400000000000134</c:v>
                </c:pt>
                <c:pt idx="284">
                  <c:v>28.500000000000135</c:v>
                </c:pt>
                <c:pt idx="285">
                  <c:v>28.600000000000136</c:v>
                </c:pt>
                <c:pt idx="286">
                  <c:v>28.700000000000138</c:v>
                </c:pt>
                <c:pt idx="287">
                  <c:v>28.800000000000139</c:v>
                </c:pt>
                <c:pt idx="288">
                  <c:v>28.900000000000141</c:v>
                </c:pt>
                <c:pt idx="289">
                  <c:v>29.000000000000142</c:v>
                </c:pt>
                <c:pt idx="290">
                  <c:v>29.100000000000144</c:v>
                </c:pt>
                <c:pt idx="291">
                  <c:v>29.200000000000145</c:v>
                </c:pt>
                <c:pt idx="292">
                  <c:v>29.300000000000146</c:v>
                </c:pt>
                <c:pt idx="293">
                  <c:v>29.400000000000148</c:v>
                </c:pt>
                <c:pt idx="294">
                  <c:v>29.500000000000149</c:v>
                </c:pt>
                <c:pt idx="295">
                  <c:v>29.600000000000151</c:v>
                </c:pt>
                <c:pt idx="296">
                  <c:v>29.700000000000152</c:v>
                </c:pt>
                <c:pt idx="297">
                  <c:v>29.800000000000153</c:v>
                </c:pt>
                <c:pt idx="298">
                  <c:v>29.900000000000155</c:v>
                </c:pt>
                <c:pt idx="299">
                  <c:v>30.000000000000156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7A1F-4978-B13B-7B8992576C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825792"/>
        <c:axId val="158824640"/>
      </c:scatterChart>
      <c:valAx>
        <c:axId val="158825792"/>
        <c:scaling>
          <c:orientation val="minMax"/>
        </c:scaling>
        <c:delete val="0"/>
        <c:axPos val="t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Incremento</a:t>
                </a:r>
                <a:r>
                  <a:rPr lang="es-ES" baseline="0"/>
                  <a:t> de Tensiones [KPa] mediante métodos elástico</a:t>
                </a:r>
                <a:endParaRPr lang="es-ES"/>
              </a:p>
            </c:rich>
          </c:tx>
          <c:layout/>
          <c:overlay val="0"/>
        </c:title>
        <c:numFmt formatCode="0.00" sourceLinked="0"/>
        <c:majorTickMark val="out"/>
        <c:minorTickMark val="none"/>
        <c:tickLblPos val="nextTo"/>
        <c:crossAx val="158824640"/>
        <c:crosses val="autoZero"/>
        <c:crossBetween val="midCat"/>
      </c:valAx>
      <c:valAx>
        <c:axId val="158824640"/>
        <c:scaling>
          <c:orientation val="maxMin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Profundidad</a:t>
                </a:r>
                <a:r>
                  <a:rPr lang="es-ES" baseline="0"/>
                  <a:t> [m]</a:t>
                </a:r>
                <a:endParaRPr lang="es-ES"/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158825792"/>
        <c:crosses val="autoZero"/>
        <c:crossBetween val="midCat"/>
      </c:valAx>
    </c:plotArea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aseline="0"/>
              <a:t>Incremento Tension x [KPa]/profundidad [m] </a:t>
            </a:r>
            <a:endParaRPr lang="en-US" sz="1400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Calculos!$A$41</c:f>
              <c:strCache>
                <c:ptCount val="1"/>
                <c:pt idx="0">
                  <c:v>z[m]</c:v>
                </c:pt>
              </c:strCache>
            </c:strRef>
          </c:tx>
          <c:marker>
            <c:symbol val="none"/>
          </c:marker>
          <c:xVal>
            <c:numRef>
              <c:f>Calculos!$L$42:$L$341</c:f>
              <c:numCache>
                <c:formatCode>0.00</c:formatCode>
                <c:ptCount val="300"/>
                <c:pt idx="0">
                  <c:v>88.600181974517724</c:v>
                </c:pt>
                <c:pt idx="1">
                  <c:v>87.201389618654588</c:v>
                </c:pt>
                <c:pt idx="2">
                  <c:v>85.804644329895766</c:v>
                </c:pt>
                <c:pt idx="3">
                  <c:v>84.410959007794943</c:v>
                </c:pt>
                <c:pt idx="4">
                  <c:v>83.021333919882451</c:v>
                </c:pt>
                <c:pt idx="5">
                  <c:v>81.636752702743237</c:v>
                </c:pt>
                <c:pt idx="6">
                  <c:v>80.258178538956969</c:v>
                </c:pt>
                <c:pt idx="7">
                  <c:v>78.886550547038297</c:v>
                </c:pt>
                <c:pt idx="8">
                  <c:v>77.522780417303238</c:v>
                </c:pt>
                <c:pt idx="9">
                  <c:v>76.167749321845335</c:v>
                </c:pt>
                <c:pt idx="10">
                  <c:v>74.822305121682419</c:v>
                </c:pt>
                <c:pt idx="11">
                  <c:v>73.487259888782944</c:v>
                </c:pt>
                <c:pt idx="12">
                  <c:v>72.163387755247811</c:v>
                </c:pt>
                <c:pt idx="13">
                  <c:v>70.851423096555735</c:v>
                </c:pt>
                <c:pt idx="14">
                  <c:v>69.552059050607795</c:v>
                </c:pt>
                <c:pt idx="15">
                  <c:v>68.265946369443753</c:v>
                </c:pt>
                <c:pt idx="16">
                  <c:v>66.993692596048135</c:v>
                </c:pt>
                <c:pt idx="17">
                  <c:v>65.735861554689109</c:v>
                </c:pt>
                <c:pt idx="18">
                  <c:v>64.492973139795566</c:v>
                </c:pt>
                <c:pt idx="19">
                  <c:v>63.265503385503521</c:v>
                </c:pt>
                <c:pt idx="20">
                  <c:v>62.053884795711241</c:v>
                </c:pt>
                <c:pt idx="21">
                  <c:v>60.858506912759424</c:v>
                </c:pt>
                <c:pt idx="22">
                  <c:v>59.679717101681319</c:v>
                </c:pt>
                <c:pt idx="23">
                  <c:v>58.517821526311302</c:v>
                </c:pt>
                <c:pt idx="24">
                  <c:v>57.373086293352998</c:v>
                </c:pt>
                <c:pt idx="25">
                  <c:v>56.245738740739782</c:v>
                </c:pt>
                <c:pt idx="26">
                  <c:v>55.135968847213768</c:v>
                </c:pt>
                <c:pt idx="27">
                  <c:v>54.043930740944553</c:v>
                </c:pt>
                <c:pt idx="28">
                  <c:v>52.969744286153528</c:v>
                </c:pt>
                <c:pt idx="29">
                  <c:v>51.913496728039533</c:v>
                </c:pt>
                <c:pt idx="30">
                  <c:v>50.875244377773541</c:v>
                </c:pt>
                <c:pt idx="31">
                  <c:v>49.855014320888813</c:v>
                </c:pt>
                <c:pt idx="32">
                  <c:v>48.852806134001213</c:v>
                </c:pt>
                <c:pt idx="33">
                  <c:v>47.86859359641106</c:v>
                </c:pt>
                <c:pt idx="34">
                  <c:v>46.902326384736185</c:v>
                </c:pt>
                <c:pt idx="35">
                  <c:v>45.953931740273774</c:v>
                </c:pt>
                <c:pt idx="36">
                  <c:v>45.023316100271991</c:v>
                </c:pt>
                <c:pt idx="37">
                  <c:v>44.110366685692135</c:v>
                </c:pt>
                <c:pt idx="38">
                  <c:v>43.214953039345545</c:v>
                </c:pt>
                <c:pt idx="39">
                  <c:v>42.336928509494008</c:v>
                </c:pt>
                <c:pt idx="40">
                  <c:v>41.476131675100206</c:v>
                </c:pt>
                <c:pt idx="41">
                  <c:v>40.6323877099043</c:v>
                </c:pt>
                <c:pt idx="42">
                  <c:v>39.805509683389694</c:v>
                </c:pt>
                <c:pt idx="43">
                  <c:v>38.995299797483469</c:v>
                </c:pt>
                <c:pt idx="44">
                  <c:v>38.201550558520665</c:v>
                </c:pt>
                <c:pt idx="45">
                  <c:v>37.424045884596097</c:v>
                </c:pt>
                <c:pt idx="46">
                  <c:v>36.662562148931563</c:v>
                </c:pt>
                <c:pt idx="47">
                  <c:v>35.916869160314114</c:v>
                </c:pt>
                <c:pt idx="48">
                  <c:v>35.186731082014546</c:v>
                </c:pt>
                <c:pt idx="49">
                  <c:v>34.471907290883884</c:v>
                </c:pt>
                <c:pt idx="50">
                  <c:v>33.772153178555122</c:v>
                </c:pt>
                <c:pt idx="51">
                  <c:v>33.087220896854149</c:v>
                </c:pt>
                <c:pt idx="52">
                  <c:v>32.416860049655725</c:v>
                </c:pt>
                <c:pt idx="53">
                  <c:v>31.760818333510521</c:v>
                </c:pt>
                <c:pt idx="54">
                  <c:v>31.11884212942574</c:v>
                </c:pt>
                <c:pt idx="55">
                  <c:v>30.490677048207978</c:v>
                </c:pt>
                <c:pt idx="56">
                  <c:v>29.876068431777956</c:v>
                </c:pt>
                <c:pt idx="57">
                  <c:v>29.27476181284657</c:v>
                </c:pt>
                <c:pt idx="58">
                  <c:v>28.686503335304149</c:v>
                </c:pt>
                <c:pt idx="59">
                  <c:v>28.111040137622307</c:v>
                </c:pt>
                <c:pt idx="60">
                  <c:v>27.548120701505358</c:v>
                </c:pt>
                <c:pt idx="61">
                  <c:v>26.997495167954703</c:v>
                </c:pt>
                <c:pt idx="62">
                  <c:v>26.458915622831519</c:v>
                </c:pt>
                <c:pt idx="63">
                  <c:v>25.932136353918736</c:v>
                </c:pt>
                <c:pt idx="64">
                  <c:v>25.416914081396968</c:v>
                </c:pt>
                <c:pt idx="65">
                  <c:v>24.913008163558178</c:v>
                </c:pt>
                <c:pt idx="66">
                  <c:v>24.420180779494174</c:v>
                </c:pt>
                <c:pt idx="67">
                  <c:v>23.938197090404234</c:v>
                </c:pt>
                <c:pt idx="68">
                  <c:v>23.466825381080895</c:v>
                </c:pt>
                <c:pt idx="69">
                  <c:v>23.005837183043397</c:v>
                </c:pt>
                <c:pt idx="70">
                  <c:v>22.555007380705685</c:v>
                </c:pt>
                <c:pt idx="71">
                  <c:v>22.114114301882786</c:v>
                </c:pt>
                <c:pt idx="72">
                  <c:v>21.682939793860104</c:v>
                </c:pt>
                <c:pt idx="73">
                  <c:v>21.261269286174816</c:v>
                </c:pt>
                <c:pt idx="74">
                  <c:v>20.848891841184471</c:v>
                </c:pt>
                <c:pt idx="75">
                  <c:v>20.445600193429556</c:v>
                </c:pt>
                <c:pt idx="76">
                  <c:v>20.051190778729108</c:v>
                </c:pt>
                <c:pt idx="77">
                  <c:v>19.665463753886552</c:v>
                </c:pt>
                <c:pt idx="78">
                  <c:v>19.288223007823269</c:v>
                </c:pt>
                <c:pt idx="79">
                  <c:v>18.919276164900051</c:v>
                </c:pt>
                <c:pt idx="80">
                  <c:v>18.558434581134744</c:v>
                </c:pt>
                <c:pt idx="81">
                  <c:v>18.205513333973251</c:v>
                </c:pt>
                <c:pt idx="82">
                  <c:v>17.860331206224579</c:v>
                </c:pt>
                <c:pt idx="83">
                  <c:v>17.522710664725913</c:v>
                </c:pt>
                <c:pt idx="84">
                  <c:v>17.192477834262878</c:v>
                </c:pt>
                <c:pt idx="85">
                  <c:v>16.86946246722994</c:v>
                </c:pt>
                <c:pt idx="86">
                  <c:v>16.553497909481447</c:v>
                </c:pt>
                <c:pt idx="87">
                  <c:v>16.244421062788017</c:v>
                </c:pt>
                <c:pt idx="88">
                  <c:v>15.942072344282263</c:v>
                </c:pt>
                <c:pt idx="89">
                  <c:v>15.646295643247427</c:v>
                </c:pt>
                <c:pt idx="90">
                  <c:v>15.356938275576136</c:v>
                </c:pt>
                <c:pt idx="91">
                  <c:v>15.073850936198864</c:v>
                </c:pt>
                <c:pt idx="92">
                  <c:v>14.796887649759691</c:v>
                </c:pt>
                <c:pt idx="93">
                  <c:v>14.525905719792688</c:v>
                </c:pt>
                <c:pt idx="94">
                  <c:v>14.260765676633405</c:v>
                </c:pt>
                <c:pt idx="95">
                  <c:v>14.001331224279115</c:v>
                </c:pt>
                <c:pt idx="96">
                  <c:v>13.747469186394163</c:v>
                </c:pt>
                <c:pt idx="97">
                  <c:v>13.499049451640628</c:v>
                </c:pt>
                <c:pt idx="98">
                  <c:v>13.25594491849796</c:v>
                </c:pt>
                <c:pt idx="99">
                  <c:v>13.018031439721664</c:v>
                </c:pt>
                <c:pt idx="100">
                  <c:v>12.785187766578153</c:v>
                </c:pt>
                <c:pt idx="101">
                  <c:v>12.557295492979383</c:v>
                </c:pt>
                <c:pt idx="102">
                  <c:v>12.334238999631131</c:v>
                </c:pt>
                <c:pt idx="103">
                  <c:v>12.115905398296407</c:v>
                </c:pt>
                <c:pt idx="104">
                  <c:v>11.902184476267534</c:v>
                </c:pt>
                <c:pt idx="105">
                  <c:v>11.692968641130097</c:v>
                </c:pt>
                <c:pt idx="106">
                  <c:v>11.488152865894008</c:v>
                </c:pt>
                <c:pt idx="107">
                  <c:v>11.287634634559957</c:v>
                </c:pt>
                <c:pt idx="108">
                  <c:v>11.091313888180744</c:v>
                </c:pt>
                <c:pt idx="109">
                  <c:v>10.899092971472646</c:v>
                </c:pt>
                <c:pt idx="110">
                  <c:v>10.71087658002377</c:v>
                </c:pt>
                <c:pt idx="111">
                  <c:v>10.526571708142034</c:v>
                </c:pt>
                <c:pt idx="112">
                  <c:v>10.346087597380295</c:v>
                </c:pt>
                <c:pt idx="113">
                  <c:v>10.169335685770944</c:v>
                </c:pt>
                <c:pt idx="114">
                  <c:v>9.9962295577974025</c:v>
                </c:pt>
                <c:pt idx="115">
                  <c:v>9.8266848951280075</c:v>
                </c:pt>
                <c:pt idx="116">
                  <c:v>9.6606194281314171</c:v>
                </c:pt>
                <c:pt idx="117">
                  <c:v>9.4979528881919713</c:v>
                </c:pt>
                <c:pt idx="118">
                  <c:v>9.3386069608372271</c:v>
                </c:pt>
                <c:pt idx="119">
                  <c:v>9.1825052396910021</c:v>
                </c:pt>
                <c:pt idx="120">
                  <c:v>9.0295731812589484</c:v>
                </c:pt>
                <c:pt idx="121">
                  <c:v>8.8797380605534624</c:v>
                </c:pt>
                <c:pt idx="122">
                  <c:v>8.7329289275624582</c:v>
                </c:pt>
                <c:pt idx="123">
                  <c:v>8.5890765645630456</c:v>
                </c:pt>
                <c:pt idx="124">
                  <c:v>8.4481134442819084</c:v>
                </c:pt>
                <c:pt idx="125">
                  <c:v>8.3099736889001932</c:v>
                </c:pt>
                <c:pt idx="126">
                  <c:v>8.1745930299001337</c:v>
                </c:pt>
                <c:pt idx="127">
                  <c:v>8.0419087687502753</c:v>
                </c:pt>
                <c:pt idx="128">
                  <c:v>7.911859738422919</c:v>
                </c:pt>
                <c:pt idx="129">
                  <c:v>7.7843862657385641</c:v>
                </c:pt>
                <c:pt idx="130">
                  <c:v>7.6594301345294404</c:v>
                </c:pt>
                <c:pt idx="131">
                  <c:v>7.5369345496142532</c:v>
                </c:pt>
                <c:pt idx="132">
                  <c:v>7.4168441015749975</c:v>
                </c:pt>
                <c:pt idx="133">
                  <c:v>7.2991047323270486</c:v>
                </c:pt>
                <c:pt idx="134">
                  <c:v>7.1836637014711835</c:v>
                </c:pt>
                <c:pt idx="135">
                  <c:v>7.0704695534182758</c:v>
                </c:pt>
                <c:pt idx="136">
                  <c:v>6.9594720852741485</c:v>
                </c:pt>
                <c:pt idx="137">
                  <c:v>6.8506223154742552</c:v>
                </c:pt>
                <c:pt idx="138">
                  <c:v>6.7438724531555225</c:v>
                </c:pt>
                <c:pt idx="139">
                  <c:v>6.6391758682537656</c:v>
                </c:pt>
                <c:pt idx="140">
                  <c:v>6.5364870623138875</c:v>
                </c:pt>
                <c:pt idx="141">
                  <c:v>6.4357616400007585</c:v>
                </c:pt>
                <c:pt idx="142">
                  <c:v>6.336956281297689</c:v>
                </c:pt>
                <c:pt idx="143">
                  <c:v>6.240028714379994</c:v>
                </c:pt>
                <c:pt idx="144">
                  <c:v>6.144937689150634</c:v>
                </c:pt>
                <c:pt idx="145">
                  <c:v>6.0516429514249026</c:v>
                </c:pt>
                <c:pt idx="146">
                  <c:v>5.9601052177516829</c:v>
                </c:pt>
                <c:pt idx="147">
                  <c:v>5.87028615085769</c:v>
                </c:pt>
                <c:pt idx="148">
                  <c:v>5.7821483357023506</c:v>
                </c:pt>
                <c:pt idx="149">
                  <c:v>5.695655256130288</c:v>
                </c:pt>
                <c:pt idx="150">
                  <c:v>5.6107712721085896</c:v>
                </c:pt>
                <c:pt idx="151">
                  <c:v>5.5274615975362895</c:v>
                </c:pt>
                <c:pt idx="152">
                  <c:v>5.4456922786135484</c:v>
                </c:pt>
                <c:pt idx="153">
                  <c:v>5.3654301727576854</c:v>
                </c:pt>
                <c:pt idx="154">
                  <c:v>5.2866429280545368</c:v>
                </c:pt>
                <c:pt idx="155">
                  <c:v>5.2092989632321256</c:v>
                </c:pt>
                <c:pt idx="156">
                  <c:v>5.1333674481452833</c:v>
                </c:pt>
                <c:pt idx="157">
                  <c:v>5.0588182847587904</c:v>
                </c:pt>
                <c:pt idx="158">
                  <c:v>4.9856220886177463</c:v>
                </c:pt>
                <c:pt idx="159">
                  <c:v>4.913750170793973</c:v>
                </c:pt>
                <c:pt idx="160">
                  <c:v>4.8431745202958059</c:v>
                </c:pt>
                <c:pt idx="161">
                  <c:v>4.7738677869319206</c:v>
                </c:pt>
                <c:pt idx="162">
                  <c:v>4.70580326461703</c:v>
                </c:pt>
                <c:pt idx="163">
                  <c:v>4.638954875108718</c:v>
                </c:pt>
                <c:pt idx="164">
                  <c:v>4.5732971521655266</c:v>
                </c:pt>
                <c:pt idx="165">
                  <c:v>4.5088052261149771</c:v>
                </c:pt>
                <c:pt idx="166">
                  <c:v>4.4454548088230146</c:v>
                </c:pt>
                <c:pt idx="167">
                  <c:v>4.3832221790520984</c:v>
                </c:pt>
                <c:pt idx="168">
                  <c:v>4.3220841682012878</c:v>
                </c:pt>
                <c:pt idx="169">
                  <c:v>4.2620181464167883</c:v>
                </c:pt>
                <c:pt idx="170">
                  <c:v>4.2030020090636073</c:v>
                </c:pt>
                <c:pt idx="171">
                  <c:v>4.1450141635505888</c:v>
                </c:pt>
                <c:pt idx="172">
                  <c:v>4.0880335164979167</c:v>
                </c:pt>
                <c:pt idx="173">
                  <c:v>4.0320394612395747</c:v>
                </c:pt>
                <c:pt idx="174">
                  <c:v>3.9770118656523894</c:v>
                </c:pt>
                <c:pt idx="175">
                  <c:v>3.922931060301889</c:v>
                </c:pt>
                <c:pt idx="176">
                  <c:v>3.8697778268979084</c:v>
                </c:pt>
                <c:pt idx="177">
                  <c:v>3.8175333870518018</c:v>
                </c:pt>
                <c:pt idx="178">
                  <c:v>3.7661793913267334</c:v>
                </c:pt>
                <c:pt idx="179">
                  <c:v>3.7156979085745712</c:v>
                </c:pt>
                <c:pt idx="180">
                  <c:v>3.6660714155504062</c:v>
                </c:pt>
                <c:pt idx="181">
                  <c:v>3.6172827867989512</c:v>
                </c:pt>
                <c:pt idx="182">
                  <c:v>3.5693152848043992</c:v>
                </c:pt>
                <c:pt idx="183">
                  <c:v>3.5221525503978008</c:v>
                </c:pt>
                <c:pt idx="184">
                  <c:v>3.4757785934143377</c:v>
                </c:pt>
                <c:pt idx="185">
                  <c:v>3.4301777835947007</c:v>
                </c:pt>
                <c:pt idx="186">
                  <c:v>3.3853348417232754</c:v>
                </c:pt>
                <c:pt idx="187">
                  <c:v>3.3412348309978874</c:v>
                </c:pt>
                <c:pt idx="188">
                  <c:v>3.2978631486236809</c:v>
                </c:pt>
                <c:pt idx="189">
                  <c:v>3.255205517626468</c:v>
                </c:pt>
                <c:pt idx="190">
                  <c:v>3.2132479788788748</c:v>
                </c:pt>
                <c:pt idx="191">
                  <c:v>3.1719768833336341</c:v>
                </c:pt>
                <c:pt idx="192">
                  <c:v>3.1313788844592687</c:v>
                </c:pt>
                <c:pt idx="193">
                  <c:v>3.0914409308719639</c:v>
                </c:pt>
                <c:pt idx="194">
                  <c:v>3.052150259158342</c:v>
                </c:pt>
                <c:pt idx="195">
                  <c:v>3.0134943868850468</c:v>
                </c:pt>
                <c:pt idx="196">
                  <c:v>2.975461105788836</c:v>
                </c:pt>
                <c:pt idx="197">
                  <c:v>2.9380384751435007</c:v>
                </c:pt>
                <c:pt idx="198">
                  <c:v>2.901214815297759</c:v>
                </c:pt>
                <c:pt idx="199">
                  <c:v>2.8649787013808248</c:v>
                </c:pt>
                <c:pt idx="200">
                  <c:v>2.8293189571698303</c:v>
                </c:pt>
                <c:pt idx="201">
                  <c:v>2.7942246491161753</c:v>
                </c:pt>
                <c:pt idx="202">
                  <c:v>2.7596850805249411</c:v>
                </c:pt>
                <c:pt idx="203">
                  <c:v>2.7256897858847804</c:v>
                </c:pt>
                <c:pt idx="204">
                  <c:v>2.6922285253432858</c:v>
                </c:pt>
                <c:pt idx="205">
                  <c:v>2.6592912793242878</c:v>
                </c:pt>
                <c:pt idx="206">
                  <c:v>2.6268682432833277</c:v>
                </c:pt>
                <c:pt idx="207">
                  <c:v>2.5949498225972443</c:v>
                </c:pt>
                <c:pt idx="208">
                  <c:v>2.5635266275851682</c:v>
                </c:pt>
                <c:pt idx="209">
                  <c:v>2.5325894686557984</c:v>
                </c:pt>
                <c:pt idx="210">
                  <c:v>2.5021293515795637</c:v>
                </c:pt>
                <c:pt idx="211">
                  <c:v>2.4721374728806791</c:v>
                </c:pt>
                <c:pt idx="212">
                  <c:v>2.4426052153466897</c:v>
                </c:pt>
                <c:pt idx="213">
                  <c:v>2.4135241436524808</c:v>
                </c:pt>
                <c:pt idx="214">
                  <c:v>2.3848860000949959</c:v>
                </c:pt>
                <c:pt idx="215">
                  <c:v>2.3566827004361945</c:v>
                </c:pt>
                <c:pt idx="216">
                  <c:v>2.3289063298518222</c:v>
                </c:pt>
                <c:pt idx="217">
                  <c:v>2.3015491389816796</c:v>
                </c:pt>
                <c:pt idx="218">
                  <c:v>2.2746035400808813</c:v>
                </c:pt>
                <c:pt idx="219">
                  <c:v>2.2480621032666779</c:v>
                </c:pt>
                <c:pt idx="220">
                  <c:v>2.2219175528610489</c:v>
                </c:pt>
                <c:pt idx="221">
                  <c:v>2.1961627638247916</c:v>
                </c:pt>
                <c:pt idx="222">
                  <c:v>2.1707907582809387</c:v>
                </c:pt>
                <c:pt idx="223">
                  <c:v>2.1457947021254005</c:v>
                </c:pt>
                <c:pt idx="224">
                  <c:v>2.1211679017227767</c:v>
                </c:pt>
                <c:pt idx="225">
                  <c:v>2.0969038006842755</c:v>
                </c:pt>
                <c:pt idx="226">
                  <c:v>2.0729959767265842</c:v>
                </c:pt>
                <c:pt idx="227">
                  <c:v>2.0494381386079725</c:v>
                </c:pt>
                <c:pt idx="228">
                  <c:v>2.0262241231420002</c:v>
                </c:pt>
                <c:pt idx="229">
                  <c:v>2.0033478922841264</c:v>
                </c:pt>
                <c:pt idx="230">
                  <c:v>1.9808035302911009</c:v>
                </c:pt>
                <c:pt idx="231">
                  <c:v>1.958585240950943</c:v>
                </c:pt>
                <c:pt idx="232">
                  <c:v>1.9366873448805253</c:v>
                </c:pt>
                <c:pt idx="233">
                  <c:v>1.9151042768905788</c:v>
                </c:pt>
                <c:pt idx="234">
                  <c:v>1.8938305834152913</c:v>
                </c:pt>
                <c:pt idx="235">
                  <c:v>1.87286092000517</c:v>
                </c:pt>
                <c:pt idx="236">
                  <c:v>1.8521900488809346</c:v>
                </c:pt>
                <c:pt idx="237">
                  <c:v>1.8318128365484201</c:v>
                </c:pt>
                <c:pt idx="238">
                  <c:v>1.8117242514705618</c:v>
                </c:pt>
                <c:pt idx="239">
                  <c:v>1.7919193617974161</c:v>
                </c:pt>
                <c:pt idx="240">
                  <c:v>1.772393333150089</c:v>
                </c:pt>
                <c:pt idx="241">
                  <c:v>1.7531414264601728</c:v>
                </c:pt>
                <c:pt idx="242">
                  <c:v>1.734158995860319</c:v>
                </c:pt>
                <c:pt idx="243">
                  <c:v>1.7154414866267769</c:v>
                </c:pt>
                <c:pt idx="244">
                  <c:v>1.6969844331711963</c:v>
                </c:pt>
                <c:pt idx="245">
                  <c:v>1.6787834570813018</c:v>
                </c:pt>
                <c:pt idx="246">
                  <c:v>1.6608342652085049</c:v>
                </c:pt>
                <c:pt idx="247">
                  <c:v>1.6431326478019415</c:v>
                </c:pt>
                <c:pt idx="248">
                  <c:v>1.6256744766868292</c:v>
                </c:pt>
                <c:pt idx="249">
                  <c:v>1.60845570348689</c:v>
                </c:pt>
                <c:pt idx="250">
                  <c:v>1.5914723578890304</c:v>
                </c:pt>
                <c:pt idx="251">
                  <c:v>1.574720545949797</c:v>
                </c:pt>
                <c:pt idx="252">
                  <c:v>1.5581964484419473</c:v>
                </c:pt>
                <c:pt idx="253">
                  <c:v>1.5418963192403359</c:v>
                </c:pt>
                <c:pt idx="254">
                  <c:v>1.5258164837465711</c:v>
                </c:pt>
                <c:pt idx="255">
                  <c:v>1.5099533373504685</c:v>
                </c:pt>
                <c:pt idx="256">
                  <c:v>1.4943033439280409</c:v>
                </c:pt>
                <c:pt idx="257">
                  <c:v>1.4788630343753382</c:v>
                </c:pt>
                <c:pt idx="258">
                  <c:v>1.4636290051766612</c:v>
                </c:pt>
                <c:pt idx="259">
                  <c:v>1.4485979170059469</c:v>
                </c:pt>
                <c:pt idx="260">
                  <c:v>1.4337664933619676</c:v>
                </c:pt>
                <c:pt idx="261">
                  <c:v>1.4191315192345841</c:v>
                </c:pt>
                <c:pt idx="262">
                  <c:v>1.4046898398028878</c:v>
                </c:pt>
                <c:pt idx="263">
                  <c:v>1.3904383591633211</c:v>
                </c:pt>
                <c:pt idx="264">
                  <c:v>1.3763740390875452</c:v>
                </c:pt>
                <c:pt idx="265">
                  <c:v>1.3624938978093948</c:v>
                </c:pt>
                <c:pt idx="266">
                  <c:v>1.3487950088398541</c:v>
                </c:pt>
                <c:pt idx="267">
                  <c:v>1.3352744998089476</c:v>
                </c:pt>
                <c:pt idx="268">
                  <c:v>1.3219295513355931</c:v>
                </c:pt>
                <c:pt idx="269">
                  <c:v>1.3087573959225047</c:v>
                </c:pt>
                <c:pt idx="270">
                  <c:v>1.2957553168768858</c:v>
                </c:pt>
                <c:pt idx="271">
                  <c:v>1.2829206472560739</c:v>
                </c:pt>
                <c:pt idx="272">
                  <c:v>1.2702507688371147</c:v>
                </c:pt>
                <c:pt idx="273">
                  <c:v>1.2577431111101509</c:v>
                </c:pt>
                <c:pt idx="274">
                  <c:v>1.2453951502946266</c:v>
                </c:pt>
                <c:pt idx="275">
                  <c:v>1.2332044083781166</c:v>
                </c:pt>
                <c:pt idx="276">
                  <c:v>1.2211684521767243</c:v>
                </c:pt>
                <c:pt idx="277">
                  <c:v>1.2092848924172337</c:v>
                </c:pt>
                <c:pt idx="278">
                  <c:v>1.1975513828397697</c:v>
                </c:pt>
                <c:pt idx="279">
                  <c:v>1.1859656193206498</c:v>
                </c:pt>
                <c:pt idx="280">
                  <c:v>1.174525339015815</c:v>
                </c:pt>
                <c:pt idx="281">
                  <c:v>1.1632283195220547</c:v>
                </c:pt>
                <c:pt idx="282">
                  <c:v>1.1520723780588726</c:v>
                </c:pt>
                <c:pt idx="283">
                  <c:v>1.1410553706672852</c:v>
                </c:pt>
                <c:pt idx="284">
                  <c:v>1.1301751914273432</c:v>
                </c:pt>
                <c:pt idx="285">
                  <c:v>1.1194297716930468</c:v>
                </c:pt>
                <c:pt idx="286">
                  <c:v>1.1088170793438239</c:v>
                </c:pt>
                <c:pt idx="287">
                  <c:v>1.098335118053426</c:v>
                </c:pt>
                <c:pt idx="288">
                  <c:v>1.0879819265744524</c:v>
                </c:pt>
                <c:pt idx="289">
                  <c:v>1.0777555780390489</c:v>
                </c:pt>
                <c:pt idx="290">
                  <c:v>1.0676541792752328</c:v>
                </c:pt>
                <c:pt idx="291">
                  <c:v>1.0576758701373579</c:v>
                </c:pt>
                <c:pt idx="292">
                  <c:v>1.0478188228529324</c:v>
                </c:pt>
                <c:pt idx="293">
                  <c:v>1.038081241382339</c:v>
                </c:pt>
                <c:pt idx="294">
                  <c:v>1.0284613607934165</c:v>
                </c:pt>
                <c:pt idx="295">
                  <c:v>1.018957446649414</c:v>
                </c:pt>
                <c:pt idx="296">
                  <c:v>1.0095677944107684</c:v>
                </c:pt>
                <c:pt idx="297">
                  <c:v>1.0002907288487353</c:v>
                </c:pt>
                <c:pt idx="298">
                  <c:v>0.99112460347334996</c:v>
                </c:pt>
                <c:pt idx="299">
                  <c:v>0.98206779997331861</c:v>
                </c:pt>
              </c:numCache>
            </c:numRef>
          </c:xVal>
          <c:yVal>
            <c:numRef>
              <c:f>Calculos!$A$42:$A$341</c:f>
              <c:numCache>
                <c:formatCode>0.00</c:formatCode>
                <c:ptCount val="30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0.99999999999999989</c:v>
                </c:pt>
                <c:pt idx="10">
                  <c:v>1.0999999999999999</c:v>
                </c:pt>
                <c:pt idx="11">
                  <c:v>1.2</c:v>
                </c:pt>
                <c:pt idx="12">
                  <c:v>1.3</c:v>
                </c:pt>
                <c:pt idx="13">
                  <c:v>1.4000000000000001</c:v>
                </c:pt>
                <c:pt idx="14">
                  <c:v>1.5000000000000002</c:v>
                </c:pt>
                <c:pt idx="15">
                  <c:v>1.6000000000000003</c:v>
                </c:pt>
                <c:pt idx="16">
                  <c:v>1.7000000000000004</c:v>
                </c:pt>
                <c:pt idx="17">
                  <c:v>1.8000000000000005</c:v>
                </c:pt>
                <c:pt idx="18">
                  <c:v>1.9000000000000006</c:v>
                </c:pt>
                <c:pt idx="19">
                  <c:v>2.0000000000000004</c:v>
                </c:pt>
                <c:pt idx="20">
                  <c:v>2.1000000000000005</c:v>
                </c:pt>
                <c:pt idx="21">
                  <c:v>2.2000000000000006</c:v>
                </c:pt>
                <c:pt idx="22">
                  <c:v>2.3000000000000007</c:v>
                </c:pt>
                <c:pt idx="23">
                  <c:v>2.4000000000000008</c:v>
                </c:pt>
                <c:pt idx="24">
                  <c:v>2.5000000000000009</c:v>
                </c:pt>
                <c:pt idx="25">
                  <c:v>2.600000000000001</c:v>
                </c:pt>
                <c:pt idx="26">
                  <c:v>2.7000000000000011</c:v>
                </c:pt>
                <c:pt idx="27">
                  <c:v>2.8000000000000012</c:v>
                </c:pt>
                <c:pt idx="28">
                  <c:v>2.9000000000000012</c:v>
                </c:pt>
                <c:pt idx="29">
                  <c:v>3.0000000000000013</c:v>
                </c:pt>
                <c:pt idx="30">
                  <c:v>3.1000000000000014</c:v>
                </c:pt>
                <c:pt idx="31">
                  <c:v>3.2000000000000015</c:v>
                </c:pt>
                <c:pt idx="32">
                  <c:v>3.3000000000000016</c:v>
                </c:pt>
                <c:pt idx="33">
                  <c:v>3.4000000000000017</c:v>
                </c:pt>
                <c:pt idx="34">
                  <c:v>3.5000000000000018</c:v>
                </c:pt>
                <c:pt idx="35">
                  <c:v>3.6000000000000019</c:v>
                </c:pt>
                <c:pt idx="36">
                  <c:v>3.700000000000002</c:v>
                </c:pt>
                <c:pt idx="37">
                  <c:v>3.800000000000002</c:v>
                </c:pt>
                <c:pt idx="38">
                  <c:v>3.9000000000000021</c:v>
                </c:pt>
                <c:pt idx="39">
                  <c:v>4.0000000000000018</c:v>
                </c:pt>
                <c:pt idx="40">
                  <c:v>4.1000000000000014</c:v>
                </c:pt>
                <c:pt idx="41">
                  <c:v>4.2000000000000011</c:v>
                </c:pt>
                <c:pt idx="42">
                  <c:v>4.3000000000000007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4.6999999999999993</c:v>
                </c:pt>
                <c:pt idx="47">
                  <c:v>4.7999999999999989</c:v>
                </c:pt>
                <c:pt idx="48">
                  <c:v>4.8999999999999986</c:v>
                </c:pt>
                <c:pt idx="49">
                  <c:v>4.9999999999999982</c:v>
                </c:pt>
                <c:pt idx="50">
                  <c:v>5.0999999999999979</c:v>
                </c:pt>
                <c:pt idx="51">
                  <c:v>5.1999999999999975</c:v>
                </c:pt>
                <c:pt idx="52">
                  <c:v>5.2999999999999972</c:v>
                </c:pt>
                <c:pt idx="53">
                  <c:v>5.3999999999999968</c:v>
                </c:pt>
                <c:pt idx="54">
                  <c:v>5.4999999999999964</c:v>
                </c:pt>
                <c:pt idx="55">
                  <c:v>5.5999999999999961</c:v>
                </c:pt>
                <c:pt idx="56">
                  <c:v>5.6999999999999957</c:v>
                </c:pt>
                <c:pt idx="57">
                  <c:v>5.7999999999999954</c:v>
                </c:pt>
                <c:pt idx="58">
                  <c:v>5.899999999999995</c:v>
                </c:pt>
                <c:pt idx="59">
                  <c:v>5.9999999999999947</c:v>
                </c:pt>
                <c:pt idx="60">
                  <c:v>6.0999999999999943</c:v>
                </c:pt>
                <c:pt idx="61">
                  <c:v>6.199999999999994</c:v>
                </c:pt>
                <c:pt idx="62">
                  <c:v>6.2999999999999936</c:v>
                </c:pt>
                <c:pt idx="63">
                  <c:v>6.3999999999999932</c:v>
                </c:pt>
                <c:pt idx="64">
                  <c:v>6.4999999999999929</c:v>
                </c:pt>
                <c:pt idx="65">
                  <c:v>6.5999999999999925</c:v>
                </c:pt>
                <c:pt idx="66">
                  <c:v>6.6999999999999922</c:v>
                </c:pt>
                <c:pt idx="67">
                  <c:v>6.7999999999999918</c:v>
                </c:pt>
                <c:pt idx="68">
                  <c:v>6.8999999999999915</c:v>
                </c:pt>
                <c:pt idx="69">
                  <c:v>6.9999999999999911</c:v>
                </c:pt>
                <c:pt idx="70">
                  <c:v>7.0999999999999908</c:v>
                </c:pt>
                <c:pt idx="71">
                  <c:v>7.1999999999999904</c:v>
                </c:pt>
                <c:pt idx="72">
                  <c:v>7.2999999999999901</c:v>
                </c:pt>
                <c:pt idx="73">
                  <c:v>7.3999999999999897</c:v>
                </c:pt>
                <c:pt idx="74">
                  <c:v>7.4999999999999893</c:v>
                </c:pt>
                <c:pt idx="75">
                  <c:v>7.599999999999989</c:v>
                </c:pt>
                <c:pt idx="76">
                  <c:v>7.6999999999999886</c:v>
                </c:pt>
                <c:pt idx="77">
                  <c:v>7.7999999999999883</c:v>
                </c:pt>
                <c:pt idx="78">
                  <c:v>7.8999999999999879</c:v>
                </c:pt>
                <c:pt idx="79">
                  <c:v>7.9999999999999876</c:v>
                </c:pt>
                <c:pt idx="80">
                  <c:v>8.0999999999999872</c:v>
                </c:pt>
                <c:pt idx="81">
                  <c:v>8.1999999999999869</c:v>
                </c:pt>
                <c:pt idx="82">
                  <c:v>8.2999999999999865</c:v>
                </c:pt>
                <c:pt idx="83">
                  <c:v>8.3999999999999861</c:v>
                </c:pt>
                <c:pt idx="84">
                  <c:v>8.4999999999999858</c:v>
                </c:pt>
                <c:pt idx="85">
                  <c:v>8.5999999999999854</c:v>
                </c:pt>
                <c:pt idx="86">
                  <c:v>8.6999999999999851</c:v>
                </c:pt>
                <c:pt idx="87">
                  <c:v>8.7999999999999847</c:v>
                </c:pt>
                <c:pt idx="88">
                  <c:v>8.8999999999999844</c:v>
                </c:pt>
                <c:pt idx="89">
                  <c:v>8.999999999999984</c:v>
                </c:pt>
                <c:pt idx="90">
                  <c:v>9.0999999999999837</c:v>
                </c:pt>
                <c:pt idx="91">
                  <c:v>9.1999999999999833</c:v>
                </c:pt>
                <c:pt idx="92">
                  <c:v>9.2999999999999829</c:v>
                </c:pt>
                <c:pt idx="93">
                  <c:v>9.3999999999999826</c:v>
                </c:pt>
                <c:pt idx="94">
                  <c:v>9.4999999999999822</c:v>
                </c:pt>
                <c:pt idx="95">
                  <c:v>9.5999999999999819</c:v>
                </c:pt>
                <c:pt idx="96">
                  <c:v>9.6999999999999815</c:v>
                </c:pt>
                <c:pt idx="97">
                  <c:v>9.7999999999999812</c:v>
                </c:pt>
                <c:pt idx="98">
                  <c:v>9.8999999999999808</c:v>
                </c:pt>
                <c:pt idx="99">
                  <c:v>9.9999999999999805</c:v>
                </c:pt>
                <c:pt idx="100">
                  <c:v>10.09999999999998</c:v>
                </c:pt>
                <c:pt idx="101">
                  <c:v>10.19999999999998</c:v>
                </c:pt>
                <c:pt idx="102">
                  <c:v>10.299999999999979</c:v>
                </c:pt>
                <c:pt idx="103">
                  <c:v>10.399999999999979</c:v>
                </c:pt>
                <c:pt idx="104">
                  <c:v>10.499999999999979</c:v>
                </c:pt>
                <c:pt idx="105">
                  <c:v>10.599999999999978</c:v>
                </c:pt>
                <c:pt idx="106">
                  <c:v>10.699999999999978</c:v>
                </c:pt>
                <c:pt idx="107">
                  <c:v>10.799999999999978</c:v>
                </c:pt>
                <c:pt idx="108">
                  <c:v>10.899999999999977</c:v>
                </c:pt>
                <c:pt idx="109">
                  <c:v>10.999999999999977</c:v>
                </c:pt>
                <c:pt idx="110">
                  <c:v>11.099999999999977</c:v>
                </c:pt>
                <c:pt idx="111">
                  <c:v>11.199999999999976</c:v>
                </c:pt>
                <c:pt idx="112">
                  <c:v>11.299999999999976</c:v>
                </c:pt>
                <c:pt idx="113">
                  <c:v>11.399999999999975</c:v>
                </c:pt>
                <c:pt idx="114">
                  <c:v>11.499999999999975</c:v>
                </c:pt>
                <c:pt idx="115">
                  <c:v>11.599999999999975</c:v>
                </c:pt>
                <c:pt idx="116">
                  <c:v>11.699999999999974</c:v>
                </c:pt>
                <c:pt idx="117">
                  <c:v>11.799999999999974</c:v>
                </c:pt>
                <c:pt idx="118">
                  <c:v>11.899999999999974</c:v>
                </c:pt>
                <c:pt idx="119">
                  <c:v>11.999999999999973</c:v>
                </c:pt>
                <c:pt idx="120">
                  <c:v>12.099999999999973</c:v>
                </c:pt>
                <c:pt idx="121">
                  <c:v>12.199999999999973</c:v>
                </c:pt>
                <c:pt idx="122">
                  <c:v>12.299999999999972</c:v>
                </c:pt>
                <c:pt idx="123">
                  <c:v>12.399999999999972</c:v>
                </c:pt>
                <c:pt idx="124">
                  <c:v>12.499999999999972</c:v>
                </c:pt>
                <c:pt idx="125">
                  <c:v>12.599999999999971</c:v>
                </c:pt>
                <c:pt idx="126">
                  <c:v>12.699999999999971</c:v>
                </c:pt>
                <c:pt idx="127">
                  <c:v>12.799999999999971</c:v>
                </c:pt>
                <c:pt idx="128">
                  <c:v>12.89999999999997</c:v>
                </c:pt>
                <c:pt idx="129">
                  <c:v>12.99999999999997</c:v>
                </c:pt>
                <c:pt idx="130">
                  <c:v>13.099999999999969</c:v>
                </c:pt>
                <c:pt idx="131">
                  <c:v>13.199999999999969</c:v>
                </c:pt>
                <c:pt idx="132">
                  <c:v>13.299999999999969</c:v>
                </c:pt>
                <c:pt idx="133">
                  <c:v>13.399999999999968</c:v>
                </c:pt>
                <c:pt idx="134">
                  <c:v>13.499999999999968</c:v>
                </c:pt>
                <c:pt idx="135">
                  <c:v>13.599999999999968</c:v>
                </c:pt>
                <c:pt idx="136">
                  <c:v>13.699999999999967</c:v>
                </c:pt>
                <c:pt idx="137">
                  <c:v>13.799999999999967</c:v>
                </c:pt>
                <c:pt idx="138">
                  <c:v>13.899999999999967</c:v>
                </c:pt>
                <c:pt idx="139">
                  <c:v>13.999999999999966</c:v>
                </c:pt>
                <c:pt idx="140">
                  <c:v>14.099999999999966</c:v>
                </c:pt>
                <c:pt idx="141">
                  <c:v>14.199999999999966</c:v>
                </c:pt>
                <c:pt idx="142">
                  <c:v>14.299999999999965</c:v>
                </c:pt>
                <c:pt idx="143">
                  <c:v>14.399999999999965</c:v>
                </c:pt>
                <c:pt idx="144">
                  <c:v>14.499999999999964</c:v>
                </c:pt>
                <c:pt idx="145">
                  <c:v>14.599999999999964</c:v>
                </c:pt>
                <c:pt idx="146">
                  <c:v>14.699999999999964</c:v>
                </c:pt>
                <c:pt idx="147">
                  <c:v>14.799999999999963</c:v>
                </c:pt>
                <c:pt idx="148">
                  <c:v>14.899999999999963</c:v>
                </c:pt>
                <c:pt idx="149">
                  <c:v>14.999999999999963</c:v>
                </c:pt>
                <c:pt idx="150">
                  <c:v>15.099999999999962</c:v>
                </c:pt>
                <c:pt idx="151">
                  <c:v>15.199999999999962</c:v>
                </c:pt>
                <c:pt idx="152">
                  <c:v>15.299999999999962</c:v>
                </c:pt>
                <c:pt idx="153">
                  <c:v>15.399999999999961</c:v>
                </c:pt>
                <c:pt idx="154">
                  <c:v>15.499999999999961</c:v>
                </c:pt>
                <c:pt idx="155">
                  <c:v>15.599999999999961</c:v>
                </c:pt>
                <c:pt idx="156">
                  <c:v>15.69999999999996</c:v>
                </c:pt>
                <c:pt idx="157">
                  <c:v>15.79999999999996</c:v>
                </c:pt>
                <c:pt idx="158">
                  <c:v>15.899999999999959</c:v>
                </c:pt>
                <c:pt idx="159">
                  <c:v>15.999999999999959</c:v>
                </c:pt>
                <c:pt idx="160">
                  <c:v>16.099999999999959</c:v>
                </c:pt>
                <c:pt idx="161">
                  <c:v>16.19999999999996</c:v>
                </c:pt>
                <c:pt idx="162">
                  <c:v>16.299999999999962</c:v>
                </c:pt>
                <c:pt idx="163">
                  <c:v>16.399999999999963</c:v>
                </c:pt>
                <c:pt idx="164">
                  <c:v>16.499999999999964</c:v>
                </c:pt>
                <c:pt idx="165">
                  <c:v>16.599999999999966</c:v>
                </c:pt>
                <c:pt idx="166">
                  <c:v>16.699999999999967</c:v>
                </c:pt>
                <c:pt idx="167">
                  <c:v>16.799999999999969</c:v>
                </c:pt>
                <c:pt idx="168">
                  <c:v>16.89999999999997</c:v>
                </c:pt>
                <c:pt idx="169">
                  <c:v>16.999999999999972</c:v>
                </c:pt>
                <c:pt idx="170">
                  <c:v>17.099999999999973</c:v>
                </c:pt>
                <c:pt idx="171">
                  <c:v>17.199999999999974</c:v>
                </c:pt>
                <c:pt idx="172">
                  <c:v>17.299999999999976</c:v>
                </c:pt>
                <c:pt idx="173">
                  <c:v>17.399999999999977</c:v>
                </c:pt>
                <c:pt idx="174">
                  <c:v>17.499999999999979</c:v>
                </c:pt>
                <c:pt idx="175">
                  <c:v>17.59999999999998</c:v>
                </c:pt>
                <c:pt idx="176">
                  <c:v>17.699999999999982</c:v>
                </c:pt>
                <c:pt idx="177">
                  <c:v>17.799999999999983</c:v>
                </c:pt>
                <c:pt idx="178">
                  <c:v>17.899999999999984</c:v>
                </c:pt>
                <c:pt idx="179">
                  <c:v>17.999999999999986</c:v>
                </c:pt>
                <c:pt idx="180">
                  <c:v>18.099999999999987</c:v>
                </c:pt>
                <c:pt idx="181">
                  <c:v>18.199999999999989</c:v>
                </c:pt>
                <c:pt idx="182">
                  <c:v>18.29999999999999</c:v>
                </c:pt>
                <c:pt idx="183">
                  <c:v>18.399999999999991</c:v>
                </c:pt>
                <c:pt idx="184">
                  <c:v>18.499999999999993</c:v>
                </c:pt>
                <c:pt idx="185">
                  <c:v>18.599999999999994</c:v>
                </c:pt>
                <c:pt idx="186">
                  <c:v>18.699999999999996</c:v>
                </c:pt>
                <c:pt idx="187">
                  <c:v>18.799999999999997</c:v>
                </c:pt>
                <c:pt idx="188">
                  <c:v>18.899999999999999</c:v>
                </c:pt>
                <c:pt idx="189">
                  <c:v>19</c:v>
                </c:pt>
                <c:pt idx="190">
                  <c:v>19.100000000000001</c:v>
                </c:pt>
                <c:pt idx="191">
                  <c:v>19.200000000000003</c:v>
                </c:pt>
                <c:pt idx="192">
                  <c:v>19.300000000000004</c:v>
                </c:pt>
                <c:pt idx="193">
                  <c:v>19.400000000000006</c:v>
                </c:pt>
                <c:pt idx="194">
                  <c:v>19.500000000000007</c:v>
                </c:pt>
                <c:pt idx="195">
                  <c:v>19.600000000000009</c:v>
                </c:pt>
                <c:pt idx="196">
                  <c:v>19.70000000000001</c:v>
                </c:pt>
                <c:pt idx="197">
                  <c:v>19.800000000000011</c:v>
                </c:pt>
                <c:pt idx="198">
                  <c:v>19.900000000000013</c:v>
                </c:pt>
                <c:pt idx="199">
                  <c:v>20.000000000000014</c:v>
                </c:pt>
                <c:pt idx="200">
                  <c:v>20.100000000000016</c:v>
                </c:pt>
                <c:pt idx="201">
                  <c:v>20.200000000000017</c:v>
                </c:pt>
                <c:pt idx="202">
                  <c:v>20.300000000000018</c:v>
                </c:pt>
                <c:pt idx="203">
                  <c:v>20.40000000000002</c:v>
                </c:pt>
                <c:pt idx="204">
                  <c:v>20.500000000000021</c:v>
                </c:pt>
                <c:pt idx="205">
                  <c:v>20.600000000000023</c:v>
                </c:pt>
                <c:pt idx="206">
                  <c:v>20.700000000000024</c:v>
                </c:pt>
                <c:pt idx="207">
                  <c:v>20.800000000000026</c:v>
                </c:pt>
                <c:pt idx="208">
                  <c:v>20.900000000000027</c:v>
                </c:pt>
                <c:pt idx="209">
                  <c:v>21.000000000000028</c:v>
                </c:pt>
                <c:pt idx="210">
                  <c:v>21.10000000000003</c:v>
                </c:pt>
                <c:pt idx="211">
                  <c:v>21.200000000000031</c:v>
                </c:pt>
                <c:pt idx="212">
                  <c:v>21.300000000000033</c:v>
                </c:pt>
                <c:pt idx="213">
                  <c:v>21.400000000000034</c:v>
                </c:pt>
                <c:pt idx="214">
                  <c:v>21.500000000000036</c:v>
                </c:pt>
                <c:pt idx="215">
                  <c:v>21.600000000000037</c:v>
                </c:pt>
                <c:pt idx="216">
                  <c:v>21.700000000000038</c:v>
                </c:pt>
                <c:pt idx="217">
                  <c:v>21.80000000000004</c:v>
                </c:pt>
                <c:pt idx="218">
                  <c:v>21.900000000000041</c:v>
                </c:pt>
                <c:pt idx="219">
                  <c:v>22.000000000000043</c:v>
                </c:pt>
                <c:pt idx="220">
                  <c:v>22.100000000000044</c:v>
                </c:pt>
                <c:pt idx="221">
                  <c:v>22.200000000000045</c:v>
                </c:pt>
                <c:pt idx="222">
                  <c:v>22.300000000000047</c:v>
                </c:pt>
                <c:pt idx="223">
                  <c:v>22.400000000000048</c:v>
                </c:pt>
                <c:pt idx="224">
                  <c:v>22.50000000000005</c:v>
                </c:pt>
                <c:pt idx="225">
                  <c:v>22.600000000000051</c:v>
                </c:pt>
                <c:pt idx="226">
                  <c:v>22.700000000000053</c:v>
                </c:pt>
                <c:pt idx="227">
                  <c:v>22.800000000000054</c:v>
                </c:pt>
                <c:pt idx="228">
                  <c:v>22.900000000000055</c:v>
                </c:pt>
                <c:pt idx="229">
                  <c:v>23.000000000000057</c:v>
                </c:pt>
                <c:pt idx="230">
                  <c:v>23.100000000000058</c:v>
                </c:pt>
                <c:pt idx="231">
                  <c:v>23.20000000000006</c:v>
                </c:pt>
                <c:pt idx="232">
                  <c:v>23.300000000000061</c:v>
                </c:pt>
                <c:pt idx="233">
                  <c:v>23.400000000000063</c:v>
                </c:pt>
                <c:pt idx="234">
                  <c:v>23.500000000000064</c:v>
                </c:pt>
                <c:pt idx="235">
                  <c:v>23.600000000000065</c:v>
                </c:pt>
                <c:pt idx="236">
                  <c:v>23.700000000000067</c:v>
                </c:pt>
                <c:pt idx="237">
                  <c:v>23.800000000000068</c:v>
                </c:pt>
                <c:pt idx="238">
                  <c:v>23.90000000000007</c:v>
                </c:pt>
                <c:pt idx="239">
                  <c:v>24.000000000000071</c:v>
                </c:pt>
                <c:pt idx="240">
                  <c:v>24.100000000000072</c:v>
                </c:pt>
                <c:pt idx="241">
                  <c:v>24.200000000000074</c:v>
                </c:pt>
                <c:pt idx="242">
                  <c:v>24.300000000000075</c:v>
                </c:pt>
                <c:pt idx="243">
                  <c:v>24.400000000000077</c:v>
                </c:pt>
                <c:pt idx="244">
                  <c:v>24.500000000000078</c:v>
                </c:pt>
                <c:pt idx="245">
                  <c:v>24.60000000000008</c:v>
                </c:pt>
                <c:pt idx="246">
                  <c:v>24.700000000000081</c:v>
                </c:pt>
                <c:pt idx="247">
                  <c:v>24.800000000000082</c:v>
                </c:pt>
                <c:pt idx="248">
                  <c:v>24.900000000000084</c:v>
                </c:pt>
                <c:pt idx="249">
                  <c:v>25.000000000000085</c:v>
                </c:pt>
                <c:pt idx="250">
                  <c:v>25.100000000000087</c:v>
                </c:pt>
                <c:pt idx="251">
                  <c:v>25.200000000000088</c:v>
                </c:pt>
                <c:pt idx="252">
                  <c:v>25.30000000000009</c:v>
                </c:pt>
                <c:pt idx="253">
                  <c:v>25.400000000000091</c:v>
                </c:pt>
                <c:pt idx="254">
                  <c:v>25.500000000000092</c:v>
                </c:pt>
                <c:pt idx="255">
                  <c:v>25.600000000000094</c:v>
                </c:pt>
                <c:pt idx="256">
                  <c:v>25.700000000000095</c:v>
                </c:pt>
                <c:pt idx="257">
                  <c:v>25.800000000000097</c:v>
                </c:pt>
                <c:pt idx="258">
                  <c:v>25.900000000000098</c:v>
                </c:pt>
                <c:pt idx="259">
                  <c:v>26.000000000000099</c:v>
                </c:pt>
                <c:pt idx="260">
                  <c:v>26.100000000000101</c:v>
                </c:pt>
                <c:pt idx="261">
                  <c:v>26.200000000000102</c:v>
                </c:pt>
                <c:pt idx="262">
                  <c:v>26.300000000000104</c:v>
                </c:pt>
                <c:pt idx="263">
                  <c:v>26.400000000000105</c:v>
                </c:pt>
                <c:pt idx="264">
                  <c:v>26.500000000000107</c:v>
                </c:pt>
                <c:pt idx="265">
                  <c:v>26.600000000000108</c:v>
                </c:pt>
                <c:pt idx="266">
                  <c:v>26.700000000000109</c:v>
                </c:pt>
                <c:pt idx="267">
                  <c:v>26.800000000000111</c:v>
                </c:pt>
                <c:pt idx="268">
                  <c:v>26.900000000000112</c:v>
                </c:pt>
                <c:pt idx="269">
                  <c:v>27.000000000000114</c:v>
                </c:pt>
                <c:pt idx="270">
                  <c:v>27.100000000000115</c:v>
                </c:pt>
                <c:pt idx="271">
                  <c:v>27.200000000000117</c:v>
                </c:pt>
                <c:pt idx="272">
                  <c:v>27.300000000000118</c:v>
                </c:pt>
                <c:pt idx="273">
                  <c:v>27.400000000000119</c:v>
                </c:pt>
                <c:pt idx="274">
                  <c:v>27.500000000000121</c:v>
                </c:pt>
                <c:pt idx="275">
                  <c:v>27.600000000000122</c:v>
                </c:pt>
                <c:pt idx="276">
                  <c:v>27.700000000000124</c:v>
                </c:pt>
                <c:pt idx="277">
                  <c:v>27.800000000000125</c:v>
                </c:pt>
                <c:pt idx="278">
                  <c:v>27.900000000000126</c:v>
                </c:pt>
                <c:pt idx="279">
                  <c:v>28.000000000000128</c:v>
                </c:pt>
                <c:pt idx="280">
                  <c:v>28.100000000000129</c:v>
                </c:pt>
                <c:pt idx="281">
                  <c:v>28.200000000000131</c:v>
                </c:pt>
                <c:pt idx="282">
                  <c:v>28.300000000000132</c:v>
                </c:pt>
                <c:pt idx="283">
                  <c:v>28.400000000000134</c:v>
                </c:pt>
                <c:pt idx="284">
                  <c:v>28.500000000000135</c:v>
                </c:pt>
                <c:pt idx="285">
                  <c:v>28.600000000000136</c:v>
                </c:pt>
                <c:pt idx="286">
                  <c:v>28.700000000000138</c:v>
                </c:pt>
                <c:pt idx="287">
                  <c:v>28.800000000000139</c:v>
                </c:pt>
                <c:pt idx="288">
                  <c:v>28.900000000000141</c:v>
                </c:pt>
                <c:pt idx="289">
                  <c:v>29.000000000000142</c:v>
                </c:pt>
                <c:pt idx="290">
                  <c:v>29.100000000000144</c:v>
                </c:pt>
                <c:pt idx="291">
                  <c:v>29.200000000000145</c:v>
                </c:pt>
                <c:pt idx="292">
                  <c:v>29.300000000000146</c:v>
                </c:pt>
                <c:pt idx="293">
                  <c:v>29.400000000000148</c:v>
                </c:pt>
                <c:pt idx="294">
                  <c:v>29.500000000000149</c:v>
                </c:pt>
                <c:pt idx="295">
                  <c:v>29.600000000000151</c:v>
                </c:pt>
                <c:pt idx="296">
                  <c:v>29.700000000000152</c:v>
                </c:pt>
                <c:pt idx="297">
                  <c:v>29.800000000000153</c:v>
                </c:pt>
                <c:pt idx="298">
                  <c:v>29.900000000000155</c:v>
                </c:pt>
                <c:pt idx="299">
                  <c:v>30.000000000000156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D131-466B-8471-6515EC984C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565568"/>
        <c:axId val="102566144"/>
      </c:scatterChart>
      <c:valAx>
        <c:axId val="102565568"/>
        <c:scaling>
          <c:orientation val="minMax"/>
        </c:scaling>
        <c:delete val="0"/>
        <c:axPos val="t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Incremento</a:t>
                </a:r>
                <a:r>
                  <a:rPr lang="es-ES" baseline="0"/>
                  <a:t> de Tensiones [KPa] mediante métodos elástico</a:t>
                </a:r>
                <a:endParaRPr lang="es-ES"/>
              </a:p>
            </c:rich>
          </c:tx>
          <c:layout/>
          <c:overlay val="0"/>
        </c:title>
        <c:numFmt formatCode="0.00" sourceLinked="0"/>
        <c:majorTickMark val="out"/>
        <c:minorTickMark val="none"/>
        <c:tickLblPos val="nextTo"/>
        <c:crossAx val="102566144"/>
        <c:crosses val="autoZero"/>
        <c:crossBetween val="midCat"/>
      </c:valAx>
      <c:valAx>
        <c:axId val="102566144"/>
        <c:scaling>
          <c:orientation val="maxMin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Profundidad</a:t>
                </a:r>
                <a:r>
                  <a:rPr lang="es-ES" baseline="0"/>
                  <a:t> [m]</a:t>
                </a:r>
                <a:endParaRPr lang="es-ES"/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102565568"/>
        <c:crosses val="autoZero"/>
        <c:crossBetween val="midCat"/>
      </c:valAx>
    </c:plotArea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Gráfico4"/>
  <sheetViews>
    <sheetView zoomScale="80" workbookViewId="0"/>
  </sheetViews>
  <pageMargins left="0.7" right="0.7" top="0.75" bottom="0.75" header="0.3" footer="0.3"/>
  <pageSetup paperSize="9" orientation="portrait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80" workbookViewId="0"/>
  </sheetViews>
  <pageMargins left="0.7" right="0.7" top="0.75" bottom="0.75" header="0.3" footer="0.3"/>
  <pageSetup paperSize="9" orientation="portrait" r:id="rId1"/>
  <drawing r:id="rId2"/>
</chartsheet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347133</xdr:colOff>
      <xdr:row>22</xdr:row>
      <xdr:rowOff>13759</xdr:rowOff>
    </xdr:from>
    <xdr:ext cx="2002367" cy="3114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6 CuadroTexto">
              <a:extLst>
                <a:ext uri="{FF2B5EF4-FFF2-40B4-BE49-F238E27FC236}">
                  <a16:creationId xmlns="" xmlns:a16="http://schemas.microsoft.com/office/drawing/2014/main" id="{00000000-0008-0000-0000-000007000000}"/>
                </a:ext>
              </a:extLst>
            </xdr:cNvPr>
            <xdr:cNvSpPr txBox="1"/>
          </xdr:nvSpPr>
          <xdr:spPr>
            <a:xfrm>
              <a:off x="1109133" y="4723342"/>
              <a:ext cx="2002367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400" b="1" i="1">
                        <a:latin typeface="Cambria Math"/>
                      </a:rPr>
                      <m:t>𝑪𝒂𝒍𝒄𝒖𝒍𝒐</m:t>
                    </m:r>
                    <m:r>
                      <a:rPr lang="es-ES" sz="1400" b="1" i="1">
                        <a:latin typeface="Cambria Math"/>
                      </a:rPr>
                      <m:t> </m:t>
                    </m:r>
                    <m:r>
                      <a:rPr lang="es-ES" sz="1400" b="1" i="1">
                        <a:latin typeface="Cambria Math"/>
                      </a:rPr>
                      <m:t>𝒅𝒆</m:t>
                    </m:r>
                    <m:r>
                      <a:rPr lang="es-ES" sz="1400" b="1" i="1">
                        <a:latin typeface="Cambria Math"/>
                      </a:rPr>
                      <m:t> </m:t>
                    </m:r>
                    <m:r>
                      <a:rPr lang="es-ES" sz="1400" b="1" i="1">
                        <a:latin typeface="Cambria Math"/>
                      </a:rPr>
                      <m:t>𝒂𝒔𝒊𝒆𝒏𝒕𝒐𝒔</m:t>
                    </m:r>
                    <m:r>
                      <a:rPr lang="es-ES" sz="1400" b="1" i="1">
                        <a:latin typeface="Cambria Math"/>
                      </a:rPr>
                      <m:t>:</m:t>
                    </m:r>
                  </m:oMath>
                </m:oMathPara>
              </a14:m>
              <a:endParaRPr lang="es-ES" sz="1400" b="1"/>
            </a:p>
          </xdr:txBody>
        </xdr:sp>
      </mc:Choice>
      <mc:Fallback xmlns="">
        <xdr:sp macro="" textlink="">
          <xdr:nvSpPr>
            <xdr:cNvPr id="7" name="6 CuadroTexto"/>
            <xdr:cNvSpPr txBox="1"/>
          </xdr:nvSpPr>
          <xdr:spPr>
            <a:xfrm>
              <a:off x="1109133" y="4723342"/>
              <a:ext cx="2002367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s-ES" sz="1400" b="1" i="0">
                  <a:latin typeface="Cambria Math"/>
                </a:rPr>
                <a:t>𝑪𝒂𝒍𝒄𝒖𝒍𝒐 𝒅𝒆 𝒂𝒔𝒊𝒆𝒏𝒕𝒐𝒔:</a:t>
              </a:r>
              <a:endParaRPr lang="es-ES" sz="1400" b="1"/>
            </a:p>
          </xdr:txBody>
        </xdr:sp>
      </mc:Fallback>
    </mc:AlternateContent>
    <xdr:clientData/>
  </xdr:oneCellAnchor>
  <xdr:twoCellAnchor editAs="oneCell">
    <xdr:from>
      <xdr:col>1</xdr:col>
      <xdr:colOff>642936</xdr:colOff>
      <xdr:row>24</xdr:row>
      <xdr:rowOff>142873</xdr:rowOff>
    </xdr:from>
    <xdr:to>
      <xdr:col>4</xdr:col>
      <xdr:colOff>654843</xdr:colOff>
      <xdr:row>27</xdr:row>
      <xdr:rowOff>142874</xdr:rowOff>
    </xdr:to>
    <xdr:pic>
      <xdr:nvPicPr>
        <xdr:cNvPr id="4" name="Imagen 3">
          <a:extLst>
            <a:ext uri="{FF2B5EF4-FFF2-40B4-BE49-F238E27FC236}">
              <a16:creationId xmlns="" xmlns:a16="http://schemas.microsoft.com/office/drawing/2014/main" id="{056B3892-3BB5-49B5-A68D-7B68E7CB1C0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5498" t="34161" r="17526" b="49461"/>
        <a:stretch/>
      </xdr:blipFill>
      <xdr:spPr>
        <a:xfrm>
          <a:off x="1404936" y="5214936"/>
          <a:ext cx="2667001" cy="571501"/>
        </a:xfrm>
        <a:prstGeom prst="rect">
          <a:avLst/>
        </a:prstGeom>
      </xdr:spPr>
    </xdr:pic>
    <xdr:clientData/>
  </xdr:twoCellAnchor>
  <xdr:twoCellAnchor editAs="oneCell">
    <xdr:from>
      <xdr:col>6</xdr:col>
      <xdr:colOff>369094</xdr:colOff>
      <xdr:row>2</xdr:row>
      <xdr:rowOff>178594</xdr:rowOff>
    </xdr:from>
    <xdr:to>
      <xdr:col>11</xdr:col>
      <xdr:colOff>351940</xdr:colOff>
      <xdr:row>14</xdr:row>
      <xdr:rowOff>171161</xdr:rowOff>
    </xdr:to>
    <xdr:pic>
      <xdr:nvPicPr>
        <xdr:cNvPr id="8" name="Imagen 7">
          <a:extLst>
            <a:ext uri="{FF2B5EF4-FFF2-40B4-BE49-F238E27FC236}">
              <a16:creationId xmlns="" xmlns:a16="http://schemas.microsoft.com/office/drawing/2014/main" id="{73EE08B8-86F0-40AB-800A-AF01B7D5F1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226844" y="571500"/>
          <a:ext cx="3876190" cy="2314286"/>
        </a:xfrm>
        <a:prstGeom prst="rect">
          <a:avLst/>
        </a:prstGeom>
      </xdr:spPr>
    </xdr:pic>
    <xdr:clientData/>
  </xdr:twoCellAnchor>
  <xdr:twoCellAnchor editAs="oneCell">
    <xdr:from>
      <xdr:col>6</xdr:col>
      <xdr:colOff>511967</xdr:colOff>
      <xdr:row>14</xdr:row>
      <xdr:rowOff>0</xdr:rowOff>
    </xdr:from>
    <xdr:to>
      <xdr:col>11</xdr:col>
      <xdr:colOff>606832</xdr:colOff>
      <xdr:row>28</xdr:row>
      <xdr:rowOff>71437</xdr:rowOff>
    </xdr:to>
    <xdr:pic>
      <xdr:nvPicPr>
        <xdr:cNvPr id="9" name="Imagen 8">
          <a:extLst>
            <a:ext uri="{FF2B5EF4-FFF2-40B4-BE49-F238E27FC236}">
              <a16:creationId xmlns="" xmlns:a16="http://schemas.microsoft.com/office/drawing/2014/main" id="{02F27124-FEC6-4132-AE6C-0655CBACC7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369717" y="3083719"/>
          <a:ext cx="3988209" cy="2809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6334125" cy="9370219"/>
    <xdr:graphicFrame macro="">
      <xdr:nvGraphicFramePr>
        <xdr:cNvPr id="2" name="1 Gráfico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6334125" cy="9370219"/>
    <xdr:graphicFrame macro="">
      <xdr:nvGraphicFramePr>
        <xdr:cNvPr id="2" name="Gráfico 1">
          <a:extLst>
            <a:ext uri="{FF2B5EF4-FFF2-40B4-BE49-F238E27FC236}">
              <a16:creationId xmlns="" xmlns:a16="http://schemas.microsoft.com/office/drawing/2014/main" id="{FF78BC55-D8A3-4D6F-B294-72684128B5D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3">
    <pageSetUpPr fitToPage="1"/>
  </sheetPr>
  <dimension ref="A2:P341"/>
  <sheetViews>
    <sheetView showGridLines="0" tabSelected="1" zoomScaleNormal="100" workbookViewId="0">
      <selection activeCell="O43" sqref="O43"/>
    </sheetView>
  </sheetViews>
  <sheetFormatPr baseColWidth="10" defaultRowHeight="15"/>
  <cols>
    <col min="2" max="2" width="12.7109375" bestFit="1" customWidth="1"/>
    <col min="3" max="3" width="13.85546875" customWidth="1"/>
    <col min="4" max="4" width="13.140625" customWidth="1"/>
    <col min="10" max="10" width="12.7109375" bestFit="1" customWidth="1"/>
    <col min="14" max="14" width="11.42578125" style="10"/>
  </cols>
  <sheetData>
    <row r="2" spans="1:4" ht="15.75">
      <c r="A2" s="8" t="s">
        <v>43</v>
      </c>
    </row>
    <row r="4" spans="1:4">
      <c r="A4" t="s">
        <v>8</v>
      </c>
    </row>
    <row r="6" spans="1:4">
      <c r="A6" s="1" t="s">
        <v>0</v>
      </c>
      <c r="B6" t="s">
        <v>18</v>
      </c>
      <c r="C6" t="s">
        <v>19</v>
      </c>
      <c r="D6" t="s">
        <v>20</v>
      </c>
    </row>
    <row r="8" spans="1:4">
      <c r="A8" s="1" t="s">
        <v>46</v>
      </c>
      <c r="B8" s="6">
        <v>5</v>
      </c>
      <c r="C8" s="10" t="s">
        <v>2</v>
      </c>
      <c r="D8" t="s">
        <v>6</v>
      </c>
    </row>
    <row r="9" spans="1:4">
      <c r="A9" s="1" t="s">
        <v>31</v>
      </c>
      <c r="B9" s="6">
        <v>12.5</v>
      </c>
      <c r="C9" s="10" t="s">
        <v>2</v>
      </c>
      <c r="D9" t="s">
        <v>33</v>
      </c>
    </row>
    <row r="10" spans="1:4">
      <c r="A10" s="1" t="s">
        <v>32</v>
      </c>
      <c r="B10" s="6">
        <v>7.5</v>
      </c>
      <c r="C10" s="10" t="s">
        <v>2</v>
      </c>
      <c r="D10" t="s">
        <v>14</v>
      </c>
    </row>
    <row r="11" spans="1:4" ht="18">
      <c r="A11" s="1" t="s">
        <v>13</v>
      </c>
      <c r="B11" s="6">
        <v>0.1</v>
      </c>
      <c r="C11" s="10" t="s">
        <v>2</v>
      </c>
      <c r="D11" t="s">
        <v>15</v>
      </c>
    </row>
    <row r="12" spans="1:4">
      <c r="A12" s="2" t="s">
        <v>1</v>
      </c>
      <c r="B12" s="6">
        <v>18</v>
      </c>
      <c r="C12" s="10" t="s">
        <v>3</v>
      </c>
      <c r="D12" t="s">
        <v>7</v>
      </c>
    </row>
    <row r="13" spans="1:4">
      <c r="A13" s="1"/>
      <c r="C13" s="10"/>
    </row>
    <row r="14" spans="1:4">
      <c r="A14" s="16" t="s">
        <v>47</v>
      </c>
      <c r="B14" s="6">
        <v>12.5</v>
      </c>
      <c r="C14" s="10" t="s">
        <v>2</v>
      </c>
      <c r="D14" t="s">
        <v>48</v>
      </c>
    </row>
    <row r="15" spans="1:4">
      <c r="C15" s="10"/>
    </row>
    <row r="16" spans="1:4">
      <c r="C16" s="10"/>
    </row>
    <row r="17" spans="1:4">
      <c r="A17" s="1"/>
    </row>
    <row r="18" spans="1:4">
      <c r="A18" t="s">
        <v>49</v>
      </c>
      <c r="B18" s="9">
        <f>4*x</f>
        <v>50</v>
      </c>
      <c r="C18" s="10" t="s">
        <v>2</v>
      </c>
    </row>
    <row r="19" spans="1:4" ht="18">
      <c r="A19" s="1" t="s">
        <v>17</v>
      </c>
      <c r="B19" s="9">
        <f>B8*B12</f>
        <v>90</v>
      </c>
      <c r="C19" s="10" t="s">
        <v>3</v>
      </c>
      <c r="D19" t="s">
        <v>5</v>
      </c>
    </row>
    <row r="20" spans="1:4" ht="18">
      <c r="A20" s="7" t="s">
        <v>16</v>
      </c>
      <c r="B20" s="21">
        <f>P341</f>
        <v>5.0007405966513643</v>
      </c>
      <c r="C20" s="10" t="s">
        <v>10</v>
      </c>
      <c r="D20" t="s">
        <v>12</v>
      </c>
    </row>
    <row r="21" spans="1:4">
      <c r="A21" s="7"/>
    </row>
    <row r="22" spans="1:4">
      <c r="A22" s="7"/>
    </row>
    <row r="23" spans="1:4">
      <c r="A23" s="7"/>
    </row>
    <row r="24" spans="1:4">
      <c r="A24" s="7"/>
    </row>
    <row r="25" spans="1:4">
      <c r="A25" s="7"/>
    </row>
    <row r="26" spans="1:4">
      <c r="A26" s="7"/>
    </row>
    <row r="27" spans="1:4">
      <c r="A27" s="7"/>
    </row>
    <row r="28" spans="1:4">
      <c r="A28" s="7"/>
    </row>
    <row r="29" spans="1:4">
      <c r="A29" s="7"/>
      <c r="C29" s="1" t="s">
        <v>50</v>
      </c>
      <c r="D29" t="s">
        <v>22</v>
      </c>
    </row>
    <row r="30" spans="1:4">
      <c r="A30" s="7"/>
      <c r="C30" s="2" t="s">
        <v>9</v>
      </c>
      <c r="D30" t="s">
        <v>23</v>
      </c>
    </row>
    <row r="31" spans="1:4">
      <c r="A31" s="7"/>
      <c r="C31" s="1" t="s">
        <v>24</v>
      </c>
      <c r="D31" t="s">
        <v>25</v>
      </c>
    </row>
    <row r="32" spans="1:4">
      <c r="A32" s="7"/>
      <c r="C32" s="2" t="s">
        <v>26</v>
      </c>
      <c r="D32" t="s">
        <v>27</v>
      </c>
    </row>
    <row r="33" spans="1:16">
      <c r="A33" s="7"/>
      <c r="C33" s="2"/>
    </row>
    <row r="34" spans="1:16">
      <c r="A34" s="7"/>
      <c r="C34" s="2"/>
    </row>
    <row r="35" spans="1:16">
      <c r="A35" s="7"/>
      <c r="C35" s="2"/>
    </row>
    <row r="36" spans="1:16">
      <c r="A36" s="7"/>
      <c r="C36" s="2"/>
    </row>
    <row r="37" spans="1:16">
      <c r="A37" s="7"/>
      <c r="C37" s="2"/>
    </row>
    <row r="38" spans="1:16" ht="18.75">
      <c r="A38" s="22" t="s">
        <v>30</v>
      </c>
    </row>
    <row r="41" spans="1:16" ht="18">
      <c r="A41" s="11" t="s">
        <v>4</v>
      </c>
      <c r="B41" s="13" t="s">
        <v>35</v>
      </c>
      <c r="C41" s="13" t="s">
        <v>36</v>
      </c>
      <c r="D41" s="13" t="s">
        <v>37</v>
      </c>
      <c r="E41" s="15" t="s">
        <v>38</v>
      </c>
      <c r="F41" s="12" t="s">
        <v>39</v>
      </c>
      <c r="G41" s="12" t="s">
        <v>40</v>
      </c>
      <c r="H41" s="12" t="s">
        <v>34</v>
      </c>
      <c r="I41" s="12" t="s">
        <v>41</v>
      </c>
      <c r="J41" s="12" t="s">
        <v>42</v>
      </c>
      <c r="K41" s="15" t="s">
        <v>44</v>
      </c>
      <c r="L41" s="15" t="s">
        <v>45</v>
      </c>
      <c r="M41" s="12" t="s">
        <v>21</v>
      </c>
      <c r="N41" s="13" t="s">
        <v>29</v>
      </c>
      <c r="O41" s="12" t="s">
        <v>11</v>
      </c>
      <c r="P41" s="12" t="s">
        <v>28</v>
      </c>
    </row>
    <row r="42" spans="1:16">
      <c r="A42" s="14">
        <v>0.1</v>
      </c>
      <c r="B42" s="4">
        <f t="shared" ref="B42:B105" si="0">ATAN((b-x)/A42)+ATAN((x-a)/A42)</f>
        <v>1.550798992821746</v>
      </c>
      <c r="C42" s="3">
        <f t="shared" ref="C42:C105" si="1">ATAN((x-b)/A42)+ATAN((2*b-x-a)/A42)</f>
        <v>1.550798992821746</v>
      </c>
      <c r="D42" s="3">
        <f t="shared" ref="D42:D105" si="2">ATAN((a-x)/A42)+ATAN(x/A42)</f>
        <v>1.1997504633263878E-2</v>
      </c>
      <c r="E42" s="3">
        <f t="shared" ref="E42:E105" si="3">ATAN((a-2*b+x)/A42)+ATAN((2*b-x)/A42)</f>
        <v>1.1997504633263878E-2</v>
      </c>
      <c r="F42" s="3">
        <f t="shared" ref="F42:F105" si="4">SQRT(x^2+A42^2)</f>
        <v>12.500399993600205</v>
      </c>
      <c r="G42" s="3">
        <f t="shared" ref="G42:G105" si="5">SQRT((2*b-x)^2+A42^2)</f>
        <v>12.500399993600205</v>
      </c>
      <c r="H42" s="3">
        <f t="shared" ref="H42:H105" si="6">SQRT((x-a)^2+A42^2)</f>
        <v>5.0009999000199947</v>
      </c>
      <c r="I42" s="3">
        <f t="shared" ref="I42:I105" si="7">SQRT((2*b-x-a)^2+A42^2)</f>
        <v>5.0009999000199947</v>
      </c>
      <c r="J42" s="3">
        <f t="shared" ref="J42:J105" si="8">(b-x)^2+A42^2</f>
        <v>1.0000000000000002E-2</v>
      </c>
      <c r="K42" s="5">
        <f t="shared" ref="K42:K105" si="9">(B42+x*D42/a-A42*(x-b)/J42+C42+(2*b-x)*E42/$B$10-A42*(b-x)/J42)*q/PI()</f>
        <v>89.99991446211601</v>
      </c>
      <c r="L42" s="5">
        <f t="shared" ref="L42:L105" si="10">(q/PI())*(B42+x*D42/a+A42*(x-b)/J42+2*A42*LN(H42/F42)/a+C42+(2*b-x)*E42/a+A42*(b-x)/J42+2*A42*LN(I42/G42)/a)</f>
        <v>88.600181974517724</v>
      </c>
      <c r="M42" s="10">
        <v>12</v>
      </c>
      <c r="N42" s="10">
        <v>0.35</v>
      </c>
      <c r="O42" s="3">
        <f>100*$B$11*(K42-N42*L42)/(M42*1000)</f>
        <v>4.9158208975862344E-2</v>
      </c>
      <c r="P42" s="3">
        <f>O42</f>
        <v>4.9158208975862344E-2</v>
      </c>
    </row>
    <row r="43" spans="1:16">
      <c r="A43" s="14">
        <f>A42+$B$11</f>
        <v>0.2</v>
      </c>
      <c r="B43" s="4">
        <f t="shared" si="0"/>
        <v>1.5308176396716067</v>
      </c>
      <c r="C43" s="3">
        <f t="shared" si="1"/>
        <v>1.5308176396716067</v>
      </c>
      <c r="D43" s="3">
        <f t="shared" si="2"/>
        <v>2.3980052246946437E-2</v>
      </c>
      <c r="E43" s="3">
        <f t="shared" si="3"/>
        <v>2.3980052246946437E-2</v>
      </c>
      <c r="F43" s="3">
        <f t="shared" si="4"/>
        <v>12.501599897613104</v>
      </c>
      <c r="G43" s="3">
        <f t="shared" si="5"/>
        <v>12.501599897613104</v>
      </c>
      <c r="H43" s="3">
        <f t="shared" si="6"/>
        <v>5.0039984012787215</v>
      </c>
      <c r="I43" s="3">
        <f t="shared" si="7"/>
        <v>5.0039984012787215</v>
      </c>
      <c r="J43" s="3">
        <f t="shared" si="8"/>
        <v>4.0000000000000008E-2</v>
      </c>
      <c r="K43" s="5">
        <f t="shared" si="9"/>
        <v>89.999316267783527</v>
      </c>
      <c r="L43" s="5">
        <f t="shared" si="10"/>
        <v>87.201389618654588</v>
      </c>
      <c r="M43" s="10">
        <v>12</v>
      </c>
      <c r="N43" s="10">
        <v>0.35</v>
      </c>
      <c r="O43" s="3">
        <f t="shared" ref="O43:O106" si="11">100*$B$11*(K43-N43*L43)/(M43*1000)</f>
        <v>4.9565691584378686E-2</v>
      </c>
      <c r="P43" s="3">
        <f>O43+P42</f>
        <v>9.8723900560241024E-2</v>
      </c>
    </row>
    <row r="44" spans="1:16">
      <c r="A44" s="14">
        <f t="shared" ref="A44:A85" si="12">A43+$B$11</f>
        <v>0.30000000000000004</v>
      </c>
      <c r="B44" s="4">
        <f t="shared" si="0"/>
        <v>1.5108681716736887</v>
      </c>
      <c r="C44" s="3">
        <f t="shared" si="1"/>
        <v>1.5108681716736887</v>
      </c>
      <c r="D44" s="3">
        <f t="shared" si="2"/>
        <v>3.5932761529338109E-2</v>
      </c>
      <c r="E44" s="3">
        <f t="shared" si="3"/>
        <v>3.5932761529338109E-2</v>
      </c>
      <c r="F44" s="3">
        <f t="shared" si="4"/>
        <v>12.503599481749246</v>
      </c>
      <c r="G44" s="3">
        <f t="shared" si="5"/>
        <v>12.503599481749246</v>
      </c>
      <c r="H44" s="3">
        <f t="shared" si="6"/>
        <v>5.008991914547277</v>
      </c>
      <c r="I44" s="3">
        <f t="shared" si="7"/>
        <v>5.008991914547277</v>
      </c>
      <c r="J44" s="3">
        <f t="shared" si="8"/>
        <v>9.0000000000000024E-2</v>
      </c>
      <c r="K44" s="5">
        <f t="shared" si="9"/>
        <v>89.997695607351346</v>
      </c>
      <c r="L44" s="5">
        <f t="shared" si="10"/>
        <v>85.804644329895766</v>
      </c>
      <c r="M44" s="10">
        <v>12</v>
      </c>
      <c r="N44" s="10">
        <v>0.35</v>
      </c>
      <c r="O44" s="3">
        <f t="shared" si="11"/>
        <v>4.9971725076573194E-2</v>
      </c>
      <c r="P44" s="3">
        <f t="shared" ref="P44:P107" si="13">O44+P43</f>
        <v>0.14869562563681421</v>
      </c>
    </row>
    <row r="45" spans="1:16">
      <c r="A45" s="14">
        <f t="shared" si="12"/>
        <v>0.4</v>
      </c>
      <c r="B45" s="4">
        <f t="shared" si="0"/>
        <v>1.4909663410826592</v>
      </c>
      <c r="C45" s="3">
        <f t="shared" si="1"/>
        <v>1.4909663410826592</v>
      </c>
      <c r="D45" s="3">
        <f t="shared" si="2"/>
        <v>4.7840901672922209E-2</v>
      </c>
      <c r="E45" s="3">
        <f t="shared" si="3"/>
        <v>4.7840901672922209E-2</v>
      </c>
      <c r="F45" s="3">
        <f t="shared" si="4"/>
        <v>12.506398362438324</v>
      </c>
      <c r="G45" s="3">
        <f t="shared" si="5"/>
        <v>12.506398362438324</v>
      </c>
      <c r="H45" s="3">
        <f t="shared" si="6"/>
        <v>5.0159744815937808</v>
      </c>
      <c r="I45" s="3">
        <f t="shared" si="7"/>
        <v>5.0159744815937808</v>
      </c>
      <c r="J45" s="3">
        <f t="shared" si="8"/>
        <v>0.16000000000000003</v>
      </c>
      <c r="K45" s="5">
        <f t="shared" si="9"/>
        <v>89.994548330030483</v>
      </c>
      <c r="L45" s="5">
        <f t="shared" si="10"/>
        <v>84.410959007794943</v>
      </c>
      <c r="M45" s="10">
        <v>12</v>
      </c>
      <c r="N45" s="10">
        <v>0.35</v>
      </c>
      <c r="O45" s="3">
        <f t="shared" si="11"/>
        <v>5.0375593897751883E-2</v>
      </c>
      <c r="P45" s="3">
        <f t="shared" si="13"/>
        <v>0.19907121953456608</v>
      </c>
    </row>
    <row r="46" spans="1:16">
      <c r="A46" s="14">
        <f t="shared" si="12"/>
        <v>0.5</v>
      </c>
      <c r="B46" s="4">
        <f t="shared" si="0"/>
        <v>1.4711276743037347</v>
      </c>
      <c r="C46" s="3">
        <f t="shared" si="1"/>
        <v>1.4711276743037347</v>
      </c>
      <c r="D46" s="3">
        <f t="shared" si="2"/>
        <v>5.9689965367871967E-2</v>
      </c>
      <c r="E46" s="3">
        <f t="shared" si="3"/>
        <v>5.9689965367871967E-2</v>
      </c>
      <c r="F46" s="3">
        <f t="shared" si="4"/>
        <v>12.509996003196804</v>
      </c>
      <c r="G46" s="3">
        <f t="shared" si="5"/>
        <v>12.509996003196804</v>
      </c>
      <c r="H46" s="3">
        <f t="shared" si="6"/>
        <v>5.024937810560445</v>
      </c>
      <c r="I46" s="3">
        <f t="shared" si="7"/>
        <v>5.024937810560445</v>
      </c>
      <c r="J46" s="3">
        <f t="shared" si="8"/>
        <v>0.25</v>
      </c>
      <c r="K46" s="5">
        <f t="shared" si="9"/>
        <v>89.989378687268896</v>
      </c>
      <c r="L46" s="5">
        <f t="shared" si="10"/>
        <v>83.021333919882451</v>
      </c>
      <c r="M46" s="10">
        <v>12</v>
      </c>
      <c r="N46" s="10">
        <v>0.35</v>
      </c>
      <c r="O46" s="3">
        <f t="shared" si="11"/>
        <v>5.0776593179425039E-2</v>
      </c>
      <c r="P46" s="3">
        <f t="shared" si="13"/>
        <v>0.24984781271399112</v>
      </c>
    </row>
    <row r="47" spans="1:16">
      <c r="A47" s="14">
        <f t="shared" si="12"/>
        <v>0.6</v>
      </c>
      <c r="B47" s="4">
        <f t="shared" si="0"/>
        <v>1.4513674007765582</v>
      </c>
      <c r="C47" s="3">
        <f t="shared" si="1"/>
        <v>1.4513674007765582</v>
      </c>
      <c r="D47" s="3">
        <f t="shared" si="2"/>
        <v>7.1465739141261642E-2</v>
      </c>
      <c r="E47" s="3">
        <f t="shared" si="3"/>
        <v>7.1465739141261642E-2</v>
      </c>
      <c r="F47" s="3">
        <f t="shared" si="4"/>
        <v>12.514391715141413</v>
      </c>
      <c r="G47" s="3">
        <f t="shared" si="5"/>
        <v>12.514391715141413</v>
      </c>
      <c r="H47" s="3">
        <f t="shared" si="6"/>
        <v>5.0358713248056688</v>
      </c>
      <c r="I47" s="3">
        <f t="shared" si="7"/>
        <v>5.0358713248056688</v>
      </c>
      <c r="J47" s="3">
        <f t="shared" si="8"/>
        <v>0.36</v>
      </c>
      <c r="K47" s="5">
        <f t="shared" si="9"/>
        <v>89.981701974997719</v>
      </c>
      <c r="L47" s="5">
        <f t="shared" si="10"/>
        <v>81.636752702743237</v>
      </c>
      <c r="M47" s="10">
        <v>12</v>
      </c>
      <c r="N47" s="10">
        <v>0.35</v>
      </c>
      <c r="O47" s="3">
        <f t="shared" si="11"/>
        <v>5.1174032107531325E-2</v>
      </c>
      <c r="P47" s="3">
        <f t="shared" si="13"/>
        <v>0.30102184482152244</v>
      </c>
    </row>
    <row r="48" spans="1:16">
      <c r="A48" s="14">
        <f t="shared" si="12"/>
        <v>0.7</v>
      </c>
      <c r="B48" s="4">
        <f t="shared" si="0"/>
        <v>1.4317003853128254</v>
      </c>
      <c r="C48" s="3">
        <f t="shared" si="1"/>
        <v>1.4317003853128254</v>
      </c>
      <c r="D48" s="3">
        <f t="shared" si="2"/>
        <v>8.3154370248510245E-2</v>
      </c>
      <c r="E48" s="3">
        <f t="shared" si="3"/>
        <v>8.3154370248510245E-2</v>
      </c>
      <c r="F48" s="3">
        <f t="shared" si="4"/>
        <v>12.519584657647394</v>
      </c>
      <c r="G48" s="3">
        <f t="shared" si="5"/>
        <v>12.519584657647394</v>
      </c>
      <c r="H48" s="3">
        <f t="shared" si="6"/>
        <v>5.0487622245457349</v>
      </c>
      <c r="I48" s="3">
        <f t="shared" si="7"/>
        <v>5.0487622245457349</v>
      </c>
      <c r="J48" s="3">
        <f t="shared" si="8"/>
        <v>0.48999999999999994</v>
      </c>
      <c r="K48" s="5">
        <f t="shared" si="9"/>
        <v>89.971047044525065</v>
      </c>
      <c r="L48" s="5">
        <f t="shared" si="10"/>
        <v>80.258178538956969</v>
      </c>
      <c r="M48" s="10">
        <v>12</v>
      </c>
      <c r="N48" s="10">
        <v>0.35</v>
      </c>
      <c r="O48" s="3">
        <f t="shared" si="11"/>
        <v>5.156723712990844E-2</v>
      </c>
      <c r="P48" s="3">
        <f t="shared" si="13"/>
        <v>0.3525890819514309</v>
      </c>
    </row>
    <row r="49" spans="1:16">
      <c r="A49" s="14">
        <f t="shared" si="12"/>
        <v>0.79999999999999993</v>
      </c>
      <c r="B49" s="4">
        <f t="shared" si="0"/>
        <v>1.4121410646084953</v>
      </c>
      <c r="C49" s="3">
        <f t="shared" si="1"/>
        <v>1.4121410646084953</v>
      </c>
      <c r="D49" s="3">
        <f t="shared" si="2"/>
        <v>9.4742429397667305E-2</v>
      </c>
      <c r="E49" s="3">
        <f t="shared" si="3"/>
        <v>9.4742429397667305E-2</v>
      </c>
      <c r="F49" s="3">
        <f t="shared" si="4"/>
        <v>12.525573839150045</v>
      </c>
      <c r="G49" s="3">
        <f t="shared" si="5"/>
        <v>12.525573839150045</v>
      </c>
      <c r="H49" s="3">
        <f t="shared" si="6"/>
        <v>5.0635955604688654</v>
      </c>
      <c r="I49" s="3">
        <f t="shared" si="7"/>
        <v>5.0635955604688654</v>
      </c>
      <c r="J49" s="3">
        <f t="shared" si="8"/>
        <v>0.6399999999999999</v>
      </c>
      <c r="K49" s="5">
        <f t="shared" si="9"/>
        <v>89.95695865468187</v>
      </c>
      <c r="L49" s="5">
        <f t="shared" si="10"/>
        <v>78.886550547038297</v>
      </c>
      <c r="M49" s="10">
        <v>12</v>
      </c>
      <c r="N49" s="10">
        <v>0.35</v>
      </c>
      <c r="O49" s="3">
        <f t="shared" si="11"/>
        <v>5.1955554969348727E-2</v>
      </c>
      <c r="P49" s="3">
        <f t="shared" si="13"/>
        <v>0.40454463692077963</v>
      </c>
    </row>
    <row r="50" spans="1:16">
      <c r="A50" s="14">
        <f t="shared" si="12"/>
        <v>0.89999999999999991</v>
      </c>
      <c r="B50" s="4">
        <f t="shared" si="0"/>
        <v>1.392703388563699</v>
      </c>
      <c r="C50" s="3">
        <f t="shared" si="1"/>
        <v>1.392703388563699</v>
      </c>
      <c r="D50" s="3">
        <f t="shared" si="2"/>
        <v>0.10621696867486263</v>
      </c>
      <c r="E50" s="3">
        <f t="shared" si="3"/>
        <v>0.10621696867486263</v>
      </c>
      <c r="F50" s="3">
        <f t="shared" si="4"/>
        <v>12.532358118087753</v>
      </c>
      <c r="G50" s="3">
        <f t="shared" si="5"/>
        <v>12.532358118087753</v>
      </c>
      <c r="H50" s="3">
        <f t="shared" si="6"/>
        <v>5.0803543183522146</v>
      </c>
      <c r="I50" s="3">
        <f t="shared" si="7"/>
        <v>5.0803543183522146</v>
      </c>
      <c r="J50" s="3">
        <f t="shared" si="8"/>
        <v>0.80999999999999983</v>
      </c>
      <c r="K50" s="5">
        <f t="shared" si="9"/>
        <v>89.93899964117314</v>
      </c>
      <c r="L50" s="5">
        <f t="shared" si="10"/>
        <v>77.522780417303238</v>
      </c>
      <c r="M50" s="10">
        <v>12</v>
      </c>
      <c r="N50" s="10">
        <v>0.35</v>
      </c>
      <c r="O50" s="3">
        <f t="shared" si="11"/>
        <v>5.2338355412597508E-2</v>
      </c>
      <c r="P50" s="3">
        <f t="shared" si="13"/>
        <v>0.45688299233337715</v>
      </c>
    </row>
    <row r="51" spans="1:16">
      <c r="A51" s="14">
        <f t="shared" si="12"/>
        <v>0.99999999999999989</v>
      </c>
      <c r="B51" s="4">
        <f t="shared" si="0"/>
        <v>1.3734007669450159</v>
      </c>
      <c r="C51" s="3">
        <f t="shared" si="1"/>
        <v>1.3734007669450159</v>
      </c>
      <c r="D51" s="3">
        <f t="shared" si="2"/>
        <v>0.11756557413764335</v>
      </c>
      <c r="E51" s="3">
        <f t="shared" si="3"/>
        <v>0.11756557413764335</v>
      </c>
      <c r="F51" s="3">
        <f t="shared" si="4"/>
        <v>12.539936203984453</v>
      </c>
      <c r="G51" s="3">
        <f t="shared" si="5"/>
        <v>12.539936203984453</v>
      </c>
      <c r="H51" s="3">
        <f t="shared" si="6"/>
        <v>5.0990195135927845</v>
      </c>
      <c r="I51" s="3">
        <f t="shared" si="7"/>
        <v>5.0990195135927845</v>
      </c>
      <c r="J51" s="3">
        <f t="shared" si="8"/>
        <v>0.99999999999999978</v>
      </c>
      <c r="K51" s="5">
        <f t="shared" si="9"/>
        <v>89.916752882845358</v>
      </c>
      <c r="L51" s="5">
        <f t="shared" si="10"/>
        <v>76.167749321845335</v>
      </c>
      <c r="M51" s="10">
        <v>12</v>
      </c>
      <c r="N51" s="10">
        <v>0.35</v>
      </c>
      <c r="O51" s="3">
        <f t="shared" si="11"/>
        <v>5.2715033850166244E-2</v>
      </c>
      <c r="P51" s="3">
        <f t="shared" si="13"/>
        <v>0.50959802618354344</v>
      </c>
    </row>
    <row r="52" spans="1:16">
      <c r="A52" s="14">
        <f t="shared" si="12"/>
        <v>1.0999999999999999</v>
      </c>
      <c r="B52" s="4">
        <f t="shared" si="0"/>
        <v>1.3542460218188073</v>
      </c>
      <c r="C52" s="3">
        <f t="shared" si="1"/>
        <v>1.3542460218188073</v>
      </c>
      <c r="D52" s="3">
        <f t="shared" si="2"/>
        <v>0.12877641264886908</v>
      </c>
      <c r="E52" s="3">
        <f t="shared" si="3"/>
        <v>0.12877641264886908</v>
      </c>
      <c r="F52" s="3">
        <f t="shared" si="4"/>
        <v>12.54830665866913</v>
      </c>
      <c r="G52" s="3">
        <f t="shared" si="5"/>
        <v>12.54830665866913</v>
      </c>
      <c r="H52" s="3">
        <f t="shared" si="6"/>
        <v>5.1195702944680814</v>
      </c>
      <c r="I52" s="3">
        <f t="shared" si="7"/>
        <v>5.1195702944680814</v>
      </c>
      <c r="J52" s="3">
        <f t="shared" si="8"/>
        <v>1.2099999999999997</v>
      </c>
      <c r="K52" s="5">
        <f t="shared" si="9"/>
        <v>89.889823048624763</v>
      </c>
      <c r="L52" s="5">
        <f t="shared" si="10"/>
        <v>74.822305121682419</v>
      </c>
      <c r="M52" s="10">
        <v>12</v>
      </c>
      <c r="N52" s="10">
        <v>0.35</v>
      </c>
      <c r="O52" s="3">
        <f t="shared" si="11"/>
        <v>5.3085013546696598E-2</v>
      </c>
      <c r="P52" s="3">
        <f t="shared" si="13"/>
        <v>0.56268303973024003</v>
      </c>
    </row>
    <row r="53" spans="1:16">
      <c r="A53" s="14">
        <f t="shared" si="12"/>
        <v>1.2</v>
      </c>
      <c r="B53" s="4">
        <f t="shared" si="0"/>
        <v>1.3352513460740334</v>
      </c>
      <c r="C53" s="3">
        <f t="shared" si="1"/>
        <v>1.3352513460740334</v>
      </c>
      <c r="D53" s="3">
        <f t="shared" si="2"/>
        <v>0.13983827263405946</v>
      </c>
      <c r="E53" s="3">
        <f t="shared" si="3"/>
        <v>0.13983827263405946</v>
      </c>
      <c r="F53" s="3">
        <f t="shared" si="4"/>
        <v>12.557467897629682</v>
      </c>
      <c r="G53" s="3">
        <f t="shared" si="5"/>
        <v>12.557467897629682</v>
      </c>
      <c r="H53" s="3">
        <f t="shared" si="6"/>
        <v>5.1419840528729761</v>
      </c>
      <c r="I53" s="3">
        <f t="shared" si="7"/>
        <v>5.1419840528729761</v>
      </c>
      <c r="J53" s="3">
        <f t="shared" si="8"/>
        <v>1.44</v>
      </c>
      <c r="K53" s="5">
        <f t="shared" si="9"/>
        <v>89.857838113089798</v>
      </c>
      <c r="L53" s="5">
        <f t="shared" si="10"/>
        <v>73.487259888782944</v>
      </c>
      <c r="M53" s="10">
        <v>12</v>
      </c>
      <c r="N53" s="10">
        <v>0.35</v>
      </c>
      <c r="O53" s="3">
        <f t="shared" si="11"/>
        <v>5.3447747626679816E-2</v>
      </c>
      <c r="P53" s="3">
        <f t="shared" si="13"/>
        <v>0.61613078735691984</v>
      </c>
    </row>
    <row r="54" spans="1:16">
      <c r="A54" s="14">
        <f t="shared" si="12"/>
        <v>1.3</v>
      </c>
      <c r="B54" s="4">
        <f t="shared" si="0"/>
        <v>1.3164282682416306</v>
      </c>
      <c r="C54" s="3">
        <f t="shared" si="1"/>
        <v>1.3164282682416306</v>
      </c>
      <c r="D54" s="3">
        <f t="shared" si="2"/>
        <v>0.15074059855639432</v>
      </c>
      <c r="E54" s="3">
        <f t="shared" si="3"/>
        <v>0.15074059855639432</v>
      </c>
      <c r="F54" s="3">
        <f t="shared" si="4"/>
        <v>12.567418191498204</v>
      </c>
      <c r="G54" s="3">
        <f t="shared" si="5"/>
        <v>12.567418191498204</v>
      </c>
      <c r="H54" s="3">
        <f t="shared" si="6"/>
        <v>5.1662365412357962</v>
      </c>
      <c r="I54" s="3">
        <f t="shared" si="7"/>
        <v>5.1662365412357962</v>
      </c>
      <c r="J54" s="3">
        <f t="shared" si="8"/>
        <v>1.6900000000000002</v>
      </c>
      <c r="K54" s="5">
        <f t="shared" si="9"/>
        <v>89.820450632889973</v>
      </c>
      <c r="L54" s="5">
        <f t="shared" si="10"/>
        <v>72.163387755247811</v>
      </c>
      <c r="M54" s="10">
        <v>12</v>
      </c>
      <c r="N54" s="10">
        <v>0.35</v>
      </c>
      <c r="O54" s="3">
        <f t="shared" si="11"/>
        <v>5.380272076546104E-2</v>
      </c>
      <c r="P54" s="3">
        <f t="shared" si="13"/>
        <v>0.66993350812238084</v>
      </c>
    </row>
    <row r="55" spans="1:16">
      <c r="A55" s="14">
        <f t="shared" si="12"/>
        <v>1.4000000000000001</v>
      </c>
      <c r="B55" s="4">
        <f t="shared" si="0"/>
        <v>1.297787623708186</v>
      </c>
      <c r="C55" s="3">
        <f t="shared" si="1"/>
        <v>1.297787623708186</v>
      </c>
      <c r="D55" s="3">
        <f t="shared" si="2"/>
        <v>0.16147351901284979</v>
      </c>
      <c r="E55" s="3">
        <f t="shared" si="3"/>
        <v>0.16147351901284979</v>
      </c>
      <c r="F55" s="3">
        <f t="shared" si="4"/>
        <v>12.578155667664477</v>
      </c>
      <c r="G55" s="3">
        <f t="shared" si="5"/>
        <v>12.578155667664477</v>
      </c>
      <c r="H55" s="3">
        <f t="shared" si="6"/>
        <v>5.1923019942988677</v>
      </c>
      <c r="I55" s="3">
        <f t="shared" si="7"/>
        <v>5.1923019942988677</v>
      </c>
      <c r="J55" s="3">
        <f t="shared" si="8"/>
        <v>1.9600000000000004</v>
      </c>
      <c r="K55" s="5">
        <f t="shared" si="9"/>
        <v>89.777338780394203</v>
      </c>
      <c r="L55" s="5">
        <f t="shared" si="10"/>
        <v>70.851423096555735</v>
      </c>
      <c r="M55" s="10">
        <v>12</v>
      </c>
      <c r="N55" s="10">
        <v>0.35</v>
      </c>
      <c r="O55" s="3">
        <f t="shared" si="11"/>
        <v>5.4149450580499747E-2</v>
      </c>
      <c r="P55" s="3">
        <f t="shared" si="13"/>
        <v>0.72408295870288053</v>
      </c>
    </row>
    <row r="56" spans="1:16">
      <c r="A56" s="14">
        <f t="shared" si="12"/>
        <v>1.5000000000000002</v>
      </c>
      <c r="B56" s="4">
        <f t="shared" si="0"/>
        <v>1.2793395323170296</v>
      </c>
      <c r="C56" s="3">
        <f t="shared" si="1"/>
        <v>1.2793395323170296</v>
      </c>
      <c r="D56" s="3">
        <f t="shared" si="2"/>
        <v>0.17202786845952867</v>
      </c>
      <c r="E56" s="3">
        <f t="shared" si="3"/>
        <v>0.17202786845952867</v>
      </c>
      <c r="F56" s="3">
        <f t="shared" si="4"/>
        <v>12.589678312014172</v>
      </c>
      <c r="G56" s="3">
        <f t="shared" si="5"/>
        <v>12.589678312014172</v>
      </c>
      <c r="H56" s="3">
        <f t="shared" si="6"/>
        <v>5.2201532544552753</v>
      </c>
      <c r="I56" s="3">
        <f t="shared" si="7"/>
        <v>5.2201532544552753</v>
      </c>
      <c r="J56" s="3">
        <f t="shared" si="8"/>
        <v>2.2500000000000009</v>
      </c>
      <c r="K56" s="5">
        <f t="shared" si="9"/>
        <v>89.728207134944199</v>
      </c>
      <c r="L56" s="5">
        <f t="shared" si="10"/>
        <v>69.552059050607795</v>
      </c>
      <c r="M56" s="10">
        <v>12</v>
      </c>
      <c r="N56" s="10">
        <v>0.35</v>
      </c>
      <c r="O56" s="3">
        <f t="shared" si="11"/>
        <v>5.4487488722692885E-2</v>
      </c>
      <c r="P56" s="3">
        <f t="shared" si="13"/>
        <v>0.77857044742557346</v>
      </c>
    </row>
    <row r="57" spans="1:16">
      <c r="A57" s="14">
        <f t="shared" si="12"/>
        <v>1.6000000000000003</v>
      </c>
      <c r="B57" s="4">
        <f t="shared" si="0"/>
        <v>1.2610933822524404</v>
      </c>
      <c r="C57" s="3">
        <f t="shared" si="1"/>
        <v>1.2610933822524404</v>
      </c>
      <c r="D57" s="3">
        <f t="shared" si="2"/>
        <v>0.18239520267160203</v>
      </c>
      <c r="E57" s="3">
        <f t="shared" si="3"/>
        <v>0.18239520267160203</v>
      </c>
      <c r="F57" s="3">
        <f t="shared" si="4"/>
        <v>12.601983970788092</v>
      </c>
      <c r="G57" s="3">
        <f t="shared" si="5"/>
        <v>12.601983970788092</v>
      </c>
      <c r="H57" s="3">
        <f t="shared" si="6"/>
        <v>5.2497618993626753</v>
      </c>
      <c r="I57" s="3">
        <f t="shared" si="7"/>
        <v>5.2497618993626753</v>
      </c>
      <c r="J57" s="3">
        <f t="shared" si="8"/>
        <v>2.5600000000000009</v>
      </c>
      <c r="K57" s="5">
        <f t="shared" si="9"/>
        <v>89.672787235803185</v>
      </c>
      <c r="L57" s="5">
        <f t="shared" si="10"/>
        <v>68.265946369443753</v>
      </c>
      <c r="M57" s="10">
        <v>12</v>
      </c>
      <c r="N57" s="10">
        <v>0.35</v>
      </c>
      <c r="O57" s="3">
        <f t="shared" si="11"/>
        <v>5.4816421672081561E-2</v>
      </c>
      <c r="P57" s="3">
        <f t="shared" si="13"/>
        <v>0.83338686909765503</v>
      </c>
    </row>
    <row r="58" spans="1:16">
      <c r="A58" s="14">
        <f t="shared" si="12"/>
        <v>1.7000000000000004</v>
      </c>
      <c r="B58" s="4">
        <f t="shared" si="0"/>
        <v>1.2430578200143412</v>
      </c>
      <c r="C58" s="3">
        <f t="shared" si="1"/>
        <v>1.2430578200143412</v>
      </c>
      <c r="D58" s="3">
        <f t="shared" si="2"/>
        <v>0.1925678081315465</v>
      </c>
      <c r="E58" s="3">
        <f t="shared" si="3"/>
        <v>0.1925678081315465</v>
      </c>
      <c r="F58" s="3">
        <f t="shared" si="4"/>
        <v>12.615070352558483</v>
      </c>
      <c r="G58" s="3">
        <f t="shared" si="5"/>
        <v>12.615070352558483</v>
      </c>
      <c r="H58" s="3">
        <f t="shared" si="6"/>
        <v>5.2810983706043579</v>
      </c>
      <c r="I58" s="3">
        <f t="shared" si="7"/>
        <v>5.2810983706043579</v>
      </c>
      <c r="J58" s="3">
        <f t="shared" si="8"/>
        <v>2.8900000000000015</v>
      </c>
      <c r="K58" s="5">
        <f t="shared" si="9"/>
        <v>89.610837904258844</v>
      </c>
      <c r="L58" s="5">
        <f t="shared" si="10"/>
        <v>66.993692596048135</v>
      </c>
      <c r="M58" s="10">
        <v>12</v>
      </c>
      <c r="N58" s="10">
        <v>0.35</v>
      </c>
      <c r="O58" s="3">
        <f t="shared" si="11"/>
        <v>5.5135871246368331E-2</v>
      </c>
      <c r="P58" s="3">
        <f t="shared" si="13"/>
        <v>0.88852274034402334</v>
      </c>
    </row>
    <row r="59" spans="1:16">
      <c r="A59" s="14">
        <f t="shared" si="12"/>
        <v>1.8000000000000005</v>
      </c>
      <c r="B59" s="4">
        <f t="shared" si="0"/>
        <v>1.2252407462131845</v>
      </c>
      <c r="C59" s="3">
        <f t="shared" si="1"/>
        <v>1.2252407462131845</v>
      </c>
      <c r="D59" s="3">
        <f t="shared" si="2"/>
        <v>0.20253870561696496</v>
      </c>
      <c r="E59" s="3">
        <f t="shared" si="3"/>
        <v>0.20253870561696496</v>
      </c>
      <c r="F59" s="3">
        <f t="shared" si="4"/>
        <v>12.628935030318273</v>
      </c>
      <c r="G59" s="3">
        <f t="shared" si="5"/>
        <v>12.628935030318273</v>
      </c>
      <c r="H59" s="3">
        <f t="shared" si="6"/>
        <v>5.3141321022345691</v>
      </c>
      <c r="I59" s="3">
        <f t="shared" si="7"/>
        <v>5.3141321022345691</v>
      </c>
      <c r="J59" s="3">
        <f t="shared" si="8"/>
        <v>3.2400000000000015</v>
      </c>
      <c r="K59" s="5">
        <f t="shared" si="9"/>
        <v>89.542145345299602</v>
      </c>
      <c r="L59" s="5">
        <f t="shared" si="10"/>
        <v>65.735861554689109</v>
      </c>
      <c r="M59" s="10">
        <v>12</v>
      </c>
      <c r="N59" s="10">
        <v>0.35</v>
      </c>
      <c r="O59" s="3">
        <f t="shared" si="11"/>
        <v>5.5445494834298684E-2</v>
      </c>
      <c r="P59" s="3">
        <f t="shared" si="13"/>
        <v>0.94396823517832207</v>
      </c>
    </row>
    <row r="60" spans="1:16">
      <c r="A60" s="14">
        <f t="shared" si="12"/>
        <v>1.9000000000000006</v>
      </c>
      <c r="B60" s="4">
        <f t="shared" si="0"/>
        <v>1.2076493168487203</v>
      </c>
      <c r="C60" s="3">
        <f t="shared" si="1"/>
        <v>1.2076493168487203</v>
      </c>
      <c r="D60" s="3">
        <f t="shared" si="2"/>
        <v>0.21230164832523646</v>
      </c>
      <c r="E60" s="3">
        <f t="shared" si="3"/>
        <v>0.21230164832523646</v>
      </c>
      <c r="F60" s="3">
        <f t="shared" si="4"/>
        <v>12.643575443678897</v>
      </c>
      <c r="G60" s="3">
        <f t="shared" si="5"/>
        <v>12.643575443678897</v>
      </c>
      <c r="H60" s="3">
        <f t="shared" si="6"/>
        <v>5.3488316481265326</v>
      </c>
      <c r="I60" s="3">
        <f t="shared" si="7"/>
        <v>5.3488316481265326</v>
      </c>
      <c r="J60" s="3">
        <f t="shared" si="8"/>
        <v>3.6100000000000021</v>
      </c>
      <c r="K60" s="5">
        <f t="shared" si="9"/>
        <v>89.466523041799931</v>
      </c>
      <c r="L60" s="5">
        <f t="shared" si="10"/>
        <v>64.492973139795566</v>
      </c>
      <c r="M60" s="10">
        <v>12</v>
      </c>
      <c r="N60" s="10">
        <v>0.35</v>
      </c>
      <c r="O60" s="3">
        <f t="shared" si="11"/>
        <v>5.5744985369059558E-2</v>
      </c>
      <c r="P60" s="3">
        <f t="shared" si="13"/>
        <v>0.99971322054738165</v>
      </c>
    </row>
    <row r="61" spans="1:16">
      <c r="A61" s="14">
        <f t="shared" si="12"/>
        <v>2.0000000000000004</v>
      </c>
      <c r="B61" s="4">
        <f t="shared" si="0"/>
        <v>1.1902899496825317</v>
      </c>
      <c r="C61" s="3">
        <f t="shared" si="1"/>
        <v>1.1902899496825317</v>
      </c>
      <c r="D61" s="3">
        <f t="shared" si="2"/>
        <v>0.22185111492596343</v>
      </c>
      <c r="E61" s="3">
        <f t="shared" si="3"/>
        <v>0.22185111492596343</v>
      </c>
      <c r="F61" s="3">
        <f t="shared" si="4"/>
        <v>12.658988901172163</v>
      </c>
      <c r="G61" s="3">
        <f t="shared" si="5"/>
        <v>12.658988901172163</v>
      </c>
      <c r="H61" s="3">
        <f t="shared" si="6"/>
        <v>5.3851648071345037</v>
      </c>
      <c r="I61" s="3">
        <f t="shared" si="7"/>
        <v>5.3851648071345037</v>
      </c>
      <c r="J61" s="3">
        <f t="shared" si="8"/>
        <v>4.0000000000000018</v>
      </c>
      <c r="K61" s="5">
        <f t="shared" si="9"/>
        <v>89.383811456197321</v>
      </c>
      <c r="L61" s="5">
        <f t="shared" si="10"/>
        <v>63.265503385503521</v>
      </c>
      <c r="M61" s="10">
        <v>12</v>
      </c>
      <c r="N61" s="10">
        <v>0.35</v>
      </c>
      <c r="O61" s="3">
        <f t="shared" si="11"/>
        <v>5.6034071059392565E-2</v>
      </c>
      <c r="P61" s="3">
        <f t="shared" si="13"/>
        <v>1.0557472916067743</v>
      </c>
    </row>
    <row r="62" spans="1:16">
      <c r="A62" s="14">
        <f t="shared" si="12"/>
        <v>2.1000000000000005</v>
      </c>
      <c r="B62" s="4">
        <f t="shared" si="0"/>
        <v>1.1731683352727673</v>
      </c>
      <c r="C62" s="3">
        <f t="shared" si="1"/>
        <v>1.1731683352727673</v>
      </c>
      <c r="D62" s="3">
        <f t="shared" si="2"/>
        <v>0.2311822979735858</v>
      </c>
      <c r="E62" s="3">
        <f t="shared" si="3"/>
        <v>0.2311822979735858</v>
      </c>
      <c r="F62" s="3">
        <f t="shared" si="4"/>
        <v>12.675172582651488</v>
      </c>
      <c r="G62" s="3">
        <f t="shared" si="5"/>
        <v>12.675172582651488</v>
      </c>
      <c r="H62" s="3">
        <f t="shared" si="6"/>
        <v>5.4230987451825001</v>
      </c>
      <c r="I62" s="3">
        <f t="shared" si="7"/>
        <v>5.4230987451825001</v>
      </c>
      <c r="J62" s="3">
        <f t="shared" si="8"/>
        <v>4.4100000000000019</v>
      </c>
      <c r="K62" s="5">
        <f t="shared" si="9"/>
        <v>89.2938775562221</v>
      </c>
      <c r="L62" s="5">
        <f t="shared" si="10"/>
        <v>62.053884795711241</v>
      </c>
      <c r="M62" s="10">
        <v>12</v>
      </c>
      <c r="N62" s="10">
        <v>0.35</v>
      </c>
      <c r="O62" s="3">
        <f t="shared" si="11"/>
        <v>5.6312514898102642E-2</v>
      </c>
      <c r="P62" s="3">
        <f t="shared" si="13"/>
        <v>1.112059806504877</v>
      </c>
    </row>
    <row r="63" spans="1:16">
      <c r="A63" s="14">
        <f t="shared" si="12"/>
        <v>2.2000000000000006</v>
      </c>
      <c r="B63" s="4">
        <f t="shared" si="0"/>
        <v>1.1562894522101106</v>
      </c>
      <c r="C63" s="3">
        <f t="shared" si="1"/>
        <v>1.1562894522101106</v>
      </c>
      <c r="D63" s="3">
        <f t="shared" si="2"/>
        <v>0.24029108814184186</v>
      </c>
      <c r="E63" s="3">
        <f t="shared" si="3"/>
        <v>0.24029108814184186</v>
      </c>
      <c r="F63" s="3">
        <f t="shared" si="4"/>
        <v>12.692123541787639</v>
      </c>
      <c r="G63" s="3">
        <f t="shared" si="5"/>
        <v>12.692123541787639</v>
      </c>
      <c r="H63" s="3">
        <f t="shared" si="6"/>
        <v>5.4626001134990654</v>
      </c>
      <c r="I63" s="3">
        <f t="shared" si="7"/>
        <v>5.4626001134990654</v>
      </c>
      <c r="J63" s="3">
        <f t="shared" si="8"/>
        <v>4.8400000000000025</v>
      </c>
      <c r="K63" s="5">
        <f t="shared" si="9"/>
        <v>89.196614182355916</v>
      </c>
      <c r="L63" s="5">
        <f t="shared" si="10"/>
        <v>60.858506912759424</v>
      </c>
      <c r="M63" s="10">
        <v>12</v>
      </c>
      <c r="N63" s="10">
        <v>0.35</v>
      </c>
      <c r="O63" s="3">
        <f t="shared" si="11"/>
        <v>5.6580113969075106E-2</v>
      </c>
      <c r="P63" s="3">
        <f t="shared" si="13"/>
        <v>1.1686399204739522</v>
      </c>
    </row>
    <row r="64" spans="1:16">
      <c r="A64" s="14">
        <f t="shared" si="12"/>
        <v>2.3000000000000007</v>
      </c>
      <c r="B64" s="4">
        <f t="shared" si="0"/>
        <v>1.1396575860761144</v>
      </c>
      <c r="C64" s="3">
        <f t="shared" si="1"/>
        <v>1.1396575860761144</v>
      </c>
      <c r="D64" s="3">
        <f t="shared" si="2"/>
        <v>0.2491740547595962</v>
      </c>
      <c r="E64" s="3">
        <f t="shared" si="3"/>
        <v>0.2491740547595962</v>
      </c>
      <c r="F64" s="3">
        <f t="shared" si="4"/>
        <v>12.709838708654017</v>
      </c>
      <c r="G64" s="3">
        <f t="shared" si="5"/>
        <v>12.709838708654017</v>
      </c>
      <c r="H64" s="3">
        <f t="shared" si="6"/>
        <v>5.5036351623268054</v>
      </c>
      <c r="I64" s="3">
        <f t="shared" si="7"/>
        <v>5.5036351623268054</v>
      </c>
      <c r="J64" s="3">
        <f t="shared" si="8"/>
        <v>5.2900000000000036</v>
      </c>
      <c r="K64" s="5">
        <f t="shared" si="9"/>
        <v>89.091939275372894</v>
      </c>
      <c r="L64" s="5">
        <f t="shared" si="10"/>
        <v>59.679717101681319</v>
      </c>
      <c r="M64" s="10">
        <v>12</v>
      </c>
      <c r="N64" s="10">
        <v>0.35</v>
      </c>
      <c r="O64" s="3">
        <f t="shared" si="11"/>
        <v>5.6836698574820363E-2</v>
      </c>
      <c r="P64" s="3">
        <f t="shared" si="13"/>
        <v>1.2254766190487725</v>
      </c>
    </row>
    <row r="65" spans="1:16">
      <c r="A65" s="14">
        <f t="shared" si="12"/>
        <v>2.4000000000000008</v>
      </c>
      <c r="B65" s="4">
        <f t="shared" si="0"/>
        <v>1.1232763516377267</v>
      </c>
      <c r="C65" s="3">
        <f t="shared" si="1"/>
        <v>1.1232763516377267</v>
      </c>
      <c r="D65" s="3">
        <f t="shared" si="2"/>
        <v>0.25782842313478915</v>
      </c>
      <c r="E65" s="3">
        <f t="shared" si="3"/>
        <v>0.25782842313478915</v>
      </c>
      <c r="F65" s="3">
        <f t="shared" si="4"/>
        <v>12.7283148923964</v>
      </c>
      <c r="G65" s="3">
        <f t="shared" si="5"/>
        <v>12.7283148923964</v>
      </c>
      <c r="H65" s="3">
        <f t="shared" si="6"/>
        <v>5.5461698495448193</v>
      </c>
      <c r="I65" s="3">
        <f t="shared" si="7"/>
        <v>5.5461698495448193</v>
      </c>
      <c r="J65" s="3">
        <f t="shared" si="8"/>
        <v>5.7600000000000042</v>
      </c>
      <c r="K65" s="5">
        <f t="shared" si="9"/>
        <v>88.979794982588999</v>
      </c>
      <c r="L65" s="5">
        <f t="shared" si="10"/>
        <v>58.517821526311302</v>
      </c>
      <c r="M65" s="10">
        <v>12</v>
      </c>
      <c r="N65" s="10">
        <v>0.35</v>
      </c>
      <c r="O65" s="3">
        <f t="shared" si="11"/>
        <v>5.7082131206983369E-2</v>
      </c>
      <c r="P65" s="3">
        <f t="shared" si="13"/>
        <v>1.2825587502557558</v>
      </c>
    </row>
    <row r="66" spans="1:16">
      <c r="A66" s="14">
        <f t="shared" si="12"/>
        <v>2.5000000000000009</v>
      </c>
      <c r="B66" s="4">
        <f t="shared" si="0"/>
        <v>1.1071487177940904</v>
      </c>
      <c r="C66" s="3">
        <f t="shared" si="1"/>
        <v>1.1071487177940904</v>
      </c>
      <c r="D66" s="3">
        <f t="shared" si="2"/>
        <v>0.26625204915092548</v>
      </c>
      <c r="E66" s="3">
        <f t="shared" si="3"/>
        <v>0.26625204915092548</v>
      </c>
      <c r="F66" s="3">
        <f t="shared" si="4"/>
        <v>12.747548783981962</v>
      </c>
      <c r="G66" s="3">
        <f t="shared" si="5"/>
        <v>12.747548783981962</v>
      </c>
      <c r="H66" s="3">
        <f t="shared" si="6"/>
        <v>5.5901699437494745</v>
      </c>
      <c r="I66" s="3">
        <f t="shared" si="7"/>
        <v>5.5901699437494745</v>
      </c>
      <c r="J66" s="3">
        <f t="shared" si="8"/>
        <v>6.2500000000000044</v>
      </c>
      <c r="K66" s="5">
        <f t="shared" si="9"/>
        <v>88.860146661351649</v>
      </c>
      <c r="L66" s="5">
        <f t="shared" si="10"/>
        <v>57.373086293352998</v>
      </c>
      <c r="M66" s="10">
        <v>12</v>
      </c>
      <c r="N66" s="10">
        <v>0.35</v>
      </c>
      <c r="O66" s="3">
        <f t="shared" si="11"/>
        <v>5.7316305382231758E-2</v>
      </c>
      <c r="P66" s="3">
        <f t="shared" si="13"/>
        <v>1.3398750556379877</v>
      </c>
    </row>
    <row r="67" spans="1:16">
      <c r="A67" s="14">
        <f t="shared" si="12"/>
        <v>2.600000000000001</v>
      </c>
      <c r="B67" s="4">
        <f t="shared" si="0"/>
        <v>1.0912770348023004</v>
      </c>
      <c r="C67" s="3">
        <f t="shared" si="1"/>
        <v>1.0912770348023004</v>
      </c>
      <c r="D67" s="3">
        <f t="shared" si="2"/>
        <v>0.27444339160984965</v>
      </c>
      <c r="E67" s="3">
        <f t="shared" si="3"/>
        <v>0.27444339160984965</v>
      </c>
      <c r="F67" s="3">
        <f t="shared" si="4"/>
        <v>12.767536959022284</v>
      </c>
      <c r="G67" s="3">
        <f t="shared" si="5"/>
        <v>12.767536959022284</v>
      </c>
      <c r="H67" s="3">
        <f t="shared" si="6"/>
        <v>5.6356011214421491</v>
      </c>
      <c r="I67" s="3">
        <f t="shared" si="7"/>
        <v>5.6356011214421491</v>
      </c>
      <c r="J67" s="3">
        <f t="shared" si="8"/>
        <v>6.7600000000000051</v>
      </c>
      <c r="K67" s="5">
        <f t="shared" si="9"/>
        <v>88.732981797890289</v>
      </c>
      <c r="L67" s="5">
        <f t="shared" si="10"/>
        <v>56.245738740739782</v>
      </c>
      <c r="M67" s="10">
        <v>12</v>
      </c>
      <c r="N67" s="10">
        <v>0.35</v>
      </c>
      <c r="O67" s="3">
        <f t="shared" si="11"/>
        <v>5.7539144365526144E-2</v>
      </c>
      <c r="P67" s="3">
        <f t="shared" si="13"/>
        <v>1.3974142000035139</v>
      </c>
    </row>
    <row r="68" spans="1:16">
      <c r="A68" s="14">
        <f t="shared" si="12"/>
        <v>2.7000000000000011</v>
      </c>
      <c r="B68" s="4">
        <f t="shared" si="0"/>
        <v>1.0756630633264923</v>
      </c>
      <c r="C68" s="3">
        <f t="shared" si="1"/>
        <v>1.0756630633264923</v>
      </c>
      <c r="D68" s="3">
        <f t="shared" si="2"/>
        <v>0.282401482776794</v>
      </c>
      <c r="E68" s="3">
        <f t="shared" si="3"/>
        <v>0.282401482776794</v>
      </c>
      <c r="F68" s="3">
        <f t="shared" si="4"/>
        <v>12.78827588066507</v>
      </c>
      <c r="G68" s="3">
        <f t="shared" si="5"/>
        <v>12.78827588066507</v>
      </c>
      <c r="H68" s="3">
        <f t="shared" si="6"/>
        <v>5.6824290580701495</v>
      </c>
      <c r="I68" s="3">
        <f t="shared" si="7"/>
        <v>5.6824290580701495</v>
      </c>
      <c r="J68" s="3">
        <f t="shared" si="8"/>
        <v>7.2900000000000054</v>
      </c>
      <c r="K68" s="5">
        <f t="shared" si="9"/>
        <v>88.598308858965922</v>
      </c>
      <c r="L68" s="5">
        <f t="shared" si="10"/>
        <v>55.135968847213768</v>
      </c>
      <c r="M68" s="10">
        <v>12</v>
      </c>
      <c r="N68" s="10">
        <v>0.35</v>
      </c>
      <c r="O68" s="3">
        <f t="shared" si="11"/>
        <v>5.7750599802034251E-2</v>
      </c>
      <c r="P68" s="3">
        <f t="shared" si="13"/>
        <v>1.4551647998055481</v>
      </c>
    </row>
    <row r="69" spans="1:16">
      <c r="A69" s="14">
        <f t="shared" si="12"/>
        <v>2.8000000000000012</v>
      </c>
      <c r="B69" s="4">
        <f t="shared" si="0"/>
        <v>1.0603080048781206</v>
      </c>
      <c r="C69" s="3">
        <f t="shared" si="1"/>
        <v>1.0603080048781206</v>
      </c>
      <c r="D69" s="3">
        <f t="shared" si="2"/>
        <v>0.29012589756011864</v>
      </c>
      <c r="E69" s="3">
        <f t="shared" si="3"/>
        <v>0.29012589756011864</v>
      </c>
      <c r="F69" s="3">
        <f t="shared" si="4"/>
        <v>12.809761902549164</v>
      </c>
      <c r="G69" s="3">
        <f t="shared" si="5"/>
        <v>12.809761902549164</v>
      </c>
      <c r="H69" s="3">
        <f t="shared" si="6"/>
        <v>5.7306195127577615</v>
      </c>
      <c r="I69" s="3">
        <f t="shared" si="7"/>
        <v>5.7306195127577615</v>
      </c>
      <c r="J69" s="3">
        <f t="shared" si="8"/>
        <v>7.8400000000000061</v>
      </c>
      <c r="K69" s="5">
        <f t="shared" si="9"/>
        <v>88.456156092852467</v>
      </c>
      <c r="L69" s="5">
        <f t="shared" si="10"/>
        <v>54.043930740944553</v>
      </c>
      <c r="M69" s="10">
        <v>12</v>
      </c>
      <c r="N69" s="10">
        <v>0.35</v>
      </c>
      <c r="O69" s="3">
        <f t="shared" si="11"/>
        <v>5.795065027793489E-2</v>
      </c>
      <c r="P69" s="3">
        <f t="shared" si="13"/>
        <v>1.5131154500834829</v>
      </c>
    </row>
    <row r="70" spans="1:16">
      <c r="A70" s="14">
        <f t="shared" si="12"/>
        <v>2.9000000000000012</v>
      </c>
      <c r="B70" s="4">
        <f t="shared" si="0"/>
        <v>1.0452125332432862</v>
      </c>
      <c r="C70" s="3">
        <f t="shared" si="1"/>
        <v>1.0452125332432862</v>
      </c>
      <c r="D70" s="3">
        <f t="shared" si="2"/>
        <v>0.29761672173010245</v>
      </c>
      <c r="E70" s="3">
        <f t="shared" si="3"/>
        <v>0.29761672173010245</v>
      </c>
      <c r="F70" s="3">
        <f t="shared" si="4"/>
        <v>12.831991271817481</v>
      </c>
      <c r="G70" s="3">
        <f t="shared" si="5"/>
        <v>12.831991271817481</v>
      </c>
      <c r="H70" s="3">
        <f t="shared" si="6"/>
        <v>5.7801384066473709</v>
      </c>
      <c r="I70" s="3">
        <f t="shared" si="7"/>
        <v>5.7801384066473709</v>
      </c>
      <c r="J70" s="3">
        <f t="shared" si="8"/>
        <v>8.4100000000000072</v>
      </c>
      <c r="K70" s="5">
        <f t="shared" si="9"/>
        <v>88.306570295108102</v>
      </c>
      <c r="L70" s="5">
        <f t="shared" si="10"/>
        <v>52.969744286153528</v>
      </c>
      <c r="M70" s="10">
        <v>12</v>
      </c>
      <c r="N70" s="10">
        <v>0.35</v>
      </c>
      <c r="O70" s="3">
        <f t="shared" si="11"/>
        <v>5.8139299829128639E-2</v>
      </c>
      <c r="P70" s="3">
        <f t="shared" si="13"/>
        <v>1.5712547499126115</v>
      </c>
    </row>
    <row r="71" spans="1:16">
      <c r="A71" s="14">
        <f t="shared" si="12"/>
        <v>3.0000000000000013</v>
      </c>
      <c r="B71" s="4">
        <f t="shared" si="0"/>
        <v>1.0303768265243123</v>
      </c>
      <c r="C71" s="3">
        <f t="shared" si="1"/>
        <v>1.0303768265243123</v>
      </c>
      <c r="D71" s="3">
        <f t="shared" si="2"/>
        <v>0.30487451954972089</v>
      </c>
      <c r="E71" s="3">
        <f t="shared" si="3"/>
        <v>0.30487451954972089</v>
      </c>
      <c r="F71" s="3">
        <f t="shared" si="4"/>
        <v>12.854960132182441</v>
      </c>
      <c r="G71" s="3">
        <f t="shared" si="5"/>
        <v>12.854960132182441</v>
      </c>
      <c r="H71" s="3">
        <f t="shared" si="6"/>
        <v>5.8309518948453007</v>
      </c>
      <c r="I71" s="3">
        <f t="shared" si="7"/>
        <v>5.8309518948453007</v>
      </c>
      <c r="J71" s="3">
        <f t="shared" si="8"/>
        <v>9.0000000000000071</v>
      </c>
      <c r="K71" s="5">
        <f t="shared" si="9"/>
        <v>88.149615553389339</v>
      </c>
      <c r="L71" s="5">
        <f t="shared" si="10"/>
        <v>51.913496728039533</v>
      </c>
      <c r="M71" s="10">
        <v>12</v>
      </c>
      <c r="N71" s="10">
        <v>0.35</v>
      </c>
      <c r="O71" s="3">
        <f t="shared" si="11"/>
        <v>5.8316576415479583E-2</v>
      </c>
      <c r="P71" s="3">
        <f t="shared" si="13"/>
        <v>1.6295713263280911</v>
      </c>
    </row>
    <row r="72" spans="1:16">
      <c r="A72" s="14">
        <f t="shared" si="12"/>
        <v>3.1000000000000014</v>
      </c>
      <c r="B72" s="4">
        <f t="shared" si="0"/>
        <v>1.0158005994563097</v>
      </c>
      <c r="C72" s="3">
        <f t="shared" si="1"/>
        <v>1.0158005994563097</v>
      </c>
      <c r="D72" s="3">
        <f t="shared" si="2"/>
        <v>0.31190030115674316</v>
      </c>
      <c r="E72" s="3">
        <f t="shared" si="3"/>
        <v>0.31190030115674316</v>
      </c>
      <c r="F72" s="3">
        <f t="shared" si="4"/>
        <v>12.878664527038509</v>
      </c>
      <c r="G72" s="3">
        <f t="shared" si="5"/>
        <v>12.878664527038509</v>
      </c>
      <c r="H72" s="3">
        <f t="shared" si="6"/>
        <v>5.8830264320330912</v>
      </c>
      <c r="I72" s="3">
        <f t="shared" si="7"/>
        <v>5.8830264320330912</v>
      </c>
      <c r="J72" s="3">
        <f t="shared" si="8"/>
        <v>9.6100000000000083</v>
      </c>
      <c r="K72" s="5">
        <f t="shared" si="9"/>
        <v>87.985371984273456</v>
      </c>
      <c r="L72" s="5">
        <f t="shared" si="10"/>
        <v>50.875244377773541</v>
      </c>
      <c r="M72" s="10">
        <v>12</v>
      </c>
      <c r="N72" s="10">
        <v>0.35</v>
      </c>
      <c r="O72" s="3">
        <f t="shared" si="11"/>
        <v>5.8482530376710598E-2</v>
      </c>
      <c r="P72" s="3">
        <f t="shared" si="13"/>
        <v>1.6880538567048018</v>
      </c>
    </row>
    <row r="73" spans="1:16">
      <c r="A73" s="14">
        <f t="shared" si="12"/>
        <v>3.2000000000000015</v>
      </c>
      <c r="B73" s="4">
        <f t="shared" si="0"/>
        <v>1.0014831356942346</v>
      </c>
      <c r="C73" s="3">
        <f t="shared" si="1"/>
        <v>1.0014831356942346</v>
      </c>
      <c r="D73" s="3">
        <f t="shared" si="2"/>
        <v>0.31869549000164854</v>
      </c>
      <c r="E73" s="3">
        <f t="shared" si="3"/>
        <v>0.31869549000164854</v>
      </c>
      <c r="F73" s="3">
        <f t="shared" si="4"/>
        <v>12.90310040261642</v>
      </c>
      <c r="G73" s="3">
        <f t="shared" si="5"/>
        <v>12.90310040261642</v>
      </c>
      <c r="H73" s="3">
        <f t="shared" si="6"/>
        <v>5.9363288318623324</v>
      </c>
      <c r="I73" s="3">
        <f t="shared" si="7"/>
        <v>5.9363288318623324</v>
      </c>
      <c r="J73" s="3">
        <f t="shared" si="8"/>
        <v>10.240000000000009</v>
      </c>
      <c r="K73" s="5">
        <f t="shared" si="9"/>
        <v>87.813934473720806</v>
      </c>
      <c r="L73" s="5">
        <f t="shared" si="10"/>
        <v>49.855014320888813</v>
      </c>
      <c r="M73" s="10">
        <v>12</v>
      </c>
      <c r="N73" s="10">
        <v>0.35</v>
      </c>
      <c r="O73" s="3">
        <f t="shared" si="11"/>
        <v>5.8637232884508096E-2</v>
      </c>
      <c r="P73" s="3">
        <f t="shared" si="13"/>
        <v>1.74669108958931</v>
      </c>
    </row>
    <row r="74" spans="1:16">
      <c r="A74" s="14">
        <f t="shared" si="12"/>
        <v>3.3000000000000016</v>
      </c>
      <c r="B74" s="4">
        <f t="shared" si="0"/>
        <v>0.98742331980104048</v>
      </c>
      <c r="C74" s="3">
        <f t="shared" si="1"/>
        <v>0.98742331980104048</v>
      </c>
      <c r="D74" s="3">
        <f t="shared" si="2"/>
        <v>0.3252618906106941</v>
      </c>
      <c r="E74" s="3">
        <f t="shared" si="3"/>
        <v>0.3252618906106941</v>
      </c>
      <c r="F74" s="3">
        <f t="shared" si="4"/>
        <v>12.928263611173776</v>
      </c>
      <c r="G74" s="3">
        <f t="shared" si="5"/>
        <v>12.928263611173776</v>
      </c>
      <c r="H74" s="3">
        <f t="shared" si="6"/>
        <v>5.9908263203000649</v>
      </c>
      <c r="I74" s="3">
        <f t="shared" si="7"/>
        <v>5.9908263203000649</v>
      </c>
      <c r="J74" s="3">
        <f t="shared" si="8"/>
        <v>10.890000000000011</v>
      </c>
      <c r="K74" s="5">
        <f t="shared" si="9"/>
        <v>87.635411431460582</v>
      </c>
      <c r="L74" s="5">
        <f t="shared" si="10"/>
        <v>48.852806134001213</v>
      </c>
      <c r="M74" s="10">
        <v>12</v>
      </c>
      <c r="N74" s="10">
        <v>0.35</v>
      </c>
      <c r="O74" s="3">
        <f t="shared" si="11"/>
        <v>5.878077440380014E-2</v>
      </c>
      <c r="P74" s="3">
        <f t="shared" si="13"/>
        <v>1.8054718639931102</v>
      </c>
    </row>
    <row r="75" spans="1:16">
      <c r="A75" s="14">
        <f t="shared" si="12"/>
        <v>3.4000000000000017</v>
      </c>
      <c r="B75" s="4">
        <f t="shared" si="0"/>
        <v>0.97361966870221883</v>
      </c>
      <c r="C75" s="3">
        <f t="shared" si="1"/>
        <v>0.97361966870221883</v>
      </c>
      <c r="D75" s="3">
        <f t="shared" si="2"/>
        <v>0.33160165690871379</v>
      </c>
      <c r="E75" s="3">
        <f t="shared" si="3"/>
        <v>0.33160165690871379</v>
      </c>
      <c r="F75" s="3">
        <f t="shared" si="4"/>
        <v>12.95414991421668</v>
      </c>
      <c r="G75" s="3">
        <f t="shared" si="5"/>
        <v>12.95414991421668</v>
      </c>
      <c r="H75" s="3">
        <f t="shared" si="6"/>
        <v>6.0464865831323902</v>
      </c>
      <c r="I75" s="3">
        <f t="shared" si="7"/>
        <v>6.0464865831323902</v>
      </c>
      <c r="J75" s="3">
        <f t="shared" si="8"/>
        <v>11.560000000000011</v>
      </c>
      <c r="K75" s="5">
        <f t="shared" si="9"/>
        <v>87.449923568253325</v>
      </c>
      <c r="L75" s="5">
        <f t="shared" si="10"/>
        <v>47.86859359641106</v>
      </c>
      <c r="M75" s="10">
        <v>12</v>
      </c>
      <c r="N75" s="10">
        <v>0.35</v>
      </c>
      <c r="O75" s="3">
        <f t="shared" si="11"/>
        <v>5.8913263174591217E-2</v>
      </c>
      <c r="P75" s="3">
        <f t="shared" si="13"/>
        <v>1.8643851271677014</v>
      </c>
    </row>
    <row r="76" spans="1:16">
      <c r="A76" s="14">
        <f t="shared" si="12"/>
        <v>3.5000000000000018</v>
      </c>
      <c r="B76" s="4">
        <f t="shared" si="0"/>
        <v>0.96007036240568777</v>
      </c>
      <c r="C76" s="3">
        <f t="shared" si="1"/>
        <v>0.96007036240568777</v>
      </c>
      <c r="D76" s="3">
        <f t="shared" si="2"/>
        <v>0.33771726130249802</v>
      </c>
      <c r="E76" s="3">
        <f t="shared" si="3"/>
        <v>0.33771726130249802</v>
      </c>
      <c r="F76" s="3">
        <f t="shared" si="4"/>
        <v>12.98075498574717</v>
      </c>
      <c r="G76" s="3">
        <f t="shared" si="5"/>
        <v>12.98075498574717</v>
      </c>
      <c r="H76" s="3">
        <f t="shared" si="6"/>
        <v>6.1032778078668528</v>
      </c>
      <c r="I76" s="3">
        <f t="shared" si="7"/>
        <v>6.1032778078668528</v>
      </c>
      <c r="J76" s="3">
        <f t="shared" si="8"/>
        <v>12.250000000000012</v>
      </c>
      <c r="K76" s="5">
        <f t="shared" si="9"/>
        <v>87.257602703691234</v>
      </c>
      <c r="L76" s="5">
        <f t="shared" si="10"/>
        <v>46.902326384736185</v>
      </c>
      <c r="M76" s="10">
        <v>12</v>
      </c>
      <c r="N76" s="10">
        <v>0.35</v>
      </c>
      <c r="O76" s="3">
        <f t="shared" si="11"/>
        <v>5.9034823724194649E-2</v>
      </c>
      <c r="P76" s="3">
        <f t="shared" si="13"/>
        <v>1.9234199508918961</v>
      </c>
    </row>
    <row r="77" spans="1:16">
      <c r="A77" s="14">
        <f t="shared" si="12"/>
        <v>3.6000000000000019</v>
      </c>
      <c r="B77" s="4">
        <f t="shared" si="0"/>
        <v>0.94677327381813958</v>
      </c>
      <c r="C77" s="3">
        <f t="shared" si="1"/>
        <v>0.94677327381813958</v>
      </c>
      <c r="D77" s="3">
        <f t="shared" si="2"/>
        <v>0.3436114646933961</v>
      </c>
      <c r="E77" s="3">
        <f t="shared" si="3"/>
        <v>0.3436114646933961</v>
      </c>
      <c r="F77" s="3">
        <f t="shared" si="4"/>
        <v>13.008074415531301</v>
      </c>
      <c r="G77" s="3">
        <f t="shared" si="5"/>
        <v>13.008074415531301</v>
      </c>
      <c r="H77" s="3">
        <f t="shared" si="6"/>
        <v>6.161168720299746</v>
      </c>
      <c r="I77" s="3">
        <f t="shared" si="7"/>
        <v>6.161168720299746</v>
      </c>
      <c r="J77" s="3">
        <f t="shared" si="8"/>
        <v>12.960000000000013</v>
      </c>
      <c r="K77" s="5">
        <f t="shared" si="9"/>
        <v>87.058590610963407</v>
      </c>
      <c r="L77" s="5">
        <f t="shared" si="10"/>
        <v>45.953931740273774</v>
      </c>
      <c r="M77" s="10">
        <v>12</v>
      </c>
      <c r="N77" s="10">
        <v>0.35</v>
      </c>
      <c r="O77" s="3">
        <f t="shared" si="11"/>
        <v>5.9145595418222993E-2</v>
      </c>
      <c r="P77" s="3">
        <f t="shared" si="13"/>
        <v>1.9825655463101191</v>
      </c>
    </row>
    <row r="78" spans="1:16">
      <c r="A78" s="14">
        <f t="shared" si="12"/>
        <v>3.700000000000002</v>
      </c>
      <c r="B78" s="4">
        <f t="shared" si="0"/>
        <v>0.93372599751921281</v>
      </c>
      <c r="C78" s="3">
        <f t="shared" si="1"/>
        <v>0.93372599751921281</v>
      </c>
      <c r="D78" s="3">
        <f t="shared" si="2"/>
        <v>0.34928728755746452</v>
      </c>
      <c r="E78" s="3">
        <f t="shared" si="3"/>
        <v>0.34928728755746452</v>
      </c>
      <c r="F78" s="3">
        <f t="shared" si="4"/>
        <v>13.036103712382777</v>
      </c>
      <c r="G78" s="3">
        <f t="shared" si="5"/>
        <v>13.036103712382777</v>
      </c>
      <c r="H78" s="3">
        <f t="shared" si="6"/>
        <v>6.2201286160335956</v>
      </c>
      <c r="I78" s="3">
        <f t="shared" si="7"/>
        <v>6.2201286160335956</v>
      </c>
      <c r="J78" s="3">
        <f t="shared" si="8"/>
        <v>13.690000000000014</v>
      </c>
      <c r="K78" s="5">
        <f t="shared" si="9"/>
        <v>86.853037903852112</v>
      </c>
      <c r="L78" s="5">
        <f t="shared" si="10"/>
        <v>45.023316100271991</v>
      </c>
      <c r="M78" s="10">
        <v>12</v>
      </c>
      <c r="N78" s="10">
        <v>0.35</v>
      </c>
      <c r="O78" s="3">
        <f t="shared" si="11"/>
        <v>5.9245731057297434E-2</v>
      </c>
      <c r="P78" s="3">
        <f t="shared" si="13"/>
        <v>2.0418112773674166</v>
      </c>
    </row>
    <row r="79" spans="1:16">
      <c r="A79" s="14">
        <f t="shared" si="12"/>
        <v>3.800000000000002</v>
      </c>
      <c r="B79" s="4">
        <f t="shared" si="0"/>
        <v>0.92092587738294873</v>
      </c>
      <c r="C79" s="3">
        <f t="shared" si="1"/>
        <v>0.92092587738294873</v>
      </c>
      <c r="D79" s="3">
        <f t="shared" si="2"/>
        <v>0.35474798220334813</v>
      </c>
      <c r="E79" s="3">
        <f t="shared" si="3"/>
        <v>0.35474798220334813</v>
      </c>
      <c r="F79" s="3">
        <f t="shared" si="4"/>
        <v>13.064838307457158</v>
      </c>
      <c r="G79" s="3">
        <f t="shared" si="5"/>
        <v>13.064838307457158</v>
      </c>
      <c r="H79" s="3">
        <f t="shared" si="6"/>
        <v>6.2801273872430334</v>
      </c>
      <c r="I79" s="3">
        <f t="shared" si="7"/>
        <v>6.2801273872430334</v>
      </c>
      <c r="J79" s="3">
        <f t="shared" si="8"/>
        <v>14.440000000000015</v>
      </c>
      <c r="K79" s="5">
        <f t="shared" si="9"/>
        <v>86.641102970148467</v>
      </c>
      <c r="L79" s="5">
        <f t="shared" si="10"/>
        <v>44.110366685692135</v>
      </c>
      <c r="M79" s="10">
        <v>12</v>
      </c>
      <c r="N79" s="10">
        <v>0.35</v>
      </c>
      <c r="O79" s="3">
        <f t="shared" si="11"/>
        <v>5.9335395525130175E-2</v>
      </c>
      <c r="P79" s="3">
        <f t="shared" si="13"/>
        <v>2.101146672892547</v>
      </c>
    </row>
    <row r="80" spans="1:16">
      <c r="A80" s="14">
        <f t="shared" si="12"/>
        <v>3.9000000000000021</v>
      </c>
      <c r="B80" s="4">
        <f t="shared" si="0"/>
        <v>0.90837003296174512</v>
      </c>
      <c r="C80" s="3">
        <f t="shared" si="1"/>
        <v>0.90837003296174512</v>
      </c>
      <c r="D80" s="3">
        <f t="shared" si="2"/>
        <v>0.3599970062922645</v>
      </c>
      <c r="E80" s="3">
        <f t="shared" si="3"/>
        <v>0.3599970062922645</v>
      </c>
      <c r="F80" s="3">
        <f t="shared" si="4"/>
        <v>13.094273557551789</v>
      </c>
      <c r="G80" s="3">
        <f t="shared" si="5"/>
        <v>13.094273557551789</v>
      </c>
      <c r="H80" s="3">
        <f t="shared" si="6"/>
        <v>6.341135544995077</v>
      </c>
      <c r="I80" s="3">
        <f t="shared" si="7"/>
        <v>6.341135544995077</v>
      </c>
      <c r="J80" s="3">
        <f t="shared" si="8"/>
        <v>15.210000000000017</v>
      </c>
      <c r="K80" s="5">
        <f t="shared" si="9"/>
        <v>86.4229509546863</v>
      </c>
      <c r="L80" s="5">
        <f t="shared" si="10"/>
        <v>43.214953039345545</v>
      </c>
      <c r="M80" s="10">
        <v>12</v>
      </c>
      <c r="N80" s="10">
        <v>0.35</v>
      </c>
      <c r="O80" s="3">
        <f t="shared" si="11"/>
        <v>5.9414764492429467E-2</v>
      </c>
      <c r="P80" s="3">
        <f t="shared" si="13"/>
        <v>2.1605614373849766</v>
      </c>
    </row>
    <row r="81" spans="1:16">
      <c r="A81" s="14">
        <f t="shared" si="12"/>
        <v>4.0000000000000018</v>
      </c>
      <c r="B81" s="4">
        <f t="shared" si="0"/>
        <v>0.89605538457134382</v>
      </c>
      <c r="C81" s="3">
        <f t="shared" si="1"/>
        <v>0.89605538457134382</v>
      </c>
      <c r="D81" s="3">
        <f t="shared" si="2"/>
        <v>0.36503799768109657</v>
      </c>
      <c r="E81" s="3">
        <f t="shared" si="3"/>
        <v>0.36503799768109657</v>
      </c>
      <c r="F81" s="3">
        <f t="shared" si="4"/>
        <v>13.124404748406688</v>
      </c>
      <c r="G81" s="3">
        <f t="shared" si="5"/>
        <v>13.124404748406688</v>
      </c>
      <c r="H81" s="3">
        <f t="shared" si="6"/>
        <v>6.4031242374328494</v>
      </c>
      <c r="I81" s="3">
        <f t="shared" si="7"/>
        <v>6.4031242374328494</v>
      </c>
      <c r="J81" s="3">
        <f t="shared" si="8"/>
        <v>16.000000000000014</v>
      </c>
      <c r="K81" s="5">
        <f t="shared" si="9"/>
        <v>86.198752794298528</v>
      </c>
      <c r="L81" s="5">
        <f t="shared" si="10"/>
        <v>42.336928509494008</v>
      </c>
      <c r="M81" s="10">
        <v>12</v>
      </c>
      <c r="N81" s="10">
        <v>0.35</v>
      </c>
      <c r="O81" s="3">
        <f t="shared" si="11"/>
        <v>5.9484023179979688E-2</v>
      </c>
      <c r="P81" s="3">
        <f t="shared" si="13"/>
        <v>2.2200454605649562</v>
      </c>
    </row>
    <row r="82" spans="1:16">
      <c r="A82" s="14">
        <f t="shared" si="12"/>
        <v>4.1000000000000014</v>
      </c>
      <c r="B82" s="4">
        <f t="shared" si="0"/>
        <v>0.8839786770362511</v>
      </c>
      <c r="C82" s="3">
        <f t="shared" si="1"/>
        <v>0.8839786770362511</v>
      </c>
      <c r="D82" s="3">
        <f t="shared" si="2"/>
        <v>0.36987475062869424</v>
      </c>
      <c r="E82" s="3">
        <f t="shared" si="3"/>
        <v>0.36987475062869424</v>
      </c>
      <c r="F82" s="3">
        <f t="shared" si="4"/>
        <v>13.155227098001767</v>
      </c>
      <c r="G82" s="3">
        <f t="shared" si="5"/>
        <v>13.155227098001767</v>
      </c>
      <c r="H82" s="3">
        <f t="shared" si="6"/>
        <v>6.4660652641308856</v>
      </c>
      <c r="I82" s="3">
        <f t="shared" si="7"/>
        <v>6.4660652641308856</v>
      </c>
      <c r="J82" s="3">
        <f t="shared" si="8"/>
        <v>16.810000000000013</v>
      </c>
      <c r="K82" s="5">
        <f t="shared" si="9"/>
        <v>85.96868430619854</v>
      </c>
      <c r="L82" s="5">
        <f t="shared" si="10"/>
        <v>41.476131675100206</v>
      </c>
      <c r="M82" s="10">
        <v>12</v>
      </c>
      <c r="N82" s="10">
        <v>0.35</v>
      </c>
      <c r="O82" s="3">
        <f t="shared" si="11"/>
        <v>5.9543365183261227E-2</v>
      </c>
      <c r="P82" s="3">
        <f t="shared" si="13"/>
        <v>2.2795888257482173</v>
      </c>
    </row>
    <row r="83" spans="1:16">
      <c r="A83" s="14">
        <f t="shared" si="12"/>
        <v>4.2000000000000011</v>
      </c>
      <c r="B83" s="4">
        <f t="shared" si="0"/>
        <v>0.8721365020734333</v>
      </c>
      <c r="C83" s="3">
        <f t="shared" si="1"/>
        <v>0.8721365020734333</v>
      </c>
      <c r="D83" s="3">
        <f t="shared" si="2"/>
        <v>0.37451119338699157</v>
      </c>
      <c r="E83" s="3">
        <f t="shared" si="3"/>
        <v>0.37451119338699157</v>
      </c>
      <c r="F83" s="3">
        <f t="shared" si="4"/>
        <v>13.186735759845952</v>
      </c>
      <c r="G83" s="3">
        <f t="shared" si="5"/>
        <v>13.186735759845952</v>
      </c>
      <c r="H83" s="3">
        <f t="shared" si="6"/>
        <v>6.5299310869258038</v>
      </c>
      <c r="I83" s="3">
        <f t="shared" si="7"/>
        <v>6.5299310869258038</v>
      </c>
      <c r="J83" s="3">
        <f t="shared" si="8"/>
        <v>17.640000000000008</v>
      </c>
      <c r="K83" s="5">
        <f t="shared" si="9"/>
        <v>85.732925330580983</v>
      </c>
      <c r="L83" s="5">
        <f t="shared" si="10"/>
        <v>40.6323877099043</v>
      </c>
      <c r="M83" s="10">
        <v>12</v>
      </c>
      <c r="N83" s="10">
        <v>0.35</v>
      </c>
      <c r="O83" s="3">
        <f t="shared" si="11"/>
        <v>5.9592991360095396E-2</v>
      </c>
      <c r="P83" s="3">
        <f t="shared" si="13"/>
        <v>2.3391818171083125</v>
      </c>
    </row>
    <row r="84" spans="1:16">
      <c r="A84" s="14">
        <f t="shared" si="12"/>
        <v>4.3000000000000007</v>
      </c>
      <c r="B84" s="4">
        <f t="shared" si="0"/>
        <v>0.8605253193082103</v>
      </c>
      <c r="C84" s="3">
        <f t="shared" si="1"/>
        <v>0.8605253193082103</v>
      </c>
      <c r="D84" s="3">
        <f t="shared" si="2"/>
        <v>0.37895136718243339</v>
      </c>
      <c r="E84" s="3">
        <f t="shared" si="3"/>
        <v>0.37895136718243339</v>
      </c>
      <c r="F84" s="3">
        <f t="shared" si="4"/>
        <v>13.218925826253811</v>
      </c>
      <c r="G84" s="3">
        <f t="shared" si="5"/>
        <v>13.218925826253811</v>
      </c>
      <c r="H84" s="3">
        <f t="shared" si="6"/>
        <v>6.59469483751902</v>
      </c>
      <c r="I84" s="3">
        <f t="shared" si="7"/>
        <v>6.59469483751902</v>
      </c>
      <c r="J84" s="3">
        <f t="shared" si="8"/>
        <v>18.490000000000006</v>
      </c>
      <c r="K84" s="5">
        <f t="shared" si="9"/>
        <v>85.491658927617635</v>
      </c>
      <c r="L84" s="5">
        <f t="shared" si="10"/>
        <v>39.805509683389694</v>
      </c>
      <c r="M84" s="10">
        <v>12</v>
      </c>
      <c r="N84" s="10">
        <v>0.35</v>
      </c>
      <c r="O84" s="3">
        <f t="shared" si="11"/>
        <v>5.9633108782026038E-2</v>
      </c>
      <c r="P84" s="3">
        <f t="shared" si="13"/>
        <v>2.3988149258903384</v>
      </c>
    </row>
    <row r="85" spans="1:16">
      <c r="A85" s="14">
        <f t="shared" si="12"/>
        <v>4.4000000000000004</v>
      </c>
      <c r="B85" s="4">
        <f t="shared" si="0"/>
        <v>0.84914147593013534</v>
      </c>
      <c r="C85" s="3">
        <f t="shared" si="1"/>
        <v>0.84914147593013534</v>
      </c>
      <c r="D85" s="3">
        <f t="shared" si="2"/>
        <v>0.38319940657930773</v>
      </c>
      <c r="E85" s="3">
        <f t="shared" si="3"/>
        <v>0.38319940657930773</v>
      </c>
      <c r="F85" s="3">
        <f t="shared" si="4"/>
        <v>13.251792331605563</v>
      </c>
      <c r="G85" s="3">
        <f t="shared" si="5"/>
        <v>13.251792331605563</v>
      </c>
      <c r="H85" s="3">
        <f t="shared" si="6"/>
        <v>6.6603303221386847</v>
      </c>
      <c r="I85" s="3">
        <f t="shared" si="7"/>
        <v>6.6603303221386847</v>
      </c>
      <c r="J85" s="3">
        <f t="shared" si="8"/>
        <v>19.360000000000003</v>
      </c>
      <c r="K85" s="5">
        <f t="shared" si="9"/>
        <v>85.245070628493011</v>
      </c>
      <c r="L85" s="5">
        <f t="shared" si="10"/>
        <v>38.995299797483469</v>
      </c>
      <c r="M85" s="10">
        <v>12</v>
      </c>
      <c r="N85" s="10">
        <v>0.35</v>
      </c>
      <c r="O85" s="3">
        <f t="shared" si="11"/>
        <v>5.9663929749478171E-2</v>
      </c>
      <c r="P85" s="3">
        <f t="shared" si="13"/>
        <v>2.4584788556398167</v>
      </c>
    </row>
    <row r="86" spans="1:16">
      <c r="A86" s="20">
        <f t="shared" ref="A86:A103" si="14">A85+$B$11</f>
        <v>4.5</v>
      </c>
      <c r="B86" s="4">
        <f t="shared" si="0"/>
        <v>0.83798122500839001</v>
      </c>
      <c r="C86" s="3">
        <f t="shared" si="1"/>
        <v>0.83798122500839001</v>
      </c>
      <c r="D86" s="3">
        <f t="shared" si="2"/>
        <v>0.38725952120479445</v>
      </c>
      <c r="E86" s="3">
        <f t="shared" si="3"/>
        <v>0.38725952120479445</v>
      </c>
      <c r="F86" s="3">
        <f t="shared" si="4"/>
        <v>13.285330255586423</v>
      </c>
      <c r="G86" s="3">
        <f t="shared" si="5"/>
        <v>13.285330255586423</v>
      </c>
      <c r="H86" s="3">
        <f t="shared" si="6"/>
        <v>6.7268120235368549</v>
      </c>
      <c r="I86" s="3">
        <f t="shared" si="7"/>
        <v>6.7268120235368549</v>
      </c>
      <c r="J86" s="3">
        <f t="shared" si="8"/>
        <v>20.25</v>
      </c>
      <c r="K86" s="5">
        <f t="shared" si="9"/>
        <v>84.993347739669559</v>
      </c>
      <c r="L86" s="5">
        <f t="shared" si="10"/>
        <v>38.201550558520665</v>
      </c>
      <c r="M86" s="10">
        <v>50</v>
      </c>
      <c r="N86" s="10">
        <v>0.35</v>
      </c>
      <c r="O86" s="3">
        <f t="shared" si="11"/>
        <v>1.4324561008837465E-2</v>
      </c>
      <c r="P86" s="3">
        <f t="shared" si="13"/>
        <v>2.4728034166486541</v>
      </c>
    </row>
    <row r="87" spans="1:16">
      <c r="A87" s="20">
        <f t="shared" si="14"/>
        <v>4.5999999999999996</v>
      </c>
      <c r="B87" s="4">
        <f t="shared" si="0"/>
        <v>0.82704074249603676</v>
      </c>
      <c r="C87" s="3">
        <f t="shared" si="1"/>
        <v>0.82704074249603676</v>
      </c>
      <c r="D87" s="3">
        <f t="shared" si="2"/>
        <v>0.39113597880571793</v>
      </c>
      <c r="E87" s="3">
        <f t="shared" si="3"/>
        <v>0.39113597880571793</v>
      </c>
      <c r="F87" s="3">
        <f t="shared" si="4"/>
        <v>13.319534526401439</v>
      </c>
      <c r="G87" s="3">
        <f t="shared" si="5"/>
        <v>13.319534526401439</v>
      </c>
      <c r="H87" s="3">
        <f t="shared" si="6"/>
        <v>6.794115100585211</v>
      </c>
      <c r="I87" s="3">
        <f t="shared" si="7"/>
        <v>6.794115100585211</v>
      </c>
      <c r="J87" s="3">
        <f t="shared" si="8"/>
        <v>21.159999999999997</v>
      </c>
      <c r="K87" s="5">
        <f t="shared" si="9"/>
        <v>84.736678699198904</v>
      </c>
      <c r="L87" s="5">
        <f t="shared" si="10"/>
        <v>37.424045884596097</v>
      </c>
      <c r="M87" s="10">
        <v>50</v>
      </c>
      <c r="N87" s="10">
        <v>0.35</v>
      </c>
      <c r="O87" s="3">
        <f t="shared" si="11"/>
        <v>1.4327652527918053E-2</v>
      </c>
      <c r="P87" s="3">
        <f t="shared" si="13"/>
        <v>2.4871310691765722</v>
      </c>
    </row>
    <row r="88" spans="1:16">
      <c r="A88" s="20">
        <f t="shared" si="14"/>
        <v>4.6999999999999993</v>
      </c>
      <c r="B88" s="4">
        <f t="shared" si="0"/>
        <v>0.81631614296049104</v>
      </c>
      <c r="C88" s="3">
        <f t="shared" si="1"/>
        <v>0.81631614296049104</v>
      </c>
      <c r="D88" s="3">
        <f t="shared" si="2"/>
        <v>0.39483308959892516</v>
      </c>
      <c r="E88" s="3">
        <f t="shared" si="3"/>
        <v>0.39483308959892516</v>
      </c>
      <c r="F88" s="3">
        <f t="shared" si="4"/>
        <v>13.354400023962141</v>
      </c>
      <c r="G88" s="3">
        <f t="shared" si="5"/>
        <v>13.354400023962141</v>
      </c>
      <c r="H88" s="3">
        <f t="shared" si="6"/>
        <v>6.8622153857191037</v>
      </c>
      <c r="I88" s="3">
        <f t="shared" si="7"/>
        <v>6.8622153857191037</v>
      </c>
      <c r="J88" s="3">
        <f t="shared" si="8"/>
        <v>22.089999999999993</v>
      </c>
      <c r="K88" s="5">
        <f t="shared" si="9"/>
        <v>84.475252483582565</v>
      </c>
      <c r="L88" s="5">
        <f t="shared" si="10"/>
        <v>36.662562148931563</v>
      </c>
      <c r="M88" s="10">
        <v>50</v>
      </c>
      <c r="N88" s="10">
        <v>0.35</v>
      </c>
      <c r="O88" s="3">
        <f t="shared" si="11"/>
        <v>1.4328671146291303E-2</v>
      </c>
      <c r="P88" s="3">
        <f t="shared" si="13"/>
        <v>2.5014597403228636</v>
      </c>
    </row>
    <row r="89" spans="1:16">
      <c r="A89" s="20">
        <f t="shared" si="14"/>
        <v>4.7999999999999989</v>
      </c>
      <c r="B89" s="4">
        <f t="shared" si="0"/>
        <v>0.80580349408398655</v>
      </c>
      <c r="C89" s="3">
        <f t="shared" si="1"/>
        <v>0.80580349408398655</v>
      </c>
      <c r="D89" s="3">
        <f t="shared" si="2"/>
        <v>0.39835519187079582</v>
      </c>
      <c r="E89" s="3">
        <f t="shared" si="3"/>
        <v>0.39835519187079582</v>
      </c>
      <c r="F89" s="3">
        <f t="shared" si="4"/>
        <v>13.389921583041478</v>
      </c>
      <c r="G89" s="3">
        <f t="shared" si="5"/>
        <v>13.389921583041478</v>
      </c>
      <c r="H89" s="3">
        <f t="shared" si="6"/>
        <v>6.9310893804653819</v>
      </c>
      <c r="I89" s="3">
        <f t="shared" si="7"/>
        <v>6.9310893804653819</v>
      </c>
      <c r="J89" s="3">
        <f t="shared" si="8"/>
        <v>23.039999999999988</v>
      </c>
      <c r="K89" s="5">
        <f t="shared" si="9"/>
        <v>84.209258063441965</v>
      </c>
      <c r="L89" s="5">
        <f t="shared" si="10"/>
        <v>35.916869160314114</v>
      </c>
      <c r="M89" s="10">
        <v>50</v>
      </c>
      <c r="N89" s="10">
        <v>0.35</v>
      </c>
      <c r="O89" s="3">
        <f t="shared" si="11"/>
        <v>1.4327670771466405E-2</v>
      </c>
      <c r="P89" s="3">
        <f t="shared" si="13"/>
        <v>2.5157874110943301</v>
      </c>
    </row>
    <row r="90" spans="1:16">
      <c r="A90" s="20">
        <f t="shared" si="14"/>
        <v>4.8999999999999986</v>
      </c>
      <c r="B90" s="4">
        <f t="shared" si="0"/>
        <v>0.79549882998277033</v>
      </c>
      <c r="C90" s="3">
        <f t="shared" si="1"/>
        <v>0.79549882998277033</v>
      </c>
      <c r="D90" s="3">
        <f t="shared" si="2"/>
        <v>0.40170663877639456</v>
      </c>
      <c r="E90" s="3">
        <f t="shared" si="3"/>
        <v>0.40170663877639456</v>
      </c>
      <c r="F90" s="3">
        <f t="shared" si="4"/>
        <v>13.426093996393739</v>
      </c>
      <c r="G90" s="3">
        <f t="shared" si="5"/>
        <v>13.426093996393739</v>
      </c>
      <c r="H90" s="3">
        <f t="shared" si="6"/>
        <v>7.0007142492748544</v>
      </c>
      <c r="I90" s="3">
        <f t="shared" si="7"/>
        <v>7.0007142492748544</v>
      </c>
      <c r="J90" s="3">
        <f t="shared" si="8"/>
        <v>24.009999999999987</v>
      </c>
      <c r="K90" s="5">
        <f t="shared" si="9"/>
        <v>83.93888390606395</v>
      </c>
      <c r="L90" s="5">
        <f t="shared" si="10"/>
        <v>35.186731082014546</v>
      </c>
      <c r="M90" s="10">
        <v>50</v>
      </c>
      <c r="N90" s="10">
        <v>0.35</v>
      </c>
      <c r="O90" s="3">
        <f t="shared" si="11"/>
        <v>1.4324705605471772E-2</v>
      </c>
      <c r="P90" s="3">
        <f t="shared" si="13"/>
        <v>2.5301121166998017</v>
      </c>
    </row>
    <row r="91" spans="1:16">
      <c r="A91" s="20">
        <f t="shared" si="14"/>
        <v>4.9999999999999982</v>
      </c>
      <c r="B91" s="4">
        <f t="shared" si="0"/>
        <v>0.7853981633974485</v>
      </c>
      <c r="C91" s="3">
        <f t="shared" si="1"/>
        <v>0.7853981633974485</v>
      </c>
      <c r="D91" s="3">
        <f t="shared" si="2"/>
        <v>0.40489178628508338</v>
      </c>
      <c r="E91" s="3">
        <f t="shared" si="3"/>
        <v>0.40489178628508338</v>
      </c>
      <c r="F91" s="3">
        <f t="shared" si="4"/>
        <v>13.46291201783626</v>
      </c>
      <c r="G91" s="3">
        <f t="shared" si="5"/>
        <v>13.46291201783626</v>
      </c>
      <c r="H91" s="3">
        <f t="shared" si="6"/>
        <v>7.0710678118654746</v>
      </c>
      <c r="I91" s="3">
        <f t="shared" si="7"/>
        <v>7.0710678118654746</v>
      </c>
      <c r="J91" s="3">
        <f t="shared" si="8"/>
        <v>24.999999999999982</v>
      </c>
      <c r="K91" s="5">
        <f t="shared" si="9"/>
        <v>83.664317522746984</v>
      </c>
      <c r="L91" s="5">
        <f t="shared" si="10"/>
        <v>34.471907290883884</v>
      </c>
      <c r="M91" s="10">
        <v>50</v>
      </c>
      <c r="N91" s="10">
        <v>0.35</v>
      </c>
      <c r="O91" s="3">
        <f t="shared" si="11"/>
        <v>1.4319829994187525E-2</v>
      </c>
      <c r="P91" s="3">
        <f t="shared" si="13"/>
        <v>2.5444319466939893</v>
      </c>
    </row>
    <row r="92" spans="1:16">
      <c r="A92" s="20">
        <f t="shared" si="14"/>
        <v>5.0999999999999979</v>
      </c>
      <c r="B92" s="4">
        <f t="shared" si="0"/>
        <v>0.7754974968094599</v>
      </c>
      <c r="C92" s="3">
        <f t="shared" si="1"/>
        <v>0.7754974968094599</v>
      </c>
      <c r="D92" s="3">
        <f t="shared" si="2"/>
        <v>0.40791498221684042</v>
      </c>
      <c r="E92" s="3">
        <f t="shared" si="3"/>
        <v>0.40791498221684042</v>
      </c>
      <c r="F92" s="3">
        <f t="shared" si="4"/>
        <v>13.500370365289983</v>
      </c>
      <c r="G92" s="3">
        <f t="shared" si="5"/>
        <v>13.500370365289983</v>
      </c>
      <c r="H92" s="3">
        <f t="shared" si="6"/>
        <v>7.1421285342676368</v>
      </c>
      <c r="I92" s="3">
        <f t="shared" si="7"/>
        <v>7.1421285342676368</v>
      </c>
      <c r="J92" s="3">
        <f t="shared" si="8"/>
        <v>26.009999999999977</v>
      </c>
      <c r="K92" s="5">
        <f t="shared" si="9"/>
        <v>83.385745058773722</v>
      </c>
      <c r="L92" s="5">
        <f t="shared" si="10"/>
        <v>33.772153178555122</v>
      </c>
      <c r="M92" s="10">
        <v>50</v>
      </c>
      <c r="N92" s="10">
        <v>0.35</v>
      </c>
      <c r="O92" s="3">
        <f t="shared" si="11"/>
        <v>1.4313098289255886E-2</v>
      </c>
      <c r="P92" s="3">
        <f t="shared" si="13"/>
        <v>2.5587450449832452</v>
      </c>
    </row>
    <row r="93" spans="1:16">
      <c r="A93" s="20">
        <f t="shared" si="14"/>
        <v>5.1999999999999975</v>
      </c>
      <c r="B93" s="4">
        <f t="shared" si="0"/>
        <v>0.76579283254024388</v>
      </c>
      <c r="C93" s="3">
        <f t="shared" si="1"/>
        <v>0.76579283254024388</v>
      </c>
      <c r="D93" s="3">
        <f t="shared" si="2"/>
        <v>0.41078055631193111</v>
      </c>
      <c r="E93" s="3">
        <f t="shared" si="3"/>
        <v>0.41078055631193111</v>
      </c>
      <c r="F93" s="3">
        <f t="shared" si="4"/>
        <v>13.538463723776045</v>
      </c>
      <c r="G93" s="3">
        <f t="shared" si="5"/>
        <v>13.538463723776045</v>
      </c>
      <c r="H93" s="3">
        <f t="shared" si="6"/>
        <v>7.2138755187485719</v>
      </c>
      <c r="I93" s="3">
        <f t="shared" si="7"/>
        <v>7.2138755187485719</v>
      </c>
      <c r="J93" s="3">
        <f t="shared" si="8"/>
        <v>27.039999999999974</v>
      </c>
      <c r="K93" s="5">
        <f t="shared" si="9"/>
        <v>83.103350923774101</v>
      </c>
      <c r="L93" s="5">
        <f t="shared" si="10"/>
        <v>33.087220896854149</v>
      </c>
      <c r="M93" s="10">
        <v>50</v>
      </c>
      <c r="N93" s="10">
        <v>0.35</v>
      </c>
      <c r="O93" s="3">
        <f t="shared" si="11"/>
        <v>1.4304564721975031E-2</v>
      </c>
      <c r="P93" s="3">
        <f t="shared" si="13"/>
        <v>2.5730496097052202</v>
      </c>
    </row>
    <row r="94" spans="1:16">
      <c r="A94" s="20">
        <f t="shared" si="14"/>
        <v>5.2999999999999972</v>
      </c>
      <c r="B94" s="4">
        <f t="shared" si="0"/>
        <v>0.75628018189040969</v>
      </c>
      <c r="C94" s="3">
        <f t="shared" si="1"/>
        <v>0.75628018189040969</v>
      </c>
      <c r="D94" s="3">
        <f t="shared" si="2"/>
        <v>0.41349281127583071</v>
      </c>
      <c r="E94" s="3">
        <f t="shared" si="3"/>
        <v>0.41349281127583071</v>
      </c>
      <c r="F94" s="3">
        <f t="shared" si="4"/>
        <v>13.577186748365802</v>
      </c>
      <c r="G94" s="3">
        <f t="shared" si="5"/>
        <v>13.577186748365802</v>
      </c>
      <c r="H94" s="3">
        <f t="shared" si="6"/>
        <v>7.2862884927787466</v>
      </c>
      <c r="I94" s="3">
        <f t="shared" si="7"/>
        <v>7.2862884927787466</v>
      </c>
      <c r="J94" s="3">
        <f t="shared" si="8"/>
        <v>28.089999999999971</v>
      </c>
      <c r="K94" s="5">
        <f t="shared" si="9"/>
        <v>82.817317460214298</v>
      </c>
      <c r="L94" s="5">
        <f t="shared" si="10"/>
        <v>32.416860049655725</v>
      </c>
      <c r="M94" s="10">
        <v>50</v>
      </c>
      <c r="N94" s="10">
        <v>0.35</v>
      </c>
      <c r="O94" s="3">
        <f t="shared" si="11"/>
        <v>1.4294283288566958E-2</v>
      </c>
      <c r="P94" s="3">
        <f t="shared" si="13"/>
        <v>2.5873438929937871</v>
      </c>
    </row>
    <row r="95" spans="1:16">
      <c r="A95" s="20">
        <f t="shared" si="14"/>
        <v>5.3999999999999968</v>
      </c>
      <c r="B95" s="4">
        <f t="shared" si="0"/>
        <v>0.74695557337626062</v>
      </c>
      <c r="C95" s="3">
        <f t="shared" si="1"/>
        <v>0.74695557337626062</v>
      </c>
      <c r="D95" s="3">
        <f t="shared" si="2"/>
        <v>0.41605601474124632</v>
      </c>
      <c r="E95" s="3">
        <f t="shared" si="3"/>
        <v>0.41605601474124632</v>
      </c>
      <c r="F95" s="3">
        <f t="shared" si="4"/>
        <v>13.616534067081828</v>
      </c>
      <c r="G95" s="3">
        <f t="shared" si="5"/>
        <v>13.616534067081828</v>
      </c>
      <c r="H95" s="3">
        <f t="shared" si="6"/>
        <v>7.3593477971896375</v>
      </c>
      <c r="I95" s="3">
        <f t="shared" si="7"/>
        <v>7.3593477971896375</v>
      </c>
      <c r="J95" s="3">
        <f t="shared" si="8"/>
        <v>29.159999999999965</v>
      </c>
      <c r="K95" s="5">
        <f t="shared" si="9"/>
        <v>82.527824647744509</v>
      </c>
      <c r="L95" s="5">
        <f t="shared" si="10"/>
        <v>31.760818333510521</v>
      </c>
      <c r="M95" s="10">
        <v>50</v>
      </c>
      <c r="N95" s="10">
        <v>0.35</v>
      </c>
      <c r="O95" s="3">
        <f t="shared" si="11"/>
        <v>1.4282307646203165E-2</v>
      </c>
      <c r="P95" s="3">
        <f t="shared" si="13"/>
        <v>2.6016262006399904</v>
      </c>
    </row>
    <row r="96" spans="1:16">
      <c r="A96" s="20">
        <f t="shared" si="14"/>
        <v>5.4999999999999964</v>
      </c>
      <c r="B96" s="4">
        <f t="shared" si="0"/>
        <v>0.73781506012046527</v>
      </c>
      <c r="C96" s="3">
        <f t="shared" si="1"/>
        <v>0.73781506012046527</v>
      </c>
      <c r="D96" s="3">
        <f t="shared" si="2"/>
        <v>0.41847439208964576</v>
      </c>
      <c r="E96" s="3">
        <f t="shared" si="3"/>
        <v>0.41847439208964576</v>
      </c>
      <c r="F96" s="3">
        <f t="shared" si="4"/>
        <v>13.656500283747661</v>
      </c>
      <c r="G96" s="3">
        <f t="shared" si="5"/>
        <v>13.656500283747661</v>
      </c>
      <c r="H96" s="3">
        <f t="shared" si="6"/>
        <v>7.4330343736592495</v>
      </c>
      <c r="I96" s="3">
        <f t="shared" si="7"/>
        <v>7.4330343736592495</v>
      </c>
      <c r="J96" s="3">
        <f t="shared" si="8"/>
        <v>30.249999999999961</v>
      </c>
      <c r="K96" s="5">
        <f t="shared" si="9"/>
        <v>82.235049841159608</v>
      </c>
      <c r="L96" s="5">
        <f t="shared" si="10"/>
        <v>31.11884212942574</v>
      </c>
      <c r="M96" s="10">
        <v>50</v>
      </c>
      <c r="N96" s="10">
        <v>0.35</v>
      </c>
      <c r="O96" s="3">
        <f t="shared" si="11"/>
        <v>1.4268691019172121E-2</v>
      </c>
      <c r="P96" s="3">
        <f t="shared" si="13"/>
        <v>2.6158948916591624</v>
      </c>
    </row>
    <row r="97" spans="1:16">
      <c r="A97" s="20">
        <f t="shared" si="14"/>
        <v>5.5999999999999961</v>
      </c>
      <c r="B97" s="4">
        <f t="shared" si="0"/>
        <v>0.72885472645263127</v>
      </c>
      <c r="C97" s="3">
        <f t="shared" si="1"/>
        <v>0.72885472645263127</v>
      </c>
      <c r="D97" s="3">
        <f t="shared" si="2"/>
        <v>0.42075212007573604</v>
      </c>
      <c r="E97" s="3">
        <f t="shared" si="3"/>
        <v>0.42075212007573604</v>
      </c>
      <c r="F97" s="3">
        <f t="shared" si="4"/>
        <v>13.697079980784224</v>
      </c>
      <c r="G97" s="3">
        <f t="shared" si="5"/>
        <v>13.697079980784224</v>
      </c>
      <c r="H97" s="3">
        <f t="shared" si="6"/>
        <v>7.5073297516493813</v>
      </c>
      <c r="I97" s="3">
        <f t="shared" si="7"/>
        <v>7.5073297516493813</v>
      </c>
      <c r="J97" s="3">
        <f t="shared" si="8"/>
        <v>31.359999999999957</v>
      </c>
      <c r="K97" s="5">
        <f t="shared" si="9"/>
        <v>81.939167539766729</v>
      </c>
      <c r="L97" s="5">
        <f t="shared" si="10"/>
        <v>30.490677048207978</v>
      </c>
      <c r="M97" s="10">
        <v>50</v>
      </c>
      <c r="N97" s="10">
        <v>0.35</v>
      </c>
      <c r="O97" s="3">
        <f t="shared" si="11"/>
        <v>1.4253486114578788E-2</v>
      </c>
      <c r="P97" s="3">
        <f t="shared" si="13"/>
        <v>2.6301483777737413</v>
      </c>
    </row>
    <row r="98" spans="1:16">
      <c r="A98" s="20">
        <f t="shared" si="14"/>
        <v>5.6999999999999957</v>
      </c>
      <c r="B98" s="4">
        <f t="shared" si="0"/>
        <v>0.72007069377409705</v>
      </c>
      <c r="C98" s="3">
        <f t="shared" si="1"/>
        <v>0.72007069377409705</v>
      </c>
      <c r="D98" s="3">
        <f t="shared" si="2"/>
        <v>0.42289332119978251</v>
      </c>
      <c r="E98" s="3">
        <f t="shared" si="3"/>
        <v>0.42289332119978251</v>
      </c>
      <c r="F98" s="3">
        <f t="shared" si="4"/>
        <v>13.738267721950972</v>
      </c>
      <c r="G98" s="3">
        <f t="shared" si="5"/>
        <v>13.738267721950972</v>
      </c>
      <c r="H98" s="3">
        <f t="shared" si="6"/>
        <v>7.5822160349069421</v>
      </c>
      <c r="I98" s="3">
        <f t="shared" si="7"/>
        <v>7.5822160349069421</v>
      </c>
      <c r="J98" s="3">
        <f t="shared" si="8"/>
        <v>32.489999999999952</v>
      </c>
      <c r="K98" s="5">
        <f t="shared" si="9"/>
        <v>81.640349186009288</v>
      </c>
      <c r="L98" s="5">
        <f t="shared" si="10"/>
        <v>29.876068431777956</v>
      </c>
      <c r="M98" s="10">
        <v>50</v>
      </c>
      <c r="N98" s="10">
        <v>0.35</v>
      </c>
      <c r="O98" s="3">
        <f t="shared" si="11"/>
        <v>1.4236745046977401E-2</v>
      </c>
      <c r="P98" s="3">
        <f t="shared" si="13"/>
        <v>2.6443851228207187</v>
      </c>
    </row>
    <row r="99" spans="1:16">
      <c r="A99" s="20">
        <f t="shared" si="14"/>
        <v>5.7999999999999954</v>
      </c>
      <c r="B99" s="4">
        <f t="shared" si="0"/>
        <v>0.71145912573950842</v>
      </c>
      <c r="C99" s="3">
        <f t="shared" si="1"/>
        <v>0.71145912573950842</v>
      </c>
      <c r="D99" s="3">
        <f t="shared" si="2"/>
        <v>0.42490205877440412</v>
      </c>
      <c r="E99" s="3">
        <f t="shared" si="3"/>
        <v>0.42490205877440412</v>
      </c>
      <c r="F99" s="3">
        <f t="shared" si="4"/>
        <v>13.7800580550301</v>
      </c>
      <c r="G99" s="3">
        <f t="shared" si="5"/>
        <v>13.7800580550301</v>
      </c>
      <c r="H99" s="3">
        <f t="shared" si="6"/>
        <v>7.6576758876306554</v>
      </c>
      <c r="I99" s="3">
        <f t="shared" si="7"/>
        <v>7.6576758876306554</v>
      </c>
      <c r="J99" s="3">
        <f t="shared" si="8"/>
        <v>33.639999999999944</v>
      </c>
      <c r="K99" s="5">
        <f t="shared" si="9"/>
        <v>81.338762991262854</v>
      </c>
      <c r="L99" s="5">
        <f t="shared" si="10"/>
        <v>29.27476181284657</v>
      </c>
      <c r="M99" s="10">
        <v>50</v>
      </c>
      <c r="N99" s="10">
        <v>0.35</v>
      </c>
      <c r="O99" s="3">
        <f t="shared" si="11"/>
        <v>1.4218519271353309E-2</v>
      </c>
      <c r="P99" s="3">
        <f t="shared" si="13"/>
        <v>2.6586036420920718</v>
      </c>
    </row>
    <row r="100" spans="1:16">
      <c r="A100" s="20">
        <f t="shared" si="14"/>
        <v>5.899999999999995</v>
      </c>
      <c r="B100" s="4">
        <f t="shared" si="0"/>
        <v>0.70301623280575809</v>
      </c>
      <c r="C100" s="3">
        <f t="shared" si="1"/>
        <v>0.70301623280575809</v>
      </c>
      <c r="D100" s="3">
        <f t="shared" si="2"/>
        <v>0.42678233263448773</v>
      </c>
      <c r="E100" s="3">
        <f t="shared" si="3"/>
        <v>0.42678233263448773</v>
      </c>
      <c r="F100" s="3">
        <f t="shared" si="4"/>
        <v>13.822445514452207</v>
      </c>
      <c r="G100" s="3">
        <f t="shared" si="5"/>
        <v>13.822445514452207</v>
      </c>
      <c r="H100" s="3">
        <f t="shared" si="6"/>
        <v>7.7336925203941185</v>
      </c>
      <c r="I100" s="3">
        <f t="shared" si="7"/>
        <v>7.7336925203941185</v>
      </c>
      <c r="J100" s="3">
        <f t="shared" si="8"/>
        <v>34.809999999999938</v>
      </c>
      <c r="K100" s="5">
        <f t="shared" si="9"/>
        <v>81.034573786797424</v>
      </c>
      <c r="L100" s="5">
        <f t="shared" si="10"/>
        <v>28.686503335304149</v>
      </c>
      <c r="M100" s="10">
        <v>50</v>
      </c>
      <c r="N100" s="10">
        <v>0.35</v>
      </c>
      <c r="O100" s="3">
        <f t="shared" si="11"/>
        <v>1.4198859523888196E-2</v>
      </c>
      <c r="P100" s="3">
        <f t="shared" si="13"/>
        <v>2.6728025016159598</v>
      </c>
    </row>
    <row r="101" spans="1:16">
      <c r="A101" s="20">
        <f t="shared" si="14"/>
        <v>5.9999999999999947</v>
      </c>
      <c r="B101" s="4">
        <f t="shared" si="0"/>
        <v>0.69473827619670359</v>
      </c>
      <c r="C101" s="3">
        <f t="shared" si="1"/>
        <v>0.69473827619670359</v>
      </c>
      <c r="D101" s="3">
        <f t="shared" si="2"/>
        <v>0.42853807544102351</v>
      </c>
      <c r="E101" s="3">
        <f t="shared" si="3"/>
        <v>0.42853807544102351</v>
      </c>
      <c r="F101" s="3">
        <f t="shared" si="4"/>
        <v>13.865424623862046</v>
      </c>
      <c r="G101" s="3">
        <f t="shared" si="5"/>
        <v>13.865424623862046</v>
      </c>
      <c r="H101" s="3">
        <f t="shared" si="6"/>
        <v>7.8102496759066504</v>
      </c>
      <c r="I101" s="3">
        <f t="shared" si="7"/>
        <v>7.8102496759066504</v>
      </c>
      <c r="J101" s="3">
        <f t="shared" si="8"/>
        <v>35.999999999999936</v>
      </c>
      <c r="K101" s="5">
        <f t="shared" si="9"/>
        <v>80.727942897981094</v>
      </c>
      <c r="L101" s="5">
        <f t="shared" si="10"/>
        <v>28.111040137622307</v>
      </c>
      <c r="M101" s="10">
        <v>50</v>
      </c>
      <c r="N101" s="10">
        <v>0.35</v>
      </c>
      <c r="O101" s="3">
        <f t="shared" si="11"/>
        <v>1.4177815769962658E-2</v>
      </c>
      <c r="P101" s="3">
        <f t="shared" si="13"/>
        <v>2.6869803173859226</v>
      </c>
    </row>
    <row r="102" spans="1:16">
      <c r="A102" s="20">
        <f t="shared" si="14"/>
        <v>6.0999999999999943</v>
      </c>
      <c r="B102" s="17">
        <f t="shared" si="0"/>
        <v>0.68662157132978607</v>
      </c>
      <c r="C102" s="18">
        <f t="shared" si="1"/>
        <v>0.68662157132978607</v>
      </c>
      <c r="D102" s="18">
        <f t="shared" si="2"/>
        <v>0.43017314953198205</v>
      </c>
      <c r="E102" s="18">
        <f t="shared" si="3"/>
        <v>0.43017314953198205</v>
      </c>
      <c r="F102" s="18">
        <f t="shared" si="4"/>
        <v>13.908989898623117</v>
      </c>
      <c r="G102" s="18">
        <f t="shared" si="5"/>
        <v>13.908989898623117</v>
      </c>
      <c r="H102" s="18">
        <f t="shared" si="6"/>
        <v>7.8873316146843937</v>
      </c>
      <c r="I102" s="18">
        <f t="shared" si="7"/>
        <v>7.8873316146843937</v>
      </c>
      <c r="J102" s="18">
        <f t="shared" si="8"/>
        <v>37.20999999999993</v>
      </c>
      <c r="K102" s="19">
        <f t="shared" si="9"/>
        <v>80.419028039891941</v>
      </c>
      <c r="L102" s="5">
        <f t="shared" si="10"/>
        <v>27.548120701505358</v>
      </c>
      <c r="M102" s="10">
        <v>50</v>
      </c>
      <c r="N102" s="10">
        <v>0.35</v>
      </c>
      <c r="O102" s="3">
        <f t="shared" si="11"/>
        <v>1.4155437158873015E-2</v>
      </c>
      <c r="P102" s="3">
        <f t="shared" si="13"/>
        <v>2.7011357545447954</v>
      </c>
    </row>
    <row r="103" spans="1:16">
      <c r="A103" s="20">
        <f t="shared" si="14"/>
        <v>6.199999999999994</v>
      </c>
      <c r="B103" s="4">
        <f t="shared" si="0"/>
        <v>0.6786624907483132</v>
      </c>
      <c r="C103" s="3">
        <f t="shared" si="1"/>
        <v>0.6786624907483132</v>
      </c>
      <c r="D103" s="3">
        <f t="shared" si="2"/>
        <v>0.43169134427570977</v>
      </c>
      <c r="E103" s="3">
        <f t="shared" si="3"/>
        <v>0.43169134427570977</v>
      </c>
      <c r="F103" s="3">
        <f t="shared" si="4"/>
        <v>13.953135848260059</v>
      </c>
      <c r="G103" s="3">
        <f t="shared" si="5"/>
        <v>13.953135848260059</v>
      </c>
      <c r="H103" s="3">
        <f t="shared" si="6"/>
        <v>7.9649231006959464</v>
      </c>
      <c r="I103" s="3">
        <f t="shared" si="7"/>
        <v>7.9649231006959464</v>
      </c>
      <c r="J103" s="3">
        <f t="shared" si="8"/>
        <v>38.439999999999927</v>
      </c>
      <c r="K103" s="5">
        <f t="shared" si="9"/>
        <v>80.107983232593241</v>
      </c>
      <c r="L103" s="5">
        <f t="shared" si="10"/>
        <v>26.997495167954703</v>
      </c>
      <c r="M103" s="10">
        <v>50</v>
      </c>
      <c r="N103" s="10">
        <v>0.35</v>
      </c>
      <c r="O103" s="3">
        <f t="shared" si="11"/>
        <v>1.4131771984761822E-2</v>
      </c>
      <c r="P103" s="3">
        <f t="shared" si="13"/>
        <v>2.7152675265295572</v>
      </c>
    </row>
    <row r="104" spans="1:16">
      <c r="A104" s="20">
        <f t="shared" ref="A104:A167" si="15">A103+$B$11</f>
        <v>6.2999999999999936</v>
      </c>
      <c r="B104" s="4">
        <f t="shared" si="0"/>
        <v>0.6708574666007675</v>
      </c>
      <c r="C104" s="3">
        <f t="shared" si="1"/>
        <v>0.6708574666007675</v>
      </c>
      <c r="D104" s="3">
        <f t="shared" si="2"/>
        <v>0.43309637388474831</v>
      </c>
      <c r="E104" s="3">
        <f t="shared" si="3"/>
        <v>0.43309637388474831</v>
      </c>
      <c r="F104" s="3">
        <f t="shared" si="4"/>
        <v>13.997856978837865</v>
      </c>
      <c r="G104" s="3">
        <f t="shared" si="5"/>
        <v>13.997856978837865</v>
      </c>
      <c r="H104" s="3">
        <f t="shared" si="6"/>
        <v>8.0430093870391524</v>
      </c>
      <c r="I104" s="3">
        <f t="shared" si="7"/>
        <v>8.0430093870391524</v>
      </c>
      <c r="J104" s="3">
        <f t="shared" si="8"/>
        <v>39.68999999999992</v>
      </c>
      <c r="K104" s="5">
        <f t="shared" si="9"/>
        <v>79.794958734422579</v>
      </c>
      <c r="L104" s="5">
        <f t="shared" si="10"/>
        <v>26.458915622831519</v>
      </c>
      <c r="M104" s="10">
        <v>50</v>
      </c>
      <c r="N104" s="10">
        <v>0.35</v>
      </c>
      <c r="O104" s="3">
        <f t="shared" si="11"/>
        <v>1.4106867653286309E-2</v>
      </c>
      <c r="P104" s="3">
        <f t="shared" si="13"/>
        <v>2.7293743941828437</v>
      </c>
    </row>
    <row r="105" spans="1:16">
      <c r="A105" s="20">
        <f t="shared" si="15"/>
        <v>6.3999999999999932</v>
      </c>
      <c r="B105" s="4">
        <f t="shared" si="0"/>
        <v>0.66320299270609373</v>
      </c>
      <c r="C105" s="3">
        <f t="shared" si="1"/>
        <v>0.66320299270609373</v>
      </c>
      <c r="D105" s="3">
        <f t="shared" si="2"/>
        <v>0.43439187565040005</v>
      </c>
      <c r="E105" s="3">
        <f t="shared" si="3"/>
        <v>0.43439187565040005</v>
      </c>
      <c r="F105" s="3">
        <f t="shared" si="4"/>
        <v>14.043147795277237</v>
      </c>
      <c r="G105" s="3">
        <f t="shared" si="5"/>
        <v>14.043147795277237</v>
      </c>
      <c r="H105" s="3">
        <f t="shared" si="6"/>
        <v>8.121576201698776</v>
      </c>
      <c r="I105" s="3">
        <f t="shared" si="7"/>
        <v>8.121576201698776</v>
      </c>
      <c r="J105" s="3">
        <f t="shared" si="8"/>
        <v>40.959999999999916</v>
      </c>
      <c r="K105" s="5">
        <f t="shared" si="9"/>
        <v>79.480100991737359</v>
      </c>
      <c r="L105" s="5">
        <f t="shared" si="10"/>
        <v>25.932136353918736</v>
      </c>
      <c r="M105" s="10">
        <v>50</v>
      </c>
      <c r="N105" s="10">
        <v>0.35</v>
      </c>
      <c r="O105" s="3">
        <f t="shared" si="11"/>
        <v>1.4080770653573159E-2</v>
      </c>
      <c r="P105" s="3">
        <f t="shared" si="13"/>
        <v>2.7434551648364169</v>
      </c>
    </row>
    <row r="106" spans="1:16">
      <c r="A106" s="20">
        <f t="shared" si="15"/>
        <v>6.4999999999999929</v>
      </c>
      <c r="B106" s="4">
        <f t="shared" ref="B106:B169" si="16">ATAN((b-x)/A106)+ATAN((x-a)/A106)</f>
        <v>0.65569562624153677</v>
      </c>
      <c r="C106" s="3">
        <f t="shared" ref="C106:C169" si="17">ATAN((x-b)/A106)+ATAN((2*b-x-a)/A106)</f>
        <v>0.65569562624153677</v>
      </c>
      <c r="D106" s="3">
        <f t="shared" ref="D106:D169" si="18">ATAN((a-x)/A106)+ATAN(x/A106)</f>
        <v>0.43558140856076411</v>
      </c>
      <c r="E106" s="3">
        <f t="shared" ref="E106:E169" si="19">ATAN((a-2*b+x)/A106)+ATAN((2*b-x)/A106)</f>
        <v>0.43558140856076411</v>
      </c>
      <c r="F106" s="3">
        <f t="shared" ref="F106:F169" si="20">SQRT(x^2+A106^2)</f>
        <v>14.089002803605368</v>
      </c>
      <c r="G106" s="3">
        <f t="shared" ref="G106:G169" si="21">SQRT((2*b-x)^2+A106^2)</f>
        <v>14.089002803605368</v>
      </c>
      <c r="H106" s="3">
        <f t="shared" ref="H106:H169" si="22">SQRT((x-a)^2+A106^2)</f>
        <v>8.2006097334283581</v>
      </c>
      <c r="I106" s="3">
        <f t="shared" ref="I106:I169" si="23">SQRT((2*b-x-a)^2+A106^2)</f>
        <v>8.2006097334283581</v>
      </c>
      <c r="J106" s="3">
        <f t="shared" ref="J106:J169" si="24">(b-x)^2+A106^2</f>
        <v>42.249999999999908</v>
      </c>
      <c r="K106" s="5">
        <f t="shared" ref="K106:K169" si="25">(B106+x*D106/a-A106*(x-b)/J106+C106+(2*b-x)*E106/$B$10-A106*(b-x)/J106)*q/PI()</f>
        <v>79.163552603653145</v>
      </c>
      <c r="L106" s="5">
        <f t="shared" ref="L106:L169" si="26">(q/PI())*(B106+x*D106/a+A106*(x-b)/J106+2*A106*LN(H106/F106)/a+C106+(2*b-x)*E106/a+A106*(b-x)/J106+2*A106*LN(I106/G106)/a)</f>
        <v>25.416914081396968</v>
      </c>
      <c r="M106" s="10">
        <v>50</v>
      </c>
      <c r="N106" s="10">
        <v>0.35</v>
      </c>
      <c r="O106" s="3">
        <f t="shared" si="11"/>
        <v>1.4053526535032843E-2</v>
      </c>
      <c r="P106" s="3">
        <f t="shared" si="13"/>
        <v>2.7575086913714499</v>
      </c>
    </row>
    <row r="107" spans="1:16">
      <c r="A107" s="20">
        <f t="shared" si="15"/>
        <v>6.5999999999999925</v>
      </c>
      <c r="B107" s="4">
        <f t="shared" si="16"/>
        <v>0.6483319890872612</v>
      </c>
      <c r="C107" s="3">
        <f t="shared" si="17"/>
        <v>0.6483319890872612</v>
      </c>
      <c r="D107" s="3">
        <f t="shared" si="18"/>
        <v>0.43666845226732187</v>
      </c>
      <c r="E107" s="3">
        <f t="shared" si="19"/>
        <v>0.43666845226732187</v>
      </c>
      <c r="F107" s="3">
        <f t="shared" si="20"/>
        <v>14.135416513141729</v>
      </c>
      <c r="G107" s="3">
        <f t="shared" si="21"/>
        <v>14.135416513141729</v>
      </c>
      <c r="H107" s="3">
        <f t="shared" si="22"/>
        <v>8.2800966177937738</v>
      </c>
      <c r="I107" s="3">
        <f t="shared" si="23"/>
        <v>8.2800966177937738</v>
      </c>
      <c r="J107" s="3">
        <f t="shared" si="24"/>
        <v>43.559999999999903</v>
      </c>
      <c r="K107" s="5">
        <f t="shared" si="25"/>
        <v>78.84545230040078</v>
      </c>
      <c r="L107" s="5">
        <f t="shared" si="26"/>
        <v>24.913008163558178</v>
      </c>
      <c r="M107" s="10">
        <v>50</v>
      </c>
      <c r="N107" s="10">
        <v>0.35</v>
      </c>
      <c r="O107" s="3">
        <f t="shared" ref="O107:O170" si="27">100*$B$11*(K107-N107*L107)/(M107*1000)</f>
        <v>1.4025179888631082E-2</v>
      </c>
      <c r="P107" s="3">
        <f t="shared" si="13"/>
        <v>2.7715338712600812</v>
      </c>
    </row>
    <row r="108" spans="1:16">
      <c r="A108" s="20">
        <f t="shared" si="15"/>
        <v>6.6999999999999922</v>
      </c>
      <c r="B108" s="4">
        <f t="shared" si="16"/>
        <v>0.64110876885970636</v>
      </c>
      <c r="C108" s="3">
        <f t="shared" si="17"/>
        <v>0.64110876885970636</v>
      </c>
      <c r="D108" s="3">
        <f t="shared" si="18"/>
        <v>0.43765640636745218</v>
      </c>
      <c r="E108" s="3">
        <f t="shared" si="19"/>
        <v>0.43765640636745218</v>
      </c>
      <c r="F108" s="3">
        <f t="shared" si="20"/>
        <v>14.182383438618485</v>
      </c>
      <c r="G108" s="3">
        <f t="shared" si="21"/>
        <v>14.182383438618485</v>
      </c>
      <c r="H108" s="3">
        <f t="shared" si="22"/>
        <v>8.3600239234107399</v>
      </c>
      <c r="I108" s="3">
        <f t="shared" si="23"/>
        <v>8.3600239234107399</v>
      </c>
      <c r="J108" s="3">
        <f t="shared" si="24"/>
        <v>44.889999999999894</v>
      </c>
      <c r="K108" s="5">
        <f t="shared" si="25"/>
        <v>78.525934934018551</v>
      </c>
      <c r="L108" s="5">
        <f t="shared" si="26"/>
        <v>24.420180779494174</v>
      </c>
      <c r="M108" s="10">
        <v>50</v>
      </c>
      <c r="N108" s="10">
        <v>0.35</v>
      </c>
      <c r="O108" s="3">
        <f t="shared" si="27"/>
        <v>1.3995774332239121E-2</v>
      </c>
      <c r="P108" s="3">
        <f t="shared" ref="P108:P171" si="28">O108+P107</f>
        <v>2.7855296455923204</v>
      </c>
    </row>
    <row r="109" spans="1:16">
      <c r="A109" s="20">
        <f t="shared" si="15"/>
        <v>6.7999999999999918</v>
      </c>
      <c r="B109" s="4">
        <f t="shared" si="16"/>
        <v>0.63402271966342261</v>
      </c>
      <c r="C109" s="3">
        <f t="shared" si="17"/>
        <v>0.63402271966342261</v>
      </c>
      <c r="D109" s="3">
        <f t="shared" si="18"/>
        <v>0.4385485899724807</v>
      </c>
      <c r="E109" s="3">
        <f t="shared" si="19"/>
        <v>0.4385485899724807</v>
      </c>
      <c r="F109" s="3">
        <f t="shared" si="20"/>
        <v>14.229898102235303</v>
      </c>
      <c r="G109" s="3">
        <f t="shared" si="21"/>
        <v>14.229898102235303</v>
      </c>
      <c r="H109" s="3">
        <f t="shared" si="22"/>
        <v>8.4403791384036708</v>
      </c>
      <c r="I109" s="3">
        <f t="shared" si="23"/>
        <v>8.4403791384036708</v>
      </c>
      <c r="J109" s="3">
        <f t="shared" si="24"/>
        <v>46.239999999999888</v>
      </c>
      <c r="K109" s="5">
        <f t="shared" si="25"/>
        <v>78.205131480180938</v>
      </c>
      <c r="L109" s="5">
        <f t="shared" si="26"/>
        <v>23.938197090404234</v>
      </c>
      <c r="M109" s="10">
        <v>50</v>
      </c>
      <c r="N109" s="10">
        <v>0.35</v>
      </c>
      <c r="O109" s="3">
        <f t="shared" si="27"/>
        <v>1.396535249970789E-2</v>
      </c>
      <c r="P109" s="3">
        <f t="shared" si="28"/>
        <v>2.7994949980920283</v>
      </c>
    </row>
    <row r="110" spans="1:16">
      <c r="A110" s="20">
        <f t="shared" si="15"/>
        <v>6.8999999999999915</v>
      </c>
      <c r="B110" s="4">
        <f t="shared" si="16"/>
        <v>0.62707066258901889</v>
      </c>
      <c r="C110" s="3">
        <f t="shared" si="17"/>
        <v>0.62707066258901889</v>
      </c>
      <c r="D110" s="3">
        <f t="shared" si="18"/>
        <v>0.43934824153300667</v>
      </c>
      <c r="E110" s="3">
        <f t="shared" si="19"/>
        <v>0.43934824153300667</v>
      </c>
      <c r="F110" s="3">
        <f t="shared" si="20"/>
        <v>14.277955035648484</v>
      </c>
      <c r="G110" s="3">
        <f t="shared" si="21"/>
        <v>14.277955035648484</v>
      </c>
      <c r="H110" s="3">
        <f t="shared" si="22"/>
        <v>8.5211501571090675</v>
      </c>
      <c r="I110" s="3">
        <f t="shared" si="23"/>
        <v>8.5211501571090675</v>
      </c>
      <c r="J110" s="3">
        <f t="shared" si="24"/>
        <v>47.609999999999886</v>
      </c>
      <c r="K110" s="5">
        <f t="shared" si="25"/>
        <v>77.883169050048863</v>
      </c>
      <c r="L110" s="5">
        <f t="shared" si="26"/>
        <v>23.466825381080895</v>
      </c>
      <c r="M110" s="10">
        <v>50</v>
      </c>
      <c r="N110" s="10">
        <v>0.35</v>
      </c>
      <c r="O110" s="3">
        <f t="shared" si="27"/>
        <v>1.3933956033334109E-2</v>
      </c>
      <c r="P110" s="3">
        <f t="shared" si="28"/>
        <v>2.8134289541253623</v>
      </c>
    </row>
    <row r="111" spans="1:16">
      <c r="A111" s="20">
        <f t="shared" si="15"/>
        <v>6.9999999999999911</v>
      </c>
      <c r="B111" s="4">
        <f t="shared" si="16"/>
        <v>0.62024948598282204</v>
      </c>
      <c r="C111" s="3">
        <f t="shared" si="17"/>
        <v>0.62024948598282204</v>
      </c>
      <c r="D111" s="3">
        <f t="shared" si="18"/>
        <v>0.44005851889529946</v>
      </c>
      <c r="E111" s="3">
        <f t="shared" si="19"/>
        <v>0.44005851889529946</v>
      </c>
      <c r="F111" s="3">
        <f t="shared" si="20"/>
        <v>14.326548781894399</v>
      </c>
      <c r="G111" s="3">
        <f t="shared" si="21"/>
        <v>14.326548781894399</v>
      </c>
      <c r="H111" s="3">
        <f t="shared" si="22"/>
        <v>8.6023252670426196</v>
      </c>
      <c r="I111" s="3">
        <f t="shared" si="23"/>
        <v>8.6023252670426196</v>
      </c>
      <c r="J111" s="3">
        <f t="shared" si="24"/>
        <v>48.999999999999872</v>
      </c>
      <c r="K111" s="5">
        <f t="shared" si="25"/>
        <v>77.560170911105487</v>
      </c>
      <c r="L111" s="5">
        <f t="shared" si="26"/>
        <v>23.005837183043397</v>
      </c>
      <c r="M111" s="10">
        <v>50</v>
      </c>
      <c r="N111" s="10">
        <v>0.35</v>
      </c>
      <c r="O111" s="3">
        <f t="shared" si="27"/>
        <v>1.3901625579408061E-2</v>
      </c>
      <c r="P111" s="3">
        <f t="shared" si="28"/>
        <v>2.8273305797047703</v>
      </c>
    </row>
    <row r="112" spans="1:16">
      <c r="A112" s="20">
        <f t="shared" si="15"/>
        <v>7.0999999999999908</v>
      </c>
      <c r="B112" s="4">
        <f t="shared" si="16"/>
        <v>0.61355614551191728</v>
      </c>
      <c r="C112" s="3">
        <f t="shared" si="17"/>
        <v>0.61355614551191728</v>
      </c>
      <c r="D112" s="3">
        <f t="shared" si="18"/>
        <v>0.44068249956451055</v>
      </c>
      <c r="E112" s="3">
        <f t="shared" si="19"/>
        <v>0.44068249956451055</v>
      </c>
      <c r="F112" s="3">
        <f t="shared" si="20"/>
        <v>14.375673897247387</v>
      </c>
      <c r="G112" s="3">
        <f t="shared" si="21"/>
        <v>14.375673897247387</v>
      </c>
      <c r="H112" s="3">
        <f t="shared" si="22"/>
        <v>8.6838931361457838</v>
      </c>
      <c r="I112" s="3">
        <f t="shared" si="23"/>
        <v>8.6838931361457838</v>
      </c>
      <c r="J112" s="3">
        <f t="shared" si="24"/>
        <v>50.409999999999869</v>
      </c>
      <c r="K112" s="5">
        <f t="shared" si="25"/>
        <v>77.236256516017775</v>
      </c>
      <c r="L112" s="5">
        <f t="shared" si="26"/>
        <v>22.555007380705685</v>
      </c>
      <c r="M112" s="10">
        <v>50</v>
      </c>
      <c r="N112" s="10">
        <v>0.35</v>
      </c>
      <c r="O112" s="3">
        <f t="shared" si="27"/>
        <v>1.3868400786554156E-2</v>
      </c>
      <c r="P112" s="3">
        <f t="shared" si="28"/>
        <v>2.8411989804913245</v>
      </c>
    </row>
    <row r="113" spans="1:16">
      <c r="A113" s="20">
        <f t="shared" si="15"/>
        <v>7.1999999999999904</v>
      </c>
      <c r="B113" s="4">
        <f t="shared" si="16"/>
        <v>0.60698766404640858</v>
      </c>
      <c r="C113" s="3">
        <f t="shared" si="17"/>
        <v>0.60698766404640858</v>
      </c>
      <c r="D113" s="3">
        <f t="shared" si="18"/>
        <v>0.44122318115230341</v>
      </c>
      <c r="E113" s="3">
        <f t="shared" si="19"/>
        <v>0.44122318115230341</v>
      </c>
      <c r="F113" s="3">
        <f t="shared" si="20"/>
        <v>14.42532495301232</v>
      </c>
      <c r="G113" s="3">
        <f t="shared" si="21"/>
        <v>14.42532495301232</v>
      </c>
      <c r="H113" s="3">
        <f t="shared" si="22"/>
        <v>8.7658428003244424</v>
      </c>
      <c r="I113" s="3">
        <f t="shared" si="23"/>
        <v>8.7658428003244424</v>
      </c>
      <c r="J113" s="3">
        <f t="shared" si="24"/>
        <v>51.839999999999861</v>
      </c>
      <c r="K113" s="5">
        <f t="shared" si="25"/>
        <v>76.911541538635845</v>
      </c>
      <c r="L113" s="5">
        <f t="shared" si="26"/>
        <v>22.114114301882786</v>
      </c>
      <c r="M113" s="10">
        <v>50</v>
      </c>
      <c r="N113" s="10">
        <v>0.35</v>
      </c>
      <c r="O113" s="3">
        <f t="shared" si="27"/>
        <v>1.3834320306595373E-2</v>
      </c>
      <c r="P113" s="3">
        <f t="shared" si="28"/>
        <v>2.8550333007979201</v>
      </c>
    </row>
    <row r="114" spans="1:16">
      <c r="A114" s="20">
        <f t="shared" si="15"/>
        <v>7.2999999999999901</v>
      </c>
      <c r="B114" s="4">
        <f t="shared" si="16"/>
        <v>0.60054113137900822</v>
      </c>
      <c r="C114" s="3">
        <f t="shared" si="17"/>
        <v>0.60054113137900822</v>
      </c>
      <c r="D114" s="3">
        <f t="shared" si="18"/>
        <v>0.44168348198824836</v>
      </c>
      <c r="E114" s="3">
        <f t="shared" si="19"/>
        <v>0.44168348198824836</v>
      </c>
      <c r="F114" s="3">
        <f t="shared" si="20"/>
        <v>14.47549653725218</v>
      </c>
      <c r="G114" s="3">
        <f t="shared" si="21"/>
        <v>14.47549653725218</v>
      </c>
      <c r="H114" s="3">
        <f t="shared" si="22"/>
        <v>8.8481636512894504</v>
      </c>
      <c r="I114" s="3">
        <f t="shared" si="23"/>
        <v>8.8481636512894504</v>
      </c>
      <c r="J114" s="3">
        <f t="shared" si="24"/>
        <v>53.289999999999857</v>
      </c>
      <c r="K114" s="5">
        <f t="shared" si="25"/>
        <v>76.586137916310562</v>
      </c>
      <c r="L114" s="5">
        <f t="shared" si="26"/>
        <v>21.682939793860104</v>
      </c>
      <c r="M114" s="10">
        <v>50</v>
      </c>
      <c r="N114" s="10">
        <v>0.35</v>
      </c>
      <c r="O114" s="3">
        <f t="shared" si="27"/>
        <v>1.3799421797691907E-2</v>
      </c>
      <c r="P114" s="3">
        <f t="shared" si="28"/>
        <v>2.8688327225956121</v>
      </c>
    </row>
    <row r="115" spans="1:16">
      <c r="A115" s="20">
        <f t="shared" si="15"/>
        <v>7.3999999999999897</v>
      </c>
      <c r="B115" s="4">
        <f t="shared" si="16"/>
        <v>0.59421370380043459</v>
      </c>
      <c r="C115" s="3">
        <f t="shared" si="17"/>
        <v>0.59421370380043459</v>
      </c>
      <c r="D115" s="3">
        <f t="shared" si="18"/>
        <v>0.44206624187599053</v>
      </c>
      <c r="E115" s="3">
        <f t="shared" si="19"/>
        <v>0.44206624187599053</v>
      </c>
      <c r="F115" s="3">
        <f t="shared" si="20"/>
        <v>14.526183256451086</v>
      </c>
      <c r="G115" s="3">
        <f t="shared" si="21"/>
        <v>14.526183256451086</v>
      </c>
      <c r="H115" s="3">
        <f t="shared" si="22"/>
        <v>8.9308454247064351</v>
      </c>
      <c r="I115" s="3">
        <f t="shared" si="23"/>
        <v>8.9308454247064351</v>
      </c>
      <c r="J115" s="3">
        <f t="shared" si="24"/>
        <v>54.759999999999849</v>
      </c>
      <c r="K115" s="5">
        <f t="shared" si="25"/>
        <v>76.260153897774487</v>
      </c>
      <c r="L115" s="5">
        <f t="shared" si="26"/>
        <v>21.261269286174816</v>
      </c>
      <c r="M115" s="10">
        <v>50</v>
      </c>
      <c r="N115" s="10">
        <v>0.35</v>
      </c>
      <c r="O115" s="3">
        <f t="shared" si="27"/>
        <v>1.3763741929522661E-2</v>
      </c>
      <c r="P115" s="3">
        <f t="shared" si="28"/>
        <v>2.8825964645251347</v>
      </c>
    </row>
    <row r="116" spans="1:16">
      <c r="A116" s="20">
        <f t="shared" si="15"/>
        <v>7.4999999999999893</v>
      </c>
      <c r="B116" s="4">
        <f t="shared" si="16"/>
        <v>0.58800260354756817</v>
      </c>
      <c r="C116" s="3">
        <f t="shared" si="17"/>
        <v>0.58800260354756817</v>
      </c>
      <c r="D116" s="3">
        <f t="shared" si="18"/>
        <v>0.442374222976745</v>
      </c>
      <c r="E116" s="3">
        <f t="shared" si="19"/>
        <v>0.442374222976745</v>
      </c>
      <c r="F116" s="3">
        <f t="shared" si="20"/>
        <v>14.577379737113246</v>
      </c>
      <c r="G116" s="3">
        <f t="shared" si="21"/>
        <v>14.577379737113246</v>
      </c>
      <c r="H116" s="3">
        <f t="shared" si="22"/>
        <v>9.0138781886599642</v>
      </c>
      <c r="I116" s="3">
        <f t="shared" si="23"/>
        <v>9.0138781886599642</v>
      </c>
      <c r="J116" s="3">
        <f t="shared" si="24"/>
        <v>56.249999999999844</v>
      </c>
      <c r="K116" s="5">
        <f t="shared" si="25"/>
        <v>75.933694095890985</v>
      </c>
      <c r="L116" s="5">
        <f t="shared" si="26"/>
        <v>20.848891841184471</v>
      </c>
      <c r="M116" s="10">
        <v>50</v>
      </c>
      <c r="N116" s="10">
        <v>0.35</v>
      </c>
      <c r="O116" s="3">
        <f t="shared" si="27"/>
        <v>1.3727316390295282E-2</v>
      </c>
      <c r="P116" s="3">
        <f t="shared" si="28"/>
        <v>2.8963237809154299</v>
      </c>
    </row>
    <row r="117" spans="1:16">
      <c r="A117" s="20">
        <f t="shared" si="15"/>
        <v>7.599999999999989</v>
      </c>
      <c r="B117" s="4">
        <f t="shared" si="16"/>
        <v>0.58190511813988621</v>
      </c>
      <c r="C117" s="3">
        <f t="shared" si="17"/>
        <v>0.58190511813988621</v>
      </c>
      <c r="D117" s="3">
        <f t="shared" si="18"/>
        <v>0.4426101108041316</v>
      </c>
      <c r="E117" s="3">
        <f t="shared" si="19"/>
        <v>0.4426101108041316</v>
      </c>
      <c r="F117" s="3">
        <f t="shared" si="20"/>
        <v>14.629080627298485</v>
      </c>
      <c r="G117" s="3">
        <f t="shared" si="21"/>
        <v>14.629080627298485</v>
      </c>
      <c r="H117" s="3">
        <f t="shared" si="22"/>
        <v>9.0972523324353176</v>
      </c>
      <c r="I117" s="3">
        <f t="shared" si="23"/>
        <v>9.0972523324353176</v>
      </c>
      <c r="J117" s="3">
        <f t="shared" si="24"/>
        <v>57.759999999999835</v>
      </c>
      <c r="K117" s="5">
        <f t="shared" si="25"/>
        <v>75.606859544634474</v>
      </c>
      <c r="L117" s="5">
        <f t="shared" si="26"/>
        <v>20.445600193429556</v>
      </c>
      <c r="M117" s="10">
        <v>50</v>
      </c>
      <c r="N117" s="10">
        <v>0.35</v>
      </c>
      <c r="O117" s="3">
        <f t="shared" si="27"/>
        <v>1.3690179895386826E-2</v>
      </c>
      <c r="P117" s="3">
        <f t="shared" si="28"/>
        <v>2.9100139608108169</v>
      </c>
    </row>
    <row r="118" spans="1:16">
      <c r="A118" s="20">
        <f t="shared" si="15"/>
        <v>7.6999999999999886</v>
      </c>
      <c r="B118" s="4">
        <f t="shared" si="16"/>
        <v>0.57591859961835379</v>
      </c>
      <c r="C118" s="3">
        <f t="shared" si="17"/>
        <v>0.57591859961835379</v>
      </c>
      <c r="D118" s="3">
        <f t="shared" si="18"/>
        <v>0.44277651531572237</v>
      </c>
      <c r="E118" s="3">
        <f t="shared" si="19"/>
        <v>0.44277651531572237</v>
      </c>
      <c r="F118" s="3">
        <f t="shared" si="20"/>
        <v>14.68128059809497</v>
      </c>
      <c r="G118" s="3">
        <f t="shared" si="21"/>
        <v>14.68128059809497</v>
      </c>
      <c r="H118" s="3">
        <f t="shared" si="22"/>
        <v>9.1809585556193323</v>
      </c>
      <c r="I118" s="3">
        <f t="shared" si="23"/>
        <v>9.1809585556193323</v>
      </c>
      <c r="J118" s="3">
        <f t="shared" si="24"/>
        <v>59.289999999999822</v>
      </c>
      <c r="K118" s="5">
        <f t="shared" si="25"/>
        <v>75.279747759717253</v>
      </c>
      <c r="L118" s="5">
        <f t="shared" si="26"/>
        <v>20.051190778729108</v>
      </c>
      <c r="M118" s="10">
        <v>50</v>
      </c>
      <c r="N118" s="10">
        <v>0.35</v>
      </c>
      <c r="O118" s="3">
        <f t="shared" si="27"/>
        <v>1.3652366197432413E-2</v>
      </c>
      <c r="P118" s="3">
        <f t="shared" si="28"/>
        <v>2.9236663270082492</v>
      </c>
    </row>
    <row r="119" spans="1:16">
      <c r="A119" s="20">
        <f t="shared" si="15"/>
        <v>7.7999999999999883</v>
      </c>
      <c r="B119" s="4">
        <f t="shared" si="16"/>
        <v>0.57004046369971095</v>
      </c>
      <c r="C119" s="3">
        <f t="shared" si="17"/>
        <v>0.57004046369971095</v>
      </c>
      <c r="D119" s="3">
        <f t="shared" si="18"/>
        <v>0.44287597208793761</v>
      </c>
      <c r="E119" s="3">
        <f t="shared" si="19"/>
        <v>0.44287597208793761</v>
      </c>
      <c r="F119" s="3">
        <f t="shared" si="20"/>
        <v>14.733974345029917</v>
      </c>
      <c r="G119" s="3">
        <f t="shared" si="21"/>
        <v>14.733974345029917</v>
      </c>
      <c r="H119" s="3">
        <f t="shared" si="22"/>
        <v>9.2649878575203655</v>
      </c>
      <c r="I119" s="3">
        <f t="shared" si="23"/>
        <v>9.2649878575203655</v>
      </c>
      <c r="J119" s="3">
        <f t="shared" si="24"/>
        <v>60.839999999999819</v>
      </c>
      <c r="K119" s="5">
        <f t="shared" si="25"/>
        <v>74.952452802327969</v>
      </c>
      <c r="L119" s="5">
        <f t="shared" si="26"/>
        <v>19.665463753886552</v>
      </c>
      <c r="M119" s="10">
        <v>50</v>
      </c>
      <c r="N119" s="10">
        <v>0.35</v>
      </c>
      <c r="O119" s="3">
        <f t="shared" si="27"/>
        <v>1.3613908097693537E-2</v>
      </c>
      <c r="P119" s="3">
        <f t="shared" si="28"/>
        <v>2.9372802351059426</v>
      </c>
    </row>
    <row r="120" spans="1:16">
      <c r="A120" s="20">
        <f t="shared" si="15"/>
        <v>7.8999999999999879</v>
      </c>
      <c r="B120" s="4">
        <f t="shared" si="16"/>
        <v>0.5642681888579324</v>
      </c>
      <c r="C120" s="3">
        <f t="shared" si="17"/>
        <v>0.5642681888579324</v>
      </c>
      <c r="D120" s="3">
        <f t="shared" si="18"/>
        <v>0.44291094356211591</v>
      </c>
      <c r="E120" s="3">
        <f t="shared" si="19"/>
        <v>0.44291094356211591</v>
      </c>
      <c r="F120" s="3">
        <f t="shared" si="20"/>
        <v>14.78715658941907</v>
      </c>
      <c r="G120" s="3">
        <f t="shared" si="21"/>
        <v>14.78715658941907</v>
      </c>
      <c r="H120" s="3">
        <f t="shared" si="22"/>
        <v>9.3493315269060719</v>
      </c>
      <c r="I120" s="3">
        <f t="shared" si="23"/>
        <v>9.3493315269060719</v>
      </c>
      <c r="J120" s="3">
        <f t="shared" si="24"/>
        <v>62.409999999999812</v>
      </c>
      <c r="K120" s="5">
        <f t="shared" si="25"/>
        <v>74.625065345494136</v>
      </c>
      <c r="L120" s="5">
        <f t="shared" si="26"/>
        <v>19.288223007823269</v>
      </c>
      <c r="M120" s="10">
        <v>50</v>
      </c>
      <c r="N120" s="10">
        <v>0.35</v>
      </c>
      <c r="O120" s="3">
        <f t="shared" si="27"/>
        <v>1.3574837458551198E-2</v>
      </c>
      <c r="P120" s="3">
        <f t="shared" si="28"/>
        <v>2.9508550725644938</v>
      </c>
    </row>
    <row r="121" spans="1:16">
      <c r="A121" s="20">
        <f t="shared" si="15"/>
        <v>7.9999999999999876</v>
      </c>
      <c r="B121" s="4">
        <f t="shared" si="16"/>
        <v>0.55859931534356311</v>
      </c>
      <c r="C121" s="3">
        <f t="shared" si="17"/>
        <v>0.55859931534356311</v>
      </c>
      <c r="D121" s="3">
        <f t="shared" si="18"/>
        <v>0.44288382035067242</v>
      </c>
      <c r="E121" s="3">
        <f t="shared" si="19"/>
        <v>0.44288382035067242</v>
      </c>
      <c r="F121" s="3">
        <f t="shared" si="20"/>
        <v>14.840822079655824</v>
      </c>
      <c r="G121" s="3">
        <f t="shared" si="21"/>
        <v>14.840822079655824</v>
      </c>
      <c r="H121" s="3">
        <f t="shared" si="22"/>
        <v>9.4339811320565925</v>
      </c>
      <c r="I121" s="3">
        <f t="shared" si="23"/>
        <v>9.4339811320565925</v>
      </c>
      <c r="J121" s="3">
        <f t="shared" si="24"/>
        <v>63.999999999999801</v>
      </c>
      <c r="K121" s="5">
        <f t="shared" si="25"/>
        <v>74.297672742623021</v>
      </c>
      <c r="L121" s="5">
        <f t="shared" si="26"/>
        <v>18.919276164900051</v>
      </c>
      <c r="M121" s="10">
        <v>50</v>
      </c>
      <c r="N121" s="10">
        <v>0.35</v>
      </c>
      <c r="O121" s="3">
        <f t="shared" si="27"/>
        <v>1.3535185216981599E-2</v>
      </c>
      <c r="P121" s="3">
        <f t="shared" si="28"/>
        <v>2.9643902577814751</v>
      </c>
    </row>
    <row r="122" spans="1:16">
      <c r="A122" s="20">
        <f t="shared" si="15"/>
        <v>8.0999999999999872</v>
      </c>
      <c r="B122" s="4">
        <f t="shared" si="16"/>
        <v>0.5530314441506412</v>
      </c>
      <c r="C122" s="3">
        <f t="shared" si="17"/>
        <v>0.5530314441506412</v>
      </c>
      <c r="D122" s="3">
        <f t="shared" si="18"/>
        <v>0.44279692259328141</v>
      </c>
      <c r="E122" s="3">
        <f t="shared" si="19"/>
        <v>0.44279692259328141</v>
      </c>
      <c r="F122" s="3">
        <f t="shared" si="20"/>
        <v>14.894965592440951</v>
      </c>
      <c r="G122" s="3">
        <f t="shared" si="21"/>
        <v>14.894965592440951</v>
      </c>
      <c r="H122" s="3">
        <f t="shared" si="22"/>
        <v>9.5189285111298005</v>
      </c>
      <c r="I122" s="3">
        <f t="shared" si="23"/>
        <v>9.5189285111298005</v>
      </c>
      <c r="J122" s="3">
        <f t="shared" si="24"/>
        <v>65.609999999999786</v>
      </c>
      <c r="K122" s="5">
        <f t="shared" si="25"/>
        <v>73.970359097816683</v>
      </c>
      <c r="L122" s="5">
        <f t="shared" si="26"/>
        <v>18.558434581134744</v>
      </c>
      <c r="M122" s="10">
        <v>50</v>
      </c>
      <c r="N122" s="10">
        <v>0.35</v>
      </c>
      <c r="O122" s="3">
        <f t="shared" si="27"/>
        <v>1.3494981398883906E-2</v>
      </c>
      <c r="P122" s="3">
        <f t="shared" si="28"/>
        <v>2.9778852391803592</v>
      </c>
    </row>
    <row r="123" spans="1:16">
      <c r="A123" s="20">
        <f t="shared" si="15"/>
        <v>8.1999999999999869</v>
      </c>
      <c r="B123" s="4">
        <f t="shared" si="16"/>
        <v>0.54756223593999831</v>
      </c>
      <c r="C123" s="3">
        <f t="shared" si="17"/>
        <v>0.54756223593999831</v>
      </c>
      <c r="D123" s="3">
        <f t="shared" si="18"/>
        <v>0.44265250135395695</v>
      </c>
      <c r="E123" s="3">
        <f t="shared" si="19"/>
        <v>0.44265250135395695</v>
      </c>
      <c r="F123" s="3">
        <f t="shared" si="20"/>
        <v>14.949581933953866</v>
      </c>
      <c r="G123" s="3">
        <f t="shared" si="21"/>
        <v>14.949581933953866</v>
      </c>
      <c r="H123" s="3">
        <f t="shared" si="22"/>
        <v>9.6041657628343646</v>
      </c>
      <c r="I123" s="3">
        <f t="shared" si="23"/>
        <v>9.6041657628343646</v>
      </c>
      <c r="J123" s="3">
        <f t="shared" si="24"/>
        <v>67.239999999999782</v>
      </c>
      <c r="K123" s="5">
        <f t="shared" si="25"/>
        <v>73.643205337592988</v>
      </c>
      <c r="L123" s="5">
        <f t="shared" si="26"/>
        <v>18.205513333973251</v>
      </c>
      <c r="M123" s="10">
        <v>50</v>
      </c>
      <c r="N123" s="10">
        <v>0.35</v>
      </c>
      <c r="O123" s="3">
        <f t="shared" si="27"/>
        <v>1.3454255134140471E-2</v>
      </c>
      <c r="P123" s="3">
        <f t="shared" si="28"/>
        <v>2.9913394943144995</v>
      </c>
    </row>
    <row r="124" spans="1:16">
      <c r="A124" s="20">
        <f t="shared" si="15"/>
        <v>8.2999999999999865</v>
      </c>
      <c r="B124" s="4">
        <f t="shared" si="16"/>
        <v>0.54218940992687936</v>
      </c>
      <c r="C124" s="3">
        <f t="shared" si="17"/>
        <v>0.54218940992687936</v>
      </c>
      <c r="D124" s="3">
        <f t="shared" si="18"/>
        <v>0.44245274005077573</v>
      </c>
      <c r="E124" s="3">
        <f t="shared" si="19"/>
        <v>0.44245274005077573</v>
      </c>
      <c r="F124" s="3">
        <f t="shared" si="20"/>
        <v>15.004665940966488</v>
      </c>
      <c r="G124" s="3">
        <f t="shared" si="21"/>
        <v>15.004665940966488</v>
      </c>
      <c r="H124" s="3">
        <f t="shared" si="22"/>
        <v>9.6896852374057936</v>
      </c>
      <c r="I124" s="3">
        <f t="shared" si="23"/>
        <v>9.6896852374057936</v>
      </c>
      <c r="J124" s="3">
        <f t="shared" si="24"/>
        <v>68.889999999999773</v>
      </c>
      <c r="K124" s="5">
        <f t="shared" si="25"/>
        <v>73.316289283679325</v>
      </c>
      <c r="L124" s="5">
        <f t="shared" si="26"/>
        <v>17.860331206224579</v>
      </c>
      <c r="M124" s="10">
        <v>50</v>
      </c>
      <c r="N124" s="10">
        <v>0.35</v>
      </c>
      <c r="O124" s="3">
        <f t="shared" si="27"/>
        <v>1.3413034672300145E-2</v>
      </c>
      <c r="P124" s="3">
        <f t="shared" si="28"/>
        <v>3.0047525289867996</v>
      </c>
    </row>
    <row r="125" spans="1:16">
      <c r="A125" s="20">
        <f t="shared" si="15"/>
        <v>8.3999999999999861</v>
      </c>
      <c r="B125" s="4">
        <f t="shared" si="16"/>
        <v>0.53691074274004635</v>
      </c>
      <c r="C125" s="3">
        <f t="shared" si="17"/>
        <v>0.53691074274004635</v>
      </c>
      <c r="D125" s="3">
        <f t="shared" si="18"/>
        <v>0.44219975591078953</v>
      </c>
      <c r="E125" s="3">
        <f t="shared" si="19"/>
        <v>0.44219975591078953</v>
      </c>
      <c r="F125" s="3">
        <f t="shared" si="20"/>
        <v>15.060212481900772</v>
      </c>
      <c r="G125" s="3">
        <f t="shared" si="21"/>
        <v>15.060212481900772</v>
      </c>
      <c r="H125" s="3">
        <f t="shared" si="22"/>
        <v>9.7754795278799378</v>
      </c>
      <c r="I125" s="3">
        <f t="shared" si="23"/>
        <v>9.7754795278799378</v>
      </c>
      <c r="J125" s="3">
        <f t="shared" si="24"/>
        <v>70.559999999999761</v>
      </c>
      <c r="K125" s="5">
        <f t="shared" si="25"/>
        <v>72.989685726577989</v>
      </c>
      <c r="L125" s="5">
        <f t="shared" si="26"/>
        <v>17.522710664725913</v>
      </c>
      <c r="M125" s="10">
        <v>50</v>
      </c>
      <c r="N125" s="10">
        <v>0.35</v>
      </c>
      <c r="O125" s="3">
        <f t="shared" si="27"/>
        <v>1.3371347398784783E-2</v>
      </c>
      <c r="P125" s="3">
        <f t="shared" si="28"/>
        <v>3.0181238763855842</v>
      </c>
    </row>
    <row r="126" spans="1:16">
      <c r="A126" s="20">
        <f t="shared" si="15"/>
        <v>8.4999999999999858</v>
      </c>
      <c r="B126" s="4">
        <f t="shared" si="16"/>
        <v>0.53172406725880639</v>
      </c>
      <c r="C126" s="3">
        <f t="shared" si="17"/>
        <v>0.53172406725880639</v>
      </c>
      <c r="D126" s="3">
        <f t="shared" si="18"/>
        <v>0.44189560144341344</v>
      </c>
      <c r="E126" s="3">
        <f t="shared" si="19"/>
        <v>0.44189560144341344</v>
      </c>
      <c r="F126" s="3">
        <f t="shared" si="20"/>
        <v>15.116216457830966</v>
      </c>
      <c r="G126" s="3">
        <f t="shared" si="21"/>
        <v>15.116216457830966</v>
      </c>
      <c r="H126" s="3">
        <f t="shared" si="22"/>
        <v>9.8615414616579979</v>
      </c>
      <c r="I126" s="3">
        <f t="shared" si="23"/>
        <v>9.8615414616579979</v>
      </c>
      <c r="J126" s="3">
        <f t="shared" si="24"/>
        <v>72.249999999999758</v>
      </c>
      <c r="K126" s="5">
        <f t="shared" si="25"/>
        <v>72.663466499631127</v>
      </c>
      <c r="L126" s="5">
        <f t="shared" si="26"/>
        <v>17.192477834262878</v>
      </c>
      <c r="M126" s="10">
        <v>50</v>
      </c>
      <c r="N126" s="10">
        <v>0.35</v>
      </c>
      <c r="O126" s="3">
        <f t="shared" si="27"/>
        <v>1.3329219851527824E-2</v>
      </c>
      <c r="P126" s="3">
        <f t="shared" si="28"/>
        <v>3.031453096237112</v>
      </c>
    </row>
    <row r="127" spans="1:16">
      <c r="A127" s="20">
        <f t="shared" si="15"/>
        <v>8.5999999999999854</v>
      </c>
      <c r="B127" s="4">
        <f t="shared" si="16"/>
        <v>0.52662727143375143</v>
      </c>
      <c r="C127" s="3">
        <f t="shared" si="17"/>
        <v>0.52662727143375143</v>
      </c>
      <c r="D127" s="3">
        <f t="shared" si="18"/>
        <v>0.44154226592625212</v>
      </c>
      <c r="E127" s="3">
        <f t="shared" si="19"/>
        <v>0.44154226592625212</v>
      </c>
      <c r="F127" s="3">
        <f t="shared" si="20"/>
        <v>15.172672803431825</v>
      </c>
      <c r="G127" s="3">
        <f t="shared" si="21"/>
        <v>15.172672803431825</v>
      </c>
      <c r="H127" s="3">
        <f t="shared" si="22"/>
        <v>9.9478640923566974</v>
      </c>
      <c r="I127" s="3">
        <f t="shared" si="23"/>
        <v>9.9478640923566974</v>
      </c>
      <c r="J127" s="3">
        <f t="shared" si="24"/>
        <v>73.959999999999752</v>
      </c>
      <c r="K127" s="5">
        <f t="shared" si="25"/>
        <v>72.337700553339886</v>
      </c>
      <c r="L127" s="5">
        <f t="shared" si="26"/>
        <v>16.86946246722994</v>
      </c>
      <c r="M127" s="10">
        <v>50</v>
      </c>
      <c r="N127" s="10">
        <v>0.35</v>
      </c>
      <c r="O127" s="3">
        <f t="shared" si="27"/>
        <v>1.3286677737961881E-2</v>
      </c>
      <c r="P127" s="3">
        <f t="shared" si="28"/>
        <v>3.0447397739750737</v>
      </c>
    </row>
    <row r="128" spans="1:16">
      <c r="A128" s="20">
        <f t="shared" si="15"/>
        <v>8.6999999999999851</v>
      </c>
      <c r="B128" s="4">
        <f t="shared" si="16"/>
        <v>0.5216182970963873</v>
      </c>
      <c r="C128" s="3">
        <f t="shared" si="17"/>
        <v>0.5216182970963873</v>
      </c>
      <c r="D128" s="3">
        <f t="shared" si="18"/>
        <v>0.44114167689795669</v>
      </c>
      <c r="E128" s="3">
        <f t="shared" si="19"/>
        <v>0.44114167689795669</v>
      </c>
      <c r="F128" s="3">
        <f t="shared" si="20"/>
        <v>15.229576487873842</v>
      </c>
      <c r="G128" s="3">
        <f t="shared" si="21"/>
        <v>15.229576487873842</v>
      </c>
      <c r="H128" s="3">
        <f t="shared" si="22"/>
        <v>10.034440691936933</v>
      </c>
      <c r="I128" s="3">
        <f t="shared" si="23"/>
        <v>10.034440691936933</v>
      </c>
      <c r="J128" s="3">
        <f t="shared" si="24"/>
        <v>75.689999999999742</v>
      </c>
      <c r="K128" s="5">
        <f t="shared" si="25"/>
        <v>72.012454029718626</v>
      </c>
      <c r="L128" s="5">
        <f t="shared" si="26"/>
        <v>16.553497909481447</v>
      </c>
      <c r="M128" s="10">
        <v>50</v>
      </c>
      <c r="N128" s="10">
        <v>0.35</v>
      </c>
      <c r="O128" s="3">
        <f t="shared" si="27"/>
        <v>1.3243745952280023E-2</v>
      </c>
      <c r="P128" s="3">
        <f t="shared" si="28"/>
        <v>3.0579835199273537</v>
      </c>
    </row>
    <row r="129" spans="1:16">
      <c r="A129" s="20">
        <f t="shared" si="15"/>
        <v>8.7999999999999847</v>
      </c>
      <c r="B129" s="4">
        <f t="shared" si="16"/>
        <v>0.51669513876227791</v>
      </c>
      <c r="C129" s="3">
        <f t="shared" si="17"/>
        <v>0.51669513876227791</v>
      </c>
      <c r="D129" s="3">
        <f t="shared" si="18"/>
        <v>0.44069570165327288</v>
      </c>
      <c r="E129" s="3">
        <f t="shared" si="19"/>
        <v>0.44069570165327288</v>
      </c>
      <c r="F129" s="3">
        <f t="shared" si="20"/>
        <v>15.286922515666772</v>
      </c>
      <c r="G129" s="3">
        <f t="shared" si="21"/>
        <v>15.286922515666772</v>
      </c>
      <c r="H129" s="3">
        <f t="shared" si="22"/>
        <v>10.121264743103982</v>
      </c>
      <c r="I129" s="3">
        <f t="shared" si="23"/>
        <v>10.121264743103982</v>
      </c>
      <c r="J129" s="3">
        <f t="shared" si="24"/>
        <v>77.439999999999728</v>
      </c>
      <c r="K129" s="5">
        <f t="shared" si="25"/>
        <v>71.687790336486657</v>
      </c>
      <c r="L129" s="5">
        <f t="shared" si="26"/>
        <v>16.244421062788017</v>
      </c>
      <c r="M129" s="10">
        <v>50</v>
      </c>
      <c r="N129" s="10">
        <v>0.35</v>
      </c>
      <c r="O129" s="3">
        <f t="shared" si="27"/>
        <v>1.3200448592902172E-2</v>
      </c>
      <c r="P129" s="3">
        <f t="shared" si="28"/>
        <v>3.071183968520256</v>
      </c>
    </row>
    <row r="130" spans="1:16">
      <c r="A130" s="20">
        <f t="shared" si="15"/>
        <v>8.8999999999999844</v>
      </c>
      <c r="B130" s="4">
        <f t="shared" si="16"/>
        <v>0.51185584243182491</v>
      </c>
      <c r="C130" s="3">
        <f t="shared" si="17"/>
        <v>0.51185584243182491</v>
      </c>
      <c r="D130" s="3">
        <f t="shared" si="18"/>
        <v>0.44020614873596775</v>
      </c>
      <c r="E130" s="3">
        <f t="shared" si="19"/>
        <v>0.44020614873596775</v>
      </c>
      <c r="F130" s="3">
        <f t="shared" si="20"/>
        <v>15.344705927452624</v>
      </c>
      <c r="G130" s="3">
        <f t="shared" si="21"/>
        <v>15.344705927452624</v>
      </c>
      <c r="H130" s="3">
        <f t="shared" si="22"/>
        <v>10.208329931972209</v>
      </c>
      <c r="I130" s="3">
        <f t="shared" si="23"/>
        <v>10.208329931972209</v>
      </c>
      <c r="J130" s="3">
        <f t="shared" si="24"/>
        <v>79.209999999999724</v>
      </c>
      <c r="K130" s="5">
        <f t="shared" si="25"/>
        <v>71.363770220922078</v>
      </c>
      <c r="L130" s="5">
        <f t="shared" si="26"/>
        <v>15.942072344282263</v>
      </c>
      <c r="M130" s="10">
        <v>50</v>
      </c>
      <c r="N130" s="10">
        <v>0.35</v>
      </c>
      <c r="O130" s="3">
        <f t="shared" si="27"/>
        <v>1.3156808980084657E-2</v>
      </c>
      <c r="P130" s="3">
        <f t="shared" si="28"/>
        <v>3.0843407775003406</v>
      </c>
    </row>
    <row r="131" spans="1:16">
      <c r="A131" s="20">
        <f t="shared" si="15"/>
        <v>8.999999999999984</v>
      </c>
      <c r="B131" s="4">
        <f t="shared" si="16"/>
        <v>0.50709850439233772</v>
      </c>
      <c r="C131" s="3">
        <f t="shared" si="17"/>
        <v>0.50709850439233772</v>
      </c>
      <c r="D131" s="3">
        <f t="shared" si="18"/>
        <v>0.43967476942580286</v>
      </c>
      <c r="E131" s="3">
        <f t="shared" si="19"/>
        <v>0.43967476942580286</v>
      </c>
      <c r="F131" s="3">
        <f t="shared" si="20"/>
        <v>15.402921800749354</v>
      </c>
      <c r="G131" s="3">
        <f t="shared" si="21"/>
        <v>15.402921800749354</v>
      </c>
      <c r="H131" s="3">
        <f t="shared" si="22"/>
        <v>10.295630140986987</v>
      </c>
      <c r="I131" s="3">
        <f t="shared" si="23"/>
        <v>10.295630140986987</v>
      </c>
      <c r="J131" s="3">
        <f t="shared" si="24"/>
        <v>80.999999999999716</v>
      </c>
      <c r="K131" s="5">
        <f t="shared" si="25"/>
        <v>71.040451843220708</v>
      </c>
      <c r="L131" s="5">
        <f t="shared" si="26"/>
        <v>15.646295643247427</v>
      </c>
      <c r="M131" s="10">
        <v>50</v>
      </c>
      <c r="N131" s="10">
        <v>0.35</v>
      </c>
      <c r="O131" s="3">
        <f t="shared" si="27"/>
        <v>1.3112849673616821E-2</v>
      </c>
      <c r="P131" s="3">
        <f t="shared" si="28"/>
        <v>3.0974536271739574</v>
      </c>
    </row>
    <row r="132" spans="1:16">
      <c r="A132" s="20">
        <f t="shared" si="15"/>
        <v>9.0999999999999837</v>
      </c>
      <c r="B132" s="4">
        <f t="shared" si="16"/>
        <v>0.50242127002463144</v>
      </c>
      <c r="C132" s="3">
        <f t="shared" si="17"/>
        <v>0.50242127002463144</v>
      </c>
      <c r="D132" s="3">
        <f t="shared" si="18"/>
        <v>0.43910325921615989</v>
      </c>
      <c r="E132" s="3">
        <f t="shared" si="19"/>
        <v>0.43910325921615989</v>
      </c>
      <c r="F132" s="3">
        <f t="shared" si="20"/>
        <v>15.461565250646512</v>
      </c>
      <c r="G132" s="3">
        <f t="shared" si="21"/>
        <v>15.461565250646512</v>
      </c>
      <c r="H132" s="3">
        <f t="shared" si="22"/>
        <v>10.383159442096597</v>
      </c>
      <c r="I132" s="3">
        <f t="shared" si="23"/>
        <v>10.383159442096597</v>
      </c>
      <c r="J132" s="3">
        <f t="shared" si="24"/>
        <v>82.809999999999704</v>
      </c>
      <c r="K132" s="5">
        <f t="shared" si="25"/>
        <v>70.717890849222314</v>
      </c>
      <c r="L132" s="5">
        <f t="shared" si="26"/>
        <v>15.356938275576136</v>
      </c>
      <c r="M132" s="10">
        <v>50</v>
      </c>
      <c r="N132" s="10">
        <v>0.35</v>
      </c>
      <c r="O132" s="3">
        <f t="shared" si="27"/>
        <v>1.3068592490554132E-2</v>
      </c>
      <c r="P132" s="3">
        <f t="shared" si="28"/>
        <v>3.1105222196645115</v>
      </c>
    </row>
    <row r="133" spans="1:16">
      <c r="A133" s="20">
        <f t="shared" si="15"/>
        <v>9.1999999999999833</v>
      </c>
      <c r="B133" s="4">
        <f t="shared" si="16"/>
        <v>0.49782233261700198</v>
      </c>
      <c r="C133" s="3">
        <f t="shared" si="17"/>
        <v>0.49782233261700198</v>
      </c>
      <c r="D133" s="3">
        <f t="shared" si="18"/>
        <v>0.43849325927932498</v>
      </c>
      <c r="E133" s="3">
        <f t="shared" si="19"/>
        <v>0.43849325927932498</v>
      </c>
      <c r="F133" s="3">
        <f t="shared" si="20"/>
        <v>15.520631430454101</v>
      </c>
      <c r="G133" s="3">
        <f t="shared" si="21"/>
        <v>15.520631430454101</v>
      </c>
      <c r="H133" s="3">
        <f t="shared" si="22"/>
        <v>10.470912090166724</v>
      </c>
      <c r="I133" s="3">
        <f t="shared" si="23"/>
        <v>10.470912090166724</v>
      </c>
      <c r="J133" s="3">
        <f t="shared" si="24"/>
        <v>84.639999999999688</v>
      </c>
      <c r="K133" s="5">
        <f t="shared" si="25"/>
        <v>70.396140442380471</v>
      </c>
      <c r="L133" s="5">
        <f t="shared" si="26"/>
        <v>15.073850936198864</v>
      </c>
      <c r="M133" s="10">
        <v>50</v>
      </c>
      <c r="N133" s="10">
        <v>0.35</v>
      </c>
      <c r="O133" s="3">
        <f t="shared" si="27"/>
        <v>1.3024058522942174E-2</v>
      </c>
      <c r="P133" s="3">
        <f t="shared" si="28"/>
        <v>3.1235462781874537</v>
      </c>
    </row>
    <row r="134" spans="1:16">
      <c r="A134" s="20">
        <f t="shared" si="15"/>
        <v>9.2999999999999829</v>
      </c>
      <c r="B134" s="4">
        <f t="shared" si="16"/>
        <v>0.49329993218907975</v>
      </c>
      <c r="C134" s="3">
        <f t="shared" si="17"/>
        <v>0.49329993218907975</v>
      </c>
      <c r="D134" s="3">
        <f t="shared" si="18"/>
        <v>0.43784635791680671</v>
      </c>
      <c r="E134" s="3">
        <f t="shared" si="19"/>
        <v>0.43784635791680671</v>
      </c>
      <c r="F134" s="3">
        <f t="shared" si="20"/>
        <v>15.580115532305904</v>
      </c>
      <c r="G134" s="3">
        <f t="shared" si="21"/>
        <v>15.580115532305904</v>
      </c>
      <c r="H134" s="3">
        <f t="shared" si="22"/>
        <v>10.558882516630236</v>
      </c>
      <c r="I134" s="3">
        <f t="shared" si="23"/>
        <v>10.558882516630236</v>
      </c>
      <c r="J134" s="3">
        <f t="shared" si="24"/>
        <v>86.489999999999682</v>
      </c>
      <c r="K134" s="5">
        <f t="shared" si="25"/>
        <v>70.075251454869786</v>
      </c>
      <c r="L134" s="5">
        <f t="shared" si="26"/>
        <v>14.796887649759691</v>
      </c>
      <c r="M134" s="10">
        <v>50</v>
      </c>
      <c r="N134" s="10">
        <v>0.35</v>
      </c>
      <c r="O134" s="3">
        <f t="shared" si="27"/>
        <v>1.2979268155490782E-2</v>
      </c>
      <c r="P134" s="3">
        <f t="shared" si="28"/>
        <v>3.1365255463429444</v>
      </c>
    </row>
    <row r="135" spans="1:16">
      <c r="A135" s="20">
        <f t="shared" si="15"/>
        <v>9.3999999999999826</v>
      </c>
      <c r="B135" s="4">
        <f t="shared" si="16"/>
        <v>0.48885235432774859</v>
      </c>
      <c r="C135" s="3">
        <f t="shared" si="17"/>
        <v>0.48885235432774859</v>
      </c>
      <c r="D135" s="3">
        <f t="shared" si="18"/>
        <v>0.43716409199238843</v>
      </c>
      <c r="E135" s="3">
        <f t="shared" si="19"/>
        <v>0.43716409199238843</v>
      </c>
      <c r="F135" s="3">
        <f t="shared" si="20"/>
        <v>15.640012787718547</v>
      </c>
      <c r="G135" s="3">
        <f t="shared" si="21"/>
        <v>15.640012787718547</v>
      </c>
      <c r="H135" s="3">
        <f t="shared" si="22"/>
        <v>10.647065323364917</v>
      </c>
      <c r="I135" s="3">
        <f t="shared" si="23"/>
        <v>10.647065323364917</v>
      </c>
      <c r="J135" s="3">
        <f t="shared" si="24"/>
        <v>88.359999999999673</v>
      </c>
      <c r="K135" s="5">
        <f t="shared" si="25"/>
        <v>69.755272417735085</v>
      </c>
      <c r="L135" s="5">
        <f t="shared" si="26"/>
        <v>14.525905719792688</v>
      </c>
      <c r="M135" s="10">
        <v>50</v>
      </c>
      <c r="N135" s="10">
        <v>0.35</v>
      </c>
      <c r="O135" s="3">
        <f t="shared" si="27"/>
        <v>1.2934241083161531E-2</v>
      </c>
      <c r="P135" s="3">
        <f t="shared" si="28"/>
        <v>3.1494597874261059</v>
      </c>
    </row>
    <row r="136" spans="1:16">
      <c r="A136" s="20">
        <f t="shared" si="15"/>
        <v>9.4999999999999822</v>
      </c>
      <c r="B136" s="4">
        <f t="shared" si="16"/>
        <v>0.48447792903702397</v>
      </c>
      <c r="C136" s="3">
        <f t="shared" si="17"/>
        <v>0.48447792903702397</v>
      </c>
      <c r="D136" s="3">
        <f t="shared" si="18"/>
        <v>0.43644794834592598</v>
      </c>
      <c r="E136" s="3">
        <f t="shared" si="19"/>
        <v>0.43644794834592598</v>
      </c>
      <c r="F136" s="3">
        <f t="shared" si="20"/>
        <v>15.700318468107572</v>
      </c>
      <c r="G136" s="3">
        <f t="shared" si="21"/>
        <v>15.700318468107572</v>
      </c>
      <c r="H136" s="3">
        <f t="shared" si="22"/>
        <v>10.735455276791928</v>
      </c>
      <c r="I136" s="3">
        <f t="shared" si="23"/>
        <v>10.735455276791928</v>
      </c>
      <c r="J136" s="3">
        <f t="shared" si="24"/>
        <v>90.249999999999659</v>
      </c>
      <c r="K136" s="5">
        <f t="shared" si="25"/>
        <v>69.436249630002251</v>
      </c>
      <c r="L136" s="5">
        <f t="shared" si="26"/>
        <v>14.260765676633405</v>
      </c>
      <c r="M136" s="10">
        <v>50</v>
      </c>
      <c r="N136" s="10">
        <v>0.35</v>
      </c>
      <c r="O136" s="3">
        <f t="shared" si="27"/>
        <v>1.2888996328636111E-2</v>
      </c>
      <c r="P136" s="3">
        <f t="shared" si="28"/>
        <v>3.1623487837547422</v>
      </c>
    </row>
    <row r="137" spans="1:16">
      <c r="A137" s="20">
        <f t="shared" si="15"/>
        <v>9.5999999999999819</v>
      </c>
      <c r="B137" s="4">
        <f t="shared" si="16"/>
        <v>0.4801750296035277</v>
      </c>
      <c r="C137" s="3">
        <f t="shared" si="17"/>
        <v>0.4801750296035277</v>
      </c>
      <c r="D137" s="3">
        <f t="shared" si="18"/>
        <v>0.43569936518617075</v>
      </c>
      <c r="E137" s="3">
        <f t="shared" si="19"/>
        <v>0.43569936518617075</v>
      </c>
      <c r="F137" s="3">
        <f t="shared" si="20"/>
        <v>15.761027885261788</v>
      </c>
      <c r="G137" s="3">
        <f t="shared" si="21"/>
        <v>15.761027885261788</v>
      </c>
      <c r="H137" s="3">
        <f t="shared" si="22"/>
        <v>10.824047302187831</v>
      </c>
      <c r="I137" s="3">
        <f t="shared" si="23"/>
        <v>10.824047302187831</v>
      </c>
      <c r="J137" s="3">
        <f t="shared" si="24"/>
        <v>92.159999999999656</v>
      </c>
      <c r="K137" s="5">
        <f t="shared" si="25"/>
        <v>69.118227226679451</v>
      </c>
      <c r="L137" s="5">
        <f t="shared" si="26"/>
        <v>14.001331224279115</v>
      </c>
      <c r="M137" s="10">
        <v>50</v>
      </c>
      <c r="N137" s="10">
        <v>0.35</v>
      </c>
      <c r="O137" s="3">
        <f t="shared" si="27"/>
        <v>1.2843552259636352E-2</v>
      </c>
      <c r="P137" s="3">
        <f t="shared" si="28"/>
        <v>3.1751923360143786</v>
      </c>
    </row>
    <row r="138" spans="1:16">
      <c r="A138" s="20">
        <f t="shared" si="15"/>
        <v>9.6999999999999815</v>
      </c>
      <c r="B138" s="4">
        <f t="shared" si="16"/>
        <v>0.47594207147895928</v>
      </c>
      <c r="C138" s="3">
        <f t="shared" si="17"/>
        <v>0.47594207147895928</v>
      </c>
      <c r="D138" s="3">
        <f t="shared" si="18"/>
        <v>0.43491973346115009</v>
      </c>
      <c r="E138" s="3">
        <f t="shared" si="19"/>
        <v>0.43491973346115009</v>
      </c>
      <c r="F138" s="3">
        <f t="shared" si="20"/>
        <v>15.822136391777175</v>
      </c>
      <c r="G138" s="3">
        <f t="shared" si="21"/>
        <v>15.822136391777175</v>
      </c>
      <c r="H138" s="3">
        <f t="shared" si="22"/>
        <v>10.912836478203072</v>
      </c>
      <c r="I138" s="3">
        <f t="shared" si="23"/>
        <v>10.912836478203072</v>
      </c>
      <c r="J138" s="3">
        <f t="shared" si="24"/>
        <v>94.089999999999648</v>
      </c>
      <c r="K138" s="5">
        <f t="shared" si="25"/>
        <v>68.801247245589096</v>
      </c>
      <c r="L138" s="5">
        <f t="shared" si="26"/>
        <v>13.747469186394163</v>
      </c>
      <c r="M138" s="10">
        <v>50</v>
      </c>
      <c r="N138" s="10">
        <v>0.35</v>
      </c>
      <c r="O138" s="3">
        <f t="shared" si="27"/>
        <v>1.2797926606070228E-2</v>
      </c>
      <c r="P138" s="3">
        <f t="shared" si="28"/>
        <v>3.1879902626204486</v>
      </c>
    </row>
    <row r="139" spans="1:16">
      <c r="A139" s="20">
        <f t="shared" si="15"/>
        <v>9.7999999999999812</v>
      </c>
      <c r="B139" s="4">
        <f t="shared" si="16"/>
        <v>0.47177751118075084</v>
      </c>
      <c r="C139" s="3">
        <f t="shared" si="17"/>
        <v>0.47177751118075084</v>
      </c>
      <c r="D139" s="3">
        <f t="shared" si="18"/>
        <v>0.4341103982048603</v>
      </c>
      <c r="E139" s="3">
        <f t="shared" si="19"/>
        <v>0.4341103982048603</v>
      </c>
      <c r="F139" s="3">
        <f t="shared" si="20"/>
        <v>15.883639381451584</v>
      </c>
      <c r="G139" s="3">
        <f t="shared" si="21"/>
        <v>15.883639381451584</v>
      </c>
      <c r="H139" s="3">
        <f t="shared" si="22"/>
        <v>11.001818031580036</v>
      </c>
      <c r="I139" s="3">
        <f t="shared" si="23"/>
        <v>11.001818031580036</v>
      </c>
      <c r="J139" s="3">
        <f t="shared" si="24"/>
        <v>96.039999999999637</v>
      </c>
      <c r="K139" s="5">
        <f t="shared" si="25"/>
        <v>68.485349692979767</v>
      </c>
      <c r="L139" s="5">
        <f t="shared" si="26"/>
        <v>13.499049451640628</v>
      </c>
      <c r="M139" s="10">
        <v>50</v>
      </c>
      <c r="N139" s="10">
        <v>0.35</v>
      </c>
      <c r="O139" s="3">
        <f t="shared" si="27"/>
        <v>1.2752136476981108E-2</v>
      </c>
      <c r="P139" s="3">
        <f t="shared" si="28"/>
        <v>3.2007423990974297</v>
      </c>
    </row>
    <row r="140" spans="1:16">
      <c r="A140" s="20">
        <f t="shared" si="15"/>
        <v>9.8999999999999808</v>
      </c>
      <c r="B140" s="4">
        <f t="shared" si="16"/>
        <v>0.46767984521190037</v>
      </c>
      <c r="C140" s="3">
        <f t="shared" si="17"/>
        <v>0.46767984521190037</v>
      </c>
      <c r="D140" s="3">
        <f t="shared" si="18"/>
        <v>0.4332726598592363</v>
      </c>
      <c r="E140" s="3">
        <f t="shared" si="19"/>
        <v>0.4332726598592363</v>
      </c>
      <c r="F140" s="3">
        <f t="shared" si="20"/>
        <v>15.945532289641498</v>
      </c>
      <c r="G140" s="3">
        <f t="shared" si="21"/>
        <v>15.945532289641498</v>
      </c>
      <c r="H140" s="3">
        <f t="shared" si="22"/>
        <v>11.090987332063797</v>
      </c>
      <c r="I140" s="3">
        <f t="shared" si="23"/>
        <v>11.090987332063797</v>
      </c>
      <c r="J140" s="3">
        <f t="shared" si="24"/>
        <v>98.009999999999621</v>
      </c>
      <c r="K140" s="5">
        <f t="shared" si="25"/>
        <v>68.170572607876039</v>
      </c>
      <c r="L140" s="5">
        <f t="shared" si="26"/>
        <v>13.25594491849796</v>
      </c>
      <c r="M140" s="10">
        <v>50</v>
      </c>
      <c r="N140" s="10">
        <v>0.35</v>
      </c>
      <c r="O140" s="3">
        <f t="shared" si="27"/>
        <v>1.2706198377280349E-2</v>
      </c>
      <c r="P140" s="3">
        <f t="shared" si="28"/>
        <v>3.2134485974747102</v>
      </c>
    </row>
    <row r="141" spans="1:16">
      <c r="A141" s="20">
        <f t="shared" si="15"/>
        <v>9.9999999999999805</v>
      </c>
      <c r="B141" s="4">
        <f t="shared" si="16"/>
        <v>0.46364760900080693</v>
      </c>
      <c r="C141" s="3">
        <f t="shared" si="17"/>
        <v>0.46364760900080693</v>
      </c>
      <c r="D141" s="3">
        <f t="shared" si="18"/>
        <v>0.432407775570538</v>
      </c>
      <c r="E141" s="3">
        <f t="shared" si="19"/>
        <v>0.432407775570538</v>
      </c>
      <c r="F141" s="3">
        <f t="shared" si="20"/>
        <v>16.007810593582111</v>
      </c>
      <c r="G141" s="3">
        <f t="shared" si="21"/>
        <v>16.007810593582111</v>
      </c>
      <c r="H141" s="3">
        <f t="shared" si="22"/>
        <v>11.180339887498931</v>
      </c>
      <c r="I141" s="3">
        <f t="shared" si="23"/>
        <v>11.180339887498931</v>
      </c>
      <c r="J141" s="3">
        <f t="shared" si="24"/>
        <v>99.999999999999602</v>
      </c>
      <c r="K141" s="5">
        <f t="shared" si="25"/>
        <v>67.856952125131244</v>
      </c>
      <c r="L141" s="5">
        <f t="shared" si="26"/>
        <v>13.018031439721664</v>
      </c>
      <c r="M141" s="10">
        <v>50</v>
      </c>
      <c r="N141" s="10">
        <v>0.35</v>
      </c>
      <c r="O141" s="3">
        <f t="shared" si="27"/>
        <v>1.2660128224245731E-2</v>
      </c>
      <c r="P141" s="3">
        <f t="shared" si="28"/>
        <v>3.226108725698956</v>
      </c>
    </row>
    <row r="142" spans="1:16">
      <c r="A142" s="20">
        <f t="shared" si="15"/>
        <v>10.09999999999998</v>
      </c>
      <c r="B142" s="4">
        <f t="shared" si="16"/>
        <v>0.45967937586177354</v>
      </c>
      <c r="C142" s="3">
        <f t="shared" si="17"/>
        <v>0.45967937586177354</v>
      </c>
      <c r="D142" s="3">
        <f t="shared" si="18"/>
        <v>0.43151696045946941</v>
      </c>
      <c r="E142" s="3">
        <f t="shared" si="19"/>
        <v>0.43151696045946941</v>
      </c>
      <c r="F142" s="3">
        <f t="shared" si="20"/>
        <v>16.070469812671924</v>
      </c>
      <c r="G142" s="3">
        <f t="shared" si="21"/>
        <v>16.070469812671924</v>
      </c>
      <c r="H142" s="3">
        <f t="shared" si="22"/>
        <v>11.269871339105855</v>
      </c>
      <c r="I142" s="3">
        <f t="shared" si="23"/>
        <v>11.269871339105855</v>
      </c>
      <c r="J142" s="3">
        <f t="shared" si="24"/>
        <v>102.00999999999959</v>
      </c>
      <c r="K142" s="5">
        <f t="shared" si="25"/>
        <v>67.544522537156183</v>
      </c>
      <c r="L142" s="5">
        <f t="shared" si="26"/>
        <v>12.785187766578153</v>
      </c>
      <c r="M142" s="10">
        <v>50</v>
      </c>
      <c r="N142" s="10">
        <v>0.35</v>
      </c>
      <c r="O142" s="3">
        <f t="shared" si="27"/>
        <v>1.2613941363770767E-2</v>
      </c>
      <c r="P142" s="3">
        <f t="shared" si="28"/>
        <v>3.2387226670627269</v>
      </c>
    </row>
    <row r="143" spans="1:16">
      <c r="A143" s="20">
        <f t="shared" si="15"/>
        <v>10.19999999999998</v>
      </c>
      <c r="B143" s="4">
        <f t="shared" si="16"/>
        <v>0.45577375597670639</v>
      </c>
      <c r="C143" s="3">
        <f t="shared" si="17"/>
        <v>0.45577375597670639</v>
      </c>
      <c r="D143" s="3">
        <f t="shared" si="18"/>
        <v>0.43060138886448901</v>
      </c>
      <c r="E143" s="3">
        <f t="shared" si="19"/>
        <v>0.43060138886448901</v>
      </c>
      <c r="F143" s="3">
        <f t="shared" si="20"/>
        <v>16.133505508723129</v>
      </c>
      <c r="G143" s="3">
        <f t="shared" si="21"/>
        <v>16.133505508723129</v>
      </c>
      <c r="H143" s="3">
        <f t="shared" si="22"/>
        <v>11.359577456930323</v>
      </c>
      <c r="I143" s="3">
        <f t="shared" si="23"/>
        <v>11.359577456930323</v>
      </c>
      <c r="J143" s="3">
        <f t="shared" si="24"/>
        <v>104.03999999999958</v>
      </c>
      <c r="K143" s="5">
        <f t="shared" si="25"/>
        <v>67.233316354302062</v>
      </c>
      <c r="L143" s="5">
        <f t="shared" si="26"/>
        <v>12.557295492979383</v>
      </c>
      <c r="M143" s="10">
        <v>50</v>
      </c>
      <c r="N143" s="10">
        <v>0.35</v>
      </c>
      <c r="O143" s="3">
        <f t="shared" si="27"/>
        <v>1.2567652586351856E-2</v>
      </c>
      <c r="P143" s="3">
        <f t="shared" si="28"/>
        <v>3.2512903196490788</v>
      </c>
    </row>
    <row r="144" spans="1:16">
      <c r="A144" s="20">
        <f t="shared" si="15"/>
        <v>10.299999999999979</v>
      </c>
      <c r="B144" s="4">
        <f t="shared" si="16"/>
        <v>0.45192939539841276</v>
      </c>
      <c r="C144" s="3">
        <f t="shared" si="17"/>
        <v>0.45192939539841276</v>
      </c>
      <c r="D144" s="3">
        <f t="shared" si="18"/>
        <v>0.42966219555790547</v>
      </c>
      <c r="E144" s="3">
        <f t="shared" si="19"/>
        <v>0.42966219555790547</v>
      </c>
      <c r="F144" s="3">
        <f t="shared" si="20"/>
        <v>16.19691328617893</v>
      </c>
      <c r="G144" s="3">
        <f t="shared" si="21"/>
        <v>16.19691328617893</v>
      </c>
      <c r="H144" s="3">
        <f t="shared" si="22"/>
        <v>11.44945413545989</v>
      </c>
      <c r="I144" s="3">
        <f t="shared" si="23"/>
        <v>11.44945413545989</v>
      </c>
      <c r="J144" s="3">
        <f t="shared" si="24"/>
        <v>106.08999999999958</v>
      </c>
      <c r="K144" s="5">
        <f t="shared" si="25"/>
        <v>66.923364363882413</v>
      </c>
      <c r="L144" s="5">
        <f t="shared" si="26"/>
        <v>12.334238999631131</v>
      </c>
      <c r="M144" s="10">
        <v>50</v>
      </c>
      <c r="N144" s="10">
        <v>0.35</v>
      </c>
      <c r="O144" s="3">
        <f t="shared" si="27"/>
        <v>1.2521276142802303E-2</v>
      </c>
      <c r="P144" s="3">
        <f t="shared" si="28"/>
        <v>3.2638115957918812</v>
      </c>
    </row>
    <row r="145" spans="1:16">
      <c r="A145" s="20">
        <f t="shared" si="15"/>
        <v>10.399999999999979</v>
      </c>
      <c r="B145" s="4">
        <f t="shared" si="16"/>
        <v>0.44814497507579049</v>
      </c>
      <c r="C145" s="3">
        <f t="shared" si="17"/>
        <v>0.44814497507579049</v>
      </c>
      <c r="D145" s="3">
        <f t="shared" si="18"/>
        <v>0.42870047693447716</v>
      </c>
      <c r="E145" s="3">
        <f t="shared" si="19"/>
        <v>0.42870047693447716</v>
      </c>
      <c r="F145" s="3">
        <f t="shared" si="20"/>
        <v>16.260688792299039</v>
      </c>
      <c r="G145" s="3">
        <f t="shared" si="21"/>
        <v>16.260688792299039</v>
      </c>
      <c r="H145" s="3">
        <f t="shared" si="22"/>
        <v>11.539497389401307</v>
      </c>
      <c r="I145" s="3">
        <f t="shared" si="23"/>
        <v>11.539497389401307</v>
      </c>
      <c r="J145" s="3">
        <f t="shared" si="24"/>
        <v>108.15999999999957</v>
      </c>
      <c r="K145" s="5">
        <f t="shared" si="25"/>
        <v>66.614695687823328</v>
      </c>
      <c r="L145" s="5">
        <f t="shared" si="26"/>
        <v>12.115905398296407</v>
      </c>
      <c r="M145" s="10">
        <v>50</v>
      </c>
      <c r="N145" s="10">
        <v>0.35</v>
      </c>
      <c r="O145" s="3">
        <f t="shared" si="27"/>
        <v>1.2474825759683918E-2</v>
      </c>
      <c r="P145" s="3">
        <f t="shared" si="28"/>
        <v>3.276286421551565</v>
      </c>
    </row>
    <row r="146" spans="1:16">
      <c r="A146" s="20">
        <f t="shared" si="15"/>
        <v>10.499999999999979</v>
      </c>
      <c r="B146" s="4">
        <f t="shared" si="16"/>
        <v>0.44441920990109968</v>
      </c>
      <c r="C146" s="3">
        <f t="shared" si="17"/>
        <v>0.44441920990109968</v>
      </c>
      <c r="D146" s="3">
        <f t="shared" si="18"/>
        <v>0.42771729217233473</v>
      </c>
      <c r="E146" s="3">
        <f t="shared" si="19"/>
        <v>0.42771729217233473</v>
      </c>
      <c r="F146" s="3">
        <f t="shared" si="20"/>
        <v>16.324827717314495</v>
      </c>
      <c r="G146" s="3">
        <f t="shared" si="21"/>
        <v>16.324827717314495</v>
      </c>
      <c r="H146" s="3">
        <f t="shared" si="22"/>
        <v>11.629703349612988</v>
      </c>
      <c r="I146" s="3">
        <f t="shared" si="23"/>
        <v>11.629703349612988</v>
      </c>
      <c r="J146" s="3">
        <f t="shared" si="24"/>
        <v>110.24999999999955</v>
      </c>
      <c r="K146" s="5">
        <f t="shared" si="25"/>
        <v>66.307337838936164</v>
      </c>
      <c r="L146" s="5">
        <f t="shared" si="26"/>
        <v>11.902184476267534</v>
      </c>
      <c r="M146" s="10">
        <v>50</v>
      </c>
      <c r="N146" s="10">
        <v>0.35</v>
      </c>
      <c r="O146" s="3">
        <f t="shared" si="27"/>
        <v>1.2428314654448505E-2</v>
      </c>
      <c r="P146" s="3">
        <f t="shared" si="28"/>
        <v>3.2887147362060136</v>
      </c>
    </row>
    <row r="147" spans="1:16">
      <c r="A147" s="20">
        <f t="shared" si="15"/>
        <v>10.599999999999978</v>
      </c>
      <c r="B147" s="4">
        <f t="shared" si="16"/>
        <v>0.44075084777942292</v>
      </c>
      <c r="C147" s="3">
        <f t="shared" si="17"/>
        <v>0.44075084777942292</v>
      </c>
      <c r="D147" s="3">
        <f t="shared" si="18"/>
        <v>0.42671366436615016</v>
      </c>
      <c r="E147" s="3">
        <f t="shared" si="19"/>
        <v>0.42671366436615016</v>
      </c>
      <c r="F147" s="3">
        <f t="shared" si="20"/>
        <v>16.389325794552978</v>
      </c>
      <c r="G147" s="3">
        <f t="shared" si="21"/>
        <v>16.389325794552978</v>
      </c>
      <c r="H147" s="3">
        <f t="shared" si="22"/>
        <v>11.720068259186871</v>
      </c>
      <c r="I147" s="3">
        <f t="shared" si="23"/>
        <v>11.720068259186871</v>
      </c>
      <c r="J147" s="3">
        <f t="shared" si="24"/>
        <v>112.35999999999954</v>
      </c>
      <c r="K147" s="5">
        <f t="shared" si="25"/>
        <v>66.00131677581119</v>
      </c>
      <c r="L147" s="5">
        <f t="shared" si="26"/>
        <v>11.692968641130097</v>
      </c>
      <c r="M147" s="10">
        <v>50</v>
      </c>
      <c r="N147" s="10">
        <v>0.35</v>
      </c>
      <c r="O147" s="3">
        <f t="shared" si="27"/>
        <v>1.2381755550283131E-2</v>
      </c>
      <c r="P147" s="3">
        <f t="shared" si="28"/>
        <v>3.3010964917562968</v>
      </c>
    </row>
    <row r="148" spans="1:16">
      <c r="A148" s="20">
        <f t="shared" si="15"/>
        <v>10.699999999999978</v>
      </c>
      <c r="B148" s="4">
        <f t="shared" si="16"/>
        <v>0.43713866872033813</v>
      </c>
      <c r="C148" s="3">
        <f t="shared" si="17"/>
        <v>0.43713866872033813</v>
      </c>
      <c r="D148" s="3">
        <f t="shared" si="18"/>
        <v>0.42569058163255413</v>
      </c>
      <c r="E148" s="3">
        <f t="shared" si="19"/>
        <v>0.42569058163255413</v>
      </c>
      <c r="F148" s="3">
        <f t="shared" si="20"/>
        <v>16.454178800535733</v>
      </c>
      <c r="G148" s="3">
        <f t="shared" si="21"/>
        <v>16.454178800535733</v>
      </c>
      <c r="H148" s="3">
        <f t="shared" si="22"/>
        <v>11.81058846967413</v>
      </c>
      <c r="I148" s="3">
        <f t="shared" si="23"/>
        <v>11.81058846967413</v>
      </c>
      <c r="J148" s="3">
        <f t="shared" si="24"/>
        <v>114.48999999999953</v>
      </c>
      <c r="K148" s="5">
        <f t="shared" si="25"/>
        <v>65.696656956333825</v>
      </c>
      <c r="L148" s="5">
        <f t="shared" si="26"/>
        <v>11.488152865894008</v>
      </c>
      <c r="M148" s="10">
        <v>50</v>
      </c>
      <c r="N148" s="10">
        <v>0.35</v>
      </c>
      <c r="O148" s="3">
        <f t="shared" si="27"/>
        <v>1.2335160690654184E-2</v>
      </c>
      <c r="P148" s="3">
        <f t="shared" si="28"/>
        <v>3.3134316524469511</v>
      </c>
    </row>
    <row r="149" spans="1:16">
      <c r="A149" s="20">
        <f t="shared" si="15"/>
        <v>10.799999999999978</v>
      </c>
      <c r="B149" s="4">
        <f t="shared" si="16"/>
        <v>0.4335814839517626</v>
      </c>
      <c r="C149" s="3">
        <f t="shared" si="17"/>
        <v>0.4335814839517626</v>
      </c>
      <c r="D149" s="3">
        <f t="shared" si="18"/>
        <v>0.42464899818788476</v>
      </c>
      <c r="E149" s="3">
        <f t="shared" si="19"/>
        <v>0.42464899818788476</v>
      </c>
      <c r="F149" s="3">
        <f t="shared" si="20"/>
        <v>16.519382555047255</v>
      </c>
      <c r="G149" s="3">
        <f t="shared" si="21"/>
        <v>16.519382555047255</v>
      </c>
      <c r="H149" s="3">
        <f t="shared" si="22"/>
        <v>11.901260437449453</v>
      </c>
      <c r="I149" s="3">
        <f t="shared" si="23"/>
        <v>11.901260437449453</v>
      </c>
      <c r="J149" s="3">
        <f t="shared" si="24"/>
        <v>116.63999999999952</v>
      </c>
      <c r="K149" s="5">
        <f t="shared" si="25"/>
        <v>65.393381389829116</v>
      </c>
      <c r="L149" s="5">
        <f t="shared" si="26"/>
        <v>11.287634634559957</v>
      </c>
      <c r="M149" s="10">
        <v>50</v>
      </c>
      <c r="N149" s="10">
        <v>0.35</v>
      </c>
      <c r="O149" s="3">
        <f t="shared" si="27"/>
        <v>1.2288541853546626E-2</v>
      </c>
      <c r="P149" s="3">
        <f t="shared" si="28"/>
        <v>3.3257201943004979</v>
      </c>
    </row>
    <row r="150" spans="1:16">
      <c r="A150" s="20">
        <f t="shared" si="15"/>
        <v>10.899999999999977</v>
      </c>
      <c r="B150" s="4">
        <f t="shared" si="16"/>
        <v>0.43007813505586334</v>
      </c>
      <c r="C150" s="3">
        <f t="shared" si="17"/>
        <v>0.43007813505586334</v>
      </c>
      <c r="D150" s="3">
        <f t="shared" si="18"/>
        <v>0.42358983539841355</v>
      </c>
      <c r="E150" s="3">
        <f t="shared" si="19"/>
        <v>0.42358983539841355</v>
      </c>
      <c r="F150" s="3">
        <f t="shared" si="20"/>
        <v>16.584932921178773</v>
      </c>
      <c r="G150" s="3">
        <f t="shared" si="21"/>
        <v>16.584932921178773</v>
      </c>
      <c r="H150" s="3">
        <f t="shared" si="22"/>
        <v>11.992080720208628</v>
      </c>
      <c r="I150" s="3">
        <f t="shared" si="23"/>
        <v>11.992080720208628</v>
      </c>
      <c r="J150" s="3">
        <f t="shared" si="24"/>
        <v>118.8099999999995</v>
      </c>
      <c r="K150" s="5">
        <f t="shared" si="25"/>
        <v>65.091511687842285</v>
      </c>
      <c r="L150" s="5">
        <f t="shared" si="26"/>
        <v>11.091313888180744</v>
      </c>
      <c r="M150" s="10">
        <v>50</v>
      </c>
      <c r="N150" s="10">
        <v>0.35</v>
      </c>
      <c r="O150" s="3">
        <f t="shared" si="27"/>
        <v>1.2241910365395804E-2</v>
      </c>
      <c r="P150" s="3">
        <f t="shared" si="28"/>
        <v>3.3379621046658938</v>
      </c>
    </row>
    <row r="151" spans="1:16">
      <c r="A151" s="20">
        <f t="shared" si="15"/>
        <v>10.999999999999977</v>
      </c>
      <c r="B151" s="4">
        <f t="shared" si="16"/>
        <v>0.42662749312687687</v>
      </c>
      <c r="C151" s="3">
        <f t="shared" si="17"/>
        <v>0.42662749312687687</v>
      </c>
      <c r="D151" s="3">
        <f t="shared" si="18"/>
        <v>0.42251398280325958</v>
      </c>
      <c r="E151" s="3">
        <f t="shared" si="19"/>
        <v>0.42251398280325958</v>
      </c>
      <c r="F151" s="3">
        <f t="shared" si="20"/>
        <v>16.650825805346699</v>
      </c>
      <c r="G151" s="3">
        <f t="shared" si="21"/>
        <v>16.650825805346699</v>
      </c>
      <c r="H151" s="3">
        <f t="shared" si="22"/>
        <v>12.083045973594551</v>
      </c>
      <c r="I151" s="3">
        <f t="shared" si="23"/>
        <v>12.083045973594551</v>
      </c>
      <c r="J151" s="3">
        <f t="shared" si="24"/>
        <v>120.99999999999949</v>
      </c>
      <c r="K151" s="5">
        <f t="shared" si="25"/>
        <v>64.791068113566268</v>
      </c>
      <c r="L151" s="5">
        <f t="shared" si="26"/>
        <v>10.899092971472646</v>
      </c>
      <c r="M151" s="10">
        <v>50</v>
      </c>
      <c r="N151" s="10">
        <v>0.35</v>
      </c>
      <c r="O151" s="3">
        <f t="shared" si="27"/>
        <v>1.2195277114710168E-2</v>
      </c>
      <c r="P151" s="3">
        <f t="shared" si="28"/>
        <v>3.3501573817806038</v>
      </c>
    </row>
    <row r="152" spans="1:16">
      <c r="A152" s="20">
        <f t="shared" si="15"/>
        <v>11.099999999999977</v>
      </c>
      <c r="B152" s="4">
        <f t="shared" si="16"/>
        <v>0.42322845795063513</v>
      </c>
      <c r="C152" s="3">
        <f t="shared" si="17"/>
        <v>0.42322845795063513</v>
      </c>
      <c r="D152" s="3">
        <f t="shared" si="18"/>
        <v>0.42142229911024665</v>
      </c>
      <c r="E152" s="3">
        <f t="shared" si="19"/>
        <v>0.42142229911024665</v>
      </c>
      <c r="F152" s="3">
        <f t="shared" si="20"/>
        <v>16.71705715728697</v>
      </c>
      <c r="G152" s="3">
        <f t="shared" si="21"/>
        <v>16.71705715728697</v>
      </c>
      <c r="H152" s="3">
        <f t="shared" si="22"/>
        <v>12.174152947946705</v>
      </c>
      <c r="I152" s="3">
        <f t="shared" si="23"/>
        <v>12.174152947946705</v>
      </c>
      <c r="J152" s="3">
        <f t="shared" si="24"/>
        <v>123.20999999999948</v>
      </c>
      <c r="K152" s="5">
        <f t="shared" si="25"/>
        <v>64.492069629929631</v>
      </c>
      <c r="L152" s="5">
        <f t="shared" si="26"/>
        <v>10.71087658002377</v>
      </c>
      <c r="M152" s="10">
        <v>50</v>
      </c>
      <c r="N152" s="10">
        <v>0.35</v>
      </c>
      <c r="O152" s="3">
        <f t="shared" si="27"/>
        <v>1.2148652565384261E-2</v>
      </c>
      <c r="P152" s="3">
        <f t="shared" si="28"/>
        <v>3.3623060343459881</v>
      </c>
    </row>
    <row r="153" spans="1:16">
      <c r="A153" s="20">
        <f t="shared" si="15"/>
        <v>11.199999999999976</v>
      </c>
      <c r="B153" s="4">
        <f t="shared" si="16"/>
        <v>0.41987995720555255</v>
      </c>
      <c r="C153" s="3">
        <f t="shared" si="17"/>
        <v>0.41987995720555255</v>
      </c>
      <c r="D153" s="3">
        <f t="shared" si="18"/>
        <v>0.42031561316501237</v>
      </c>
      <c r="E153" s="3">
        <f t="shared" si="19"/>
        <v>0.42031561316501237</v>
      </c>
      <c r="F153" s="3">
        <f t="shared" si="20"/>
        <v>16.78362297002645</v>
      </c>
      <c r="G153" s="3">
        <f t="shared" si="21"/>
        <v>16.78362297002645</v>
      </c>
      <c r="H153" s="3">
        <f t="shared" si="22"/>
        <v>12.26539848516955</v>
      </c>
      <c r="I153" s="3">
        <f t="shared" si="23"/>
        <v>12.26539848516955</v>
      </c>
      <c r="J153" s="3">
        <f t="shared" si="24"/>
        <v>125.43999999999947</v>
      </c>
      <c r="K153" s="5">
        <f t="shared" si="25"/>
        <v>64.194533946359371</v>
      </c>
      <c r="L153" s="5">
        <f t="shared" si="26"/>
        <v>10.526571708142034</v>
      </c>
      <c r="M153" s="10">
        <v>50</v>
      </c>
      <c r="N153" s="10">
        <v>0.35</v>
      </c>
      <c r="O153" s="3">
        <f t="shared" si="27"/>
        <v>1.2102046769701931E-2</v>
      </c>
      <c r="P153" s="3">
        <f t="shared" si="28"/>
        <v>3.37440808111569</v>
      </c>
    </row>
    <row r="154" spans="1:16">
      <c r="A154" s="20">
        <f t="shared" si="15"/>
        <v>11.299999999999976</v>
      </c>
      <c r="B154" s="4">
        <f t="shared" si="16"/>
        <v>0.41658094568479609</v>
      </c>
      <c r="C154" s="3">
        <f t="shared" si="17"/>
        <v>0.41658094568479609</v>
      </c>
      <c r="D154" s="3">
        <f t="shared" si="18"/>
        <v>0.41919472489371112</v>
      </c>
      <c r="E154" s="3">
        <f t="shared" si="19"/>
        <v>0.41919472489371112</v>
      </c>
      <c r="F154" s="3">
        <f t="shared" si="20"/>
        <v>16.850519279832284</v>
      </c>
      <c r="G154" s="3">
        <f t="shared" si="21"/>
        <v>16.850519279832284</v>
      </c>
      <c r="H154" s="3">
        <f t="shared" si="22"/>
        <v>12.356779515715228</v>
      </c>
      <c r="I154" s="3">
        <f t="shared" si="23"/>
        <v>12.356779515715228</v>
      </c>
      <c r="J154" s="3">
        <f t="shared" si="24"/>
        <v>127.68999999999946</v>
      </c>
      <c r="K154" s="5">
        <f t="shared" si="25"/>
        <v>63.898477564236181</v>
      </c>
      <c r="L154" s="5">
        <f t="shared" si="26"/>
        <v>10.346087597380295</v>
      </c>
      <c r="M154" s="10">
        <v>50</v>
      </c>
      <c r="N154" s="10">
        <v>0.35</v>
      </c>
      <c r="O154" s="3">
        <f t="shared" si="27"/>
        <v>1.2055469381030616E-2</v>
      </c>
      <c r="P154" s="3">
        <f t="shared" si="28"/>
        <v>3.3864635504967207</v>
      </c>
    </row>
    <row r="155" spans="1:16">
      <c r="A155" s="20">
        <f t="shared" si="15"/>
        <v>11.399999999999975</v>
      </c>
      <c r="B155" s="4">
        <f t="shared" si="16"/>
        <v>0.41333040453932862</v>
      </c>
      <c r="C155" s="3">
        <f t="shared" si="17"/>
        <v>0.41333040453932862</v>
      </c>
      <c r="D155" s="3">
        <f t="shared" si="18"/>
        <v>0.41806040621969015</v>
      </c>
      <c r="E155" s="3">
        <f t="shared" si="19"/>
        <v>0.41806040621969015</v>
      </c>
      <c r="F155" s="3">
        <f t="shared" si="20"/>
        <v>16.91774216614024</v>
      </c>
      <c r="G155" s="3">
        <f t="shared" si="21"/>
        <v>16.91774216614024</v>
      </c>
      <c r="H155" s="3">
        <f t="shared" si="22"/>
        <v>12.448293055676325</v>
      </c>
      <c r="I155" s="3">
        <f t="shared" si="23"/>
        <v>12.448293055676325</v>
      </c>
      <c r="J155" s="3">
        <f t="shared" si="24"/>
        <v>129.95999999999944</v>
      </c>
      <c r="K155" s="5">
        <f t="shared" si="25"/>
        <v>63.603915821060163</v>
      </c>
      <c r="L155" s="5">
        <f t="shared" si="26"/>
        <v>10.169335685770944</v>
      </c>
      <c r="M155" s="10">
        <v>50</v>
      </c>
      <c r="N155" s="10">
        <v>0.35</v>
      </c>
      <c r="O155" s="3">
        <f t="shared" si="27"/>
        <v>1.2008929666208066E-2</v>
      </c>
      <c r="P155" s="3">
        <f t="shared" si="28"/>
        <v>3.3984724801629289</v>
      </c>
    </row>
    <row r="156" spans="1:16">
      <c r="A156" s="20">
        <f t="shared" si="15"/>
        <v>11.499999999999975</v>
      </c>
      <c r="B156" s="4">
        <f t="shared" si="16"/>
        <v>0.4101273405414918</v>
      </c>
      <c r="C156" s="3">
        <f t="shared" si="17"/>
        <v>0.4101273405414918</v>
      </c>
      <c r="D156" s="3">
        <f t="shared" si="18"/>
        <v>0.41691340195454607</v>
      </c>
      <c r="E156" s="3">
        <f t="shared" si="19"/>
        <v>0.41691340195454607</v>
      </c>
      <c r="F156" s="3">
        <f t="shared" si="20"/>
        <v>16.985287751463012</v>
      </c>
      <c r="G156" s="3">
        <f t="shared" si="21"/>
        <v>16.985287751463012</v>
      </c>
      <c r="H156" s="3">
        <f t="shared" si="22"/>
        <v>12.53993620398443</v>
      </c>
      <c r="I156" s="3">
        <f t="shared" si="23"/>
        <v>12.53993620398443</v>
      </c>
      <c r="J156" s="3">
        <f t="shared" si="24"/>
        <v>132.24999999999943</v>
      </c>
      <c r="K156" s="5">
        <f t="shared" si="25"/>
        <v>63.310862933346705</v>
      </c>
      <c r="L156" s="5">
        <f t="shared" si="26"/>
        <v>9.9962295577974025</v>
      </c>
      <c r="M156" s="10">
        <v>50</v>
      </c>
      <c r="N156" s="10">
        <v>0.35</v>
      </c>
      <c r="O156" s="3">
        <f t="shared" si="27"/>
        <v>1.1962436517623524E-2</v>
      </c>
      <c r="P156" s="3">
        <f t="shared" si="28"/>
        <v>3.4104349166805523</v>
      </c>
    </row>
    <row r="157" spans="1:16">
      <c r="A157" s="20">
        <f t="shared" si="15"/>
        <v>11.599999999999975</v>
      </c>
      <c r="B157" s="4">
        <f t="shared" si="16"/>
        <v>0.40697078536877207</v>
      </c>
      <c r="C157" s="3">
        <f t="shared" si="17"/>
        <v>0.40697078536877207</v>
      </c>
      <c r="D157" s="3">
        <f t="shared" si="18"/>
        <v>0.41575443066399365</v>
      </c>
      <c r="E157" s="3">
        <f t="shared" si="19"/>
        <v>0.41575443066399365</v>
      </c>
      <c r="F157" s="3">
        <f t="shared" si="20"/>
        <v>17.053152201279367</v>
      </c>
      <c r="G157" s="3">
        <f t="shared" si="21"/>
        <v>17.053152201279367</v>
      </c>
      <c r="H157" s="3">
        <f t="shared" si="22"/>
        <v>12.631706139710479</v>
      </c>
      <c r="I157" s="3">
        <f t="shared" si="23"/>
        <v>12.631706139710479</v>
      </c>
      <c r="J157" s="3">
        <f t="shared" si="24"/>
        <v>134.55999999999941</v>
      </c>
      <c r="K157" s="5">
        <f t="shared" si="25"/>
        <v>63.019332038273873</v>
      </c>
      <c r="L157" s="5">
        <f t="shared" si="26"/>
        <v>9.8266848951280075</v>
      </c>
      <c r="M157" s="10">
        <v>50</v>
      </c>
      <c r="N157" s="10">
        <v>0.35</v>
      </c>
      <c r="O157" s="3">
        <f t="shared" si="27"/>
        <v>1.1915998464995815E-2</v>
      </c>
      <c r="P157" s="3">
        <f t="shared" si="28"/>
        <v>3.422350915145548</v>
      </c>
    </row>
    <row r="158" spans="1:16">
      <c r="A158" s="20">
        <f t="shared" si="15"/>
        <v>11.699999999999974</v>
      </c>
      <c r="B158" s="4">
        <f t="shared" si="16"/>
        <v>0.40385979490737739</v>
      </c>
      <c r="C158" s="3">
        <f t="shared" si="17"/>
        <v>0.40385979490737739</v>
      </c>
      <c r="D158" s="3">
        <f t="shared" si="18"/>
        <v>0.41458418550900206</v>
      </c>
      <c r="E158" s="3">
        <f t="shared" si="19"/>
        <v>0.41458418550900206</v>
      </c>
      <c r="F158" s="3">
        <f t="shared" si="20"/>
        <v>17.121331723905108</v>
      </c>
      <c r="G158" s="3">
        <f t="shared" si="21"/>
        <v>17.121331723905108</v>
      </c>
      <c r="H158" s="3">
        <f t="shared" si="22"/>
        <v>12.72360011946302</v>
      </c>
      <c r="I158" s="3">
        <f t="shared" si="23"/>
        <v>12.72360011946302</v>
      </c>
      <c r="J158" s="3">
        <f t="shared" si="24"/>
        <v>136.88999999999939</v>
      </c>
      <c r="K158" s="5">
        <f t="shared" si="25"/>
        <v>62.729335234102734</v>
      </c>
      <c r="L158" s="5">
        <f t="shared" si="26"/>
        <v>9.6606194281314171</v>
      </c>
      <c r="M158" s="10">
        <v>50</v>
      </c>
      <c r="N158" s="10">
        <v>0.35</v>
      </c>
      <c r="O158" s="3">
        <f t="shared" si="27"/>
        <v>1.1869623686851348E-2</v>
      </c>
      <c r="P158" s="3">
        <f t="shared" si="28"/>
        <v>3.4342205388323994</v>
      </c>
    </row>
    <row r="159" spans="1:16">
      <c r="A159" s="20">
        <f t="shared" si="15"/>
        <v>11.799999999999974</v>
      </c>
      <c r="B159" s="4">
        <f t="shared" si="16"/>
        <v>0.40079344857523558</v>
      </c>
      <c r="C159" s="3">
        <f t="shared" si="17"/>
        <v>0.40079344857523558</v>
      </c>
      <c r="D159" s="3">
        <f t="shared" si="18"/>
        <v>0.41340333506266491</v>
      </c>
      <c r="E159" s="3">
        <f t="shared" si="19"/>
        <v>0.41340333506266491</v>
      </c>
      <c r="F159" s="3">
        <f t="shared" si="20"/>
        <v>17.189822570346657</v>
      </c>
      <c r="G159" s="3">
        <f t="shared" si="21"/>
        <v>17.189822570346657</v>
      </c>
      <c r="H159" s="3">
        <f t="shared" si="22"/>
        <v>12.815615474880611</v>
      </c>
      <c r="I159" s="3">
        <f t="shared" si="23"/>
        <v>12.815615474880611</v>
      </c>
      <c r="J159" s="3">
        <f t="shared" si="24"/>
        <v>139.23999999999938</v>
      </c>
      <c r="K159" s="5">
        <f t="shared" si="25"/>
        <v>62.440883619393496</v>
      </c>
      <c r="L159" s="5">
        <f t="shared" si="26"/>
        <v>9.4979528881919713</v>
      </c>
      <c r="M159" s="10">
        <v>50</v>
      </c>
      <c r="N159" s="10">
        <v>0.35</v>
      </c>
      <c r="O159" s="3">
        <f t="shared" si="27"/>
        <v>1.1823320021705261E-2</v>
      </c>
      <c r="P159" s="3">
        <f t="shared" si="28"/>
        <v>3.4460438588541047</v>
      </c>
    </row>
    <row r="160" spans="1:16">
      <c r="A160" s="20">
        <f t="shared" si="15"/>
        <v>11.899999999999974</v>
      </c>
      <c r="B160" s="4">
        <f t="shared" si="16"/>
        <v>0.39777084866401546</v>
      </c>
      <c r="C160" s="3">
        <f t="shared" si="17"/>
        <v>0.39777084866401546</v>
      </c>
      <c r="D160" s="3">
        <f t="shared" si="18"/>
        <v>0.41221252410329401</v>
      </c>
      <c r="E160" s="3">
        <f t="shared" si="19"/>
        <v>0.41221252410329401</v>
      </c>
      <c r="F160" s="3">
        <f t="shared" si="20"/>
        <v>17.258621034138255</v>
      </c>
      <c r="G160" s="3">
        <f t="shared" si="21"/>
        <v>17.258621034138255</v>
      </c>
      <c r="H160" s="3">
        <f t="shared" si="22"/>
        <v>12.907749610214763</v>
      </c>
      <c r="I160" s="3">
        <f t="shared" si="23"/>
        <v>12.907749610214763</v>
      </c>
      <c r="J160" s="3">
        <f t="shared" si="24"/>
        <v>141.60999999999939</v>
      </c>
      <c r="K160" s="5">
        <f t="shared" si="25"/>
        <v>62.153987331040852</v>
      </c>
      <c r="L160" s="5">
        <f t="shared" si="26"/>
        <v>9.3386069608372271</v>
      </c>
      <c r="M160" s="10">
        <v>50</v>
      </c>
      <c r="N160" s="10">
        <v>0.35</v>
      </c>
      <c r="O160" s="3">
        <f t="shared" si="27"/>
        <v>1.1777094978949566E-2</v>
      </c>
      <c r="P160" s="3">
        <f t="shared" si="28"/>
        <v>3.4578209538330542</v>
      </c>
    </row>
    <row r="161" spans="1:16">
      <c r="A161" s="20">
        <f t="shared" si="15"/>
        <v>11.999999999999973</v>
      </c>
      <c r="B161" s="4">
        <f t="shared" si="16"/>
        <v>0.39479111969976227</v>
      </c>
      <c r="C161" s="3">
        <f t="shared" si="17"/>
        <v>0.39479111969976227</v>
      </c>
      <c r="D161" s="3">
        <f t="shared" si="18"/>
        <v>0.41101237438422528</v>
      </c>
      <c r="E161" s="3">
        <f t="shared" si="19"/>
        <v>0.41101237438422528</v>
      </c>
      <c r="F161" s="3">
        <f t="shared" si="20"/>
        <v>17.32772345116344</v>
      </c>
      <c r="G161" s="3">
        <f t="shared" si="21"/>
        <v>17.32772345116344</v>
      </c>
      <c r="H161" s="3">
        <f t="shared" si="22"/>
        <v>12.999999999999975</v>
      </c>
      <c r="I161" s="3">
        <f t="shared" si="23"/>
        <v>12.999999999999975</v>
      </c>
      <c r="J161" s="3">
        <f t="shared" si="24"/>
        <v>143.99999999999937</v>
      </c>
      <c r="K161" s="5">
        <f t="shared" si="25"/>
        <v>61.868655581152161</v>
      </c>
      <c r="L161" s="5">
        <f t="shared" si="26"/>
        <v>9.1825052396910021</v>
      </c>
      <c r="M161" s="10">
        <v>50</v>
      </c>
      <c r="N161" s="10">
        <v>0.35</v>
      </c>
      <c r="O161" s="3">
        <f t="shared" si="27"/>
        <v>1.1730955749452062E-2</v>
      </c>
      <c r="P161" s="3">
        <f t="shared" si="28"/>
        <v>3.4695519095825063</v>
      </c>
    </row>
    <row r="162" spans="1:16">
      <c r="A162" s="20">
        <f t="shared" si="15"/>
        <v>12.099999999999973</v>
      </c>
      <c r="B162" s="4">
        <f t="shared" si="16"/>
        <v>0.39185340782173256</v>
      </c>
      <c r="C162" s="3">
        <f t="shared" si="17"/>
        <v>0.39185340782173256</v>
      </c>
      <c r="D162" s="3">
        <f t="shared" si="18"/>
        <v>0.40980348538084649</v>
      </c>
      <c r="E162" s="3">
        <f t="shared" si="19"/>
        <v>0.40980348538084649</v>
      </c>
      <c r="F162" s="3">
        <f t="shared" si="20"/>
        <v>17.397126199461777</v>
      </c>
      <c r="G162" s="3">
        <f t="shared" si="21"/>
        <v>17.397126199461777</v>
      </c>
      <c r="H162" s="3">
        <f t="shared" si="22"/>
        <v>13.09236418680749</v>
      </c>
      <c r="I162" s="3">
        <f t="shared" si="23"/>
        <v>13.09236418680749</v>
      </c>
      <c r="J162" s="3">
        <f t="shared" si="24"/>
        <v>146.40999999999934</v>
      </c>
      <c r="K162" s="5">
        <f t="shared" si="25"/>
        <v>61.584896692793308</v>
      </c>
      <c r="L162" s="5">
        <f t="shared" si="26"/>
        <v>9.0295731812589484</v>
      </c>
      <c r="M162" s="10">
        <v>50</v>
      </c>
      <c r="N162" s="10">
        <v>0.35</v>
      </c>
      <c r="O162" s="3">
        <f t="shared" si="27"/>
        <v>1.1684909215870534E-2</v>
      </c>
      <c r="P162" s="3">
        <f t="shared" si="28"/>
        <v>3.4812368187983767</v>
      </c>
    </row>
    <row r="163" spans="1:16">
      <c r="A163" s="20">
        <f t="shared" si="15"/>
        <v>12.199999999999973</v>
      </c>
      <c r="B163" s="4">
        <f t="shared" si="16"/>
        <v>0.38895688017900776</v>
      </c>
      <c r="C163" s="3">
        <f t="shared" si="17"/>
        <v>0.38895688017900776</v>
      </c>
      <c r="D163" s="3">
        <f t="shared" si="18"/>
        <v>0.40858643501535385</v>
      </c>
      <c r="E163" s="3">
        <f t="shared" si="19"/>
        <v>0.40858643501535385</v>
      </c>
      <c r="F163" s="3">
        <f t="shared" si="20"/>
        <v>17.466825699021541</v>
      </c>
      <c r="G163" s="3">
        <f t="shared" si="21"/>
        <v>17.466825699021541</v>
      </c>
      <c r="H163" s="3">
        <f t="shared" si="22"/>
        <v>13.184839779079581</v>
      </c>
      <c r="I163" s="3">
        <f t="shared" si="23"/>
        <v>13.184839779079581</v>
      </c>
      <c r="J163" s="3">
        <f t="shared" si="24"/>
        <v>148.83999999999932</v>
      </c>
      <c r="K163" s="5">
        <f t="shared" si="25"/>
        <v>61.302718134626225</v>
      </c>
      <c r="L163" s="5">
        <f t="shared" si="26"/>
        <v>8.8797380605534624</v>
      </c>
      <c r="M163" s="10">
        <v>50</v>
      </c>
      <c r="N163" s="10">
        <v>0.35</v>
      </c>
      <c r="O163" s="3">
        <f t="shared" si="27"/>
        <v>1.1638961962686503E-2</v>
      </c>
      <c r="P163" s="3">
        <f t="shared" si="28"/>
        <v>3.4928757807610631</v>
      </c>
    </row>
    <row r="164" spans="1:16">
      <c r="A164" s="20">
        <f t="shared" si="15"/>
        <v>12.299999999999972</v>
      </c>
      <c r="B164" s="4">
        <f t="shared" si="16"/>
        <v>0.38610072434446591</v>
      </c>
      <c r="C164" s="3">
        <f t="shared" si="17"/>
        <v>0.38610072434446591</v>
      </c>
      <c r="D164" s="3">
        <f t="shared" si="18"/>
        <v>0.40736178035975051</v>
      </c>
      <c r="E164" s="3">
        <f t="shared" si="19"/>
        <v>0.40736178035975051</v>
      </c>
      <c r="F164" s="3">
        <f t="shared" si="20"/>
        <v>17.536818411559128</v>
      </c>
      <c r="G164" s="3">
        <f t="shared" si="21"/>
        <v>17.536818411559128</v>
      </c>
      <c r="H164" s="3">
        <f t="shared" si="22"/>
        <v>13.277424449041286</v>
      </c>
      <c r="I164" s="3">
        <f t="shared" si="23"/>
        <v>13.277424449041286</v>
      </c>
      <c r="J164" s="3">
        <f t="shared" si="24"/>
        <v>151.28999999999931</v>
      </c>
      <c r="K164" s="5">
        <f t="shared" si="25"/>
        <v>61.022126554463462</v>
      </c>
      <c r="L164" s="5">
        <f t="shared" si="26"/>
        <v>8.7329289275624582</v>
      </c>
      <c r="M164" s="10">
        <v>50</v>
      </c>
      <c r="N164" s="10">
        <v>0.35</v>
      </c>
      <c r="O164" s="3">
        <f t="shared" si="27"/>
        <v>1.1593120285963321E-2</v>
      </c>
      <c r="P164" s="3">
        <f t="shared" si="28"/>
        <v>3.5044689010470265</v>
      </c>
    </row>
    <row r="165" spans="1:16">
      <c r="A165" s="20">
        <f t="shared" si="15"/>
        <v>12.399999999999972</v>
      </c>
      <c r="B165" s="4">
        <f t="shared" si="16"/>
        <v>0.38328414774568637</v>
      </c>
      <c r="C165" s="3">
        <f t="shared" si="17"/>
        <v>0.38328414774568637</v>
      </c>
      <c r="D165" s="3">
        <f t="shared" si="18"/>
        <v>0.40613005831760501</v>
      </c>
      <c r="E165" s="3">
        <f t="shared" si="19"/>
        <v>0.40613005831760501</v>
      </c>
      <c r="F165" s="3">
        <f t="shared" si="20"/>
        <v>17.60710084028598</v>
      </c>
      <c r="G165" s="3">
        <f t="shared" si="21"/>
        <v>17.60710084028598</v>
      </c>
      <c r="H165" s="3">
        <f t="shared" si="22"/>
        <v>13.370115930686589</v>
      </c>
      <c r="I165" s="3">
        <f t="shared" si="23"/>
        <v>13.370115930686589</v>
      </c>
      <c r="J165" s="3">
        <f t="shared" si="24"/>
        <v>153.75999999999931</v>
      </c>
      <c r="K165" s="5">
        <f t="shared" si="25"/>
        <v>60.74312781176446</v>
      </c>
      <c r="L165" s="5">
        <f t="shared" si="26"/>
        <v>8.5890765645630456</v>
      </c>
      <c r="M165" s="10">
        <v>50</v>
      </c>
      <c r="N165" s="10">
        <v>0.35</v>
      </c>
      <c r="O165" s="3">
        <f t="shared" si="27"/>
        <v>1.1547390202833479E-2</v>
      </c>
      <c r="P165" s="3">
        <f t="shared" si="28"/>
        <v>3.5160162912498598</v>
      </c>
    </row>
    <row r="166" spans="1:16">
      <c r="A166" s="20">
        <f t="shared" si="15"/>
        <v>12.499999999999972</v>
      </c>
      <c r="B166" s="4">
        <f t="shared" si="16"/>
        <v>0.38050637711236568</v>
      </c>
      <c r="C166" s="3">
        <f t="shared" si="17"/>
        <v>0.38050637711236568</v>
      </c>
      <c r="D166" s="3">
        <f t="shared" si="18"/>
        <v>0.40489178628508371</v>
      </c>
      <c r="E166" s="3">
        <f t="shared" si="19"/>
        <v>0.40489178628508371</v>
      </c>
      <c r="F166" s="3">
        <f t="shared" si="20"/>
        <v>17.677669529663667</v>
      </c>
      <c r="G166" s="3">
        <f t="shared" si="21"/>
        <v>17.677669529663667</v>
      </c>
      <c r="H166" s="3">
        <f t="shared" si="22"/>
        <v>13.462912017836233</v>
      </c>
      <c r="I166" s="3">
        <f t="shared" si="23"/>
        <v>13.462912017836233</v>
      </c>
      <c r="J166" s="3">
        <f t="shared" si="24"/>
        <v>156.24999999999929</v>
      </c>
      <c r="K166" s="5">
        <f t="shared" si="25"/>
        <v>60.465727009098863</v>
      </c>
      <c r="L166" s="5">
        <f t="shared" si="26"/>
        <v>8.4481134442819084</v>
      </c>
      <c r="M166" s="10">
        <v>50</v>
      </c>
      <c r="N166" s="10">
        <v>0.35</v>
      </c>
      <c r="O166" s="3">
        <f t="shared" si="27"/>
        <v>1.1501777460720038E-2</v>
      </c>
      <c r="P166" s="3">
        <f t="shared" si="28"/>
        <v>3.52751806871058</v>
      </c>
    </row>
    <row r="167" spans="1:16">
      <c r="A167" s="20">
        <f t="shared" si="15"/>
        <v>12.599999999999971</v>
      </c>
      <c r="B167" s="4">
        <f t="shared" si="16"/>
        <v>0.37776665793982223</v>
      </c>
      <c r="C167" s="3">
        <f t="shared" si="17"/>
        <v>0.37776665793982223</v>
      </c>
      <c r="D167" s="3">
        <f t="shared" si="18"/>
        <v>0.40364746279177433</v>
      </c>
      <c r="E167" s="3">
        <f t="shared" si="19"/>
        <v>0.40364746279177433</v>
      </c>
      <c r="F167" s="3">
        <f t="shared" si="20"/>
        <v>17.748521065147916</v>
      </c>
      <c r="G167" s="3">
        <f t="shared" si="21"/>
        <v>17.748521065147916</v>
      </c>
      <c r="H167" s="3">
        <f t="shared" si="22"/>
        <v>13.555810562264409</v>
      </c>
      <c r="I167" s="3">
        <f t="shared" si="23"/>
        <v>13.555810562264409</v>
      </c>
      <c r="J167" s="3">
        <f t="shared" si="24"/>
        <v>158.75999999999928</v>
      </c>
      <c r="K167" s="5">
        <f t="shared" si="25"/>
        <v>60.189928522601711</v>
      </c>
      <c r="L167" s="5">
        <f t="shared" si="26"/>
        <v>8.3099736889001932</v>
      </c>
      <c r="M167" s="10">
        <v>50</v>
      </c>
      <c r="N167" s="10">
        <v>0.35</v>
      </c>
      <c r="O167" s="3">
        <f t="shared" si="27"/>
        <v>1.1456287546297331E-2</v>
      </c>
      <c r="P167" s="3">
        <f t="shared" si="28"/>
        <v>3.5389743562568774</v>
      </c>
    </row>
    <row r="168" spans="1:16">
      <c r="A168" s="20">
        <f t="shared" ref="A168:A231" si="29">A167+$B$11</f>
        <v>12.699999999999971</v>
      </c>
      <c r="B168" s="4">
        <f t="shared" si="16"/>
        <v>0.37506425396817117</v>
      </c>
      <c r="C168" s="3">
        <f t="shared" si="17"/>
        <v>0.37506425396817117</v>
      </c>
      <c r="D168" s="3">
        <f t="shared" si="18"/>
        <v>0.40239756812181221</v>
      </c>
      <c r="E168" s="3">
        <f t="shared" si="19"/>
        <v>0.40239756812181221</v>
      </c>
      <c r="F168" s="3">
        <f t="shared" si="20"/>
        <v>17.819652072922167</v>
      </c>
      <c r="G168" s="3">
        <f t="shared" si="21"/>
        <v>17.819652072922167</v>
      </c>
      <c r="H168" s="3">
        <f t="shared" si="22"/>
        <v>13.648809471891651</v>
      </c>
      <c r="I168" s="3">
        <f t="shared" si="23"/>
        <v>13.648809471891651</v>
      </c>
      <c r="J168" s="3">
        <f t="shared" si="24"/>
        <v>161.28999999999925</v>
      </c>
      <c r="K168" s="5">
        <f t="shared" si="25"/>
        <v>59.915736031445505</v>
      </c>
      <c r="L168" s="5">
        <f t="shared" si="26"/>
        <v>8.1745930299001337</v>
      </c>
      <c r="M168" s="10">
        <v>50</v>
      </c>
      <c r="N168" s="10">
        <v>0.35</v>
      </c>
      <c r="O168" s="3">
        <f t="shared" si="27"/>
        <v>1.1410925694196092E-2</v>
      </c>
      <c r="P168" s="3">
        <f t="shared" si="28"/>
        <v>3.5503852819510735</v>
      </c>
    </row>
    <row r="169" spans="1:16">
      <c r="A169" s="20">
        <f t="shared" si="29"/>
        <v>12.799999999999971</v>
      </c>
      <c r="B169" s="4">
        <f t="shared" si="16"/>
        <v>0.37239844667675498</v>
      </c>
      <c r="C169" s="3">
        <f t="shared" si="17"/>
        <v>0.37239844667675498</v>
      </c>
      <c r="D169" s="3">
        <f t="shared" si="18"/>
        <v>0.40114256491581973</v>
      </c>
      <c r="E169" s="3">
        <f t="shared" si="19"/>
        <v>0.40114256491581973</v>
      </c>
      <c r="F169" s="3">
        <f t="shared" si="20"/>
        <v>17.891059219621383</v>
      </c>
      <c r="G169" s="3">
        <f t="shared" si="21"/>
        <v>17.891059219621383</v>
      </c>
      <c r="H169" s="3">
        <f t="shared" si="22"/>
        <v>13.74190670904148</v>
      </c>
      <c r="I169" s="3">
        <f t="shared" si="23"/>
        <v>13.74190670904148</v>
      </c>
      <c r="J169" s="3">
        <f t="shared" si="24"/>
        <v>163.83999999999924</v>
      </c>
      <c r="K169" s="5">
        <f t="shared" si="25"/>
        <v>59.643152546354237</v>
      </c>
      <c r="L169" s="5">
        <f t="shared" si="26"/>
        <v>8.0419087687502753</v>
      </c>
      <c r="M169" s="10">
        <v>50</v>
      </c>
      <c r="N169" s="10">
        <v>0.35</v>
      </c>
      <c r="O169" s="3">
        <f t="shared" si="27"/>
        <v>1.1365696895458327E-2</v>
      </c>
      <c r="P169" s="3">
        <f t="shared" si="28"/>
        <v>3.5617509788465318</v>
      </c>
    </row>
    <row r="170" spans="1:16">
      <c r="A170" s="20">
        <f t="shared" si="29"/>
        <v>12.89999999999997</v>
      </c>
      <c r="B170" s="4">
        <f t="shared" ref="B170:B233" si="30">ATAN((b-x)/A170)+ATAN((x-a)/A170)</f>
        <v>0.36976853479341792</v>
      </c>
      <c r="C170" s="3">
        <f t="shared" ref="C170:C233" si="31">ATAN((x-b)/A170)+ATAN((2*b-x-a)/A170)</f>
        <v>0.36976853479341792</v>
      </c>
      <c r="D170" s="3">
        <f t="shared" ref="D170:D233" si="32">ATAN((a-x)/A170)+ATAN(x/A170)</f>
        <v>0.39988289875416277</v>
      </c>
      <c r="E170" s="3">
        <f t="shared" ref="E170:E233" si="33">ATAN((a-2*b+x)/A170)+ATAN((2*b-x)/A170)</f>
        <v>0.39988289875416277</v>
      </c>
      <c r="F170" s="3">
        <f t="shared" ref="F170:F233" si="34">SQRT(x^2+A170^2)</f>
        <v>17.962739212046674</v>
      </c>
      <c r="G170" s="3">
        <f t="shared" ref="G170:G233" si="35">SQRT((2*b-x)^2+A170^2)</f>
        <v>17.962739212046674</v>
      </c>
      <c r="H170" s="3">
        <f t="shared" ref="H170:H233" si="36">SQRT((x-a)^2+A170^2)</f>
        <v>13.835100288758273</v>
      </c>
      <c r="I170" s="3">
        <f t="shared" ref="I170:I233" si="37">SQRT((2*b-x-a)^2+A170^2)</f>
        <v>13.835100288758273</v>
      </c>
      <c r="J170" s="3">
        <f t="shared" ref="J170:J233" si="38">(b-x)^2+A170^2</f>
        <v>166.40999999999923</v>
      </c>
      <c r="K170" s="5">
        <f t="shared" ref="K170:K233" si="39">(B170+x*D170/a-A170*(x-b)/J170+C170+(2*b-x)*E170/$B$10-A170*(b-x)/J170)*q/PI()</f>
        <v>59.372180437183737</v>
      </c>
      <c r="L170" s="5">
        <f t="shared" ref="L170:L233" si="40">(q/PI())*(B170+x*D170/a+A170*(x-b)/J170+2*A170*LN(H170/F170)/a+C170+(2*b-x)*E170/a+A170*(b-x)/J170+2*A170*LN(I170/G170)/a)</f>
        <v>7.911859738422919</v>
      </c>
      <c r="M170" s="10">
        <v>50</v>
      </c>
      <c r="N170" s="10">
        <v>0.35</v>
      </c>
      <c r="O170" s="3">
        <f t="shared" si="27"/>
        <v>1.1320605905747143E-2</v>
      </c>
      <c r="P170" s="3">
        <f t="shared" si="28"/>
        <v>3.5730715847522792</v>
      </c>
    </row>
    <row r="171" spans="1:16">
      <c r="A171" s="20">
        <f t="shared" si="29"/>
        <v>12.99999999999997</v>
      </c>
      <c r="B171" s="4">
        <f t="shared" si="30"/>
        <v>0.36717383381822</v>
      </c>
      <c r="C171" s="3">
        <f t="shared" si="31"/>
        <v>0.36717383381822</v>
      </c>
      <c r="D171" s="3">
        <f t="shared" si="32"/>
        <v>0.39861899872202478</v>
      </c>
      <c r="E171" s="3">
        <f t="shared" si="33"/>
        <v>0.39861899872202478</v>
      </c>
      <c r="F171" s="3">
        <f t="shared" si="34"/>
        <v>18.034688796871411</v>
      </c>
      <c r="G171" s="3">
        <f t="shared" si="35"/>
        <v>18.034688796871411</v>
      </c>
      <c r="H171" s="3">
        <f t="shared" si="36"/>
        <v>13.928388277184091</v>
      </c>
      <c r="I171" s="3">
        <f t="shared" si="37"/>
        <v>13.928388277184091</v>
      </c>
      <c r="J171" s="3">
        <f t="shared" si="38"/>
        <v>168.9999999999992</v>
      </c>
      <c r="K171" s="5">
        <f t="shared" si="39"/>
        <v>59.102821459593152</v>
      </c>
      <c r="L171" s="5">
        <f t="shared" si="40"/>
        <v>7.7843862657385641</v>
      </c>
      <c r="M171" s="10">
        <v>50</v>
      </c>
      <c r="N171" s="10">
        <v>0.35</v>
      </c>
      <c r="O171" s="3">
        <f t="shared" ref="O171:O234" si="41">100*$B$11*(K171-N171*L171)/(M171*1000)</f>
        <v>1.1275657253316931E-2</v>
      </c>
      <c r="P171" s="3">
        <f t="shared" si="28"/>
        <v>3.5843472420055962</v>
      </c>
    </row>
    <row r="172" spans="1:16">
      <c r="A172" s="20">
        <f t="shared" si="29"/>
        <v>13.099999999999969</v>
      </c>
      <c r="B172" s="4">
        <f t="shared" si="30"/>
        <v>0.36461367556119079</v>
      </c>
      <c r="C172" s="3">
        <f t="shared" si="31"/>
        <v>0.36461367556119079</v>
      </c>
      <c r="D172" s="3">
        <f t="shared" si="32"/>
        <v>0.39735127795679109</v>
      </c>
      <c r="E172" s="3">
        <f t="shared" si="33"/>
        <v>0.39735127795679109</v>
      </c>
      <c r="F172" s="3">
        <f t="shared" si="34"/>
        <v>18.106904760339333</v>
      </c>
      <c r="G172" s="3">
        <f t="shared" si="35"/>
        <v>18.106904760339333</v>
      </c>
      <c r="H172" s="3">
        <f t="shared" si="36"/>
        <v>14.021768789992196</v>
      </c>
      <c r="I172" s="3">
        <f t="shared" si="37"/>
        <v>14.021768789992196</v>
      </c>
      <c r="J172" s="3">
        <f t="shared" si="38"/>
        <v>171.60999999999919</v>
      </c>
      <c r="K172" s="5">
        <f t="shared" si="39"/>
        <v>58.8350767808315</v>
      </c>
      <c r="L172" s="5">
        <f t="shared" si="40"/>
        <v>7.6594301345294404</v>
      </c>
      <c r="M172" s="10">
        <v>50</v>
      </c>
      <c r="N172" s="10">
        <v>0.35</v>
      </c>
      <c r="O172" s="3">
        <f t="shared" si="41"/>
        <v>1.1230855246749239E-2</v>
      </c>
      <c r="P172" s="3">
        <f t="shared" ref="P172:P235" si="42">O172+P171</f>
        <v>3.5955780972523455</v>
      </c>
    </row>
    <row r="173" spans="1:16">
      <c r="A173" s="20">
        <f t="shared" si="29"/>
        <v>13.199999999999969</v>
      </c>
      <c r="B173" s="4">
        <f t="shared" si="30"/>
        <v>0.36208740769372921</v>
      </c>
      <c r="C173" s="3">
        <f t="shared" si="31"/>
        <v>0.36208740769372921</v>
      </c>
      <c r="D173" s="3">
        <f t="shared" si="32"/>
        <v>0.39608013417823024</v>
      </c>
      <c r="E173" s="3">
        <f t="shared" si="33"/>
        <v>0.39608013417823024</v>
      </c>
      <c r="F173" s="3">
        <f t="shared" si="34"/>
        <v>18.179383927955293</v>
      </c>
      <c r="G173" s="3">
        <f t="shared" si="35"/>
        <v>18.179383927955293</v>
      </c>
      <c r="H173" s="3">
        <f t="shared" si="36"/>
        <v>14.115239990875082</v>
      </c>
      <c r="I173" s="3">
        <f t="shared" si="37"/>
        <v>14.115239990875082</v>
      </c>
      <c r="J173" s="3">
        <f t="shared" si="38"/>
        <v>174.23999999999918</v>
      </c>
      <c r="K173" s="5">
        <f t="shared" si="39"/>
        <v>58.568947004663364</v>
      </c>
      <c r="L173" s="5">
        <f t="shared" si="40"/>
        <v>7.5369345496142532</v>
      </c>
      <c r="M173" s="10">
        <v>50</v>
      </c>
      <c r="N173" s="10">
        <v>0.35</v>
      </c>
      <c r="O173" s="3">
        <f t="shared" si="41"/>
        <v>1.1186203982459675E-2</v>
      </c>
      <c r="P173" s="3">
        <f t="shared" si="42"/>
        <v>3.6067643012348052</v>
      </c>
    </row>
    <row r="174" spans="1:16">
      <c r="A174" s="20">
        <f t="shared" si="29"/>
        <v>13.299999999999969</v>
      </c>
      <c r="B174" s="4">
        <f t="shared" si="30"/>
        <v>0.35959439331326387</v>
      </c>
      <c r="C174" s="3">
        <f t="shared" si="31"/>
        <v>0.35959439331326387</v>
      </c>
      <c r="D174" s="3">
        <f t="shared" si="32"/>
        <v>0.39480595020195136</v>
      </c>
      <c r="E174" s="3">
        <f t="shared" si="33"/>
        <v>0.39480595020195136</v>
      </c>
      <c r="F174" s="3">
        <f t="shared" si="34"/>
        <v>18.252123164169127</v>
      </c>
      <c r="G174" s="3">
        <f t="shared" si="35"/>
        <v>18.252123164169127</v>
      </c>
      <c r="H174" s="3">
        <f t="shared" si="36"/>
        <v>14.208800090084988</v>
      </c>
      <c r="I174" s="3">
        <f t="shared" si="37"/>
        <v>14.208800090084988</v>
      </c>
      <c r="J174" s="3">
        <f t="shared" si="38"/>
        <v>176.88999999999916</v>
      </c>
      <c r="K174" s="5">
        <f t="shared" si="39"/>
        <v>58.304432195457316</v>
      </c>
      <c r="L174" s="5">
        <f t="shared" si="40"/>
        <v>7.4168441015749975</v>
      </c>
      <c r="M174" s="10">
        <v>50</v>
      </c>
      <c r="N174" s="10">
        <v>0.35</v>
      </c>
      <c r="O174" s="3">
        <f t="shared" si="41"/>
        <v>1.1141707351981212E-2</v>
      </c>
      <c r="P174" s="3">
        <f t="shared" si="42"/>
        <v>3.6179060085867865</v>
      </c>
    </row>
    <row r="175" spans="1:16">
      <c r="A175" s="20">
        <f t="shared" si="29"/>
        <v>13.399999999999968</v>
      </c>
      <c r="B175" s="4">
        <f t="shared" si="30"/>
        <v>0.35713401052079424</v>
      </c>
      <c r="C175" s="3">
        <f t="shared" si="31"/>
        <v>0.35713401052079424</v>
      </c>
      <c r="D175" s="3">
        <f t="shared" si="32"/>
        <v>0.39352909443660938</v>
      </c>
      <c r="E175" s="3">
        <f t="shared" si="33"/>
        <v>0.39352909443660938</v>
      </c>
      <c r="F175" s="3">
        <f t="shared" si="34"/>
        <v>18.325119372053191</v>
      </c>
      <c r="G175" s="3">
        <f t="shared" si="35"/>
        <v>18.325119372053191</v>
      </c>
      <c r="H175" s="3">
        <f t="shared" si="36"/>
        <v>14.30244734302487</v>
      </c>
      <c r="I175" s="3">
        <f t="shared" si="37"/>
        <v>14.30244734302487</v>
      </c>
      <c r="J175" s="3">
        <f t="shared" si="38"/>
        <v>179.55999999999915</v>
      </c>
      <c r="K175" s="5">
        <f t="shared" si="39"/>
        <v>58.041531901460452</v>
      </c>
      <c r="L175" s="5">
        <f t="shared" si="40"/>
        <v>7.2991047323270486</v>
      </c>
      <c r="M175" s="10">
        <v>50</v>
      </c>
      <c r="N175" s="10">
        <v>0.35</v>
      </c>
      <c r="O175" s="3">
        <f t="shared" si="41"/>
        <v>1.1097369049029198E-2</v>
      </c>
      <c r="P175" s="3">
        <f t="shared" si="42"/>
        <v>3.6290033776358155</v>
      </c>
    </row>
    <row r="176" spans="1:16">
      <c r="A176" s="20">
        <f t="shared" si="29"/>
        <v>13.499999999999968</v>
      </c>
      <c r="B176" s="4">
        <f t="shared" si="30"/>
        <v>0.35470565201094106</v>
      </c>
      <c r="C176" s="3">
        <f t="shared" si="31"/>
        <v>0.35470565201094106</v>
      </c>
      <c r="D176" s="3">
        <f t="shared" si="32"/>
        <v>0.39224992136532044</v>
      </c>
      <c r="E176" s="3">
        <f t="shared" si="33"/>
        <v>0.39224992136532044</v>
      </c>
      <c r="F176" s="3">
        <f t="shared" si="34"/>
        <v>18.398369492974076</v>
      </c>
      <c r="G176" s="3">
        <f t="shared" si="35"/>
        <v>18.398369492974076</v>
      </c>
      <c r="H176" s="3">
        <f t="shared" si="36"/>
        <v>14.396180048887938</v>
      </c>
      <c r="I176" s="3">
        <f t="shared" si="37"/>
        <v>14.396180048887938</v>
      </c>
      <c r="J176" s="3">
        <f t="shared" si="38"/>
        <v>182.24999999999915</v>
      </c>
      <c r="K176" s="5">
        <f t="shared" si="39"/>
        <v>57.780245177281785</v>
      </c>
      <c r="L176" s="5">
        <f t="shared" si="40"/>
        <v>7.1836637014711835</v>
      </c>
      <c r="M176" s="10">
        <v>50</v>
      </c>
      <c r="N176" s="10">
        <v>0.35</v>
      </c>
      <c r="O176" s="3">
        <f t="shared" si="41"/>
        <v>1.1053192576353375E-2</v>
      </c>
      <c r="P176" s="3">
        <f t="shared" si="42"/>
        <v>3.640056570212169</v>
      </c>
    </row>
    <row r="177" spans="1:16">
      <c r="A177" s="20">
        <f t="shared" si="29"/>
        <v>13.599999999999968</v>
      </c>
      <c r="B177" s="4">
        <f t="shared" si="30"/>
        <v>0.35230872467414248</v>
      </c>
      <c r="C177" s="3">
        <f t="shared" si="31"/>
        <v>0.35230872467414248</v>
      </c>
      <c r="D177" s="3">
        <f t="shared" si="32"/>
        <v>0.39096877201174135</v>
      </c>
      <c r="E177" s="3">
        <f t="shared" si="33"/>
        <v>0.39096877201174135</v>
      </c>
      <c r="F177" s="3">
        <f t="shared" si="34"/>
        <v>18.471870506258945</v>
      </c>
      <c r="G177" s="3">
        <f t="shared" si="35"/>
        <v>18.471870506258945</v>
      </c>
      <c r="H177" s="3">
        <f t="shared" si="36"/>
        <v>14.489996549343934</v>
      </c>
      <c r="I177" s="3">
        <f t="shared" si="37"/>
        <v>14.489996549343934</v>
      </c>
      <c r="J177" s="3">
        <f t="shared" si="38"/>
        <v>184.95999999999913</v>
      </c>
      <c r="K177" s="5">
        <f t="shared" si="39"/>
        <v>57.520570605607034</v>
      </c>
      <c r="L177" s="5">
        <f t="shared" si="40"/>
        <v>7.0704695534182758</v>
      </c>
      <c r="M177" s="10">
        <v>50</v>
      </c>
      <c r="N177" s="10">
        <v>0.35</v>
      </c>
      <c r="O177" s="3">
        <f t="shared" si="41"/>
        <v>1.1009181252382127E-2</v>
      </c>
      <c r="P177" s="3">
        <f t="shared" si="42"/>
        <v>3.651065751464551</v>
      </c>
    </row>
    <row r="178" spans="1:16">
      <c r="A178" s="20">
        <f t="shared" si="29"/>
        <v>13.699999999999967</v>
      </c>
      <c r="B178" s="4">
        <f t="shared" si="30"/>
        <v>0.34994264921063944</v>
      </c>
      <c r="C178" s="3">
        <f t="shared" si="31"/>
        <v>0.34994264921063944</v>
      </c>
      <c r="D178" s="3">
        <f t="shared" si="32"/>
        <v>0.38968597439125985</v>
      </c>
      <c r="E178" s="3">
        <f t="shared" si="33"/>
        <v>0.38968597439125985</v>
      </c>
      <c r="F178" s="3">
        <f t="shared" si="34"/>
        <v>18.545619428857023</v>
      </c>
      <c r="G178" s="3">
        <f t="shared" si="35"/>
        <v>18.545619428857023</v>
      </c>
      <c r="H178" s="3">
        <f t="shared" si="36"/>
        <v>14.583895227270357</v>
      </c>
      <c r="I178" s="3">
        <f t="shared" si="37"/>
        <v>14.583895227270357</v>
      </c>
      <c r="J178" s="3">
        <f t="shared" si="38"/>
        <v>187.68999999999912</v>
      </c>
      <c r="K178" s="5">
        <f t="shared" si="39"/>
        <v>57.262506318167155</v>
      </c>
      <c r="L178" s="5">
        <f t="shared" si="40"/>
        <v>6.9594720852741485</v>
      </c>
      <c r="M178" s="10">
        <v>50</v>
      </c>
      <c r="N178" s="10">
        <v>0.35</v>
      </c>
      <c r="O178" s="3">
        <f t="shared" si="41"/>
        <v>1.0965338217664241E-2</v>
      </c>
      <c r="P178" s="3">
        <f t="shared" si="42"/>
        <v>3.6620310896822152</v>
      </c>
    </row>
    <row r="179" spans="1:16">
      <c r="A179" s="20">
        <f t="shared" si="29"/>
        <v>13.799999999999967</v>
      </c>
      <c r="B179" s="4">
        <f t="shared" si="30"/>
        <v>0.34760685975590272</v>
      </c>
      <c r="C179" s="3">
        <f t="shared" si="31"/>
        <v>0.34760685975590272</v>
      </c>
      <c r="D179" s="3">
        <f t="shared" si="32"/>
        <v>0.38840184394773064</v>
      </c>
      <c r="E179" s="3">
        <f t="shared" si="33"/>
        <v>0.38840184394773064</v>
      </c>
      <c r="F179" s="3">
        <f t="shared" si="34"/>
        <v>18.619613314996609</v>
      </c>
      <c r="G179" s="3">
        <f t="shared" si="35"/>
        <v>18.619613314996609</v>
      </c>
      <c r="H179" s="3">
        <f t="shared" si="36"/>
        <v>14.677874505526987</v>
      </c>
      <c r="I179" s="3">
        <f t="shared" si="37"/>
        <v>14.677874505526987</v>
      </c>
      <c r="J179" s="3">
        <f t="shared" si="38"/>
        <v>190.43999999999909</v>
      </c>
      <c r="K179" s="5">
        <f t="shared" si="39"/>
        <v>57.006050015982105</v>
      </c>
      <c r="L179" s="5">
        <f t="shared" si="40"/>
        <v>6.8506223154742552</v>
      </c>
      <c r="M179" s="10">
        <v>50</v>
      </c>
      <c r="N179" s="10">
        <v>0.35</v>
      </c>
      <c r="O179" s="3">
        <f t="shared" si="41"/>
        <v>1.0921666441113222E-2</v>
      </c>
      <c r="P179" s="3">
        <f t="shared" si="42"/>
        <v>3.6729527561233284</v>
      </c>
    </row>
    <row r="180" spans="1:16">
      <c r="A180" s="20">
        <f t="shared" si="29"/>
        <v>13.899999999999967</v>
      </c>
      <c r="B180" s="4">
        <f t="shared" si="30"/>
        <v>0.34530080351716186</v>
      </c>
      <c r="C180" s="3">
        <f t="shared" si="31"/>
        <v>0.34530080351716186</v>
      </c>
      <c r="D180" s="3">
        <f t="shared" si="32"/>
        <v>0.38711668397618448</v>
      </c>
      <c r="E180" s="3">
        <f t="shared" si="33"/>
        <v>0.38711668397618448</v>
      </c>
      <c r="F180" s="3">
        <f t="shared" si="34"/>
        <v>18.69384925583811</v>
      </c>
      <c r="G180" s="3">
        <f t="shared" si="35"/>
        <v>18.69384925583811</v>
      </c>
      <c r="H180" s="3">
        <f t="shared" si="36"/>
        <v>14.771932845772048</v>
      </c>
      <c r="I180" s="3">
        <f t="shared" si="37"/>
        <v>14.771932845772048</v>
      </c>
      <c r="J180" s="3">
        <f t="shared" si="38"/>
        <v>193.20999999999907</v>
      </c>
      <c r="K180" s="5">
        <f t="shared" si="39"/>
        <v>56.751198988901187</v>
      </c>
      <c r="L180" s="5">
        <f t="shared" si="40"/>
        <v>6.7438724531555225</v>
      </c>
      <c r="M180" s="10">
        <v>50</v>
      </c>
      <c r="N180" s="10">
        <v>0.35</v>
      </c>
      <c r="O180" s="3">
        <f t="shared" si="41"/>
        <v>1.0878168726059352E-2</v>
      </c>
      <c r="P180" s="3">
        <f t="shared" si="42"/>
        <v>3.6838309248493877</v>
      </c>
    </row>
    <row r="181" spans="1:16">
      <c r="A181" s="20">
        <f t="shared" si="29"/>
        <v>13.999999999999966</v>
      </c>
      <c r="B181" s="4">
        <f t="shared" si="30"/>
        <v>0.34302394042070417</v>
      </c>
      <c r="C181" s="3">
        <f t="shared" si="31"/>
        <v>0.34302394042070417</v>
      </c>
      <c r="D181" s="3">
        <f t="shared" si="32"/>
        <v>0.385830786031928</v>
      </c>
      <c r="E181" s="3">
        <f t="shared" si="33"/>
        <v>0.385830786031928</v>
      </c>
      <c r="F181" s="3">
        <f t="shared" si="34"/>
        <v>18.768324379123435</v>
      </c>
      <c r="G181" s="3">
        <f t="shared" si="35"/>
        <v>18.768324379123435</v>
      </c>
      <c r="H181" s="3">
        <f t="shared" si="36"/>
        <v>14.866068747318474</v>
      </c>
      <c r="I181" s="3">
        <f t="shared" si="37"/>
        <v>14.866068747318474</v>
      </c>
      <c r="J181" s="3">
        <f t="shared" si="38"/>
        <v>195.99999999999906</v>
      </c>
      <c r="K181" s="5">
        <f t="shared" si="39"/>
        <v>56.497950134461007</v>
      </c>
      <c r="L181" s="5">
        <f t="shared" si="40"/>
        <v>6.6391758682537656</v>
      </c>
      <c r="M181" s="10">
        <v>50</v>
      </c>
      <c r="N181" s="10">
        <v>0.35</v>
      </c>
      <c r="O181" s="3">
        <f t="shared" si="41"/>
        <v>1.0834847716114437E-2</v>
      </c>
      <c r="P181" s="3">
        <f t="shared" si="42"/>
        <v>3.6946657725655023</v>
      </c>
    </row>
    <row r="182" spans="1:16">
      <c r="A182" s="20">
        <f t="shared" si="29"/>
        <v>14.099999999999966</v>
      </c>
      <c r="B182" s="4">
        <f t="shared" si="30"/>
        <v>0.3407757427696208</v>
      </c>
      <c r="C182" s="3">
        <f t="shared" si="31"/>
        <v>0.3407757427696208</v>
      </c>
      <c r="D182" s="3">
        <f t="shared" si="32"/>
        <v>0.38454443032644153</v>
      </c>
      <c r="E182" s="3">
        <f t="shared" si="33"/>
        <v>0.38454443032644153</v>
      </c>
      <c r="F182" s="3">
        <f t="shared" si="34"/>
        <v>18.843035848822211</v>
      </c>
      <c r="G182" s="3">
        <f t="shared" si="35"/>
        <v>18.843035848822211</v>
      </c>
      <c r="H182" s="3">
        <f t="shared" si="36"/>
        <v>14.960280746028767</v>
      </c>
      <c r="I182" s="3">
        <f t="shared" si="37"/>
        <v>14.960280746028767</v>
      </c>
      <c r="J182" s="3">
        <f t="shared" si="38"/>
        <v>198.80999999999904</v>
      </c>
      <c r="K182" s="5">
        <f t="shared" si="39"/>
        <v>56.246299976081126</v>
      </c>
      <c r="L182" s="5">
        <f t="shared" si="40"/>
        <v>6.5364870623138875</v>
      </c>
      <c r="M182" s="10">
        <v>50</v>
      </c>
      <c r="N182" s="10">
        <v>0.35</v>
      </c>
      <c r="O182" s="3">
        <f t="shared" si="41"/>
        <v>1.0791705900854254E-2</v>
      </c>
      <c r="P182" s="3">
        <f t="shared" si="42"/>
        <v>3.7054574784663568</v>
      </c>
    </row>
    <row r="183" spans="1:16">
      <c r="A183" s="20">
        <f t="shared" si="29"/>
        <v>14.199999999999966</v>
      </c>
      <c r="B183" s="4">
        <f t="shared" si="30"/>
        <v>0.33855569491168497</v>
      </c>
      <c r="C183" s="3">
        <f t="shared" si="31"/>
        <v>0.33855569491168497</v>
      </c>
      <c r="D183" s="3">
        <f t="shared" si="32"/>
        <v>0.38325788611047457</v>
      </c>
      <c r="E183" s="3">
        <f t="shared" si="33"/>
        <v>0.38325788611047457</v>
      </c>
      <c r="F183" s="3">
        <f t="shared" si="34"/>
        <v>18.917980864775156</v>
      </c>
      <c r="G183" s="3">
        <f t="shared" si="35"/>
        <v>18.917980864775156</v>
      </c>
      <c r="H183" s="3">
        <f t="shared" si="36"/>
        <v>15.054567413247018</v>
      </c>
      <c r="I183" s="3">
        <f t="shared" si="37"/>
        <v>15.054567413247018</v>
      </c>
      <c r="J183" s="3">
        <f t="shared" si="38"/>
        <v>201.63999999999902</v>
      </c>
      <c r="K183" s="5">
        <f t="shared" si="39"/>
        <v>55.996244680617885</v>
      </c>
      <c r="L183" s="5">
        <f t="shared" si="40"/>
        <v>6.4357616400007585</v>
      </c>
      <c r="M183" s="10">
        <v>50</v>
      </c>
      <c r="N183" s="10">
        <v>0.35</v>
      </c>
      <c r="O183" s="3">
        <f t="shared" si="41"/>
        <v>1.0748745621323524E-2</v>
      </c>
      <c r="P183" s="3">
        <f t="shared" si="42"/>
        <v>3.7162062240876801</v>
      </c>
    </row>
    <row r="184" spans="1:16">
      <c r="A184" s="20">
        <f t="shared" si="29"/>
        <v>14.299999999999965</v>
      </c>
      <c r="B184" s="4">
        <f t="shared" si="30"/>
        <v>0.33636329291705491</v>
      </c>
      <c r="C184" s="3">
        <f t="shared" si="31"/>
        <v>0.33636329291705491</v>
      </c>
      <c r="D184" s="3">
        <f t="shared" si="32"/>
        <v>0.38197141204472551</v>
      </c>
      <c r="E184" s="3">
        <f t="shared" si="33"/>
        <v>0.38197141204472551</v>
      </c>
      <c r="F184" s="3">
        <f t="shared" si="34"/>
        <v>18.993156662334965</v>
      </c>
      <c r="G184" s="3">
        <f t="shared" si="35"/>
        <v>18.993156662334965</v>
      </c>
      <c r="H184" s="3">
        <f t="shared" si="36"/>
        <v>15.148927354766707</v>
      </c>
      <c r="I184" s="3">
        <f t="shared" si="37"/>
        <v>15.148927354766707</v>
      </c>
      <c r="J184" s="3">
        <f t="shared" si="38"/>
        <v>204.48999999999901</v>
      </c>
      <c r="K184" s="5">
        <f t="shared" si="39"/>
        <v>55.747780075295417</v>
      </c>
      <c r="L184" s="5">
        <f t="shared" si="40"/>
        <v>6.336956281297689</v>
      </c>
      <c r="M184" s="10">
        <v>50</v>
      </c>
      <c r="N184" s="10">
        <v>0.35</v>
      </c>
      <c r="O184" s="3">
        <f t="shared" si="41"/>
        <v>1.0705969075368244E-2</v>
      </c>
      <c r="P184" s="3">
        <f t="shared" si="42"/>
        <v>3.7269121931630482</v>
      </c>
    </row>
    <row r="185" spans="1:16">
      <c r="A185" s="20">
        <f t="shared" si="29"/>
        <v>14.399999999999965</v>
      </c>
      <c r="B185" s="4">
        <f t="shared" si="30"/>
        <v>0.33419804426550404</v>
      </c>
      <c r="C185" s="3">
        <f t="shared" si="31"/>
        <v>0.33419804426550404</v>
      </c>
      <c r="D185" s="3">
        <f t="shared" si="32"/>
        <v>0.38068525655848651</v>
      </c>
      <c r="E185" s="3">
        <f t="shared" si="33"/>
        <v>0.38068525655848651</v>
      </c>
      <c r="F185" s="3">
        <f t="shared" si="34"/>
        <v>19.068560512005067</v>
      </c>
      <c r="G185" s="3">
        <f t="shared" si="35"/>
        <v>19.068560512005067</v>
      </c>
      <c r="H185" s="3">
        <f t="shared" si="36"/>
        <v>15.243359209832949</v>
      </c>
      <c r="I185" s="3">
        <f t="shared" si="37"/>
        <v>15.243359209832949</v>
      </c>
      <c r="J185" s="3">
        <f t="shared" si="38"/>
        <v>207.35999999999899</v>
      </c>
      <c r="K185" s="5">
        <f t="shared" si="39"/>
        <v>55.500901664033343</v>
      </c>
      <c r="L185" s="5">
        <f t="shared" si="40"/>
        <v>6.240028714379994</v>
      </c>
      <c r="M185" s="10">
        <v>50</v>
      </c>
      <c r="N185" s="10">
        <v>0.35</v>
      </c>
      <c r="O185" s="3">
        <f t="shared" si="41"/>
        <v>1.0663378322800069E-2</v>
      </c>
      <c r="P185" s="3">
        <f t="shared" si="42"/>
        <v>3.7375755714858485</v>
      </c>
    </row>
    <row r="186" spans="1:16">
      <c r="A186" s="20">
        <f t="shared" si="29"/>
        <v>14.499999999999964</v>
      </c>
      <c r="B186" s="4">
        <f t="shared" si="30"/>
        <v>0.33205946754288623</v>
      </c>
      <c r="C186" s="3">
        <f t="shared" si="31"/>
        <v>0.33205946754288623</v>
      </c>
      <c r="D186" s="3">
        <f t="shared" si="32"/>
        <v>0.37939965819662297</v>
      </c>
      <c r="E186" s="3">
        <f t="shared" si="33"/>
        <v>0.37939965819662297</v>
      </c>
      <c r="F186" s="3">
        <f t="shared" si="34"/>
        <v>19.144189719076621</v>
      </c>
      <c r="G186" s="3">
        <f t="shared" si="35"/>
        <v>19.144189719076621</v>
      </c>
      <c r="H186" s="3">
        <f t="shared" si="36"/>
        <v>15.337861650177935</v>
      </c>
      <c r="I186" s="3">
        <f t="shared" si="37"/>
        <v>15.337861650177935</v>
      </c>
      <c r="J186" s="3">
        <f t="shared" si="38"/>
        <v>210.24999999999898</v>
      </c>
      <c r="K186" s="5">
        <f t="shared" si="39"/>
        <v>55.255604643189578</v>
      </c>
      <c r="L186" s="5">
        <f t="shared" si="40"/>
        <v>6.144937689150634</v>
      </c>
      <c r="M186" s="10">
        <v>50</v>
      </c>
      <c r="N186" s="10">
        <v>0.35</v>
      </c>
      <c r="O186" s="3">
        <f t="shared" si="41"/>
        <v>1.0620975290397371E-2</v>
      </c>
      <c r="P186" s="3">
        <f t="shared" si="42"/>
        <v>3.7481965467762457</v>
      </c>
    </row>
    <row r="187" spans="1:16">
      <c r="A187" s="20">
        <f t="shared" si="29"/>
        <v>14.599999999999964</v>
      </c>
      <c r="B187" s="4">
        <f t="shared" si="30"/>
        <v>0.32994709214655554</v>
      </c>
      <c r="C187" s="3">
        <f t="shared" si="31"/>
        <v>0.32994709214655554</v>
      </c>
      <c r="D187" s="3">
        <f t="shared" si="32"/>
        <v>0.37811484595524553</v>
      </c>
      <c r="E187" s="3">
        <f t="shared" si="33"/>
        <v>0.37811484595524553</v>
      </c>
      <c r="F187" s="3">
        <f t="shared" si="34"/>
        <v>19.220041623263956</v>
      </c>
      <c r="G187" s="3">
        <f t="shared" si="35"/>
        <v>19.220041623263956</v>
      </c>
      <c r="H187" s="3">
        <f t="shared" si="36"/>
        <v>15.432433379088307</v>
      </c>
      <c r="I187" s="3">
        <f t="shared" si="37"/>
        <v>15.432433379088307</v>
      </c>
      <c r="J187" s="3">
        <f t="shared" si="38"/>
        <v>213.15999999999894</v>
      </c>
      <c r="K187" s="5">
        <f t="shared" si="39"/>
        <v>55.01188391673643</v>
      </c>
      <c r="L187" s="5">
        <f t="shared" si="40"/>
        <v>6.0516429514249026</v>
      </c>
      <c r="M187" s="10">
        <v>50</v>
      </c>
      <c r="N187" s="10">
        <v>0.35</v>
      </c>
      <c r="O187" s="3">
        <f t="shared" si="41"/>
        <v>1.0578761776747542E-2</v>
      </c>
      <c r="P187" s="3">
        <f t="shared" si="42"/>
        <v>3.7587753085529934</v>
      </c>
    </row>
    <row r="188" spans="1:16">
      <c r="A188" s="20">
        <f t="shared" si="29"/>
        <v>14.699999999999964</v>
      </c>
      <c r="B188" s="4">
        <f t="shared" si="30"/>
        <v>0.32786045799946384</v>
      </c>
      <c r="C188" s="3">
        <f t="shared" si="31"/>
        <v>0.32786045799946384</v>
      </c>
      <c r="D188" s="3">
        <f t="shared" si="32"/>
        <v>0.37683103960642861</v>
      </c>
      <c r="E188" s="3">
        <f t="shared" si="33"/>
        <v>0.37683103960642861</v>
      </c>
      <c r="F188" s="3">
        <f t="shared" si="34"/>
        <v>19.296113598338888</v>
      </c>
      <c r="G188" s="3">
        <f t="shared" si="35"/>
        <v>19.296113598338888</v>
      </c>
      <c r="H188" s="3">
        <f t="shared" si="36"/>
        <v>15.527073130503345</v>
      </c>
      <c r="I188" s="3">
        <f t="shared" si="37"/>
        <v>15.527073130503345</v>
      </c>
      <c r="J188" s="3">
        <f t="shared" si="38"/>
        <v>216.08999999999892</v>
      </c>
      <c r="K188" s="5">
        <f t="shared" si="39"/>
        <v>54.76973411088801</v>
      </c>
      <c r="L188" s="5">
        <f t="shared" si="40"/>
        <v>5.9601052177516829</v>
      </c>
      <c r="M188" s="10">
        <v>50</v>
      </c>
      <c r="N188" s="10">
        <v>0.35</v>
      </c>
      <c r="O188" s="3">
        <f t="shared" si="41"/>
        <v>1.0536739456934983E-2</v>
      </c>
      <c r="P188" s="3">
        <f t="shared" si="42"/>
        <v>3.7693120480099283</v>
      </c>
    </row>
    <row r="189" spans="1:16">
      <c r="A189" s="20">
        <f t="shared" si="29"/>
        <v>14.799999999999963</v>
      </c>
      <c r="B189" s="4">
        <f t="shared" si="30"/>
        <v>0.32579911527267119</v>
      </c>
      <c r="C189" s="3">
        <f t="shared" si="31"/>
        <v>0.32579911527267119</v>
      </c>
      <c r="D189" s="3">
        <f t="shared" si="32"/>
        <v>0.37554845001231379</v>
      </c>
      <c r="E189" s="3">
        <f t="shared" si="33"/>
        <v>0.37554845001231379</v>
      </c>
      <c r="F189" s="3">
        <f t="shared" si="34"/>
        <v>19.372403051764099</v>
      </c>
      <c r="G189" s="3">
        <f t="shared" si="35"/>
        <v>19.372403051764099</v>
      </c>
      <c r="H189" s="3">
        <f t="shared" si="36"/>
        <v>15.621779668142773</v>
      </c>
      <c r="I189" s="3">
        <f t="shared" si="37"/>
        <v>15.621779668142773</v>
      </c>
      <c r="J189" s="3">
        <f t="shared" si="38"/>
        <v>219.03999999999891</v>
      </c>
      <c r="K189" s="5">
        <f t="shared" si="39"/>
        <v>54.529149588195835</v>
      </c>
      <c r="L189" s="5">
        <f t="shared" si="40"/>
        <v>5.87028615085769</v>
      </c>
      <c r="M189" s="10">
        <v>50</v>
      </c>
      <c r="N189" s="10">
        <v>0.35</v>
      </c>
      <c r="O189" s="3">
        <f t="shared" si="41"/>
        <v>1.0494909887079129E-2</v>
      </c>
      <c r="P189" s="3">
        <f t="shared" si="42"/>
        <v>3.7798069578970073</v>
      </c>
    </row>
    <row r="190" spans="1:16">
      <c r="A190" s="20">
        <f t="shared" si="29"/>
        <v>14.899999999999963</v>
      </c>
      <c r="B190" s="4">
        <f t="shared" si="30"/>
        <v>0.3237626241160087</v>
      </c>
      <c r="C190" s="3">
        <f t="shared" si="31"/>
        <v>0.3237626241160087</v>
      </c>
      <c r="D190" s="3">
        <f t="shared" si="32"/>
        <v>0.37426727942893095</v>
      </c>
      <c r="E190" s="3">
        <f t="shared" si="33"/>
        <v>0.37426727942893095</v>
      </c>
      <c r="F190" s="3">
        <f t="shared" si="34"/>
        <v>19.448907424325895</v>
      </c>
      <c r="G190" s="3">
        <f t="shared" si="35"/>
        <v>19.448907424325895</v>
      </c>
      <c r="H190" s="3">
        <f t="shared" si="36"/>
        <v>15.716551784663165</v>
      </c>
      <c r="I190" s="3">
        <f t="shared" si="37"/>
        <v>15.716551784663165</v>
      </c>
      <c r="J190" s="3">
        <f t="shared" si="38"/>
        <v>222.00999999999891</v>
      </c>
      <c r="K190" s="5">
        <f t="shared" si="39"/>
        <v>54.290124461129786</v>
      </c>
      <c r="L190" s="5">
        <f t="shared" si="40"/>
        <v>5.7821483357023506</v>
      </c>
      <c r="M190" s="10">
        <v>50</v>
      </c>
      <c r="N190" s="10">
        <v>0.35</v>
      </c>
      <c r="O190" s="3">
        <f t="shared" si="41"/>
        <v>1.0453274508726792E-2</v>
      </c>
      <c r="P190" s="3">
        <f t="shared" si="42"/>
        <v>3.7902602324057342</v>
      </c>
    </row>
    <row r="191" spans="1:16">
      <c r="A191" s="20">
        <f t="shared" si="29"/>
        <v>14.999999999999963</v>
      </c>
      <c r="B191" s="4">
        <f t="shared" si="30"/>
        <v>0.32175055439664291</v>
      </c>
      <c r="C191" s="3">
        <f t="shared" si="31"/>
        <v>0.32175055439664291</v>
      </c>
      <c r="D191" s="3">
        <f t="shared" si="32"/>
        <v>0.37298772180006146</v>
      </c>
      <c r="E191" s="3">
        <f t="shared" si="33"/>
        <v>0.37298772180006146</v>
      </c>
      <c r="F191" s="3">
        <f t="shared" si="34"/>
        <v>19.525624189766607</v>
      </c>
      <c r="G191" s="3">
        <f t="shared" si="35"/>
        <v>19.525624189766607</v>
      </c>
      <c r="H191" s="3">
        <f t="shared" si="36"/>
        <v>15.811388300841861</v>
      </c>
      <c r="I191" s="3">
        <f t="shared" si="37"/>
        <v>15.811388300841861</v>
      </c>
      <c r="J191" s="3">
        <f t="shared" si="38"/>
        <v>224.99999999999889</v>
      </c>
      <c r="K191" s="5">
        <f t="shared" si="39"/>
        <v>54.052652605160738</v>
      </c>
      <c r="L191" s="5">
        <f t="shared" si="40"/>
        <v>5.695655256130288</v>
      </c>
      <c r="M191" s="10">
        <v>50</v>
      </c>
      <c r="N191" s="10">
        <v>0.35</v>
      </c>
      <c r="O191" s="3">
        <f t="shared" si="41"/>
        <v>1.0411834653103027E-2</v>
      </c>
      <c r="P191" s="3">
        <f t="shared" si="42"/>
        <v>3.8006720670588372</v>
      </c>
    </row>
    <row r="192" spans="1:16">
      <c r="A192" s="20">
        <f t="shared" si="29"/>
        <v>15.099999999999962</v>
      </c>
      <c r="B192" s="4">
        <f t="shared" si="30"/>
        <v>0.31976248544529712</v>
      </c>
      <c r="C192" s="3">
        <f t="shared" si="31"/>
        <v>0.31976248544529712</v>
      </c>
      <c r="D192" s="3">
        <f t="shared" si="32"/>
        <v>0.37170996304145548</v>
      </c>
      <c r="E192" s="3">
        <f t="shared" si="33"/>
        <v>0.37170996304145548</v>
      </c>
      <c r="F192" s="3">
        <f t="shared" si="34"/>
        <v>19.602550854416851</v>
      </c>
      <c r="G192" s="3">
        <f t="shared" si="35"/>
        <v>19.602550854416851</v>
      </c>
      <c r="H192" s="3">
        <f t="shared" si="36"/>
        <v>15.906288064787423</v>
      </c>
      <c r="I192" s="3">
        <f t="shared" si="37"/>
        <v>15.906288064787423</v>
      </c>
      <c r="J192" s="3">
        <f t="shared" si="38"/>
        <v>228.00999999999885</v>
      </c>
      <c r="K192" s="5">
        <f t="shared" si="39"/>
        <v>53.816727671360958</v>
      </c>
      <c r="L192" s="5">
        <f t="shared" si="40"/>
        <v>5.6107712721085896</v>
      </c>
      <c r="M192" s="10">
        <v>50</v>
      </c>
      <c r="N192" s="10">
        <v>0.35</v>
      </c>
      <c r="O192" s="3">
        <f t="shared" si="41"/>
        <v>1.037059154522459E-2</v>
      </c>
      <c r="P192" s="3">
        <f t="shared" si="42"/>
        <v>3.811042658604062</v>
      </c>
    </row>
    <row r="193" spans="1:16">
      <c r="A193" s="20">
        <f t="shared" si="29"/>
        <v>15.199999999999962</v>
      </c>
      <c r="B193" s="4">
        <f t="shared" si="30"/>
        <v>0.3177980058098927</v>
      </c>
      <c r="C193" s="3">
        <f t="shared" si="31"/>
        <v>0.3177980058098927</v>
      </c>
      <c r="D193" s="3">
        <f t="shared" si="32"/>
        <v>0.37043418131570882</v>
      </c>
      <c r="E193" s="3">
        <f t="shared" si="33"/>
        <v>0.37043418131570882</v>
      </c>
      <c r="F193" s="3">
        <f t="shared" si="34"/>
        <v>19.679684956827913</v>
      </c>
      <c r="G193" s="3">
        <f t="shared" si="35"/>
        <v>19.679684956827913</v>
      </c>
      <c r="H193" s="3">
        <f t="shared" si="36"/>
        <v>16.001249951175652</v>
      </c>
      <c r="I193" s="3">
        <f t="shared" si="37"/>
        <v>16.001249951175652</v>
      </c>
      <c r="J193" s="3">
        <f t="shared" si="38"/>
        <v>231.03999999999886</v>
      </c>
      <c r="K193" s="5">
        <f t="shared" si="39"/>
        <v>53.582343098537557</v>
      </c>
      <c r="L193" s="5">
        <f t="shared" si="40"/>
        <v>5.5274615975362895</v>
      </c>
      <c r="M193" s="10">
        <v>50</v>
      </c>
      <c r="N193" s="10">
        <v>0.35</v>
      </c>
      <c r="O193" s="3">
        <f t="shared" si="41"/>
        <v>1.032954630787997E-2</v>
      </c>
      <c r="P193" s="3">
        <f t="shared" si="42"/>
        <v>3.8213722049119419</v>
      </c>
    </row>
    <row r="194" spans="1:16">
      <c r="A194" s="20">
        <f t="shared" si="29"/>
        <v>15.299999999999962</v>
      </c>
      <c r="B194" s="4">
        <f t="shared" si="30"/>
        <v>0.31585671301638096</v>
      </c>
      <c r="C194" s="3">
        <f t="shared" si="31"/>
        <v>0.31585671301638096</v>
      </c>
      <c r="D194" s="3">
        <f t="shared" si="32"/>
        <v>0.36916054729809766</v>
      </c>
      <c r="E194" s="3">
        <f t="shared" si="33"/>
        <v>0.36916054729809766</v>
      </c>
      <c r="F194" s="3">
        <f t="shared" si="34"/>
        <v>19.757024067404455</v>
      </c>
      <c r="G194" s="3">
        <f t="shared" si="35"/>
        <v>19.757024067404455</v>
      </c>
      <c r="H194" s="3">
        <f t="shared" si="36"/>
        <v>16.096272860510251</v>
      </c>
      <c r="I194" s="3">
        <f t="shared" si="37"/>
        <v>16.096272860510251</v>
      </c>
      <c r="J194" s="3">
        <f t="shared" si="38"/>
        <v>234.08999999999884</v>
      </c>
      <c r="K194" s="5">
        <f t="shared" si="39"/>
        <v>53.349492124914484</v>
      </c>
      <c r="L194" s="5">
        <f t="shared" si="40"/>
        <v>5.4456922786135484</v>
      </c>
      <c r="M194" s="10">
        <v>50</v>
      </c>
      <c r="N194" s="10">
        <v>0.35</v>
      </c>
      <c r="O194" s="3">
        <f t="shared" si="41"/>
        <v>1.0288699965479948E-2</v>
      </c>
      <c r="P194" s="3">
        <f t="shared" si="42"/>
        <v>3.8316609048774217</v>
      </c>
    </row>
    <row r="195" spans="1:16">
      <c r="A195" s="20">
        <f t="shared" si="29"/>
        <v>15.399999999999961</v>
      </c>
      <c r="B195" s="4">
        <f t="shared" si="30"/>
        <v>0.31393821333654182</v>
      </c>
      <c r="C195" s="3">
        <f t="shared" si="31"/>
        <v>0.31393821333654182</v>
      </c>
      <c r="D195" s="3">
        <f t="shared" si="32"/>
        <v>0.36788922443365635</v>
      </c>
      <c r="E195" s="3">
        <f t="shared" si="33"/>
        <v>0.36788922443365635</v>
      </c>
      <c r="F195" s="3">
        <f t="shared" si="34"/>
        <v>19.834565788037782</v>
      </c>
      <c r="G195" s="3">
        <f t="shared" si="35"/>
        <v>19.834565788037782</v>
      </c>
      <c r="H195" s="3">
        <f t="shared" si="36"/>
        <v>16.191355718407241</v>
      </c>
      <c r="I195" s="3">
        <f t="shared" si="37"/>
        <v>16.191355718407241</v>
      </c>
      <c r="J195" s="3">
        <f t="shared" si="38"/>
        <v>237.1599999999988</v>
      </c>
      <c r="K195" s="5">
        <f t="shared" si="39"/>
        <v>53.118167799377559</v>
      </c>
      <c r="L195" s="5">
        <f t="shared" si="40"/>
        <v>5.3654301727576854</v>
      </c>
      <c r="M195" s="10">
        <v>50</v>
      </c>
      <c r="N195" s="10">
        <v>0.35</v>
      </c>
      <c r="O195" s="3">
        <f t="shared" si="41"/>
        <v>1.0248053447782473E-2</v>
      </c>
      <c r="P195" s="3">
        <f t="shared" si="42"/>
        <v>3.8419089583252042</v>
      </c>
    </row>
    <row r="196" spans="1:16">
      <c r="A196" s="20">
        <f t="shared" si="29"/>
        <v>15.499999999999961</v>
      </c>
      <c r="B196" s="4">
        <f t="shared" si="30"/>
        <v>0.31204212156253402</v>
      </c>
      <c r="C196" s="3">
        <f t="shared" si="31"/>
        <v>0.31204212156253402</v>
      </c>
      <c r="D196" s="3">
        <f t="shared" si="32"/>
        <v>0.36662036918577984</v>
      </c>
      <c r="E196" s="3">
        <f t="shared" si="33"/>
        <v>0.36662036918577984</v>
      </c>
      <c r="F196" s="3">
        <f t="shared" si="34"/>
        <v>19.912307751739846</v>
      </c>
      <c r="G196" s="3">
        <f t="shared" si="35"/>
        <v>19.912307751739846</v>
      </c>
      <c r="H196" s="3">
        <f t="shared" si="36"/>
        <v>16.286497474902294</v>
      </c>
      <c r="I196" s="3">
        <f t="shared" si="37"/>
        <v>16.286497474902294</v>
      </c>
      <c r="J196" s="3">
        <f t="shared" si="38"/>
        <v>240.24999999999878</v>
      </c>
      <c r="K196" s="5">
        <f t="shared" si="39"/>
        <v>52.888362992296848</v>
      </c>
      <c r="L196" s="5">
        <f t="shared" si="40"/>
        <v>5.2866429280545368</v>
      </c>
      <c r="M196" s="10">
        <v>50</v>
      </c>
      <c r="N196" s="10">
        <v>0.35</v>
      </c>
      <c r="O196" s="3">
        <f t="shared" si="41"/>
        <v>1.0207607593495552E-2</v>
      </c>
      <c r="P196" s="3">
        <f t="shared" si="42"/>
        <v>3.8521165659186996</v>
      </c>
    </row>
    <row r="197" spans="1:16">
      <c r="A197" s="20">
        <f t="shared" si="29"/>
        <v>15.599999999999961</v>
      </c>
      <c r="B197" s="4">
        <f t="shared" si="30"/>
        <v>0.3101680607879867</v>
      </c>
      <c r="C197" s="3">
        <f t="shared" si="31"/>
        <v>0.3101680607879867</v>
      </c>
      <c r="D197" s="3">
        <f t="shared" si="32"/>
        <v>0.36535413127662159</v>
      </c>
      <c r="E197" s="3">
        <f t="shared" si="33"/>
        <v>0.36535413127662159</v>
      </c>
      <c r="F197" s="3">
        <f t="shared" si="34"/>
        <v>19.99024762227819</v>
      </c>
      <c r="G197" s="3">
        <f t="shared" si="35"/>
        <v>19.99024762227819</v>
      </c>
      <c r="H197" s="3">
        <f t="shared" si="36"/>
        <v>16.381697103780144</v>
      </c>
      <c r="I197" s="3">
        <f t="shared" si="37"/>
        <v>16.381697103780144</v>
      </c>
      <c r="J197" s="3">
        <f t="shared" si="38"/>
        <v>243.35999999999876</v>
      </c>
      <c r="K197" s="5">
        <f t="shared" si="39"/>
        <v>52.660070405940544</v>
      </c>
      <c r="L197" s="5">
        <f t="shared" si="40"/>
        <v>5.2092989632321256</v>
      </c>
      <c r="M197" s="10">
        <v>50</v>
      </c>
      <c r="N197" s="10">
        <v>0.35</v>
      </c>
      <c r="O197" s="3">
        <f t="shared" si="41"/>
        <v>1.016736315376186E-2</v>
      </c>
      <c r="P197" s="3">
        <f t="shared" si="42"/>
        <v>3.8622839290724613</v>
      </c>
    </row>
    <row r="198" spans="1:16">
      <c r="A198" s="20">
        <f t="shared" si="29"/>
        <v>15.69999999999996</v>
      </c>
      <c r="B198" s="4">
        <f t="shared" si="30"/>
        <v>0.30831566219542922</v>
      </c>
      <c r="C198" s="3">
        <f t="shared" si="31"/>
        <v>0.30831566219542922</v>
      </c>
      <c r="D198" s="3">
        <f t="shared" si="32"/>
        <v>0.36409065391954959</v>
      </c>
      <c r="E198" s="3">
        <f t="shared" si="33"/>
        <v>0.36409065391954959</v>
      </c>
      <c r="F198" s="3">
        <f t="shared" si="34"/>
        <v>20.068383093811988</v>
      </c>
      <c r="G198" s="3">
        <f t="shared" si="35"/>
        <v>20.068383093811988</v>
      </c>
      <c r="H198" s="3">
        <f t="shared" si="36"/>
        <v>16.476953601925288</v>
      </c>
      <c r="I198" s="3">
        <f t="shared" si="37"/>
        <v>16.476953601925288</v>
      </c>
      <c r="J198" s="3">
        <f t="shared" si="38"/>
        <v>246.48999999999876</v>
      </c>
      <c r="K198" s="5">
        <f t="shared" si="39"/>
        <v>52.433282584493405</v>
      </c>
      <c r="L198" s="5">
        <f t="shared" si="40"/>
        <v>5.1333674481452833</v>
      </c>
      <c r="M198" s="10">
        <v>50</v>
      </c>
      <c r="N198" s="10">
        <v>0.35</v>
      </c>
      <c r="O198" s="3">
        <f t="shared" si="41"/>
        <v>1.0127320795528512E-2</v>
      </c>
      <c r="P198" s="3">
        <f t="shared" si="42"/>
        <v>3.8724112498679899</v>
      </c>
    </row>
    <row r="199" spans="1:16">
      <c r="A199" s="20">
        <f t="shared" si="29"/>
        <v>15.79999999999996</v>
      </c>
      <c r="B199" s="4">
        <f t="shared" si="30"/>
        <v>0.30648456484986303</v>
      </c>
      <c r="C199" s="3">
        <f t="shared" si="31"/>
        <v>0.30648456484986303</v>
      </c>
      <c r="D199" s="3">
        <f t="shared" si="32"/>
        <v>0.36283007404391804</v>
      </c>
      <c r="E199" s="3">
        <f t="shared" si="33"/>
        <v>0.36283007404391804</v>
      </c>
      <c r="F199" s="3">
        <f t="shared" si="34"/>
        <v>20.146711890529399</v>
      </c>
      <c r="G199" s="3">
        <f t="shared" si="35"/>
        <v>20.146711890529399</v>
      </c>
      <c r="H199" s="3">
        <f t="shared" si="36"/>
        <v>16.572265988693239</v>
      </c>
      <c r="I199" s="3">
        <f t="shared" si="37"/>
        <v>16.572265988693239</v>
      </c>
      <c r="J199" s="3">
        <f t="shared" si="38"/>
        <v>249.63999999999874</v>
      </c>
      <c r="K199" s="5">
        <f t="shared" si="39"/>
        <v>52.207991923693505</v>
      </c>
      <c r="L199" s="5">
        <f t="shared" si="40"/>
        <v>5.0588182847587904</v>
      </c>
      <c r="M199" s="10">
        <v>50</v>
      </c>
      <c r="N199" s="10">
        <v>0.35</v>
      </c>
      <c r="O199" s="3">
        <f t="shared" si="41"/>
        <v>1.0087481104805587E-2</v>
      </c>
      <c r="P199" s="3">
        <f t="shared" si="42"/>
        <v>3.8824987309727956</v>
      </c>
    </row>
    <row r="200" spans="1:16">
      <c r="A200" s="20">
        <f t="shared" si="29"/>
        <v>15.899999999999959</v>
      </c>
      <c r="B200" s="4">
        <f t="shared" si="30"/>
        <v>0.30467441549828428</v>
      </c>
      <c r="C200" s="3">
        <f t="shared" si="31"/>
        <v>0.30467441549828428</v>
      </c>
      <c r="D200" s="3">
        <f t="shared" si="32"/>
        <v>0.36157252251239974</v>
      </c>
      <c r="E200" s="3">
        <f t="shared" si="33"/>
        <v>0.36157252251239974</v>
      </c>
      <c r="F200" s="3">
        <f t="shared" si="34"/>
        <v>20.225231766286356</v>
      </c>
      <c r="G200" s="3">
        <f t="shared" si="35"/>
        <v>20.225231766286356</v>
      </c>
      <c r="H200" s="3">
        <f t="shared" si="36"/>
        <v>16.667633305301585</v>
      </c>
      <c r="I200" s="3">
        <f t="shared" si="37"/>
        <v>16.667633305301585</v>
      </c>
      <c r="J200" s="3">
        <f t="shared" si="38"/>
        <v>252.80999999999872</v>
      </c>
      <c r="K200" s="5">
        <f t="shared" si="39"/>
        <v>51.984190680099346</v>
      </c>
      <c r="L200" s="5">
        <f t="shared" si="40"/>
        <v>4.9856220886177463</v>
      </c>
      <c r="M200" s="10">
        <v>50</v>
      </c>
      <c r="N200" s="10">
        <v>0.35</v>
      </c>
      <c r="O200" s="3">
        <f t="shared" si="41"/>
        <v>1.0047844589816628E-2</v>
      </c>
      <c r="P200" s="3">
        <f t="shared" si="42"/>
        <v>3.8925465755626121</v>
      </c>
    </row>
    <row r="201" spans="1:16">
      <c r="A201" s="20">
        <f t="shared" si="29"/>
        <v>15.999999999999959</v>
      </c>
      <c r="B201" s="4">
        <f t="shared" si="30"/>
        <v>0.30288486837497214</v>
      </c>
      <c r="C201" s="3">
        <f t="shared" si="31"/>
        <v>0.30288486837497214</v>
      </c>
      <c r="D201" s="3">
        <f t="shared" si="32"/>
        <v>0.36031812433112237</v>
      </c>
      <c r="E201" s="3">
        <f t="shared" si="33"/>
        <v>0.36031812433112237</v>
      </c>
      <c r="F201" s="3">
        <f t="shared" si="34"/>
        <v>20.303940504246921</v>
      </c>
      <c r="G201" s="3">
        <f t="shared" si="35"/>
        <v>20.303940504246921</v>
      </c>
      <c r="H201" s="3">
        <f t="shared" si="36"/>
        <v>16.763054614240172</v>
      </c>
      <c r="I201" s="3">
        <f t="shared" si="37"/>
        <v>16.763054614240172</v>
      </c>
      <c r="J201" s="3">
        <f t="shared" si="38"/>
        <v>255.99999999999869</v>
      </c>
      <c r="K201" s="5">
        <f t="shared" si="39"/>
        <v>51.76187098000031</v>
      </c>
      <c r="L201" s="5">
        <f t="shared" si="40"/>
        <v>4.913750170793973</v>
      </c>
      <c r="M201" s="10">
        <v>50</v>
      </c>
      <c r="N201" s="10">
        <v>0.35</v>
      </c>
      <c r="O201" s="3">
        <f t="shared" si="41"/>
        <v>1.0008411684044484E-2</v>
      </c>
      <c r="P201" s="3">
        <f t="shared" si="42"/>
        <v>3.9025549872466567</v>
      </c>
    </row>
    <row r="202" spans="1:16">
      <c r="A202" s="20">
        <f t="shared" si="29"/>
        <v>16.099999999999959</v>
      </c>
      <c r="B202" s="4">
        <f t="shared" si="30"/>
        <v>0.30111558501236557</v>
      </c>
      <c r="C202" s="3">
        <f t="shared" si="31"/>
        <v>0.30111558501236557</v>
      </c>
      <c r="D202" s="3">
        <f t="shared" si="32"/>
        <v>0.35906699885283966</v>
      </c>
      <c r="E202" s="3">
        <f t="shared" si="33"/>
        <v>0.35906699885283966</v>
      </c>
      <c r="F202" s="3">
        <f t="shared" si="34"/>
        <v>20.382835916525419</v>
      </c>
      <c r="G202" s="3">
        <f t="shared" si="35"/>
        <v>20.382835916525419</v>
      </c>
      <c r="H202" s="3">
        <f t="shared" si="36"/>
        <v>16.8585289986997</v>
      </c>
      <c r="I202" s="3">
        <f t="shared" si="37"/>
        <v>16.8585289986997</v>
      </c>
      <c r="J202" s="3">
        <f t="shared" si="38"/>
        <v>259.20999999999867</v>
      </c>
      <c r="K202" s="5">
        <f t="shared" si="39"/>
        <v>51.541024827982099</v>
      </c>
      <c r="L202" s="5">
        <f t="shared" si="40"/>
        <v>4.8431745202958059</v>
      </c>
      <c r="M202" s="10">
        <v>50</v>
      </c>
      <c r="N202" s="10">
        <v>0.35</v>
      </c>
      <c r="O202" s="3">
        <f t="shared" si="41"/>
        <v>9.9691827491757128E-3</v>
      </c>
      <c r="P202" s="3">
        <f t="shared" si="42"/>
        <v>3.9125241699958324</v>
      </c>
    </row>
    <row r="203" spans="1:16">
      <c r="A203" s="20">
        <f t="shared" si="29"/>
        <v>16.19999999999996</v>
      </c>
      <c r="B203" s="4">
        <f t="shared" si="30"/>
        <v>0.29936623405735269</v>
      </c>
      <c r="C203" s="3">
        <f t="shared" si="31"/>
        <v>0.29936623405735269</v>
      </c>
      <c r="D203" s="3">
        <f t="shared" si="32"/>
        <v>0.35781925997336511</v>
      </c>
      <c r="E203" s="3">
        <f t="shared" si="33"/>
        <v>0.35781925997336511</v>
      </c>
      <c r="F203" s="3">
        <f t="shared" si="34"/>
        <v>20.461915843830429</v>
      </c>
      <c r="G203" s="3">
        <f t="shared" si="35"/>
        <v>20.461915843830429</v>
      </c>
      <c r="H203" s="3">
        <f t="shared" si="36"/>
        <v>16.954055562018155</v>
      </c>
      <c r="I203" s="3">
        <f t="shared" si="37"/>
        <v>16.954055562018155</v>
      </c>
      <c r="J203" s="3">
        <f t="shared" si="38"/>
        <v>262.43999999999869</v>
      </c>
      <c r="K203" s="5">
        <f t="shared" si="39"/>
        <v>51.321644115158897</v>
      </c>
      <c r="L203" s="5">
        <f t="shared" si="40"/>
        <v>4.7738677869319206</v>
      </c>
      <c r="M203" s="10">
        <v>50</v>
      </c>
      <c r="N203" s="10">
        <v>0.35</v>
      </c>
      <c r="O203" s="3">
        <f t="shared" si="41"/>
        <v>9.9301580779465447E-3</v>
      </c>
      <c r="P203" s="3">
        <f t="shared" si="42"/>
        <v>3.9224543280737789</v>
      </c>
    </row>
    <row r="204" spans="1:16">
      <c r="A204" s="20">
        <f t="shared" si="29"/>
        <v>16.299999999999962</v>
      </c>
      <c r="B204" s="4">
        <f t="shared" si="30"/>
        <v>0.29763649109280743</v>
      </c>
      <c r="C204" s="3">
        <f t="shared" si="31"/>
        <v>0.29763649109280743</v>
      </c>
      <c r="D204" s="3">
        <f t="shared" si="32"/>
        <v>0.35657501632148592</v>
      </c>
      <c r="E204" s="3">
        <f t="shared" si="33"/>
        <v>0.35657501632148592</v>
      </c>
      <c r="F204" s="3">
        <f t="shared" si="34"/>
        <v>20.541178155110742</v>
      </c>
      <c r="G204" s="3">
        <f t="shared" si="35"/>
        <v>20.541178155110742</v>
      </c>
      <c r="H204" s="3">
        <f t="shared" si="36"/>
        <v>17.049633427144371</v>
      </c>
      <c r="I204" s="3">
        <f t="shared" si="37"/>
        <v>17.049633427144371</v>
      </c>
      <c r="J204" s="3">
        <f t="shared" si="38"/>
        <v>265.68999999999875</v>
      </c>
      <c r="K204" s="5">
        <f t="shared" si="39"/>
        <v>51.103720627083639</v>
      </c>
      <c r="L204" s="5">
        <f t="shared" si="40"/>
        <v>4.70580326461703</v>
      </c>
      <c r="M204" s="10">
        <v>50</v>
      </c>
      <c r="N204" s="10">
        <v>0.35</v>
      </c>
      <c r="O204" s="3">
        <f t="shared" si="41"/>
        <v>9.8913378968935369E-3</v>
      </c>
      <c r="P204" s="3">
        <f t="shared" si="42"/>
        <v>3.9323456659706726</v>
      </c>
    </row>
    <row r="205" spans="1:16">
      <c r="A205" s="20">
        <f t="shared" si="29"/>
        <v>16.399999999999963</v>
      </c>
      <c r="B205" s="4">
        <f t="shared" si="30"/>
        <v>0.29592603846420901</v>
      </c>
      <c r="C205" s="3">
        <f t="shared" si="31"/>
        <v>0.29592603846420901</v>
      </c>
      <c r="D205" s="3">
        <f t="shared" si="32"/>
        <v>0.35533437144257035</v>
      </c>
      <c r="E205" s="3">
        <f t="shared" si="33"/>
        <v>0.35533437144257035</v>
      </c>
      <c r="F205" s="3">
        <f t="shared" si="34"/>
        <v>20.620620747203485</v>
      </c>
      <c r="G205" s="3">
        <f t="shared" si="35"/>
        <v>20.620620747203485</v>
      </c>
      <c r="H205" s="3">
        <f t="shared" si="36"/>
        <v>17.145261736118197</v>
      </c>
      <c r="I205" s="3">
        <f t="shared" si="37"/>
        <v>17.145261736118197</v>
      </c>
      <c r="J205" s="3">
        <f t="shared" si="38"/>
        <v>268.95999999999879</v>
      </c>
      <c r="K205" s="5">
        <f t="shared" si="39"/>
        <v>50.88724605134724</v>
      </c>
      <c r="L205" s="5">
        <f t="shared" si="40"/>
        <v>4.638954875108718</v>
      </c>
      <c r="M205" s="10">
        <v>50</v>
      </c>
      <c r="N205" s="10">
        <v>0.35</v>
      </c>
      <c r="O205" s="3">
        <f t="shared" si="41"/>
        <v>9.852722369011838E-3</v>
      </c>
      <c r="P205" s="3">
        <f t="shared" si="42"/>
        <v>3.9421983883396843</v>
      </c>
    </row>
    <row r="206" spans="1:16">
      <c r="A206" s="20">
        <f t="shared" si="29"/>
        <v>16.499999999999964</v>
      </c>
      <c r="B206" s="4">
        <f t="shared" si="30"/>
        <v>0.2942345651111884</v>
      </c>
      <c r="C206" s="3">
        <f t="shared" si="31"/>
        <v>0.2942345651111884</v>
      </c>
      <c r="D206" s="3">
        <f t="shared" si="32"/>
        <v>0.35409742397607336</v>
      </c>
      <c r="E206" s="3">
        <f t="shared" si="33"/>
        <v>0.35409742397607336</v>
      </c>
      <c r="F206" s="3">
        <f t="shared" si="34"/>
        <v>20.70024154448442</v>
      </c>
      <c r="G206" s="3">
        <f t="shared" si="35"/>
        <v>20.70024154448442</v>
      </c>
      <c r="H206" s="3">
        <f t="shared" si="36"/>
        <v>17.240939649566634</v>
      </c>
      <c r="I206" s="3">
        <f t="shared" si="37"/>
        <v>17.240939649566634</v>
      </c>
      <c r="J206" s="3">
        <f t="shared" si="38"/>
        <v>272.24999999999881</v>
      </c>
      <c r="K206" s="5">
        <f t="shared" si="39"/>
        <v>50.672211984877528</v>
      </c>
      <c r="L206" s="5">
        <f t="shared" si="40"/>
        <v>4.5732971521655266</v>
      </c>
      <c r="M206" s="10">
        <v>50</v>
      </c>
      <c r="N206" s="10">
        <v>0.35</v>
      </c>
      <c r="O206" s="3">
        <f t="shared" si="41"/>
        <v>9.8143115963239182E-3</v>
      </c>
      <c r="P206" s="3">
        <f t="shared" si="42"/>
        <v>3.9520126999360081</v>
      </c>
    </row>
    <row r="207" spans="1:16">
      <c r="A207" s="20">
        <f t="shared" si="29"/>
        <v>16.599999999999966</v>
      </c>
      <c r="B207" s="4">
        <f t="shared" si="30"/>
        <v>0.29256176640384812</v>
      </c>
      <c r="C207" s="3">
        <f t="shared" si="31"/>
        <v>0.29256176640384812</v>
      </c>
      <c r="D207" s="3">
        <f t="shared" si="32"/>
        <v>0.35286426782714098</v>
      </c>
      <c r="E207" s="3">
        <f t="shared" si="33"/>
        <v>0.35286426782714098</v>
      </c>
      <c r="F207" s="3">
        <f t="shared" si="34"/>
        <v>20.780038498520614</v>
      </c>
      <c r="G207" s="3">
        <f t="shared" si="35"/>
        <v>20.780038498520614</v>
      </c>
      <c r="H207" s="3">
        <f t="shared" si="36"/>
        <v>17.336666346215434</v>
      </c>
      <c r="I207" s="3">
        <f t="shared" si="37"/>
        <v>17.336666346215434</v>
      </c>
      <c r="J207" s="3">
        <f t="shared" si="38"/>
        <v>275.55999999999887</v>
      </c>
      <c r="K207" s="5">
        <f t="shared" si="39"/>
        <v>50.458609940947937</v>
      </c>
      <c r="L207" s="5">
        <f t="shared" si="40"/>
        <v>4.5088052261149771</v>
      </c>
      <c r="M207" s="10">
        <v>50</v>
      </c>
      <c r="N207" s="10">
        <v>0.35</v>
      </c>
      <c r="O207" s="3">
        <f t="shared" si="41"/>
        <v>9.7761056223615375E-3</v>
      </c>
      <c r="P207" s="3">
        <f t="shared" si="42"/>
        <v>3.9617888055583697</v>
      </c>
    </row>
    <row r="208" spans="1:16">
      <c r="A208" s="20">
        <f t="shared" si="29"/>
        <v>16.699999999999967</v>
      </c>
      <c r="B208" s="4">
        <f t="shared" si="30"/>
        <v>0.29090734398370938</v>
      </c>
      <c r="C208" s="3">
        <f t="shared" si="31"/>
        <v>0.29090734398370938</v>
      </c>
      <c r="D208" s="3">
        <f t="shared" si="32"/>
        <v>0.35163499233250489</v>
      </c>
      <c r="E208" s="3">
        <f t="shared" si="33"/>
        <v>0.35163499233250489</v>
      </c>
      <c r="F208" s="3">
        <f t="shared" si="34"/>
        <v>20.860009587725479</v>
      </c>
      <c r="G208" s="3">
        <f t="shared" si="35"/>
        <v>20.860009587725479</v>
      </c>
      <c r="H208" s="3">
        <f t="shared" si="36"/>
        <v>17.43244102241562</v>
      </c>
      <c r="I208" s="3">
        <f t="shared" si="37"/>
        <v>17.43244102241562</v>
      </c>
      <c r="J208" s="3">
        <f t="shared" si="38"/>
        <v>278.88999999999891</v>
      </c>
      <c r="K208" s="5">
        <f t="shared" si="39"/>
        <v>50.246431355906338</v>
      </c>
      <c r="L208" s="5">
        <f t="shared" si="40"/>
        <v>4.4454548088230146</v>
      </c>
      <c r="M208" s="10">
        <v>50</v>
      </c>
      <c r="N208" s="10">
        <v>0.35</v>
      </c>
      <c r="O208" s="3">
        <f t="shared" si="41"/>
        <v>9.7381044345636568E-3</v>
      </c>
      <c r="P208" s="3">
        <f t="shared" si="42"/>
        <v>3.9715269099929333</v>
      </c>
    </row>
    <row r="209" spans="1:16">
      <c r="A209" s="20">
        <f t="shared" si="29"/>
        <v>16.799999999999969</v>
      </c>
      <c r="B209" s="4">
        <f t="shared" si="30"/>
        <v>0.28927100560914226</v>
      </c>
      <c r="C209" s="3">
        <f t="shared" si="31"/>
        <v>0.28927100560914226</v>
      </c>
      <c r="D209" s="3">
        <f t="shared" si="32"/>
        <v>0.35040968242085618</v>
      </c>
      <c r="E209" s="3">
        <f t="shared" si="33"/>
        <v>0.35040968242085618</v>
      </c>
      <c r="F209" s="3">
        <f t="shared" si="34"/>
        <v>20.940152817016376</v>
      </c>
      <c r="G209" s="3">
        <f t="shared" si="35"/>
        <v>20.940152817016376</v>
      </c>
      <c r="H209" s="3">
        <f t="shared" si="36"/>
        <v>17.52826289168436</v>
      </c>
      <c r="I209" s="3">
        <f t="shared" si="37"/>
        <v>17.52826289168436</v>
      </c>
      <c r="J209" s="3">
        <f t="shared" si="38"/>
        <v>282.23999999999893</v>
      </c>
      <c r="K209" s="5">
        <f t="shared" si="39"/>
        <v>50.035667595633306</v>
      </c>
      <c r="L209" s="5">
        <f t="shared" si="40"/>
        <v>4.3832221790520984</v>
      </c>
      <c r="M209" s="10">
        <v>50</v>
      </c>
      <c r="N209" s="10">
        <v>0.35</v>
      </c>
      <c r="O209" s="3">
        <f t="shared" si="41"/>
        <v>9.700307966593014E-3</v>
      </c>
      <c r="P209" s="3">
        <f t="shared" si="42"/>
        <v>3.9812272179595265</v>
      </c>
    </row>
    <row r="210" spans="1:16">
      <c r="A210" s="20">
        <f t="shared" si="29"/>
        <v>16.89999999999997</v>
      </c>
      <c r="B210" s="4">
        <f t="shared" si="30"/>
        <v>0.28765246500514235</v>
      </c>
      <c r="C210" s="3">
        <f t="shared" si="31"/>
        <v>0.28765246500514235</v>
      </c>
      <c r="D210" s="3">
        <f t="shared" si="32"/>
        <v>0.34918841876787637</v>
      </c>
      <c r="E210" s="3">
        <f t="shared" si="33"/>
        <v>0.34918841876787637</v>
      </c>
      <c r="F210" s="3">
        <f t="shared" si="34"/>
        <v>21.020466217474791</v>
      </c>
      <c r="G210" s="3">
        <f t="shared" si="35"/>
        <v>21.020466217474791</v>
      </c>
      <c r="H210" s="3">
        <f t="shared" si="36"/>
        <v>17.624131184259806</v>
      </c>
      <c r="I210" s="3">
        <f t="shared" si="37"/>
        <v>17.624131184259806</v>
      </c>
      <c r="J210" s="3">
        <f t="shared" si="38"/>
        <v>285.60999999999899</v>
      </c>
      <c r="K210" s="5">
        <f t="shared" si="39"/>
        <v>49.82630996173944</v>
      </c>
      <c r="L210" s="5">
        <f t="shared" si="40"/>
        <v>4.3220841682012878</v>
      </c>
      <c r="M210" s="10">
        <v>50</v>
      </c>
      <c r="N210" s="10">
        <v>0.35</v>
      </c>
      <c r="O210" s="3">
        <f t="shared" si="41"/>
        <v>9.6627161005737976E-3</v>
      </c>
      <c r="P210" s="3">
        <f t="shared" si="42"/>
        <v>3.9908899340601005</v>
      </c>
    </row>
    <row r="211" spans="1:16">
      <c r="A211" s="20">
        <f t="shared" si="29"/>
        <v>16.999999999999972</v>
      </c>
      <c r="B211" s="4">
        <f t="shared" si="30"/>
        <v>0.28605144171731867</v>
      </c>
      <c r="C211" s="3">
        <f t="shared" si="31"/>
        <v>0.28605144171731867</v>
      </c>
      <c r="D211" s="3">
        <f t="shared" si="32"/>
        <v>0.34797127794610427</v>
      </c>
      <c r="E211" s="3">
        <f t="shared" si="33"/>
        <v>0.34797127794610427</v>
      </c>
      <c r="F211" s="3">
        <f t="shared" si="34"/>
        <v>21.10094784600917</v>
      </c>
      <c r="G211" s="3">
        <f t="shared" si="35"/>
        <v>21.10094784600917</v>
      </c>
      <c r="H211" s="3">
        <f t="shared" si="36"/>
        <v>17.720045146669325</v>
      </c>
      <c r="I211" s="3">
        <f t="shared" si="37"/>
        <v>17.720045146669325</v>
      </c>
      <c r="J211" s="3">
        <f t="shared" si="38"/>
        <v>288.99999999999903</v>
      </c>
      <c r="K211" s="5">
        <f t="shared" si="39"/>
        <v>49.618349697510595</v>
      </c>
      <c r="L211" s="5">
        <f t="shared" si="40"/>
        <v>4.2620181464167883</v>
      </c>
      <c r="M211" s="10">
        <v>50</v>
      </c>
      <c r="N211" s="10">
        <v>0.35</v>
      </c>
      <c r="O211" s="3">
        <f t="shared" si="41"/>
        <v>9.6253286692529437E-3</v>
      </c>
      <c r="P211" s="3">
        <f t="shared" si="42"/>
        <v>4.0005152627293539</v>
      </c>
    </row>
    <row r="212" spans="1:16">
      <c r="A212" s="20">
        <f t="shared" si="29"/>
        <v>17.099999999999973</v>
      </c>
      <c r="B212" s="4">
        <f t="shared" si="30"/>
        <v>0.28446766096996456</v>
      </c>
      <c r="C212" s="3">
        <f t="shared" si="31"/>
        <v>0.28446766096996456</v>
      </c>
      <c r="D212" s="3">
        <f t="shared" si="32"/>
        <v>0.34675833256980637</v>
      </c>
      <c r="E212" s="3">
        <f t="shared" si="33"/>
        <v>0.34675833256980637</v>
      </c>
      <c r="F212" s="3">
        <f t="shared" si="34"/>
        <v>21.181595785020519</v>
      </c>
      <c r="G212" s="3">
        <f t="shared" si="35"/>
        <v>21.181595785020519</v>
      </c>
      <c r="H212" s="3">
        <f t="shared" si="36"/>
        <v>17.816004041310695</v>
      </c>
      <c r="I212" s="3">
        <f t="shared" si="37"/>
        <v>17.816004041310695</v>
      </c>
      <c r="J212" s="3">
        <f t="shared" si="38"/>
        <v>292.40999999999906</v>
      </c>
      <c r="K212" s="5">
        <f t="shared" si="39"/>
        <v>49.411777993610173</v>
      </c>
      <c r="L212" s="5">
        <f t="shared" si="40"/>
        <v>4.2030020090636073</v>
      </c>
      <c r="M212" s="10">
        <v>50</v>
      </c>
      <c r="N212" s="10">
        <v>0.35</v>
      </c>
      <c r="O212" s="3">
        <f t="shared" si="41"/>
        <v>9.5881454580875828E-3</v>
      </c>
      <c r="P212" s="3">
        <f t="shared" si="42"/>
        <v>4.0101034081874412</v>
      </c>
    </row>
    <row r="213" spans="1:16">
      <c r="A213" s="20">
        <f t="shared" si="29"/>
        <v>17.199999999999974</v>
      </c>
      <c r="B213" s="4">
        <f t="shared" si="30"/>
        <v>0.28290085352808575</v>
      </c>
      <c r="C213" s="3">
        <f t="shared" si="31"/>
        <v>0.28290085352808575</v>
      </c>
      <c r="D213" s="3">
        <f t="shared" si="32"/>
        <v>0.34554965143501554</v>
      </c>
      <c r="E213" s="3">
        <f t="shared" si="33"/>
        <v>0.34554965143501554</v>
      </c>
      <c r="F213" s="3">
        <f t="shared" si="34"/>
        <v>21.262408142070811</v>
      </c>
      <c r="G213" s="3">
        <f t="shared" si="35"/>
        <v>21.262408142070811</v>
      </c>
      <c r="H213" s="3">
        <f t="shared" si="36"/>
        <v>17.912007146045891</v>
      </c>
      <c r="I213" s="3">
        <f t="shared" si="37"/>
        <v>17.912007146045891</v>
      </c>
      <c r="J213" s="3">
        <f t="shared" si="38"/>
        <v>295.83999999999912</v>
      </c>
      <c r="K213" s="5">
        <f t="shared" si="39"/>
        <v>49.206585993546504</v>
      </c>
      <c r="L213" s="5">
        <f t="shared" si="40"/>
        <v>4.1450141635505888</v>
      </c>
      <c r="M213" s="10">
        <v>50</v>
      </c>
      <c r="N213" s="10">
        <v>0.35</v>
      </c>
      <c r="O213" s="3">
        <f t="shared" si="41"/>
        <v>9.5511662072607587E-3</v>
      </c>
      <c r="P213" s="3">
        <f t="shared" si="42"/>
        <v>4.0196545743947016</v>
      </c>
    </row>
    <row r="214" spans="1:16">
      <c r="A214" s="20">
        <f t="shared" si="29"/>
        <v>17.299999999999976</v>
      </c>
      <c r="B214" s="4">
        <f t="shared" si="30"/>
        <v>0.28135075556326483</v>
      </c>
      <c r="C214" s="3">
        <f t="shared" si="31"/>
        <v>0.28135075556326483</v>
      </c>
      <c r="D214" s="3">
        <f t="shared" si="32"/>
        <v>0.34434529965489669</v>
      </c>
      <c r="E214" s="3">
        <f t="shared" si="33"/>
        <v>0.34434529965489669</v>
      </c>
      <c r="F214" s="3">
        <f t="shared" si="34"/>
        <v>21.343383049554237</v>
      </c>
      <c r="G214" s="3">
        <f t="shared" si="35"/>
        <v>21.343383049554237</v>
      </c>
      <c r="H214" s="3">
        <f t="shared" si="36"/>
        <v>18.008053753806912</v>
      </c>
      <c r="I214" s="3">
        <f t="shared" si="37"/>
        <v>18.008053753806912</v>
      </c>
      <c r="J214" s="3">
        <f t="shared" si="38"/>
        <v>299.28999999999917</v>
      </c>
      <c r="K214" s="5">
        <f t="shared" si="39"/>
        <v>49.002764798913972</v>
      </c>
      <c r="L214" s="5">
        <f t="shared" si="40"/>
        <v>4.0880335164979167</v>
      </c>
      <c r="M214" s="10">
        <v>50</v>
      </c>
      <c r="N214" s="10">
        <v>0.35</v>
      </c>
      <c r="O214" s="3">
        <f t="shared" si="41"/>
        <v>9.5143906136279394E-3</v>
      </c>
      <c r="P214" s="3">
        <f t="shared" si="42"/>
        <v>4.0291689650083296</v>
      </c>
    </row>
    <row r="215" spans="1:16">
      <c r="A215" s="20">
        <f t="shared" si="29"/>
        <v>17.399999999999977</v>
      </c>
      <c r="B215" s="4">
        <f t="shared" si="30"/>
        <v>0.27981710852324349</v>
      </c>
      <c r="C215" s="3">
        <f t="shared" si="31"/>
        <v>0.27981710852324349</v>
      </c>
      <c r="D215" s="3">
        <f t="shared" si="32"/>
        <v>0.34314533879059439</v>
      </c>
      <c r="E215" s="3">
        <f t="shared" si="33"/>
        <v>0.34314533879059439</v>
      </c>
      <c r="F215" s="3">
        <f t="shared" si="34"/>
        <v>21.424518664371416</v>
      </c>
      <c r="G215" s="3">
        <f t="shared" si="35"/>
        <v>21.424518664371416</v>
      </c>
      <c r="H215" s="3">
        <f t="shared" si="36"/>
        <v>18.104143172213348</v>
      </c>
      <c r="I215" s="3">
        <f t="shared" si="37"/>
        <v>18.104143172213348</v>
      </c>
      <c r="J215" s="3">
        <f t="shared" si="38"/>
        <v>302.7599999999992</v>
      </c>
      <c r="K215" s="5">
        <f t="shared" si="39"/>
        <v>48.800305474415701</v>
      </c>
      <c r="L215" s="5">
        <f t="shared" si="40"/>
        <v>4.0320394612395747</v>
      </c>
      <c r="M215" s="10">
        <v>50</v>
      </c>
      <c r="N215" s="10">
        <v>0.35</v>
      </c>
      <c r="O215" s="3">
        <f t="shared" si="41"/>
        <v>9.4778183325963695E-3</v>
      </c>
      <c r="P215" s="3">
        <f t="shared" si="42"/>
        <v>4.0386467833409263</v>
      </c>
    </row>
    <row r="216" spans="1:16">
      <c r="A216" s="20">
        <f t="shared" si="29"/>
        <v>17.499999999999979</v>
      </c>
      <c r="B216" s="4">
        <f t="shared" si="30"/>
        <v>0.27829965900511172</v>
      </c>
      <c r="C216" s="3">
        <f t="shared" si="31"/>
        <v>0.27829965900511172</v>
      </c>
      <c r="D216" s="3">
        <f t="shared" si="32"/>
        <v>0.34194982697771031</v>
      </c>
      <c r="E216" s="3">
        <f t="shared" si="33"/>
        <v>0.34194982697771031</v>
      </c>
      <c r="F216" s="3">
        <f t="shared" si="34"/>
        <v>21.505813167606551</v>
      </c>
      <c r="G216" s="3">
        <f t="shared" si="35"/>
        <v>21.505813167606551</v>
      </c>
      <c r="H216" s="3">
        <f t="shared" si="36"/>
        <v>18.200274723201275</v>
      </c>
      <c r="I216" s="3">
        <f t="shared" si="37"/>
        <v>18.200274723201275</v>
      </c>
      <c r="J216" s="3">
        <f t="shared" si="38"/>
        <v>306.24999999999926</v>
      </c>
      <c r="K216" s="5">
        <f t="shared" si="39"/>
        <v>48.599199052675445</v>
      </c>
      <c r="L216" s="5">
        <f t="shared" si="40"/>
        <v>3.9770118656523894</v>
      </c>
      <c r="M216" s="10">
        <v>50</v>
      </c>
      <c r="N216" s="10">
        <v>0.35</v>
      </c>
      <c r="O216" s="3">
        <f t="shared" si="41"/>
        <v>9.4414489799394229E-3</v>
      </c>
      <c r="P216" s="3">
        <f t="shared" si="42"/>
        <v>4.0480882323208656</v>
      </c>
    </row>
    <row r="217" spans="1:16">
      <c r="A217" s="20">
        <f t="shared" si="29"/>
        <v>17.59999999999998</v>
      </c>
      <c r="B217" s="4">
        <f t="shared" si="30"/>
        <v>0.27679815863199037</v>
      </c>
      <c r="C217" s="3">
        <f t="shared" si="31"/>
        <v>0.27679815863199037</v>
      </c>
      <c r="D217" s="3">
        <f t="shared" si="32"/>
        <v>0.34075881904855593</v>
      </c>
      <c r="E217" s="3">
        <f t="shared" si="33"/>
        <v>0.34075881904855593</v>
      </c>
      <c r="F217" s="3">
        <f t="shared" si="34"/>
        <v>21.587264764207607</v>
      </c>
      <c r="G217" s="3">
        <f t="shared" si="35"/>
        <v>21.587264764207607</v>
      </c>
      <c r="H217" s="3">
        <f t="shared" si="36"/>
        <v>18.296447742663037</v>
      </c>
      <c r="I217" s="3">
        <f t="shared" si="37"/>
        <v>18.296447742663037</v>
      </c>
      <c r="J217" s="3">
        <f t="shared" si="38"/>
        <v>309.75999999999931</v>
      </c>
      <c r="K217" s="5">
        <f t="shared" si="39"/>
        <v>48.399436538846331</v>
      </c>
      <c r="L217" s="5">
        <f t="shared" si="40"/>
        <v>3.922931060301889</v>
      </c>
      <c r="M217" s="10">
        <v>50</v>
      </c>
      <c r="N217" s="10">
        <v>0.35</v>
      </c>
      <c r="O217" s="3">
        <f t="shared" si="41"/>
        <v>9.4052821335481335E-3</v>
      </c>
      <c r="P217" s="3">
        <f t="shared" si="42"/>
        <v>4.0574935144544133</v>
      </c>
    </row>
    <row r="218" spans="1:16">
      <c r="A218" s="20">
        <f t="shared" si="29"/>
        <v>17.699999999999982</v>
      </c>
      <c r="B218" s="4">
        <f t="shared" si="30"/>
        <v>0.27531236393310482</v>
      </c>
      <c r="C218" s="3">
        <f t="shared" si="31"/>
        <v>0.27531236393310482</v>
      </c>
      <c r="D218" s="3">
        <f t="shared" si="32"/>
        <v>0.33957236665031748</v>
      </c>
      <c r="E218" s="3">
        <f t="shared" si="33"/>
        <v>0.33957236665031748</v>
      </c>
      <c r="F218" s="3">
        <f t="shared" si="34"/>
        <v>21.668871682669575</v>
      </c>
      <c r="G218" s="3">
        <f t="shared" si="35"/>
        <v>21.668871682669575</v>
      </c>
      <c r="H218" s="3">
        <f t="shared" si="36"/>
        <v>18.392661580097627</v>
      </c>
      <c r="I218" s="3">
        <f t="shared" si="37"/>
        <v>18.392661580097627</v>
      </c>
      <c r="J218" s="3">
        <f t="shared" si="38"/>
        <v>313.28999999999934</v>
      </c>
      <c r="K218" s="5">
        <f t="shared" si="39"/>
        <v>48.201008915023557</v>
      </c>
      <c r="L218" s="5">
        <f t="shared" si="40"/>
        <v>3.8697778268979084</v>
      </c>
      <c r="M218" s="10">
        <v>50</v>
      </c>
      <c r="N218" s="10">
        <v>0.35</v>
      </c>
      <c r="O218" s="3">
        <f t="shared" si="41"/>
        <v>9.3693173351218576E-3</v>
      </c>
      <c r="P218" s="3">
        <f t="shared" si="42"/>
        <v>4.0668628317895354</v>
      </c>
    </row>
    <row r="219" spans="1:16">
      <c r="A219" s="20">
        <f t="shared" si="29"/>
        <v>17.799999999999983</v>
      </c>
      <c r="B219" s="4">
        <f t="shared" si="30"/>
        <v>0.27384203622714298</v>
      </c>
      <c r="C219" s="3">
        <f t="shared" si="31"/>
        <v>0.27384203622714298</v>
      </c>
      <c r="D219" s="3">
        <f t="shared" si="32"/>
        <v>0.3383905183592717</v>
      </c>
      <c r="E219" s="3">
        <f t="shared" si="33"/>
        <v>0.3383905183592717</v>
      </c>
      <c r="F219" s="3">
        <f t="shared" si="34"/>
        <v>21.750632174720792</v>
      </c>
      <c r="G219" s="3">
        <f t="shared" si="35"/>
        <v>21.750632174720792</v>
      </c>
      <c r="H219" s="3">
        <f t="shared" si="36"/>
        <v>18.488915598271291</v>
      </c>
      <c r="I219" s="3">
        <f t="shared" si="37"/>
        <v>18.488915598271291</v>
      </c>
      <c r="J219" s="3">
        <f t="shared" si="38"/>
        <v>316.83999999999941</v>
      </c>
      <c r="K219" s="5">
        <f t="shared" si="39"/>
        <v>48.003907144468002</v>
      </c>
      <c r="L219" s="5">
        <f t="shared" si="40"/>
        <v>3.8175333870518018</v>
      </c>
      <c r="M219" s="10">
        <v>50</v>
      </c>
      <c r="N219" s="10">
        <v>0.35</v>
      </c>
      <c r="O219" s="3">
        <f t="shared" si="41"/>
        <v>9.3335540917999747E-3</v>
      </c>
      <c r="P219" s="3">
        <f t="shared" si="42"/>
        <v>4.0761963858813353</v>
      </c>
    </row>
    <row r="220" spans="1:16">
      <c r="A220" s="20">
        <f t="shared" si="29"/>
        <v>17.899999999999984</v>
      </c>
      <c r="B220" s="4">
        <f t="shared" si="30"/>
        <v>0.27238694150880149</v>
      </c>
      <c r="C220" s="3">
        <f t="shared" si="31"/>
        <v>0.27238694150880149</v>
      </c>
      <c r="D220" s="3">
        <f t="shared" si="32"/>
        <v>0.33721331979117963</v>
      </c>
      <c r="E220" s="3">
        <f t="shared" si="33"/>
        <v>0.33721331979117963</v>
      </c>
      <c r="F220" s="3">
        <f t="shared" si="34"/>
        <v>21.832544515012433</v>
      </c>
      <c r="G220" s="3">
        <f t="shared" si="35"/>
        <v>21.832544515012433</v>
      </c>
      <c r="H220" s="3">
        <f t="shared" si="36"/>
        <v>18.585209172887978</v>
      </c>
      <c r="I220" s="3">
        <f t="shared" si="37"/>
        <v>18.585209172887978</v>
      </c>
      <c r="J220" s="3">
        <f t="shared" si="38"/>
        <v>320.40999999999946</v>
      </c>
      <c r="K220" s="5">
        <f t="shared" si="39"/>
        <v>47.808122175647718</v>
      </c>
      <c r="L220" s="5">
        <f t="shared" si="40"/>
        <v>3.7661793913267334</v>
      </c>
      <c r="M220" s="10">
        <v>50</v>
      </c>
      <c r="N220" s="10">
        <v>0.35</v>
      </c>
      <c r="O220" s="3">
        <f t="shared" si="41"/>
        <v>9.2979918777366718E-3</v>
      </c>
      <c r="P220" s="3">
        <f t="shared" si="42"/>
        <v>4.0854943777590718</v>
      </c>
    </row>
    <row r="221" spans="1:16">
      <c r="A221" s="20">
        <f t="shared" si="29"/>
        <v>17.999999999999986</v>
      </c>
      <c r="B221" s="4">
        <f t="shared" si="30"/>
        <v>0.27094685033842075</v>
      </c>
      <c r="C221" s="3">
        <f t="shared" si="31"/>
        <v>0.27094685033842075</v>
      </c>
      <c r="D221" s="3">
        <f t="shared" si="32"/>
        <v>0.33604081370798761</v>
      </c>
      <c r="E221" s="3">
        <f t="shared" si="33"/>
        <v>0.33604081370798761</v>
      </c>
      <c r="F221" s="3">
        <f t="shared" si="34"/>
        <v>21.914607000811113</v>
      </c>
      <c r="G221" s="3">
        <f t="shared" si="35"/>
        <v>21.914607000811113</v>
      </c>
      <c r="H221" s="3">
        <f t="shared" si="36"/>
        <v>18.681541692269391</v>
      </c>
      <c r="I221" s="3">
        <f t="shared" si="37"/>
        <v>18.681541692269391</v>
      </c>
      <c r="J221" s="3">
        <f t="shared" si="38"/>
        <v>323.99999999999949</v>
      </c>
      <c r="K221" s="5">
        <f t="shared" si="39"/>
        <v>47.613644946103655</v>
      </c>
      <c r="L221" s="5">
        <f t="shared" si="40"/>
        <v>3.7156979085745712</v>
      </c>
      <c r="M221" s="10">
        <v>50</v>
      </c>
      <c r="N221" s="10">
        <v>0.35</v>
      </c>
      <c r="O221" s="3">
        <f t="shared" si="41"/>
        <v>9.2626301356205105E-3</v>
      </c>
      <c r="P221" s="3">
        <f t="shared" si="42"/>
        <v>4.0947570078946924</v>
      </c>
    </row>
    <row r="222" spans="1:16">
      <c r="A222" s="20">
        <f t="shared" si="29"/>
        <v>18.099999999999987</v>
      </c>
      <c r="B222" s="4">
        <f t="shared" si="30"/>
        <v>0.26952153773461812</v>
      </c>
      <c r="C222" s="3">
        <f t="shared" si="31"/>
        <v>0.26952153773461812</v>
      </c>
      <c r="D222" s="3">
        <f t="shared" si="32"/>
        <v>0.33487304012095503</v>
      </c>
      <c r="E222" s="3">
        <f t="shared" si="33"/>
        <v>0.33487304012095503</v>
      </c>
      <c r="F222" s="3">
        <f t="shared" si="34"/>
        <v>21.99681795169473</v>
      </c>
      <c r="G222" s="3">
        <f t="shared" si="35"/>
        <v>21.99681795169473</v>
      </c>
      <c r="H222" s="3">
        <f t="shared" si="36"/>
        <v>18.777912557044235</v>
      </c>
      <c r="I222" s="3">
        <f t="shared" si="37"/>
        <v>18.777912557044235</v>
      </c>
      <c r="J222" s="3">
        <f t="shared" si="38"/>
        <v>327.60999999999956</v>
      </c>
      <c r="K222" s="5">
        <f t="shared" si="39"/>
        <v>47.420466386145932</v>
      </c>
      <c r="L222" s="5">
        <f t="shared" si="40"/>
        <v>3.6660714155504062</v>
      </c>
      <c r="M222" s="10">
        <v>50</v>
      </c>
      <c r="N222" s="10">
        <v>0.35</v>
      </c>
      <c r="O222" s="3">
        <f t="shared" si="41"/>
        <v>9.2274682781406572E-3</v>
      </c>
      <c r="P222" s="3">
        <f t="shared" si="42"/>
        <v>4.1039844761728332</v>
      </c>
    </row>
    <row r="223" spans="1:16">
      <c r="A223" s="20">
        <f t="shared" si="29"/>
        <v>18.199999999999989</v>
      </c>
      <c r="B223" s="4">
        <f t="shared" si="30"/>
        <v>0.26811078306982727</v>
      </c>
      <c r="C223" s="3">
        <f t="shared" si="31"/>
        <v>0.26811078306982727</v>
      </c>
      <c r="D223" s="3">
        <f t="shared" si="32"/>
        <v>0.33371003639032926</v>
      </c>
      <c r="E223" s="3">
        <f t="shared" si="33"/>
        <v>0.33371003639032926</v>
      </c>
      <c r="F223" s="3">
        <f t="shared" si="34"/>
        <v>22.079175709251459</v>
      </c>
      <c r="G223" s="3">
        <f t="shared" si="35"/>
        <v>22.079175709251459</v>
      </c>
      <c r="H223" s="3">
        <f t="shared" si="36"/>
        <v>18.874321179846433</v>
      </c>
      <c r="I223" s="3">
        <f t="shared" si="37"/>
        <v>18.874321179846433</v>
      </c>
      <c r="J223" s="3">
        <f t="shared" si="38"/>
        <v>331.23999999999961</v>
      </c>
      <c r="K223" s="5">
        <f t="shared" si="39"/>
        <v>47.228577422386991</v>
      </c>
      <c r="L223" s="5">
        <f t="shared" si="40"/>
        <v>3.6172827867989512</v>
      </c>
      <c r="M223" s="10">
        <v>50</v>
      </c>
      <c r="N223" s="10">
        <v>0.35</v>
      </c>
      <c r="O223" s="3">
        <f t="shared" si="41"/>
        <v>9.1925056894014718E-3</v>
      </c>
      <c r="P223" s="3">
        <f t="shared" si="42"/>
        <v>4.1131769818622343</v>
      </c>
    </row>
    <row r="224" spans="1:16">
      <c r="A224" s="20">
        <f t="shared" si="29"/>
        <v>18.29999999999999</v>
      </c>
      <c r="B224" s="4">
        <f t="shared" si="30"/>
        <v>0.26671436996865694</v>
      </c>
      <c r="C224" s="3">
        <f t="shared" si="31"/>
        <v>0.26671436996865694</v>
      </c>
      <c r="D224" s="3">
        <f t="shared" si="32"/>
        <v>0.33255183732168059</v>
      </c>
      <c r="E224" s="3">
        <f t="shared" si="33"/>
        <v>0.33255183732168059</v>
      </c>
      <c r="F224" s="3">
        <f t="shared" si="34"/>
        <v>22.161678636782</v>
      </c>
      <c r="G224" s="3">
        <f t="shared" si="35"/>
        <v>22.161678636782</v>
      </c>
      <c r="H224" s="3">
        <f t="shared" si="36"/>
        <v>18.970766985021971</v>
      </c>
      <c r="I224" s="3">
        <f t="shared" si="37"/>
        <v>18.970766985021971</v>
      </c>
      <c r="J224" s="3">
        <f t="shared" si="38"/>
        <v>334.88999999999965</v>
      </c>
      <c r="K224" s="5">
        <f t="shared" si="39"/>
        <v>47.03796898111721</v>
      </c>
      <c r="L224" s="5">
        <f t="shared" si="40"/>
        <v>3.5693152848043992</v>
      </c>
      <c r="M224" s="10">
        <v>50</v>
      </c>
      <c r="N224" s="10">
        <v>0.35</v>
      </c>
      <c r="O224" s="3">
        <f t="shared" si="41"/>
        <v>9.1577417262871334E-3</v>
      </c>
      <c r="P224" s="3">
        <f t="shared" si="42"/>
        <v>4.122334723588521</v>
      </c>
    </row>
    <row r="225" spans="1:16">
      <c r="A225" s="20">
        <f t="shared" si="29"/>
        <v>18.399999999999991</v>
      </c>
      <c r="B225" s="4">
        <f t="shared" si="30"/>
        <v>0.26533208620898496</v>
      </c>
      <c r="C225" s="3">
        <f t="shared" si="31"/>
        <v>0.26533208620898496</v>
      </c>
      <c r="D225" s="3">
        <f t="shared" si="32"/>
        <v>0.33139847525900912</v>
      </c>
      <c r="E225" s="3">
        <f t="shared" si="33"/>
        <v>0.33139847525900912</v>
      </c>
      <c r="F225" s="3">
        <f t="shared" si="34"/>
        <v>22.244325119005065</v>
      </c>
      <c r="G225" s="3">
        <f t="shared" si="35"/>
        <v>22.244325119005065</v>
      </c>
      <c r="H225" s="3">
        <f t="shared" si="36"/>
        <v>19.067249408344132</v>
      </c>
      <c r="I225" s="3">
        <f t="shared" si="37"/>
        <v>19.067249408344132</v>
      </c>
      <c r="J225" s="3">
        <f t="shared" si="38"/>
        <v>338.55999999999966</v>
      </c>
      <c r="K225" s="5">
        <f t="shared" si="39"/>
        <v>46.848631991529246</v>
      </c>
      <c r="L225" s="5">
        <f t="shared" si="40"/>
        <v>3.5221525503978008</v>
      </c>
      <c r="M225" s="10">
        <v>50</v>
      </c>
      <c r="N225" s="10">
        <v>0.35</v>
      </c>
      <c r="O225" s="3">
        <f t="shared" si="41"/>
        <v>9.1231757197780036E-3</v>
      </c>
      <c r="P225" s="3">
        <f t="shared" si="42"/>
        <v>4.1314578993082991</v>
      </c>
    </row>
    <row r="226" spans="1:16">
      <c r="A226" s="20">
        <f t="shared" si="29"/>
        <v>18.499999999999993</v>
      </c>
      <c r="B226" s="4">
        <f t="shared" si="30"/>
        <v>0.26396372362570469</v>
      </c>
      <c r="C226" s="3">
        <f t="shared" si="31"/>
        <v>0.26396372362570469</v>
      </c>
      <c r="D226" s="3">
        <f t="shared" si="32"/>
        <v>0.33024998017472934</v>
      </c>
      <c r="E226" s="3">
        <f t="shared" si="33"/>
        <v>0.33024998017472934</v>
      </c>
      <c r="F226" s="3">
        <f t="shared" si="34"/>
        <v>22.327113561766101</v>
      </c>
      <c r="G226" s="3">
        <f t="shared" si="35"/>
        <v>22.327113561766101</v>
      </c>
      <c r="H226" s="3">
        <f t="shared" si="36"/>
        <v>19.163767896736793</v>
      </c>
      <c r="I226" s="3">
        <f t="shared" si="37"/>
        <v>19.163767896736793</v>
      </c>
      <c r="J226" s="3">
        <f t="shared" si="38"/>
        <v>342.24999999999972</v>
      </c>
      <c r="K226" s="5">
        <f t="shared" si="39"/>
        <v>46.660557388795738</v>
      </c>
      <c r="L226" s="5">
        <f t="shared" si="40"/>
        <v>3.4757785934143377</v>
      </c>
      <c r="M226" s="10">
        <v>50</v>
      </c>
      <c r="N226" s="10">
        <v>0.35</v>
      </c>
      <c r="O226" s="3">
        <f t="shared" si="41"/>
        <v>9.0888069762201443E-3</v>
      </c>
      <c r="P226" s="3">
        <f t="shared" si="42"/>
        <v>4.1405467062845194</v>
      </c>
    </row>
    <row r="227" spans="1:16">
      <c r="A227" s="20">
        <f t="shared" si="29"/>
        <v>18.599999999999994</v>
      </c>
      <c r="B227" s="4">
        <f t="shared" si="30"/>
        <v>0.26260907801704619</v>
      </c>
      <c r="C227" s="3">
        <f t="shared" si="31"/>
        <v>0.26260907801704619</v>
      </c>
      <c r="D227" s="3">
        <f t="shared" si="32"/>
        <v>0.32910637975663631</v>
      </c>
      <c r="E227" s="3">
        <f t="shared" si="33"/>
        <v>0.32910637975663631</v>
      </c>
      <c r="F227" s="3">
        <f t="shared" si="34"/>
        <v>22.410042391749279</v>
      </c>
      <c r="G227" s="3">
        <f t="shared" si="35"/>
        <v>22.410042391749279</v>
      </c>
      <c r="H227" s="3">
        <f t="shared" si="36"/>
        <v>19.260321908005583</v>
      </c>
      <c r="I227" s="3">
        <f t="shared" si="37"/>
        <v>19.260321908005583</v>
      </c>
      <c r="J227" s="3">
        <f t="shared" si="38"/>
        <v>345.95999999999981</v>
      </c>
      <c r="K227" s="5">
        <f t="shared" si="39"/>
        <v>46.473736117006808</v>
      </c>
      <c r="L227" s="5">
        <f t="shared" si="40"/>
        <v>3.4301777835947007</v>
      </c>
      <c r="M227" s="10">
        <v>50</v>
      </c>
      <c r="N227" s="10">
        <v>0.35</v>
      </c>
      <c r="O227" s="3">
        <f t="shared" si="41"/>
        <v>9.054634778549734E-3</v>
      </c>
      <c r="P227" s="3">
        <f t="shared" si="42"/>
        <v>4.149601341063069</v>
      </c>
    </row>
    <row r="228" spans="1:16">
      <c r="A228" s="20">
        <f t="shared" si="29"/>
        <v>18.699999999999996</v>
      </c>
      <c r="B228" s="4">
        <f t="shared" si="30"/>
        <v>0.26126794905339396</v>
      </c>
      <c r="C228" s="3">
        <f t="shared" si="31"/>
        <v>0.26126794905339396</v>
      </c>
      <c r="D228" s="3">
        <f t="shared" si="32"/>
        <v>0.3279676994919542</v>
      </c>
      <c r="E228" s="3">
        <f t="shared" si="33"/>
        <v>0.3279676994919542</v>
      </c>
      <c r="F228" s="3">
        <f t="shared" si="34"/>
        <v>22.493110056192759</v>
      </c>
      <c r="G228" s="3">
        <f t="shared" si="35"/>
        <v>22.493110056192759</v>
      </c>
      <c r="H228" s="3">
        <f t="shared" si="36"/>
        <v>19.356910910576609</v>
      </c>
      <c r="I228" s="3">
        <f t="shared" si="37"/>
        <v>19.356910910576609</v>
      </c>
      <c r="J228" s="3">
        <f t="shared" si="38"/>
        <v>349.68999999999983</v>
      </c>
      <c r="K228" s="5">
        <f t="shared" si="39"/>
        <v>46.288159131971568</v>
      </c>
      <c r="L228" s="5">
        <f t="shared" si="40"/>
        <v>3.3853348417232754</v>
      </c>
      <c r="M228" s="10">
        <v>50</v>
      </c>
      <c r="N228" s="10">
        <v>0.35</v>
      </c>
      <c r="O228" s="3">
        <f t="shared" si="41"/>
        <v>9.0206583874736842E-3</v>
      </c>
      <c r="P228" s="3">
        <f t="shared" si="42"/>
        <v>4.1586219994505429</v>
      </c>
    </row>
    <row r="229" spans="1:16">
      <c r="A229" s="20">
        <f t="shared" si="29"/>
        <v>18.799999999999997</v>
      </c>
      <c r="B229" s="4">
        <f t="shared" si="30"/>
        <v>0.25994014018852801</v>
      </c>
      <c r="C229" s="3">
        <f t="shared" si="31"/>
        <v>0.25994014018852801</v>
      </c>
      <c r="D229" s="3">
        <f t="shared" si="32"/>
        <v>0.32683396274856208</v>
      </c>
      <c r="E229" s="3">
        <f t="shared" si="33"/>
        <v>0.32683396274856208</v>
      </c>
      <c r="F229" s="3">
        <f t="shared" si="34"/>
        <v>22.576315022607208</v>
      </c>
      <c r="G229" s="3">
        <f t="shared" si="35"/>
        <v>22.576315022607208</v>
      </c>
      <c r="H229" s="3">
        <f t="shared" si="36"/>
        <v>19.453534383242545</v>
      </c>
      <c r="I229" s="3">
        <f t="shared" si="37"/>
        <v>19.453534383242545</v>
      </c>
      <c r="J229" s="3">
        <f t="shared" si="38"/>
        <v>353.43999999999988</v>
      </c>
      <c r="K229" s="5">
        <f t="shared" si="39"/>
        <v>46.103817403889238</v>
      </c>
      <c r="L229" s="5">
        <f t="shared" si="40"/>
        <v>3.3412348309978874</v>
      </c>
      <c r="M229" s="10">
        <v>50</v>
      </c>
      <c r="N229" s="10">
        <v>0.35</v>
      </c>
      <c r="O229" s="3">
        <f t="shared" si="41"/>
        <v>8.9868770426079943E-3</v>
      </c>
      <c r="P229" s="3">
        <f t="shared" si="42"/>
        <v>4.1676088764931505</v>
      </c>
    </row>
    <row r="230" spans="1:16">
      <c r="A230" s="20">
        <f t="shared" si="29"/>
        <v>18.899999999999999</v>
      </c>
      <c r="B230" s="4">
        <f t="shared" si="30"/>
        <v>0.25862545857321634</v>
      </c>
      <c r="C230" s="3">
        <f t="shared" si="31"/>
        <v>0.25862545857321634</v>
      </c>
      <c r="D230" s="3">
        <f t="shared" si="32"/>
        <v>0.32570519085349342</v>
      </c>
      <c r="E230" s="3">
        <f t="shared" si="33"/>
        <v>0.32570519085349342</v>
      </c>
      <c r="F230" s="3">
        <f t="shared" si="34"/>
        <v>22.659655778497605</v>
      </c>
      <c r="G230" s="3">
        <f t="shared" si="35"/>
        <v>22.659655778497605</v>
      </c>
      <c r="H230" s="3">
        <f t="shared" si="36"/>
        <v>19.550191814915777</v>
      </c>
      <c r="I230" s="3">
        <f t="shared" si="37"/>
        <v>19.550191814915777</v>
      </c>
      <c r="J230" s="3">
        <f t="shared" si="38"/>
        <v>357.20999999999992</v>
      </c>
      <c r="K230" s="5">
        <f t="shared" si="39"/>
        <v>45.920701919894405</v>
      </c>
      <c r="L230" s="5">
        <f t="shared" si="40"/>
        <v>3.2978631486236809</v>
      </c>
      <c r="M230" s="10">
        <v>50</v>
      </c>
      <c r="N230" s="10">
        <v>0.35</v>
      </c>
      <c r="O230" s="3">
        <f t="shared" si="41"/>
        <v>8.9532899635752228E-3</v>
      </c>
      <c r="P230" s="3">
        <f t="shared" si="42"/>
        <v>4.1765621664567254</v>
      </c>
    </row>
    <row r="231" spans="1:16">
      <c r="A231" s="20">
        <f t="shared" si="29"/>
        <v>19</v>
      </c>
      <c r="B231" s="4">
        <f t="shared" si="30"/>
        <v>0.25732371497108864</v>
      </c>
      <c r="C231" s="3">
        <f t="shared" si="31"/>
        <v>0.25732371497108864</v>
      </c>
      <c r="D231" s="3">
        <f t="shared" si="32"/>
        <v>0.32458140316879691</v>
      </c>
      <c r="E231" s="3">
        <f t="shared" si="33"/>
        <v>0.32458140316879691</v>
      </c>
      <c r="F231" s="3">
        <f t="shared" si="34"/>
        <v>22.743130831088319</v>
      </c>
      <c r="G231" s="3">
        <f t="shared" si="35"/>
        <v>22.743130831088319</v>
      </c>
      <c r="H231" s="3">
        <f t="shared" si="36"/>
        <v>19.646882704388499</v>
      </c>
      <c r="I231" s="3">
        <f t="shared" si="37"/>
        <v>19.646882704388499</v>
      </c>
      <c r="J231" s="3">
        <f t="shared" si="38"/>
        <v>361</v>
      </c>
      <c r="K231" s="5">
        <f t="shared" si="39"/>
        <v>45.738803686481184</v>
      </c>
      <c r="L231" s="5">
        <f t="shared" si="40"/>
        <v>3.255205517626468</v>
      </c>
      <c r="M231" s="10">
        <v>50</v>
      </c>
      <c r="N231" s="10">
        <v>0.35</v>
      </c>
      <c r="O231" s="3">
        <f t="shared" si="41"/>
        <v>8.9198963510623841E-3</v>
      </c>
      <c r="P231" s="3">
        <f t="shared" si="42"/>
        <v>4.1854820628077878</v>
      </c>
    </row>
    <row r="232" spans="1:16">
      <c r="A232" s="20">
        <f t="shared" ref="A232:A295" si="43">A231+$B$11</f>
        <v>19.100000000000001</v>
      </c>
      <c r="B232" s="4">
        <f t="shared" si="30"/>
        <v>0.25603472367672531</v>
      </c>
      <c r="C232" s="3">
        <f t="shared" si="31"/>
        <v>0.25603472367672531</v>
      </c>
      <c r="D232" s="3">
        <f t="shared" si="32"/>
        <v>0.32346261716484703</v>
      </c>
      <c r="E232" s="3">
        <f t="shared" si="33"/>
        <v>0.32346261716484703</v>
      </c>
      <c r="F232" s="3">
        <f t="shared" si="34"/>
        <v>22.826738707051433</v>
      </c>
      <c r="G232" s="3">
        <f t="shared" si="35"/>
        <v>22.826738707051433</v>
      </c>
      <c r="H232" s="3">
        <f t="shared" si="36"/>
        <v>19.743606560099401</v>
      </c>
      <c r="I232" s="3">
        <f t="shared" si="37"/>
        <v>19.743606560099401</v>
      </c>
      <c r="J232" s="3">
        <f t="shared" si="38"/>
        <v>364.81000000000006</v>
      </c>
      <c r="K232" s="5">
        <f t="shared" si="39"/>
        <v>45.558113731810664</v>
      </c>
      <c r="L232" s="5">
        <f t="shared" si="40"/>
        <v>3.2132479788788748</v>
      </c>
      <c r="M232" s="10">
        <v>50</v>
      </c>
      <c r="N232" s="10">
        <v>0.35</v>
      </c>
      <c r="O232" s="3">
        <f t="shared" si="41"/>
        <v>8.8866953878406121E-3</v>
      </c>
      <c r="P232" s="3">
        <f t="shared" si="42"/>
        <v>4.1943687581956288</v>
      </c>
    </row>
    <row r="233" spans="1:16">
      <c r="A233" s="20">
        <f t="shared" si="43"/>
        <v>19.200000000000003</v>
      </c>
      <c r="B233" s="4">
        <f t="shared" si="30"/>
        <v>0.25475830243589481</v>
      </c>
      <c r="C233" s="3">
        <f t="shared" si="31"/>
        <v>0.25475830243589481</v>
      </c>
      <c r="D233" s="3">
        <f t="shared" si="32"/>
        <v>0.32234884849119072</v>
      </c>
      <c r="E233" s="3">
        <f t="shared" si="33"/>
        <v>0.32234884849119072</v>
      </c>
      <c r="F233" s="3">
        <f t="shared" si="34"/>
        <v>22.910477952238363</v>
      </c>
      <c r="G233" s="3">
        <f t="shared" si="35"/>
        <v>22.910477952238363</v>
      </c>
      <c r="H233" s="3">
        <f t="shared" si="36"/>
        <v>19.84036289990685</v>
      </c>
      <c r="I233" s="3">
        <f t="shared" si="37"/>
        <v>19.84036289990685</v>
      </c>
      <c r="J233" s="3">
        <f t="shared" si="38"/>
        <v>368.6400000000001</v>
      </c>
      <c r="K233" s="5">
        <f t="shared" si="39"/>
        <v>45.37862310790625</v>
      </c>
      <c r="L233" s="5">
        <f t="shared" si="40"/>
        <v>3.1719768833336341</v>
      </c>
      <c r="M233" s="10">
        <v>50</v>
      </c>
      <c r="N233" s="10">
        <v>0.35</v>
      </c>
      <c r="O233" s="3">
        <f t="shared" si="41"/>
        <v>8.8536862397478964E-3</v>
      </c>
      <c r="P233" s="3">
        <f t="shared" si="42"/>
        <v>4.2032224444353767</v>
      </c>
    </row>
    <row r="234" spans="1:16">
      <c r="A234" s="20">
        <f t="shared" si="43"/>
        <v>19.300000000000004</v>
      </c>
      <c r="B234" s="4">
        <f t="shared" ref="B234:B297" si="44">ATAN((b-x)/A234)+ATAN((x-a)/A234)</f>
        <v>0.25349427236787819</v>
      </c>
      <c r="C234" s="3">
        <f t="shared" ref="C234:C297" si="45">ATAN((x-b)/A234)+ATAN((2*b-x-a)/A234)</f>
        <v>0.25349427236787819</v>
      </c>
      <c r="D234" s="3">
        <f t="shared" ref="D234:D297" si="46">ATAN((a-x)/A234)+ATAN(x/A234)</f>
        <v>0.32124011104500844</v>
      </c>
      <c r="E234" s="3">
        <f t="shared" ref="E234:E297" si="47">ATAN((a-2*b+x)/A234)+ATAN((2*b-x)/A234)</f>
        <v>0.32124011104500844</v>
      </c>
      <c r="F234" s="3">
        <f t="shared" ref="F234:F297" si="48">SQRT(x^2+A234^2)</f>
        <v>22.994347131414717</v>
      </c>
      <c r="G234" s="3">
        <f t="shared" ref="G234:G297" si="49">SQRT((2*b-x)^2+A234^2)</f>
        <v>22.994347131414717</v>
      </c>
      <c r="H234" s="3">
        <f t="shared" ref="H234:H297" si="50">SQRT((x-a)^2+A234^2)</f>
        <v>19.937151250868318</v>
      </c>
      <c r="I234" s="3">
        <f t="shared" ref="I234:I297" si="51">SQRT((2*b-x-a)^2+A234^2)</f>
        <v>19.937151250868318</v>
      </c>
      <c r="J234" s="3">
        <f t="shared" ref="J234:J297" si="52">(b-x)^2+A234^2</f>
        <v>372.49000000000018</v>
      </c>
      <c r="K234" s="5">
        <f t="shared" ref="K234:K297" si="53">(B234+x*D234/a-A234*(x-b)/J234+C234+(2*b-x)*E234/$B$10-A234*(b-x)/J234)*q/PI()</f>
        <v>45.200322892740658</v>
      </c>
      <c r="L234" s="5">
        <f t="shared" ref="L234:L297" si="54">(q/PI())*(B234+x*D234/a+A234*(x-b)/J234+2*A234*LN(H234/F234)/a+C234+(2*b-x)*E234/a+A234*(b-x)/J234+2*A234*LN(I234/G234)/a)</f>
        <v>3.1313788844592687</v>
      </c>
      <c r="M234" s="10">
        <v>50</v>
      </c>
      <c r="N234" s="10">
        <v>0.35</v>
      </c>
      <c r="O234" s="3">
        <f t="shared" si="41"/>
        <v>8.8208680566359832E-3</v>
      </c>
      <c r="P234" s="3">
        <f t="shared" si="42"/>
        <v>4.2120433124920131</v>
      </c>
    </row>
    <row r="235" spans="1:16">
      <c r="A235" s="20">
        <f t="shared" si="43"/>
        <v>19.400000000000006</v>
      </c>
      <c r="B235" s="4">
        <f t="shared" si="44"/>
        <v>0.25224245788981819</v>
      </c>
      <c r="C235" s="3">
        <f t="shared" si="45"/>
        <v>0.25224245788981819</v>
      </c>
      <c r="D235" s="3">
        <f t="shared" si="46"/>
        <v>0.32013641703727241</v>
      </c>
      <c r="E235" s="3">
        <f t="shared" si="47"/>
        <v>0.32013641703727241</v>
      </c>
      <c r="F235" s="3">
        <f t="shared" si="48"/>
        <v>23.078344827998393</v>
      </c>
      <c r="G235" s="3">
        <f t="shared" si="49"/>
        <v>23.078344827998393</v>
      </c>
      <c r="H235" s="3">
        <f t="shared" si="50"/>
        <v>20.033971149025852</v>
      </c>
      <c r="I235" s="3">
        <f t="shared" si="51"/>
        <v>20.033971149025852</v>
      </c>
      <c r="J235" s="3">
        <f t="shared" si="52"/>
        <v>376.36000000000024</v>
      </c>
      <c r="K235" s="5">
        <f t="shared" si="53"/>
        <v>45.023204192219197</v>
      </c>
      <c r="L235" s="5">
        <f t="shared" si="54"/>
        <v>3.0914409308719639</v>
      </c>
      <c r="M235" s="10">
        <v>50</v>
      </c>
      <c r="N235" s="10">
        <v>0.35</v>
      </c>
      <c r="O235" s="3">
        <f t="shared" ref="O235:O298" si="55">100*$B$11*(K235-N235*L235)/(M235*1000)</f>
        <v>8.7882399732828031E-3</v>
      </c>
      <c r="P235" s="3">
        <f t="shared" si="42"/>
        <v>4.2208315524652962</v>
      </c>
    </row>
    <row r="236" spans="1:16">
      <c r="A236" s="20">
        <f t="shared" si="43"/>
        <v>19.500000000000007</v>
      </c>
      <c r="B236" s="4">
        <f t="shared" si="44"/>
        <v>0.25100268664303454</v>
      </c>
      <c r="C236" s="3">
        <f t="shared" si="45"/>
        <v>0.25100268664303454</v>
      </c>
      <c r="D236" s="3">
        <f t="shared" si="46"/>
        <v>0.31903777705667552</v>
      </c>
      <c r="E236" s="3">
        <f t="shared" si="47"/>
        <v>0.31903777705667552</v>
      </c>
      <c r="F236" s="3">
        <f t="shared" si="48"/>
        <v>23.162469643800943</v>
      </c>
      <c r="G236" s="3">
        <f t="shared" si="49"/>
        <v>23.162469643800943</v>
      </c>
      <c r="H236" s="3">
        <f t="shared" si="50"/>
        <v>20.130822139197402</v>
      </c>
      <c r="I236" s="3">
        <f t="shared" si="51"/>
        <v>20.130822139197402</v>
      </c>
      <c r="J236" s="3">
        <f t="shared" si="52"/>
        <v>380.25000000000028</v>
      </c>
      <c r="K236" s="5">
        <f t="shared" si="53"/>
        <v>44.847258142062586</v>
      </c>
      <c r="L236" s="5">
        <f t="shared" si="54"/>
        <v>3.052150259158342</v>
      </c>
      <c r="M236" s="10">
        <v>50</v>
      </c>
      <c r="N236" s="10">
        <v>0.35</v>
      </c>
      <c r="O236" s="3">
        <f t="shared" si="55"/>
        <v>8.7558011102714332E-3</v>
      </c>
      <c r="P236" s="3">
        <f t="shared" ref="P236:P299" si="56">O236+P235</f>
        <v>4.2295873535755675</v>
      </c>
    </row>
    <row r="237" spans="1:16">
      <c r="A237" s="20">
        <f t="shared" si="43"/>
        <v>19.600000000000009</v>
      </c>
      <c r="B237" s="4">
        <f t="shared" si="44"/>
        <v>0.24977478942124823</v>
      </c>
      <c r="C237" s="3">
        <f t="shared" si="45"/>
        <v>0.24977478942124823</v>
      </c>
      <c r="D237" s="3">
        <f t="shared" si="46"/>
        <v>0.31794420013140723</v>
      </c>
      <c r="E237" s="3">
        <f t="shared" si="47"/>
        <v>0.31794420013140723</v>
      </c>
      <c r="F237" s="3">
        <f t="shared" si="48"/>
        <v>23.246720198772135</v>
      </c>
      <c r="G237" s="3">
        <f t="shared" si="49"/>
        <v>23.246720198772135</v>
      </c>
      <c r="H237" s="3">
        <f t="shared" si="50"/>
        <v>20.22770377477385</v>
      </c>
      <c r="I237" s="3">
        <f t="shared" si="51"/>
        <v>20.22770377477385</v>
      </c>
      <c r="J237" s="3">
        <f t="shared" si="52"/>
        <v>384.16000000000031</v>
      </c>
      <c r="K237" s="5">
        <f t="shared" si="53"/>
        <v>44.672475909593786</v>
      </c>
      <c r="L237" s="5">
        <f t="shared" si="54"/>
        <v>3.0134943868850468</v>
      </c>
      <c r="M237" s="10">
        <v>50</v>
      </c>
      <c r="N237" s="10">
        <v>0.35</v>
      </c>
      <c r="O237" s="3">
        <f t="shared" si="55"/>
        <v>8.7235505748368049E-3</v>
      </c>
      <c r="P237" s="3">
        <f t="shared" si="56"/>
        <v>4.2383109041504046</v>
      </c>
    </row>
    <row r="238" spans="1:16">
      <c r="A238" s="20">
        <f t="shared" si="43"/>
        <v>19.70000000000001</v>
      </c>
      <c r="B238" s="4">
        <f t="shared" si="44"/>
        <v>0.24855860010065917</v>
      </c>
      <c r="C238" s="3">
        <f t="shared" si="45"/>
        <v>0.24855860010065917</v>
      </c>
      <c r="D238" s="3">
        <f t="shared" si="46"/>
        <v>0.31685569378884487</v>
      </c>
      <c r="E238" s="3">
        <f t="shared" si="47"/>
        <v>0.31685569378884487</v>
      </c>
      <c r="F238" s="3">
        <f t="shared" si="48"/>
        <v>23.33109513074773</v>
      </c>
      <c r="G238" s="3">
        <f t="shared" si="49"/>
        <v>23.33109513074773</v>
      </c>
      <c r="H238" s="3">
        <f t="shared" si="50"/>
        <v>20.324615617521538</v>
      </c>
      <c r="I238" s="3">
        <f t="shared" si="51"/>
        <v>20.324615617521538</v>
      </c>
      <c r="J238" s="3">
        <f t="shared" si="52"/>
        <v>388.09000000000037</v>
      </c>
      <c r="K238" s="5">
        <f t="shared" si="53"/>
        <v>44.498848695431747</v>
      </c>
      <c r="L238" s="5">
        <f t="shared" si="54"/>
        <v>2.975461105788836</v>
      </c>
      <c r="M238" s="10">
        <v>50</v>
      </c>
      <c r="N238" s="10">
        <v>0.35</v>
      </c>
      <c r="O238" s="3">
        <f t="shared" si="55"/>
        <v>8.6914874616811303E-3</v>
      </c>
      <c r="P238" s="3">
        <f t="shared" si="56"/>
        <v>4.247002391612086</v>
      </c>
    </row>
    <row r="239" spans="1:16">
      <c r="A239" s="20">
        <f t="shared" si="43"/>
        <v>19.800000000000011</v>
      </c>
      <c r="B239" s="4">
        <f t="shared" si="44"/>
        <v>0.24735395557182338</v>
      </c>
      <c r="C239" s="3">
        <f t="shared" si="45"/>
        <v>0.24735395557182338</v>
      </c>
      <c r="D239" s="3">
        <f t="shared" si="46"/>
        <v>0.31577226411323434</v>
      </c>
      <c r="E239" s="3">
        <f t="shared" si="47"/>
        <v>0.31577226411323434</v>
      </c>
      <c r="F239" s="3">
        <f t="shared" si="48"/>
        <v>23.415593095200482</v>
      </c>
      <c r="G239" s="3">
        <f t="shared" si="49"/>
        <v>23.415593095200482</v>
      </c>
      <c r="H239" s="3">
        <f t="shared" si="50"/>
        <v>20.421557237390111</v>
      </c>
      <c r="I239" s="3">
        <f t="shared" si="51"/>
        <v>20.421557237390111</v>
      </c>
      <c r="J239" s="3">
        <f t="shared" si="52"/>
        <v>392.04000000000048</v>
      </c>
      <c r="K239" s="5">
        <f t="shared" si="53"/>
        <v>44.326367735096412</v>
      </c>
      <c r="L239" s="5">
        <f t="shared" si="54"/>
        <v>2.9380384751435007</v>
      </c>
      <c r="M239" s="10">
        <v>50</v>
      </c>
      <c r="N239" s="10">
        <v>0.35</v>
      </c>
      <c r="O239" s="3">
        <f t="shared" si="55"/>
        <v>8.6596108537592368E-3</v>
      </c>
      <c r="P239" s="3">
        <f t="shared" si="56"/>
        <v>4.2556620024658454</v>
      </c>
    </row>
    <row r="240" spans="1:16">
      <c r="A240" s="20">
        <f t="shared" si="43"/>
        <v>19.900000000000013</v>
      </c>
      <c r="B240" s="4">
        <f t="shared" si="44"/>
        <v>0.24616069567327806</v>
      </c>
      <c r="C240" s="3">
        <f t="shared" si="45"/>
        <v>0.24616069567327806</v>
      </c>
      <c r="D240" s="3">
        <f t="shared" si="46"/>
        <v>0.31469391580142048</v>
      </c>
      <c r="E240" s="3">
        <f t="shared" si="47"/>
        <v>0.31469391580142048</v>
      </c>
      <c r="F240" s="3">
        <f t="shared" si="48"/>
        <v>23.500212764994288</v>
      </c>
      <c r="G240" s="3">
        <f t="shared" si="49"/>
        <v>23.500212764994288</v>
      </c>
      <c r="H240" s="3">
        <f t="shared" si="50"/>
        <v>20.518528212325574</v>
      </c>
      <c r="I240" s="3">
        <f t="shared" si="51"/>
        <v>20.518528212325574</v>
      </c>
      <c r="J240" s="3">
        <f t="shared" si="52"/>
        <v>396.0100000000005</v>
      </c>
      <c r="K240" s="5">
        <f t="shared" si="53"/>
        <v>44.155024300527565</v>
      </c>
      <c r="L240" s="5">
        <f t="shared" si="54"/>
        <v>2.901214815297759</v>
      </c>
      <c r="M240" s="10">
        <v>50</v>
      </c>
      <c r="N240" s="10">
        <v>0.35</v>
      </c>
      <c r="O240" s="3">
        <f t="shared" si="55"/>
        <v>8.6279198230346694E-3</v>
      </c>
      <c r="P240" s="3">
        <f t="shared" si="56"/>
        <v>4.2642899222888797</v>
      </c>
    </row>
    <row r="241" spans="1:16">
      <c r="A241" s="20">
        <f t="shared" si="43"/>
        <v>20.000000000000014</v>
      </c>
      <c r="B241" s="4">
        <f t="shared" si="44"/>
        <v>0.244978663126864</v>
      </c>
      <c r="C241" s="3">
        <f t="shared" si="45"/>
        <v>0.244978663126864</v>
      </c>
      <c r="D241" s="3">
        <f t="shared" si="46"/>
        <v>0.3136206522166981</v>
      </c>
      <c r="E241" s="3">
        <f t="shared" si="47"/>
        <v>0.3136206522166981</v>
      </c>
      <c r="F241" s="3">
        <f t="shared" si="48"/>
        <v>23.584952830141521</v>
      </c>
      <c r="G241" s="3">
        <f t="shared" si="49"/>
        <v>23.584952830141521</v>
      </c>
      <c r="H241" s="3">
        <f t="shared" si="50"/>
        <v>20.615528128088318</v>
      </c>
      <c r="I241" s="3">
        <f t="shared" si="51"/>
        <v>20.615528128088318</v>
      </c>
      <c r="J241" s="3">
        <f t="shared" si="52"/>
        <v>400.00000000000057</v>
      </c>
      <c r="K241" s="5">
        <f t="shared" si="53"/>
        <v>43.984809701521485</v>
      </c>
      <c r="L241" s="5">
        <f t="shared" si="54"/>
        <v>2.8649787013808248</v>
      </c>
      <c r="M241" s="10">
        <v>50</v>
      </c>
      <c r="N241" s="10">
        <v>0.35</v>
      </c>
      <c r="O241" s="3">
        <f t="shared" si="55"/>
        <v>8.5964134312076397E-3</v>
      </c>
      <c r="P241" s="3">
        <f t="shared" si="56"/>
        <v>4.272886335720087</v>
      </c>
    </row>
    <row r="242" spans="1:16">
      <c r="A242" s="20">
        <f t="shared" si="43"/>
        <v>20.100000000000016</v>
      </c>
      <c r="B242" s="4">
        <f t="shared" si="44"/>
        <v>0.24380770347469638</v>
      </c>
      <c r="C242" s="3">
        <f t="shared" si="45"/>
        <v>0.24380770347469638</v>
      </c>
      <c r="D242" s="3">
        <f t="shared" si="46"/>
        <v>0.31255247544084186</v>
      </c>
      <c r="E242" s="3">
        <f t="shared" si="47"/>
        <v>0.31255247544084186</v>
      </c>
      <c r="F242" s="3">
        <f t="shared" si="48"/>
        <v>23.669811997563492</v>
      </c>
      <c r="G242" s="3">
        <f t="shared" si="49"/>
        <v>23.669811997563492</v>
      </c>
      <c r="H242" s="3">
        <f t="shared" si="50"/>
        <v>20.712556578076029</v>
      </c>
      <c r="I242" s="3">
        <f t="shared" si="51"/>
        <v>20.712556578076029</v>
      </c>
      <c r="J242" s="3">
        <f t="shared" si="52"/>
        <v>404.01000000000062</v>
      </c>
      <c r="K242" s="5">
        <f t="shared" si="53"/>
        <v>43.815715287088068</v>
      </c>
      <c r="L242" s="5">
        <f t="shared" si="54"/>
        <v>2.8293189571698303</v>
      </c>
      <c r="M242" s="10">
        <v>50</v>
      </c>
      <c r="N242" s="10">
        <v>0.35</v>
      </c>
      <c r="O242" s="3">
        <f t="shared" si="55"/>
        <v>8.5650907304157253E-3</v>
      </c>
      <c r="P242" s="3">
        <f t="shared" si="56"/>
        <v>4.281451426450503</v>
      </c>
    </row>
    <row r="243" spans="1:16">
      <c r="A243" s="20">
        <f t="shared" si="43"/>
        <v>20.200000000000017</v>
      </c>
      <c r="B243" s="4">
        <f t="shared" si="44"/>
        <v>0.24264766501773744</v>
      </c>
      <c r="C243" s="3">
        <f t="shared" si="45"/>
        <v>0.24264766501773744</v>
      </c>
      <c r="D243" s="3">
        <f t="shared" si="46"/>
        <v>0.31148938632437656</v>
      </c>
      <c r="E243" s="3">
        <f t="shared" si="47"/>
        <v>0.31148938632437656</v>
      </c>
      <c r="F243" s="3">
        <f t="shared" si="48"/>
        <v>23.754788990854049</v>
      </c>
      <c r="G243" s="3">
        <f t="shared" si="49"/>
        <v>23.754788990854049</v>
      </c>
      <c r="H243" s="3">
        <f t="shared" si="50"/>
        <v>20.809613163151319</v>
      </c>
      <c r="I243" s="3">
        <f t="shared" si="51"/>
        <v>20.809613163151319</v>
      </c>
      <c r="J243" s="3">
        <f t="shared" si="52"/>
        <v>408.0400000000007</v>
      </c>
      <c r="K243" s="5">
        <f t="shared" si="53"/>
        <v>43.647732446731879</v>
      </c>
      <c r="L243" s="5">
        <f t="shared" si="54"/>
        <v>2.7942246491161753</v>
      </c>
      <c r="M243" s="10">
        <v>50</v>
      </c>
      <c r="N243" s="10">
        <v>0.35</v>
      </c>
      <c r="O243" s="3">
        <f t="shared" si="55"/>
        <v>8.5339507639082442E-3</v>
      </c>
      <c r="P243" s="3">
        <f t="shared" si="56"/>
        <v>4.2899853772144114</v>
      </c>
    </row>
    <row r="244" spans="1:16">
      <c r="A244" s="20">
        <f t="shared" si="43"/>
        <v>20.300000000000018</v>
      </c>
      <c r="B244" s="4">
        <f t="shared" si="44"/>
        <v>0.24149839875592413</v>
      </c>
      <c r="C244" s="3">
        <f t="shared" si="45"/>
        <v>0.24149839875592413</v>
      </c>
      <c r="D244" s="3">
        <f t="shared" si="46"/>
        <v>0.31043138453514729</v>
      </c>
      <c r="E244" s="3">
        <f t="shared" si="47"/>
        <v>0.31043138453514729</v>
      </c>
      <c r="F244" s="3">
        <f t="shared" si="48"/>
        <v>23.839882550046273</v>
      </c>
      <c r="G244" s="3">
        <f t="shared" si="49"/>
        <v>23.839882550046273</v>
      </c>
      <c r="H244" s="3">
        <f t="shared" si="50"/>
        <v>20.906697491473892</v>
      </c>
      <c r="I244" s="3">
        <f t="shared" si="51"/>
        <v>20.906697491473892</v>
      </c>
      <c r="J244" s="3">
        <f t="shared" si="52"/>
        <v>412.09000000000077</v>
      </c>
      <c r="K244" s="5">
        <f t="shared" si="53"/>
        <v>43.480852611659657</v>
      </c>
      <c r="L244" s="5">
        <f t="shared" si="54"/>
        <v>2.7596850805249411</v>
      </c>
      <c r="M244" s="10">
        <v>50</v>
      </c>
      <c r="N244" s="10">
        <v>0.35</v>
      </c>
      <c r="O244" s="3">
        <f t="shared" si="55"/>
        <v>8.5029925666951847E-3</v>
      </c>
      <c r="P244" s="3">
        <f t="shared" si="56"/>
        <v>4.2984883697811069</v>
      </c>
    </row>
    <row r="245" spans="1:16">
      <c r="A245" s="20">
        <f t="shared" si="43"/>
        <v>20.40000000000002</v>
      </c>
      <c r="B245" s="4">
        <f t="shared" si="44"/>
        <v>0.24035975832980752</v>
      </c>
      <c r="C245" s="3">
        <f t="shared" si="45"/>
        <v>0.24035975832980752</v>
      </c>
      <c r="D245" s="3">
        <f t="shared" si="46"/>
        <v>0.30937846860524409</v>
      </c>
      <c r="E245" s="3">
        <f t="shared" si="47"/>
        <v>0.30937846860524409</v>
      </c>
      <c r="F245" s="3">
        <f t="shared" si="48"/>
        <v>23.92509143138226</v>
      </c>
      <c r="G245" s="3">
        <f t="shared" si="49"/>
        <v>23.92509143138226</v>
      </c>
      <c r="H245" s="3">
        <f t="shared" si="50"/>
        <v>21.003809178337171</v>
      </c>
      <c r="I245" s="3">
        <f t="shared" si="51"/>
        <v>21.003809178337171</v>
      </c>
      <c r="J245" s="3">
        <f t="shared" si="52"/>
        <v>416.16000000000082</v>
      </c>
      <c r="K245" s="5">
        <f t="shared" si="53"/>
        <v>43.315067255917612</v>
      </c>
      <c r="L245" s="5">
        <f t="shared" si="54"/>
        <v>2.7256897858847804</v>
      </c>
      <c r="M245" s="10">
        <v>50</v>
      </c>
      <c r="N245" s="10">
        <v>0.35</v>
      </c>
      <c r="O245" s="3">
        <f t="shared" si="55"/>
        <v>8.4722151661715886E-3</v>
      </c>
      <c r="P245" s="3">
        <f t="shared" si="56"/>
        <v>4.3069605849472783</v>
      </c>
    </row>
    <row r="246" spans="1:16">
      <c r="A246" s="20">
        <f t="shared" si="43"/>
        <v>20.500000000000021</v>
      </c>
      <c r="B246" s="4">
        <f t="shared" si="44"/>
        <v>0.23923159996366034</v>
      </c>
      <c r="C246" s="3">
        <f t="shared" si="45"/>
        <v>0.23923159996366034</v>
      </c>
      <c r="D246" s="3">
        <f t="shared" si="46"/>
        <v>0.30833063597633675</v>
      </c>
      <c r="E246" s="3">
        <f t="shared" si="47"/>
        <v>0.30833063597633675</v>
      </c>
      <c r="F246" s="3">
        <f t="shared" si="48"/>
        <v>24.010414407085957</v>
      </c>
      <c r="G246" s="3">
        <f t="shared" si="49"/>
        <v>24.010414407085957</v>
      </c>
      <c r="H246" s="3">
        <f t="shared" si="50"/>
        <v>21.100947846009213</v>
      </c>
      <c r="I246" s="3">
        <f t="shared" si="51"/>
        <v>21.100947846009213</v>
      </c>
      <c r="J246" s="3">
        <f t="shared" si="52"/>
        <v>420.25000000000085</v>
      </c>
      <c r="K246" s="5">
        <f t="shared" si="53"/>
        <v>43.150367897460853</v>
      </c>
      <c r="L246" s="5">
        <f t="shared" si="54"/>
        <v>2.6922285253432858</v>
      </c>
      <c r="M246" s="10">
        <v>50</v>
      </c>
      <c r="N246" s="10">
        <v>0.35</v>
      </c>
      <c r="O246" s="3">
        <f t="shared" si="55"/>
        <v>8.4416175827181413E-3</v>
      </c>
      <c r="P246" s="3">
        <f t="shared" si="56"/>
        <v>4.3154022025299961</v>
      </c>
    </row>
    <row r="247" spans="1:16">
      <c r="A247" s="20">
        <f t="shared" si="43"/>
        <v>20.600000000000023</v>
      </c>
      <c r="B247" s="4">
        <f t="shared" si="44"/>
        <v>0.23811378241001108</v>
      </c>
      <c r="C247" s="3">
        <f t="shared" si="45"/>
        <v>0.23811378241001108</v>
      </c>
      <c r="D247" s="3">
        <f t="shared" si="46"/>
        <v>0.30728788304347249</v>
      </c>
      <c r="E247" s="3">
        <f t="shared" si="47"/>
        <v>0.30728788304347249</v>
      </c>
      <c r="F247" s="3">
        <f t="shared" si="48"/>
        <v>24.095850265139035</v>
      </c>
      <c r="G247" s="3">
        <f t="shared" si="49"/>
        <v>24.095850265139035</v>
      </c>
      <c r="H247" s="3">
        <f t="shared" si="50"/>
        <v>21.198113123577791</v>
      </c>
      <c r="I247" s="3">
        <f t="shared" si="51"/>
        <v>21.198113123577791</v>
      </c>
      <c r="J247" s="3">
        <f t="shared" si="52"/>
        <v>424.36000000000092</v>
      </c>
      <c r="K247" s="5">
        <f t="shared" si="53"/>
        <v>42.986746099157763</v>
      </c>
      <c r="L247" s="5">
        <f t="shared" si="54"/>
        <v>2.6592912793242878</v>
      </c>
      <c r="M247" s="10">
        <v>50</v>
      </c>
      <c r="N247" s="10">
        <v>0.35</v>
      </c>
      <c r="O247" s="3">
        <f t="shared" si="55"/>
        <v>8.4111988302788526E-3</v>
      </c>
      <c r="P247" s="3">
        <f t="shared" si="56"/>
        <v>4.3238134013602751</v>
      </c>
    </row>
    <row r="248" spans="1:16">
      <c r="A248" s="20">
        <f t="shared" si="43"/>
        <v>20.700000000000024</v>
      </c>
      <c r="B248" s="4">
        <f t="shared" si="44"/>
        <v>0.23700616689556489</v>
      </c>
      <c r="C248" s="3">
        <f t="shared" si="45"/>
        <v>0.23700616689556489</v>
      </c>
      <c r="D248" s="3">
        <f t="shared" si="46"/>
        <v>0.30625020519738655</v>
      </c>
      <c r="E248" s="3">
        <f t="shared" si="47"/>
        <v>0.30625020519738655</v>
      </c>
      <c r="F248" s="3">
        <f t="shared" si="48"/>
        <v>24.181397809059774</v>
      </c>
      <c r="G248" s="3">
        <f t="shared" si="49"/>
        <v>24.181397809059774</v>
      </c>
      <c r="H248" s="3">
        <f t="shared" si="50"/>
        <v>21.295304646799515</v>
      </c>
      <c r="I248" s="3">
        <f t="shared" si="51"/>
        <v>21.295304646799515</v>
      </c>
      <c r="J248" s="3">
        <f t="shared" si="52"/>
        <v>428.49000000000098</v>
      </c>
      <c r="K248" s="5">
        <f t="shared" si="53"/>
        <v>42.824193469731874</v>
      </c>
      <c r="L248" s="5">
        <f t="shared" si="54"/>
        <v>2.6268682432833277</v>
      </c>
      <c r="M248" s="10">
        <v>50</v>
      </c>
      <c r="N248" s="10">
        <v>0.35</v>
      </c>
      <c r="O248" s="3">
        <f t="shared" si="55"/>
        <v>8.3809579169165423E-3</v>
      </c>
      <c r="P248" s="3">
        <f t="shared" si="56"/>
        <v>4.3321943592771914</v>
      </c>
    </row>
    <row r="249" spans="1:16">
      <c r="A249" s="20">
        <f t="shared" si="43"/>
        <v>20.800000000000026</v>
      </c>
      <c r="B249" s="4">
        <f t="shared" si="44"/>
        <v>0.23590861706847138</v>
      </c>
      <c r="C249" s="3">
        <f t="shared" si="45"/>
        <v>0.23590861706847138</v>
      </c>
      <c r="D249" s="3">
        <f t="shared" si="46"/>
        <v>0.30521759686537625</v>
      </c>
      <c r="E249" s="3">
        <f t="shared" si="47"/>
        <v>0.30521759686537625</v>
      </c>
      <c r="F249" s="3">
        <f t="shared" si="48"/>
        <v>24.267055857684941</v>
      </c>
      <c r="G249" s="3">
        <f t="shared" si="49"/>
        <v>24.267055857684941</v>
      </c>
      <c r="H249" s="3">
        <f t="shared" si="50"/>
        <v>21.392522057952892</v>
      </c>
      <c r="I249" s="3">
        <f t="shared" si="51"/>
        <v>21.392522057952892</v>
      </c>
      <c r="J249" s="3">
        <f t="shared" si="52"/>
        <v>432.64000000000107</v>
      </c>
      <c r="K249" s="5">
        <f t="shared" si="53"/>
        <v>42.662701664643713</v>
      </c>
      <c r="L249" s="5">
        <f t="shared" si="54"/>
        <v>2.5949498225972443</v>
      </c>
      <c r="M249" s="10">
        <v>50</v>
      </c>
      <c r="N249" s="10">
        <v>0.35</v>
      </c>
      <c r="O249" s="3">
        <f t="shared" si="55"/>
        <v>8.3508938453469347E-3</v>
      </c>
      <c r="P249" s="3">
        <f t="shared" si="56"/>
        <v>4.3405452531225386</v>
      </c>
    </row>
    <row r="250" spans="1:16">
      <c r="A250" s="20">
        <f t="shared" si="43"/>
        <v>20.900000000000027</v>
      </c>
      <c r="B250" s="4">
        <f t="shared" si="44"/>
        <v>0.23482099894690217</v>
      </c>
      <c r="C250" s="3">
        <f t="shared" si="45"/>
        <v>0.23482099894690217</v>
      </c>
      <c r="D250" s="3">
        <f t="shared" si="46"/>
        <v>0.30419005155078521</v>
      </c>
      <c r="E250" s="3">
        <f t="shared" si="47"/>
        <v>0.30419005155078521</v>
      </c>
      <c r="F250" s="3">
        <f t="shared" si="48"/>
        <v>24.3528232449546</v>
      </c>
      <c r="G250" s="3">
        <f t="shared" si="49"/>
        <v>24.3528232449546</v>
      </c>
      <c r="H250" s="3">
        <f t="shared" si="50"/>
        <v>21.48976500569518</v>
      </c>
      <c r="I250" s="3">
        <f t="shared" si="51"/>
        <v>21.48976500569518</v>
      </c>
      <c r="J250" s="3">
        <f t="shared" si="52"/>
        <v>436.81000000000114</v>
      </c>
      <c r="K250" s="5">
        <f t="shared" si="53"/>
        <v>42.502262386915</v>
      </c>
      <c r="L250" s="5">
        <f t="shared" si="54"/>
        <v>2.5635266275851682</v>
      </c>
      <c r="M250" s="10">
        <v>50</v>
      </c>
      <c r="N250" s="10">
        <v>0.35</v>
      </c>
      <c r="O250" s="3">
        <f t="shared" si="55"/>
        <v>8.3210056134520385E-3</v>
      </c>
      <c r="P250" s="3">
        <f t="shared" si="56"/>
        <v>4.348866258735991</v>
      </c>
    </row>
    <row r="251" spans="1:16">
      <c r="A251" s="20">
        <f t="shared" si="43"/>
        <v>21.000000000000028</v>
      </c>
      <c r="B251" s="4">
        <f t="shared" si="44"/>
        <v>0.23374318086890111</v>
      </c>
      <c r="C251" s="3">
        <f t="shared" si="45"/>
        <v>0.23374318086890111</v>
      </c>
      <c r="D251" s="3">
        <f t="shared" si="46"/>
        <v>0.30316756187114391</v>
      </c>
      <c r="E251" s="3">
        <f t="shared" si="47"/>
        <v>0.30316756187114391</v>
      </c>
      <c r="F251" s="3">
        <f t="shared" si="48"/>
        <v>24.438698819699898</v>
      </c>
      <c r="G251" s="3">
        <f t="shared" si="49"/>
        <v>24.438698819699898</v>
      </c>
      <c r="H251" s="3">
        <f t="shared" si="50"/>
        <v>21.58703314492293</v>
      </c>
      <c r="I251" s="3">
        <f t="shared" si="51"/>
        <v>21.58703314492293</v>
      </c>
      <c r="J251" s="3">
        <f t="shared" si="52"/>
        <v>441.00000000000119</v>
      </c>
      <c r="K251" s="5">
        <f t="shared" si="53"/>
        <v>42.342867387897428</v>
      </c>
      <c r="L251" s="5">
        <f t="shared" si="54"/>
        <v>2.5325894686557984</v>
      </c>
      <c r="M251" s="10">
        <v>50</v>
      </c>
      <c r="N251" s="10">
        <v>0.35</v>
      </c>
      <c r="O251" s="3">
        <f t="shared" si="55"/>
        <v>8.2912922147735796E-3</v>
      </c>
      <c r="P251" s="3">
        <f t="shared" si="56"/>
        <v>4.357157550950765</v>
      </c>
    </row>
    <row r="252" spans="1:16">
      <c r="A252" s="20">
        <f t="shared" si="43"/>
        <v>21.10000000000003</v>
      </c>
      <c r="B252" s="4">
        <f t="shared" si="44"/>
        <v>0.23267503344347173</v>
      </c>
      <c r="C252" s="3">
        <f t="shared" si="45"/>
        <v>0.23267503344347173</v>
      </c>
      <c r="D252" s="3">
        <f t="shared" si="46"/>
        <v>0.30215011959501159</v>
      </c>
      <c r="E252" s="3">
        <f t="shared" si="47"/>
        <v>0.30215011959501159</v>
      </c>
      <c r="F252" s="3">
        <f t="shared" si="48"/>
        <v>24.524681445433725</v>
      </c>
      <c r="G252" s="3">
        <f t="shared" si="49"/>
        <v>24.524681445433725</v>
      </c>
      <c r="H252" s="3">
        <f t="shared" si="50"/>
        <v>21.684326136636141</v>
      </c>
      <c r="I252" s="3">
        <f t="shared" si="51"/>
        <v>21.684326136636141</v>
      </c>
      <c r="J252" s="3">
        <f t="shared" si="52"/>
        <v>445.21000000000129</v>
      </c>
      <c r="K252" s="5">
        <f t="shared" si="53"/>
        <v>42.18450846798828</v>
      </c>
      <c r="L252" s="5">
        <f t="shared" si="54"/>
        <v>2.5021293515795637</v>
      </c>
      <c r="M252" s="10">
        <v>50</v>
      </c>
      <c r="N252" s="10">
        <v>0.35</v>
      </c>
      <c r="O252" s="3">
        <f t="shared" si="55"/>
        <v>8.2617526389870861E-3</v>
      </c>
      <c r="P252" s="3">
        <f t="shared" si="56"/>
        <v>4.3654193035897517</v>
      </c>
    </row>
    <row r="253" spans="1:16">
      <c r="A253" s="20">
        <f t="shared" si="43"/>
        <v>21.200000000000031</v>
      </c>
      <c r="B253" s="4">
        <f t="shared" si="44"/>
        <v>0.23161642950286729</v>
      </c>
      <c r="C253" s="3">
        <f t="shared" si="45"/>
        <v>0.23161642950286729</v>
      </c>
      <c r="D253" s="3">
        <f t="shared" si="46"/>
        <v>0.3011377156775622</v>
      </c>
      <c r="E253" s="3">
        <f t="shared" si="47"/>
        <v>0.3011377156775622</v>
      </c>
      <c r="F253" s="3">
        <f t="shared" si="48"/>
        <v>24.610770000144271</v>
      </c>
      <c r="G253" s="3">
        <f t="shared" si="49"/>
        <v>24.610770000144271</v>
      </c>
      <c r="H253" s="3">
        <f t="shared" si="50"/>
        <v>21.781643647805858</v>
      </c>
      <c r="I253" s="3">
        <f t="shared" si="51"/>
        <v>21.781643647805858</v>
      </c>
      <c r="J253" s="3">
        <f t="shared" si="52"/>
        <v>449.44000000000131</v>
      </c>
      <c r="K253" s="5">
        <f t="shared" si="53"/>
        <v>42.027177477295126</v>
      </c>
      <c r="L253" s="5">
        <f t="shared" si="54"/>
        <v>2.4721374728806791</v>
      </c>
      <c r="M253" s="10">
        <v>50</v>
      </c>
      <c r="N253" s="10">
        <v>0.35</v>
      </c>
      <c r="O253" s="3">
        <f t="shared" si="55"/>
        <v>8.2323858723573774E-3</v>
      </c>
      <c r="P253" s="3">
        <f t="shared" si="56"/>
        <v>4.3736516894621094</v>
      </c>
    </row>
    <row r="254" spans="1:16">
      <c r="A254" s="20">
        <f t="shared" si="43"/>
        <v>21.300000000000033</v>
      </c>
      <c r="B254" s="4">
        <f t="shared" si="44"/>
        <v>0.23056724405605059</v>
      </c>
      <c r="C254" s="3">
        <f t="shared" si="45"/>
        <v>0.23056724405605059</v>
      </c>
      <c r="D254" s="3">
        <f t="shared" si="46"/>
        <v>0.30013034029495556</v>
      </c>
      <c r="E254" s="3">
        <f t="shared" si="47"/>
        <v>0.30013034029495556</v>
      </c>
      <c r="F254" s="3">
        <f t="shared" si="48"/>
        <v>24.696963376091432</v>
      </c>
      <c r="G254" s="3">
        <f t="shared" si="49"/>
        <v>24.696963376091432</v>
      </c>
      <c r="H254" s="3">
        <f t="shared" si="50"/>
        <v>21.878985351245184</v>
      </c>
      <c r="I254" s="3">
        <f t="shared" si="51"/>
        <v>21.878985351245184</v>
      </c>
      <c r="J254" s="3">
        <f t="shared" si="52"/>
        <v>453.69000000000142</v>
      </c>
      <c r="K254" s="5">
        <f t="shared" si="53"/>
        <v>41.870866316251423</v>
      </c>
      <c r="L254" s="5">
        <f t="shared" si="54"/>
        <v>2.4426052153466897</v>
      </c>
      <c r="M254" s="10">
        <v>50</v>
      </c>
      <c r="N254" s="10">
        <v>0.35</v>
      </c>
      <c r="O254" s="3">
        <f t="shared" si="55"/>
        <v>8.203190898176017E-3</v>
      </c>
      <c r="P254" s="3">
        <f t="shared" si="56"/>
        <v>4.3818548803602857</v>
      </c>
    </row>
    <row r="255" spans="1:16">
      <c r="A255" s="20">
        <f t="shared" si="43"/>
        <v>21.400000000000034</v>
      </c>
      <c r="B255" s="4">
        <f t="shared" si="44"/>
        <v>0.22952735424329007</v>
      </c>
      <c r="C255" s="3">
        <f t="shared" si="45"/>
        <v>0.22952735424329007</v>
      </c>
      <c r="D255" s="3">
        <f t="shared" si="46"/>
        <v>0.29912798287753473</v>
      </c>
      <c r="E255" s="3">
        <f t="shared" si="47"/>
        <v>0.29912798287753473</v>
      </c>
      <c r="F255" s="3">
        <f t="shared" si="48"/>
        <v>24.783260479606017</v>
      </c>
      <c r="G255" s="3">
        <f t="shared" si="49"/>
        <v>24.783260479606017</v>
      </c>
      <c r="H255" s="3">
        <f t="shared" si="50"/>
        <v>21.976350925483544</v>
      </c>
      <c r="I255" s="3">
        <f t="shared" si="51"/>
        <v>21.976350925483544</v>
      </c>
      <c r="J255" s="3">
        <f t="shared" si="52"/>
        <v>457.96000000000146</v>
      </c>
      <c r="K255" s="5">
        <f t="shared" si="53"/>
        <v>41.715566936185176</v>
      </c>
      <c r="L255" s="5">
        <f t="shared" si="54"/>
        <v>2.4135241436524808</v>
      </c>
      <c r="M255" s="10">
        <v>50</v>
      </c>
      <c r="N255" s="10">
        <v>0.35</v>
      </c>
      <c r="O255" s="3">
        <f t="shared" si="55"/>
        <v>8.1741666971813613E-3</v>
      </c>
      <c r="P255" s="3">
        <f t="shared" si="56"/>
        <v>4.3900290470574674</v>
      </c>
    </row>
    <row r="256" spans="1:16">
      <c r="A256" s="20">
        <f t="shared" si="43"/>
        <v>21.500000000000036</v>
      </c>
      <c r="B256" s="4">
        <f t="shared" si="44"/>
        <v>0.22849663929186192</v>
      </c>
      <c r="C256" s="3">
        <f t="shared" si="45"/>
        <v>0.22849663929186192</v>
      </c>
      <c r="D256" s="3">
        <f t="shared" si="46"/>
        <v>0.29813063214188806</v>
      </c>
      <c r="E256" s="3">
        <f t="shared" si="47"/>
        <v>0.29813063214188806</v>
      </c>
      <c r="F256" s="3">
        <f t="shared" si="48"/>
        <v>24.869660230891807</v>
      </c>
      <c r="G256" s="3">
        <f t="shared" si="49"/>
        <v>24.869660230891807</v>
      </c>
      <c r="H256" s="3">
        <f t="shared" si="50"/>
        <v>22.073740054644151</v>
      </c>
      <c r="I256" s="3">
        <f t="shared" si="51"/>
        <v>22.073740054644151</v>
      </c>
      <c r="J256" s="3">
        <f t="shared" si="52"/>
        <v>462.25000000000153</v>
      </c>
      <c r="K256" s="5">
        <f t="shared" si="53"/>
        <v>41.561271339842612</v>
      </c>
      <c r="L256" s="5">
        <f t="shared" si="54"/>
        <v>2.3848860000949959</v>
      </c>
      <c r="M256" s="10">
        <v>50</v>
      </c>
      <c r="N256" s="10">
        <v>0.35</v>
      </c>
      <c r="O256" s="3">
        <f t="shared" si="55"/>
        <v>8.1453122479618733E-3</v>
      </c>
      <c r="P256" s="3">
        <f t="shared" si="56"/>
        <v>4.398174359305429</v>
      </c>
    </row>
    <row r="257" spans="1:16">
      <c r="A257" s="20">
        <f t="shared" si="43"/>
        <v>21.600000000000037</v>
      </c>
      <c r="B257" s="4">
        <f t="shared" si="44"/>
        <v>0.22747498047282735</v>
      </c>
      <c r="C257" s="3">
        <f t="shared" si="45"/>
        <v>0.22747498047282735</v>
      </c>
      <c r="D257" s="3">
        <f t="shared" si="46"/>
        <v>0.29713827612181365</v>
      </c>
      <c r="E257" s="3">
        <f t="shared" si="47"/>
        <v>0.29713827612181365</v>
      </c>
      <c r="F257" s="3">
        <f t="shared" si="48"/>
        <v>24.956161563830314</v>
      </c>
      <c r="G257" s="3">
        <f t="shared" si="49"/>
        <v>24.956161563830314</v>
      </c>
      <c r="H257" s="3">
        <f t="shared" si="50"/>
        <v>22.17115242832455</v>
      </c>
      <c r="I257" s="3">
        <f t="shared" si="51"/>
        <v>22.17115242832455</v>
      </c>
      <c r="J257" s="3">
        <f t="shared" si="52"/>
        <v>466.56000000000159</v>
      </c>
      <c r="K257" s="5">
        <f t="shared" si="53"/>
        <v>41.407971581868502</v>
      </c>
      <c r="L257" s="5">
        <f t="shared" si="54"/>
        <v>2.3566827004361945</v>
      </c>
      <c r="M257" s="10">
        <v>50</v>
      </c>
      <c r="N257" s="10">
        <v>0.35</v>
      </c>
      <c r="O257" s="3">
        <f t="shared" si="55"/>
        <v>8.1166265273431674E-3</v>
      </c>
      <c r="P257" s="3">
        <f t="shared" si="56"/>
        <v>4.4062909858327721</v>
      </c>
    </row>
    <row r="258" spans="1:16">
      <c r="A258" s="20">
        <f t="shared" si="43"/>
        <v>21.700000000000038</v>
      </c>
      <c r="B258" s="4">
        <f t="shared" si="44"/>
        <v>0.22646226105885472</v>
      </c>
      <c r="C258" s="3">
        <f t="shared" si="45"/>
        <v>0.22646226105885472</v>
      </c>
      <c r="D258" s="3">
        <f t="shared" si="46"/>
        <v>0.29615090219822227</v>
      </c>
      <c r="E258" s="3">
        <f t="shared" si="47"/>
        <v>0.29615090219822227</v>
      </c>
      <c r="F258" s="3">
        <f t="shared" si="48"/>
        <v>25.04276342578833</v>
      </c>
      <c r="G258" s="3">
        <f t="shared" si="49"/>
        <v>25.04276342578833</v>
      </c>
      <c r="H258" s="3">
        <f t="shared" si="50"/>
        <v>22.268587741480189</v>
      </c>
      <c r="I258" s="3">
        <f t="shared" si="51"/>
        <v>22.268587741480189</v>
      </c>
      <c r="J258" s="3">
        <f t="shared" si="52"/>
        <v>470.89000000000169</v>
      </c>
      <c r="K258" s="5">
        <f t="shared" si="53"/>
        <v>41.255659769245149</v>
      </c>
      <c r="L258" s="5">
        <f t="shared" si="54"/>
        <v>2.3289063298518222</v>
      </c>
      <c r="M258" s="10">
        <v>50</v>
      </c>
      <c r="N258" s="10">
        <v>0.35</v>
      </c>
      <c r="O258" s="3">
        <f t="shared" si="55"/>
        <v>8.0881085107594019E-3</v>
      </c>
      <c r="P258" s="3">
        <f t="shared" si="56"/>
        <v>4.4143790943435315</v>
      </c>
    </row>
    <row r="259" spans="1:16">
      <c r="A259" s="20">
        <f t="shared" si="43"/>
        <v>21.80000000000004</v>
      </c>
      <c r="B259" s="4">
        <f t="shared" si="44"/>
        <v>0.22545836628305954</v>
      </c>
      <c r="C259" s="3">
        <f t="shared" si="45"/>
        <v>0.22545836628305954</v>
      </c>
      <c r="D259" s="3">
        <f t="shared" si="46"/>
        <v>0.29516849712801424</v>
      </c>
      <c r="E259" s="3">
        <f t="shared" si="47"/>
        <v>0.29516849712801424</v>
      </c>
      <c r="F259" s="3">
        <f t="shared" si="48"/>
        <v>25.129464777428144</v>
      </c>
      <c r="G259" s="3">
        <f t="shared" si="49"/>
        <v>25.129464777428144</v>
      </c>
      <c r="H259" s="3">
        <f t="shared" si="50"/>
        <v>22.366045694310866</v>
      </c>
      <c r="I259" s="3">
        <f t="shared" si="51"/>
        <v>22.366045694310866</v>
      </c>
      <c r="J259" s="3">
        <f t="shared" si="52"/>
        <v>475.24000000000171</v>
      </c>
      <c r="K259" s="5">
        <f t="shared" si="53"/>
        <v>41.104328061691561</v>
      </c>
      <c r="L259" s="5">
        <f t="shared" si="54"/>
        <v>2.3015491389816796</v>
      </c>
      <c r="M259" s="10">
        <v>50</v>
      </c>
      <c r="N259" s="10">
        <v>0.35</v>
      </c>
      <c r="O259" s="3">
        <f t="shared" si="55"/>
        <v>8.0597571726095957E-3</v>
      </c>
      <c r="P259" s="3">
        <f t="shared" si="56"/>
        <v>4.4224388515161408</v>
      </c>
    </row>
    <row r="260" spans="1:16">
      <c r="A260" s="20">
        <f t="shared" si="43"/>
        <v>21.900000000000041</v>
      </c>
      <c r="B260" s="4">
        <f t="shared" si="44"/>
        <v>0.22446318329883294</v>
      </c>
      <c r="C260" s="3">
        <f t="shared" si="45"/>
        <v>0.22446318329883294</v>
      </c>
      <c r="D260" s="3">
        <f t="shared" si="46"/>
        <v>0.29419104707196364</v>
      </c>
      <c r="E260" s="3">
        <f t="shared" si="47"/>
        <v>0.29419104707196364</v>
      </c>
      <c r="F260" s="3">
        <f t="shared" si="48"/>
        <v>25.216264592520474</v>
      </c>
      <c r="G260" s="3">
        <f t="shared" si="49"/>
        <v>25.216264592520474</v>
      </c>
      <c r="H260" s="3">
        <f t="shared" si="50"/>
        <v>22.463525992150071</v>
      </c>
      <c r="I260" s="3">
        <f t="shared" si="51"/>
        <v>22.463525992150071</v>
      </c>
      <c r="J260" s="3">
        <f t="shared" si="52"/>
        <v>479.61000000000183</v>
      </c>
      <c r="K260" s="5">
        <f t="shared" si="53"/>
        <v>40.953968672024608</v>
      </c>
      <c r="L260" s="5">
        <f t="shared" si="54"/>
        <v>2.2746035400808813</v>
      </c>
      <c r="M260" s="10">
        <v>50</v>
      </c>
      <c r="N260" s="10">
        <v>0.35</v>
      </c>
      <c r="O260" s="3">
        <f t="shared" si="55"/>
        <v>8.0315714865992604E-3</v>
      </c>
      <c r="P260" s="3">
        <f t="shared" si="56"/>
        <v>4.4304704230027401</v>
      </c>
    </row>
    <row r="261" spans="1:16">
      <c r="A261" s="20">
        <f t="shared" si="43"/>
        <v>22.000000000000043</v>
      </c>
      <c r="B261" s="4">
        <f t="shared" si="44"/>
        <v>0.22347660114063259</v>
      </c>
      <c r="C261" s="3">
        <f t="shared" si="45"/>
        <v>0.22347660114063259</v>
      </c>
      <c r="D261" s="3">
        <f t="shared" si="46"/>
        <v>0.29321853762164385</v>
      </c>
      <c r="E261" s="3">
        <f t="shared" si="47"/>
        <v>0.29321853762164385</v>
      </c>
      <c r="F261" s="3">
        <f t="shared" si="48"/>
        <v>25.303161857760028</v>
      </c>
      <c r="G261" s="3">
        <f t="shared" si="49"/>
        <v>25.303161857760028</v>
      </c>
      <c r="H261" s="3">
        <f t="shared" si="50"/>
        <v>22.561028345356998</v>
      </c>
      <c r="I261" s="3">
        <f t="shared" si="51"/>
        <v>22.561028345356998</v>
      </c>
      <c r="J261" s="3">
        <f t="shared" si="52"/>
        <v>484.00000000000188</v>
      </c>
      <c r="K261" s="5">
        <f t="shared" si="53"/>
        <v>40.804573866483622</v>
      </c>
      <c r="L261" s="5">
        <f t="shared" si="54"/>
        <v>2.2480621032666779</v>
      </c>
      <c r="M261" s="10">
        <v>50</v>
      </c>
      <c r="N261" s="10">
        <v>0.35</v>
      </c>
      <c r="O261" s="3">
        <f t="shared" si="55"/>
        <v>8.0035504260680575E-3</v>
      </c>
      <c r="P261" s="3">
        <f t="shared" si="56"/>
        <v>4.4384739734288079</v>
      </c>
    </row>
    <row r="262" spans="1:16">
      <c r="A262" s="20">
        <f t="shared" si="43"/>
        <v>22.100000000000044</v>
      </c>
      <c r="B262" s="4">
        <f t="shared" si="44"/>
        <v>0.22249851068570986</v>
      </c>
      <c r="C262" s="3">
        <f t="shared" si="45"/>
        <v>0.22249851068570986</v>
      </c>
      <c r="D262" s="3">
        <f t="shared" si="46"/>
        <v>0.2922509538254246</v>
      </c>
      <c r="E262" s="3">
        <f t="shared" si="47"/>
        <v>0.2922509538254246</v>
      </c>
      <c r="F262" s="3">
        <f t="shared" si="48"/>
        <v>25.390155572583677</v>
      </c>
      <c r="G262" s="3">
        <f t="shared" si="49"/>
        <v>25.390155572583677</v>
      </c>
      <c r="H262" s="3">
        <f t="shared" si="50"/>
        <v>22.658552469211308</v>
      </c>
      <c r="I262" s="3">
        <f t="shared" si="51"/>
        <v>22.658552469211308</v>
      </c>
      <c r="J262" s="3">
        <f t="shared" si="52"/>
        <v>488.41000000000196</v>
      </c>
      <c r="K262" s="5">
        <f t="shared" si="53"/>
        <v>40.656135965020177</v>
      </c>
      <c r="L262" s="5">
        <f t="shared" si="54"/>
        <v>2.2219175528610489</v>
      </c>
      <c r="M262" s="10">
        <v>50</v>
      </c>
      <c r="N262" s="10">
        <v>0.35</v>
      </c>
      <c r="O262" s="3">
        <f t="shared" si="55"/>
        <v>7.9756929643037613E-3</v>
      </c>
      <c r="P262" s="3">
        <f t="shared" si="56"/>
        <v>4.4464496663931117</v>
      </c>
    </row>
    <row r="263" spans="1:16">
      <c r="A263" s="20">
        <f t="shared" si="43"/>
        <v>22.200000000000045</v>
      </c>
      <c r="B263" s="4">
        <f t="shared" si="44"/>
        <v>0.22152880461674754</v>
      </c>
      <c r="C263" s="3">
        <f t="shared" si="45"/>
        <v>0.22152880461674754</v>
      </c>
      <c r="D263" s="3">
        <f t="shared" si="46"/>
        <v>0.29128828021357267</v>
      </c>
      <c r="E263" s="3">
        <f t="shared" si="47"/>
        <v>0.29128828021357267</v>
      </c>
      <c r="F263" s="3">
        <f t="shared" si="48"/>
        <v>25.477244748991247</v>
      </c>
      <c r="G263" s="3">
        <f t="shared" si="49"/>
        <v>25.477244748991247</v>
      </c>
      <c r="H263" s="3">
        <f t="shared" si="50"/>
        <v>22.756098083810457</v>
      </c>
      <c r="I263" s="3">
        <f t="shared" si="51"/>
        <v>22.756098083810457</v>
      </c>
      <c r="J263" s="3">
        <f t="shared" si="52"/>
        <v>492.84000000000202</v>
      </c>
      <c r="K263" s="5">
        <f t="shared" si="53"/>
        <v>40.508647341554195</v>
      </c>
      <c r="L263" s="5">
        <f t="shared" si="54"/>
        <v>2.1961627638247916</v>
      </c>
      <c r="M263" s="10">
        <v>50</v>
      </c>
      <c r="N263" s="10">
        <v>0.35</v>
      </c>
      <c r="O263" s="3">
        <f t="shared" si="55"/>
        <v>7.9479980748431035E-3</v>
      </c>
      <c r="P263" s="3">
        <f t="shared" si="56"/>
        <v>4.4543976644679546</v>
      </c>
    </row>
    <row r="264" spans="1:16">
      <c r="A264" s="20">
        <f t="shared" si="43"/>
        <v>22.300000000000047</v>
      </c>
      <c r="B264" s="4">
        <f t="shared" si="44"/>
        <v>0.22056737738538398</v>
      </c>
      <c r="C264" s="3">
        <f t="shared" si="45"/>
        <v>0.22056737738538398</v>
      </c>
      <c r="D264" s="3">
        <f t="shared" si="46"/>
        <v>0.2903305008224849</v>
      </c>
      <c r="E264" s="3">
        <f t="shared" si="47"/>
        <v>0.2903305008224849</v>
      </c>
      <c r="F264" s="3">
        <f t="shared" si="48"/>
        <v>25.564428411368834</v>
      </c>
      <c r="G264" s="3">
        <f t="shared" si="49"/>
        <v>25.564428411368834</v>
      </c>
      <c r="H264" s="3">
        <f t="shared" si="50"/>
        <v>22.853664913969531</v>
      </c>
      <c r="I264" s="3">
        <f t="shared" si="51"/>
        <v>22.853664913969531</v>
      </c>
      <c r="J264" s="3">
        <f t="shared" si="52"/>
        <v>497.29000000000207</v>
      </c>
      <c r="K264" s="5">
        <f t="shared" si="53"/>
        <v>40.362100424198218</v>
      </c>
      <c r="L264" s="5">
        <f t="shared" si="54"/>
        <v>2.1707907582809387</v>
      </c>
      <c r="M264" s="10">
        <v>50</v>
      </c>
      <c r="N264" s="10">
        <v>0.35</v>
      </c>
      <c r="O264" s="3">
        <f t="shared" si="55"/>
        <v>7.9204647317599776E-3</v>
      </c>
      <c r="P264" s="3">
        <f t="shared" si="56"/>
        <v>4.4623181291997147</v>
      </c>
    </row>
    <row r="265" spans="1:16">
      <c r="A265" s="20">
        <f t="shared" si="43"/>
        <v>22.400000000000048</v>
      </c>
      <c r="B265" s="4">
        <f t="shared" si="44"/>
        <v>0.21961412517659934</v>
      </c>
      <c r="C265" s="3">
        <f t="shared" si="45"/>
        <v>0.21961412517659934</v>
      </c>
      <c r="D265" s="3">
        <f t="shared" si="46"/>
        <v>0.28937759921808254</v>
      </c>
      <c r="E265" s="3">
        <f t="shared" si="47"/>
        <v>0.28937759921808254</v>
      </c>
      <c r="F265" s="3">
        <f t="shared" si="48"/>
        <v>25.651705596314684</v>
      </c>
      <c r="G265" s="3">
        <f t="shared" si="49"/>
        <v>25.651705596314684</v>
      </c>
      <c r="H265" s="3">
        <f t="shared" si="50"/>
        <v>22.951252689123574</v>
      </c>
      <c r="I265" s="3">
        <f t="shared" si="51"/>
        <v>22.951252689123574</v>
      </c>
      <c r="J265" s="3">
        <f t="shared" si="52"/>
        <v>501.76000000000215</v>
      </c>
      <c r="K265" s="5">
        <f t="shared" si="53"/>
        <v>40.21648769545083</v>
      </c>
      <c r="L265" s="5">
        <f t="shared" si="54"/>
        <v>2.1457947021254005</v>
      </c>
      <c r="M265" s="10">
        <v>50</v>
      </c>
      <c r="N265" s="10">
        <v>0.35</v>
      </c>
      <c r="O265" s="3">
        <f t="shared" si="55"/>
        <v>7.8930919099413875E-3</v>
      </c>
      <c r="P265" s="3">
        <f t="shared" si="56"/>
        <v>4.4702112211096559</v>
      </c>
    </row>
    <row r="266" spans="1:16">
      <c r="A266" s="20">
        <f t="shared" si="43"/>
        <v>22.50000000000005</v>
      </c>
      <c r="B266" s="4">
        <f t="shared" si="44"/>
        <v>0.21866894587394151</v>
      </c>
      <c r="C266" s="3">
        <f t="shared" si="45"/>
        <v>0.21866894587394151</v>
      </c>
      <c r="D266" s="3">
        <f t="shared" si="46"/>
        <v>0.28842955851839458</v>
      </c>
      <c r="E266" s="3">
        <f t="shared" si="47"/>
        <v>0.28842955851839458</v>
      </c>
      <c r="F266" s="3">
        <f t="shared" si="48"/>
        <v>25.739075352467545</v>
      </c>
      <c r="G266" s="3">
        <f t="shared" si="49"/>
        <v>25.739075352467545</v>
      </c>
      <c r="H266" s="3">
        <f t="shared" si="50"/>
        <v>23.048861143232269</v>
      </c>
      <c r="I266" s="3">
        <f t="shared" si="51"/>
        <v>23.048861143232269</v>
      </c>
      <c r="J266" s="3">
        <f t="shared" si="52"/>
        <v>506.25000000000222</v>
      </c>
      <c r="K266" s="5">
        <f t="shared" si="53"/>
        <v>40.071801692360836</v>
      </c>
      <c r="L266" s="5">
        <f t="shared" si="54"/>
        <v>2.1211679017227767</v>
      </c>
      <c r="M266" s="10">
        <v>50</v>
      </c>
      <c r="N266" s="10">
        <v>0.35</v>
      </c>
      <c r="O266" s="3">
        <f t="shared" si="55"/>
        <v>7.8658785853515725E-3</v>
      </c>
      <c r="P266" s="3">
        <f t="shared" si="56"/>
        <v>4.4780770996950077</v>
      </c>
    </row>
    <row r="267" spans="1:16">
      <c r="A267" s="20">
        <f t="shared" si="43"/>
        <v>22.600000000000051</v>
      </c>
      <c r="B267" s="4">
        <f t="shared" si="44"/>
        <v>0.21773173902556808</v>
      </c>
      <c r="C267" s="3">
        <f t="shared" si="45"/>
        <v>0.21773173902556808</v>
      </c>
      <c r="D267" s="3">
        <f t="shared" si="46"/>
        <v>0.28748636141535755</v>
      </c>
      <c r="E267" s="3">
        <f t="shared" si="47"/>
        <v>0.28748636141535755</v>
      </c>
      <c r="F267" s="3">
        <f t="shared" si="48"/>
        <v>25.826536740337492</v>
      </c>
      <c r="G267" s="3">
        <f t="shared" si="49"/>
        <v>25.826536740337492</v>
      </c>
      <c r="H267" s="3">
        <f t="shared" si="50"/>
        <v>23.14649001468694</v>
      </c>
      <c r="I267" s="3">
        <f t="shared" si="51"/>
        <v>23.14649001468694</v>
      </c>
      <c r="J267" s="3">
        <f t="shared" si="52"/>
        <v>510.76000000000232</v>
      </c>
      <c r="K267" s="5">
        <f t="shared" si="53"/>
        <v>39.928035006663301</v>
      </c>
      <c r="L267" s="5">
        <f t="shared" si="54"/>
        <v>2.0969038006842755</v>
      </c>
      <c r="M267" s="10">
        <v>50</v>
      </c>
      <c r="N267" s="10">
        <v>0.35</v>
      </c>
      <c r="O267" s="3">
        <f t="shared" si="55"/>
        <v>7.8388237352847619E-3</v>
      </c>
      <c r="P267" s="3">
        <f t="shared" si="56"/>
        <v>4.4859159234302926</v>
      </c>
    </row>
    <row r="268" spans="1:16">
      <c r="A268" s="20">
        <f t="shared" si="43"/>
        <v>22.700000000000053</v>
      </c>
      <c r="B268" s="4">
        <f t="shared" si="44"/>
        <v>0.21680240581108418</v>
      </c>
      <c r="C268" s="3">
        <f t="shared" si="45"/>
        <v>0.21680240581108418</v>
      </c>
      <c r="D268" s="3">
        <f t="shared" si="46"/>
        <v>0.28654799019585658</v>
      </c>
      <c r="E268" s="3">
        <f t="shared" si="47"/>
        <v>0.28654799019585658</v>
      </c>
      <c r="F268" s="3">
        <f t="shared" si="48"/>
        <v>25.914088832139214</v>
      </c>
      <c r="G268" s="3">
        <f t="shared" si="49"/>
        <v>25.914088832139214</v>
      </c>
      <c r="H268" s="3">
        <f t="shared" si="50"/>
        <v>23.244139046219853</v>
      </c>
      <c r="I268" s="3">
        <f t="shared" si="51"/>
        <v>23.244139046219853</v>
      </c>
      <c r="J268" s="3">
        <f t="shared" si="52"/>
        <v>515.29000000000235</v>
      </c>
      <c r="K268" s="5">
        <f t="shared" si="53"/>
        <v>39.785180284888803</v>
      </c>
      <c r="L268" s="5">
        <f t="shared" si="54"/>
        <v>2.0729959767265842</v>
      </c>
      <c r="M268" s="10">
        <v>50</v>
      </c>
      <c r="N268" s="10">
        <v>0.35</v>
      </c>
      <c r="O268" s="3">
        <f t="shared" si="55"/>
        <v>7.8119263386068998E-3</v>
      </c>
      <c r="P268" s="3">
        <f t="shared" si="56"/>
        <v>4.4937278497688995</v>
      </c>
    </row>
    <row r="269" spans="1:16">
      <c r="A269" s="20">
        <f t="shared" si="43"/>
        <v>22.800000000000054</v>
      </c>
      <c r="B269" s="4">
        <f t="shared" si="44"/>
        <v>0.21588084900915352</v>
      </c>
      <c r="C269" s="3">
        <f t="shared" si="45"/>
        <v>0.21588084900915352</v>
      </c>
      <c r="D269" s="3">
        <f t="shared" si="46"/>
        <v>0.28561442676203319</v>
      </c>
      <c r="E269" s="3">
        <f t="shared" si="47"/>
        <v>0.28561442676203319</v>
      </c>
      <c r="F269" s="3">
        <f t="shared" si="48"/>
        <v>26.001730711627687</v>
      </c>
      <c r="G269" s="3">
        <f t="shared" si="49"/>
        <v>26.001730711627687</v>
      </c>
      <c r="H269" s="3">
        <f t="shared" si="50"/>
        <v>23.341807984815624</v>
      </c>
      <c r="I269" s="3">
        <f t="shared" si="51"/>
        <v>23.341807984815624</v>
      </c>
      <c r="J269" s="3">
        <f t="shared" si="52"/>
        <v>519.84000000000242</v>
      </c>
      <c r="K269" s="5">
        <f t="shared" si="53"/>
        <v>39.643230228446896</v>
      </c>
      <c r="L269" s="5">
        <f t="shared" si="54"/>
        <v>2.0494381386079725</v>
      </c>
      <c r="M269" s="10">
        <v>50</v>
      </c>
      <c r="N269" s="10">
        <v>0.35</v>
      </c>
      <c r="O269" s="3">
        <f t="shared" si="55"/>
        <v>7.7851853759868207E-3</v>
      </c>
      <c r="P269" s="3">
        <f t="shared" si="56"/>
        <v>4.5015130351448862</v>
      </c>
    </row>
    <row r="270" spans="1:16">
      <c r="A270" s="20">
        <f t="shared" si="43"/>
        <v>22.900000000000055</v>
      </c>
      <c r="B270" s="4">
        <f t="shared" si="44"/>
        <v>0.21496697296586303</v>
      </c>
      <c r="C270" s="3">
        <f t="shared" si="45"/>
        <v>0.21496697296586303</v>
      </c>
      <c r="D270" s="3">
        <f t="shared" si="46"/>
        <v>0.28468565265088508</v>
      </c>
      <c r="E270" s="3">
        <f t="shared" si="47"/>
        <v>0.28468565265088508</v>
      </c>
      <c r="F270" s="3">
        <f t="shared" si="48"/>
        <v>26.089461473936225</v>
      </c>
      <c r="G270" s="3">
        <f t="shared" si="49"/>
        <v>26.089461473936225</v>
      </c>
      <c r="H270" s="3">
        <f t="shared" si="50"/>
        <v>23.439496581624841</v>
      </c>
      <c r="I270" s="3">
        <f t="shared" si="51"/>
        <v>23.439496581624841</v>
      </c>
      <c r="J270" s="3">
        <f t="shared" si="52"/>
        <v>524.41000000000258</v>
      </c>
      <c r="K270" s="5">
        <f t="shared" si="53"/>
        <v>39.502177593685239</v>
      </c>
      <c r="L270" s="5">
        <f t="shared" si="54"/>
        <v>2.0262241231420002</v>
      </c>
      <c r="M270" s="10">
        <v>50</v>
      </c>
      <c r="N270" s="10">
        <v>0.35</v>
      </c>
      <c r="O270" s="3">
        <f t="shared" si="55"/>
        <v>7.7585998301171067E-3</v>
      </c>
      <c r="P270" s="3">
        <f t="shared" si="56"/>
        <v>4.5092716349750033</v>
      </c>
    </row>
    <row r="271" spans="1:16">
      <c r="A271" s="20">
        <f t="shared" si="43"/>
        <v>23.000000000000057</v>
      </c>
      <c r="B271" s="4">
        <f t="shared" si="44"/>
        <v>0.21406068356382099</v>
      </c>
      <c r="C271" s="3">
        <f t="shared" si="45"/>
        <v>0.21406068356382099</v>
      </c>
      <c r="D271" s="3">
        <f t="shared" si="46"/>
        <v>0.28376164905317913</v>
      </c>
      <c r="E271" s="3">
        <f t="shared" si="47"/>
        <v>0.28376164905317913</v>
      </c>
      <c r="F271" s="3">
        <f t="shared" si="48"/>
        <v>26.177280225416897</v>
      </c>
      <c r="G271" s="3">
        <f t="shared" si="49"/>
        <v>26.177280225416897</v>
      </c>
      <c r="H271" s="3">
        <f t="shared" si="50"/>
        <v>23.537204591879696</v>
      </c>
      <c r="I271" s="3">
        <f t="shared" si="51"/>
        <v>23.537204591879696</v>
      </c>
      <c r="J271" s="3">
        <f t="shared" si="52"/>
        <v>529.00000000000261</v>
      </c>
      <c r="K271" s="5">
        <f t="shared" si="53"/>
        <v>39.362015191925032</v>
      </c>
      <c r="L271" s="5">
        <f t="shared" si="54"/>
        <v>2.0033478922841264</v>
      </c>
      <c r="M271" s="10">
        <v>50</v>
      </c>
      <c r="N271" s="10">
        <v>0.35</v>
      </c>
      <c r="O271" s="3">
        <f t="shared" si="55"/>
        <v>7.7321686859251164E-3</v>
      </c>
      <c r="P271" s="3">
        <f t="shared" si="56"/>
        <v>4.5170038036609288</v>
      </c>
    </row>
    <row r="272" spans="1:16">
      <c r="A272" s="20">
        <f t="shared" si="43"/>
        <v>23.100000000000058</v>
      </c>
      <c r="B272" s="4">
        <f t="shared" si="44"/>
        <v>0.21316188819196921</v>
      </c>
      <c r="C272" s="3">
        <f t="shared" si="45"/>
        <v>0.21316188819196921</v>
      </c>
      <c r="D272" s="3">
        <f t="shared" si="46"/>
        <v>0.28284239683170309</v>
      </c>
      <c r="E272" s="3">
        <f t="shared" si="47"/>
        <v>0.28284239683170309</v>
      </c>
      <c r="F272" s="3">
        <f t="shared" si="48"/>
        <v>26.265186083483261</v>
      </c>
      <c r="G272" s="3">
        <f t="shared" si="49"/>
        <v>26.265186083483261</v>
      </c>
      <c r="H272" s="3">
        <f t="shared" si="50"/>
        <v>23.63493177481168</v>
      </c>
      <c r="I272" s="3">
        <f t="shared" si="51"/>
        <v>23.63493177481168</v>
      </c>
      <c r="J272" s="3">
        <f t="shared" si="52"/>
        <v>533.61000000000274</v>
      </c>
      <c r="K272" s="5">
        <f t="shared" si="53"/>
        <v>39.222735889474365</v>
      </c>
      <c r="L272" s="5">
        <f t="shared" si="54"/>
        <v>1.9808035302911009</v>
      </c>
      <c r="M272" s="10">
        <v>50</v>
      </c>
      <c r="N272" s="10">
        <v>0.35</v>
      </c>
      <c r="O272" s="3">
        <f t="shared" si="55"/>
        <v>7.7058909307744956E-3</v>
      </c>
      <c r="P272" s="3">
        <f t="shared" si="56"/>
        <v>4.5247096945917029</v>
      </c>
    </row>
    <row r="273" spans="1:16">
      <c r="A273" s="20">
        <f t="shared" si="43"/>
        <v>23.20000000000006</v>
      </c>
      <c r="B273" s="4">
        <f t="shared" si="44"/>
        <v>0.2122704957160905</v>
      </c>
      <c r="C273" s="3">
        <f t="shared" si="45"/>
        <v>0.2122704957160905</v>
      </c>
      <c r="D273" s="3">
        <f t="shared" si="46"/>
        <v>0.28192787653887463</v>
      </c>
      <c r="E273" s="3">
        <f t="shared" si="47"/>
        <v>0.28192787653887463</v>
      </c>
      <c r="F273" s="3">
        <f t="shared" si="48"/>
        <v>26.353178176455355</v>
      </c>
      <c r="G273" s="3">
        <f t="shared" si="49"/>
        <v>26.353178176455355</v>
      </c>
      <c r="H273" s="3">
        <f t="shared" si="50"/>
        <v>23.732677893571193</v>
      </c>
      <c r="I273" s="3">
        <f t="shared" si="51"/>
        <v>23.732677893571193</v>
      </c>
      <c r="J273" s="3">
        <f t="shared" si="52"/>
        <v>538.24000000000274</v>
      </c>
      <c r="K273" s="5">
        <f t="shared" si="53"/>
        <v>39.084332607619899</v>
      </c>
      <c r="L273" s="5">
        <f t="shared" si="54"/>
        <v>1.958585240950943</v>
      </c>
      <c r="M273" s="10">
        <v>50</v>
      </c>
      <c r="N273" s="10">
        <v>0.35</v>
      </c>
      <c r="O273" s="3">
        <f t="shared" si="55"/>
        <v>7.6797655546574127E-3</v>
      </c>
      <c r="P273" s="3">
        <f t="shared" si="56"/>
        <v>4.5323894601463603</v>
      </c>
    </row>
    <row r="274" spans="1:16">
      <c r="A274" s="20">
        <f t="shared" si="43"/>
        <v>23.300000000000061</v>
      </c>
      <c r="B274" s="4">
        <f t="shared" si="44"/>
        <v>0.2113864164499932</v>
      </c>
      <c r="C274" s="3">
        <f t="shared" si="45"/>
        <v>0.2113864164499932</v>
      </c>
      <c r="D274" s="3">
        <f t="shared" si="46"/>
        <v>0.28101806843373289</v>
      </c>
      <c r="E274" s="3">
        <f t="shared" si="47"/>
        <v>0.28101806843373289</v>
      </c>
      <c r="F274" s="3">
        <f t="shared" si="48"/>
        <v>26.441255643407004</v>
      </c>
      <c r="G274" s="3">
        <f t="shared" si="49"/>
        <v>26.441255643407004</v>
      </c>
      <c r="H274" s="3">
        <f t="shared" si="50"/>
        <v>23.830442715149101</v>
      </c>
      <c r="I274" s="3">
        <f t="shared" si="51"/>
        <v>23.830442715149101</v>
      </c>
      <c r="J274" s="3">
        <f t="shared" si="52"/>
        <v>542.89000000000283</v>
      </c>
      <c r="K274" s="5">
        <f t="shared" si="53"/>
        <v>38.946798322598475</v>
      </c>
      <c r="L274" s="5">
        <f t="shared" si="54"/>
        <v>1.9366873448805253</v>
      </c>
      <c r="M274" s="10">
        <v>50</v>
      </c>
      <c r="N274" s="10">
        <v>0.35</v>
      </c>
      <c r="O274" s="3">
        <f t="shared" si="55"/>
        <v>7.6537915503780583E-3</v>
      </c>
      <c r="P274" s="3">
        <f t="shared" si="56"/>
        <v>4.5400432516967388</v>
      </c>
    </row>
    <row r="275" spans="1:16">
      <c r="A275" s="20">
        <f t="shared" si="43"/>
        <v>23.400000000000063</v>
      </c>
      <c r="B275" s="4">
        <f t="shared" si="44"/>
        <v>0.21050956212735561</v>
      </c>
      <c r="C275" s="3">
        <f t="shared" si="45"/>
        <v>0.21050956212735561</v>
      </c>
      <c r="D275" s="3">
        <f t="shared" si="46"/>
        <v>0.28011295249832818</v>
      </c>
      <c r="E275" s="3">
        <f t="shared" si="47"/>
        <v>0.28011295249832818</v>
      </c>
      <c r="F275" s="3">
        <f t="shared" si="48"/>
        <v>26.529417634015317</v>
      </c>
      <c r="G275" s="3">
        <f t="shared" si="49"/>
        <v>26.529417634015317</v>
      </c>
      <c r="H275" s="3">
        <f t="shared" si="50"/>
        <v>23.928226010300115</v>
      </c>
      <c r="I275" s="3">
        <f t="shared" si="51"/>
        <v>23.928226010300115</v>
      </c>
      <c r="J275" s="3">
        <f t="shared" si="52"/>
        <v>547.5600000000029</v>
      </c>
      <c r="K275" s="5">
        <f t="shared" si="53"/>
        <v>38.810126065548999</v>
      </c>
      <c r="L275" s="5">
        <f t="shared" si="54"/>
        <v>1.9151042768905788</v>
      </c>
      <c r="M275" s="10">
        <v>50</v>
      </c>
      <c r="N275" s="10">
        <v>0.35</v>
      </c>
      <c r="O275" s="3">
        <f t="shared" si="55"/>
        <v>7.6279679137274594E-3</v>
      </c>
      <c r="P275" s="3">
        <f t="shared" si="56"/>
        <v>4.5476712196104661</v>
      </c>
    </row>
    <row r="276" spans="1:16">
      <c r="A276" s="20">
        <f t="shared" si="43"/>
        <v>23.500000000000064</v>
      </c>
      <c r="B276" s="4">
        <f t="shared" si="44"/>
        <v>0.20963984587421197</v>
      </c>
      <c r="C276" s="3">
        <f t="shared" si="45"/>
        <v>0.20963984587421197</v>
      </c>
      <c r="D276" s="3">
        <f t="shared" si="46"/>
        <v>0.27921250845353474</v>
      </c>
      <c r="E276" s="3">
        <f t="shared" si="47"/>
        <v>0.27921250845353474</v>
      </c>
      <c r="F276" s="3">
        <f t="shared" si="48"/>
        <v>26.617663308412386</v>
      </c>
      <c r="G276" s="3">
        <f t="shared" si="49"/>
        <v>26.617663308412386</v>
      </c>
      <c r="H276" s="3">
        <f t="shared" si="50"/>
        <v>24.026027553467987</v>
      </c>
      <c r="I276" s="3">
        <f t="shared" si="51"/>
        <v>24.026027553467987</v>
      </c>
      <c r="J276" s="3">
        <f t="shared" si="52"/>
        <v>552.25000000000296</v>
      </c>
      <c r="K276" s="5">
        <f t="shared" si="53"/>
        <v>38.674308922446009</v>
      </c>
      <c r="L276" s="5">
        <f t="shared" si="54"/>
        <v>1.8938305834152913</v>
      </c>
      <c r="M276" s="10">
        <v>50</v>
      </c>
      <c r="N276" s="10">
        <v>0.35</v>
      </c>
      <c r="O276" s="3">
        <f t="shared" si="55"/>
        <v>7.602293643650131E-3</v>
      </c>
      <c r="P276" s="3">
        <f t="shared" si="56"/>
        <v>4.5552735132541162</v>
      </c>
    </row>
    <row r="277" spans="1:16">
      <c r="A277" s="20">
        <f t="shared" si="43"/>
        <v>23.600000000000065</v>
      </c>
      <c r="B277" s="4">
        <f t="shared" si="44"/>
        <v>0.2087771821820647</v>
      </c>
      <c r="C277" s="3">
        <f t="shared" si="45"/>
        <v>0.2087771821820647</v>
      </c>
      <c r="D277" s="3">
        <f t="shared" si="46"/>
        <v>0.27831671577430112</v>
      </c>
      <c r="E277" s="3">
        <f t="shared" si="47"/>
        <v>0.27831671577430112</v>
      </c>
      <c r="F277" s="3">
        <f t="shared" si="48"/>
        <v>26.705991837039175</v>
      </c>
      <c r="G277" s="3">
        <f t="shared" si="49"/>
        <v>26.705991837039175</v>
      </c>
      <c r="H277" s="3">
        <f t="shared" si="50"/>
        <v>24.12384712271248</v>
      </c>
      <c r="I277" s="3">
        <f t="shared" si="51"/>
        <v>24.12384712271248</v>
      </c>
      <c r="J277" s="3">
        <f t="shared" si="52"/>
        <v>556.96000000000311</v>
      </c>
      <c r="K277" s="5">
        <f t="shared" si="53"/>
        <v>38.53934003401546</v>
      </c>
      <c r="L277" s="5">
        <f t="shared" si="54"/>
        <v>1.87286092000517</v>
      </c>
      <c r="M277" s="10">
        <v>50</v>
      </c>
      <c r="N277" s="10">
        <v>0.35</v>
      </c>
      <c r="O277" s="3">
        <f t="shared" si="55"/>
        <v>7.5767677424027294E-3</v>
      </c>
      <c r="P277" s="3">
        <f t="shared" si="56"/>
        <v>4.5628502809965186</v>
      </c>
    </row>
    <row r="278" spans="1:16">
      <c r="A278" s="20">
        <f t="shared" si="43"/>
        <v>23.700000000000067</v>
      </c>
      <c r="B278" s="4">
        <f t="shared" si="44"/>
        <v>0.20792148688160558</v>
      </c>
      <c r="C278" s="3">
        <f t="shared" si="45"/>
        <v>0.20792148688160558</v>
      </c>
      <c r="D278" s="3">
        <f t="shared" si="46"/>
        <v>0.27742555370436051</v>
      </c>
      <c r="E278" s="3">
        <f t="shared" si="47"/>
        <v>0.27742555370436051</v>
      </c>
      <c r="F278" s="3">
        <f t="shared" si="48"/>
        <v>26.794402400501546</v>
      </c>
      <c r="G278" s="3">
        <f t="shared" si="49"/>
        <v>26.794402400501546</v>
      </c>
      <c r="H278" s="3">
        <f t="shared" si="50"/>
        <v>24.221684499637988</v>
      </c>
      <c r="I278" s="3">
        <f t="shared" si="51"/>
        <v>24.221684499637988</v>
      </c>
      <c r="J278" s="3">
        <f t="shared" si="52"/>
        <v>561.69000000000312</v>
      </c>
      <c r="K278" s="5">
        <f t="shared" si="53"/>
        <v>38.405212595633742</v>
      </c>
      <c r="L278" s="5">
        <f t="shared" si="54"/>
        <v>1.8521900488809346</v>
      </c>
      <c r="M278" s="10">
        <v>50</v>
      </c>
      <c r="N278" s="10">
        <v>0.35</v>
      </c>
      <c r="O278" s="3">
        <f t="shared" si="55"/>
        <v>7.5513892157050826E-3</v>
      </c>
      <c r="P278" s="3">
        <f t="shared" si="56"/>
        <v>4.5704016702122239</v>
      </c>
    </row>
    <row r="279" spans="1:16">
      <c r="A279" s="20">
        <f t="shared" si="43"/>
        <v>23.800000000000068</v>
      </c>
      <c r="B279" s="4">
        <f t="shared" si="44"/>
        <v>0.20707267711703098</v>
      </c>
      <c r="C279" s="3">
        <f t="shared" si="45"/>
        <v>0.20707267711703098</v>
      </c>
      <c r="D279" s="3">
        <f t="shared" si="46"/>
        <v>0.27653900127041553</v>
      </c>
      <c r="E279" s="3">
        <f t="shared" si="47"/>
        <v>0.27653900127041553</v>
      </c>
      <c r="F279" s="3">
        <f t="shared" si="48"/>
        <v>26.882894189428399</v>
      </c>
      <c r="G279" s="3">
        <f t="shared" si="49"/>
        <v>26.882894189428399</v>
      </c>
      <c r="H279" s="3">
        <f t="shared" si="50"/>
        <v>24.319539469323907</v>
      </c>
      <c r="I279" s="3">
        <f t="shared" si="51"/>
        <v>24.319539469323907</v>
      </c>
      <c r="J279" s="3">
        <f t="shared" si="52"/>
        <v>566.44000000000324</v>
      </c>
      <c r="K279" s="5">
        <f t="shared" si="53"/>
        <v>38.271919857210627</v>
      </c>
      <c r="L279" s="5">
        <f t="shared" si="54"/>
        <v>1.8318128365484201</v>
      </c>
      <c r="M279" s="10">
        <v>50</v>
      </c>
      <c r="N279" s="10">
        <v>0.35</v>
      </c>
      <c r="O279" s="3">
        <f t="shared" si="55"/>
        <v>7.526157072883735E-3</v>
      </c>
      <c r="P279" s="3">
        <f t="shared" si="56"/>
        <v>4.5779278272851078</v>
      </c>
    </row>
    <row r="280" spans="1:16">
      <c r="A280" s="20">
        <f t="shared" si="43"/>
        <v>23.90000000000007</v>
      </c>
      <c r="B280" s="4">
        <f t="shared" si="44"/>
        <v>0.20623067132093501</v>
      </c>
      <c r="C280" s="3">
        <f t="shared" si="45"/>
        <v>0.20623067132093501</v>
      </c>
      <c r="D280" s="3">
        <f t="shared" si="46"/>
        <v>0.27565703729581825</v>
      </c>
      <c r="E280" s="3">
        <f t="shared" si="47"/>
        <v>0.27565703729581825</v>
      </c>
      <c r="F280" s="3">
        <f t="shared" si="48"/>
        <v>26.971466404331881</v>
      </c>
      <c r="G280" s="3">
        <f t="shared" si="49"/>
        <v>26.971466404331881</v>
      </c>
      <c r="H280" s="3">
        <f t="shared" si="50"/>
        <v>24.417411820256529</v>
      </c>
      <c r="I280" s="3">
        <f t="shared" si="51"/>
        <v>24.417411820256529</v>
      </c>
      <c r="J280" s="3">
        <f t="shared" si="52"/>
        <v>571.21000000000333</v>
      </c>
      <c r="K280" s="5">
        <f t="shared" si="53"/>
        <v>38.139455123057097</v>
      </c>
      <c r="L280" s="5">
        <f t="shared" si="54"/>
        <v>1.8117242514705618</v>
      </c>
      <c r="M280" s="10">
        <v>50</v>
      </c>
      <c r="N280" s="10">
        <v>0.35</v>
      </c>
      <c r="O280" s="3">
        <f t="shared" si="55"/>
        <v>7.5010703270084814E-3</v>
      </c>
      <c r="P280" s="3">
        <f t="shared" si="56"/>
        <v>4.5854288976121165</v>
      </c>
    </row>
    <row r="281" spans="1:16">
      <c r="A281" s="20">
        <f t="shared" si="43"/>
        <v>24.000000000000071</v>
      </c>
      <c r="B281" s="4">
        <f t="shared" si="44"/>
        <v>0.2053953891897668</v>
      </c>
      <c r="C281" s="3">
        <f t="shared" si="45"/>
        <v>0.2053953891897668</v>
      </c>
      <c r="D281" s="3">
        <f t="shared" si="46"/>
        <v>0.27477964041375891</v>
      </c>
      <c r="E281" s="3">
        <f t="shared" si="47"/>
        <v>0.27477964041375891</v>
      </c>
      <c r="F281" s="3">
        <f t="shared" si="48"/>
        <v>27.060118255469678</v>
      </c>
      <c r="G281" s="3">
        <f t="shared" si="49"/>
        <v>27.060118255469678</v>
      </c>
      <c r="H281" s="3">
        <f t="shared" si="50"/>
        <v>24.515301344262596</v>
      </c>
      <c r="I281" s="3">
        <f t="shared" si="51"/>
        <v>24.515301344262596</v>
      </c>
      <c r="J281" s="3">
        <f t="shared" si="52"/>
        <v>576.00000000000341</v>
      </c>
      <c r="K281" s="5">
        <f t="shared" si="53"/>
        <v>38.007811751738565</v>
      </c>
      <c r="L281" s="5">
        <f t="shared" si="54"/>
        <v>1.7919193617974161</v>
      </c>
      <c r="M281" s="10">
        <v>50</v>
      </c>
      <c r="N281" s="10">
        <v>0.35</v>
      </c>
      <c r="O281" s="3">
        <f t="shared" si="55"/>
        <v>7.476127995021893E-3</v>
      </c>
      <c r="P281" s="3">
        <f t="shared" si="56"/>
        <v>4.5929050256071386</v>
      </c>
    </row>
    <row r="282" spans="1:16">
      <c r="A282" s="20">
        <f t="shared" si="43"/>
        <v>24.100000000000072</v>
      </c>
      <c r="B282" s="4">
        <f t="shared" si="44"/>
        <v>0.20456675165983645</v>
      </c>
      <c r="C282" s="3">
        <f t="shared" si="45"/>
        <v>0.20456675165983645</v>
      </c>
      <c r="D282" s="3">
        <f t="shared" si="46"/>
        <v>0.27390678907998145</v>
      </c>
      <c r="E282" s="3">
        <f t="shared" si="47"/>
        <v>0.27390678907998145</v>
      </c>
      <c r="F282" s="3">
        <f t="shared" si="48"/>
        <v>27.14884896270933</v>
      </c>
      <c r="G282" s="3">
        <f t="shared" si="49"/>
        <v>27.14884896270933</v>
      </c>
      <c r="H282" s="3">
        <f t="shared" si="50"/>
        <v>24.613207836444307</v>
      </c>
      <c r="I282" s="3">
        <f t="shared" si="51"/>
        <v>24.613207836444307</v>
      </c>
      <c r="J282" s="3">
        <f t="shared" si="52"/>
        <v>580.81000000000347</v>
      </c>
      <c r="K282" s="5">
        <f t="shared" si="53"/>
        <v>37.876983155914388</v>
      </c>
      <c r="L282" s="5">
        <f t="shared" si="54"/>
        <v>1.772393333150089</v>
      </c>
      <c r="M282" s="10">
        <v>50</v>
      </c>
      <c r="N282" s="10">
        <v>0.35</v>
      </c>
      <c r="O282" s="3">
        <f t="shared" si="55"/>
        <v>7.4513290978623714E-3</v>
      </c>
      <c r="P282" s="3">
        <f t="shared" si="56"/>
        <v>4.600356354705001</v>
      </c>
    </row>
    <row r="283" spans="1:16">
      <c r="A283" s="20">
        <f t="shared" si="43"/>
        <v>24.200000000000074</v>
      </c>
      <c r="B283" s="4">
        <f t="shared" si="44"/>
        <v>0.20374468088385636</v>
      </c>
      <c r="C283" s="3">
        <f t="shared" si="45"/>
        <v>0.20374468088385636</v>
      </c>
      <c r="D283" s="3">
        <f t="shared" si="46"/>
        <v>0.27303846158504153</v>
      </c>
      <c r="E283" s="3">
        <f t="shared" si="47"/>
        <v>0.27303846158504153</v>
      </c>
      <c r="F283" s="3">
        <f t="shared" si="48"/>
        <v>27.237657755394526</v>
      </c>
      <c r="G283" s="3">
        <f t="shared" si="49"/>
        <v>27.237657755394526</v>
      </c>
      <c r="H283" s="3">
        <f t="shared" si="50"/>
        <v>24.711131095115892</v>
      </c>
      <c r="I283" s="3">
        <f t="shared" si="51"/>
        <v>24.711131095115892</v>
      </c>
      <c r="J283" s="3">
        <f t="shared" si="52"/>
        <v>585.64000000000362</v>
      </c>
      <c r="K283" s="5">
        <f t="shared" si="53"/>
        <v>37.746962802164319</v>
      </c>
      <c r="L283" s="5">
        <f t="shared" si="54"/>
        <v>1.7531414264601728</v>
      </c>
      <c r="M283" s="10">
        <v>50</v>
      </c>
      <c r="N283" s="10">
        <v>0.35</v>
      </c>
      <c r="O283" s="3">
        <f t="shared" si="55"/>
        <v>7.4266726605806514E-3</v>
      </c>
      <c r="P283" s="3">
        <f t="shared" si="56"/>
        <v>4.6077830273655813</v>
      </c>
    </row>
    <row r="284" spans="1:16">
      <c r="A284" s="20">
        <f t="shared" si="43"/>
        <v>24.300000000000075</v>
      </c>
      <c r="B284" s="4">
        <f t="shared" si="44"/>
        <v>0.20292910020800406</v>
      </c>
      <c r="C284" s="3">
        <f t="shared" si="45"/>
        <v>0.20292910020800406</v>
      </c>
      <c r="D284" s="3">
        <f t="shared" si="46"/>
        <v>0.27217463606612158</v>
      </c>
      <c r="E284" s="3">
        <f t="shared" si="47"/>
        <v>0.27217463606612158</v>
      </c>
      <c r="F284" s="3">
        <f t="shared" si="48"/>
        <v>27.326543872213399</v>
      </c>
      <c r="G284" s="3">
        <f t="shared" si="49"/>
        <v>27.326543872213399</v>
      </c>
      <c r="H284" s="3">
        <f t="shared" si="50"/>
        <v>24.809070921741579</v>
      </c>
      <c r="I284" s="3">
        <f t="shared" si="51"/>
        <v>24.809070921741579</v>
      </c>
      <c r="J284" s="3">
        <f t="shared" si="52"/>
        <v>590.49000000000365</v>
      </c>
      <c r="K284" s="5">
        <f t="shared" si="53"/>
        <v>37.617744210802535</v>
      </c>
      <c r="L284" s="5">
        <f t="shared" si="54"/>
        <v>1.734158995860319</v>
      </c>
      <c r="M284" s="10">
        <v>50</v>
      </c>
      <c r="N284" s="10">
        <v>0.35</v>
      </c>
      <c r="O284" s="3">
        <f t="shared" si="55"/>
        <v>7.4021577124502849E-3</v>
      </c>
      <c r="P284" s="3">
        <f t="shared" si="56"/>
        <v>4.6151851850780314</v>
      </c>
    </row>
    <row r="285" spans="1:16">
      <c r="A285" s="20">
        <f t="shared" si="43"/>
        <v>24.400000000000077</v>
      </c>
      <c r="B285" s="4">
        <f t="shared" si="44"/>
        <v>0.20211993414949317</v>
      </c>
      <c r="C285" s="3">
        <f t="shared" si="45"/>
        <v>0.20211993414949317</v>
      </c>
      <c r="D285" s="3">
        <f t="shared" si="46"/>
        <v>0.27131529051841685</v>
      </c>
      <c r="E285" s="3">
        <f t="shared" si="47"/>
        <v>0.27131529051841685</v>
      </c>
      <c r="F285" s="3">
        <f t="shared" si="48"/>
        <v>27.415506561068753</v>
      </c>
      <c r="G285" s="3">
        <f t="shared" si="49"/>
        <v>27.415506561068753</v>
      </c>
      <c r="H285" s="3">
        <f t="shared" si="50"/>
        <v>24.907027120875018</v>
      </c>
      <c r="I285" s="3">
        <f t="shared" si="51"/>
        <v>24.907027120875018</v>
      </c>
      <c r="J285" s="3">
        <f t="shared" si="52"/>
        <v>595.36000000000377</v>
      </c>
      <c r="K285" s="5">
        <f t="shared" si="53"/>
        <v>37.489320955679894</v>
      </c>
      <c r="L285" s="5">
        <f t="shared" si="54"/>
        <v>1.7154414866267769</v>
      </c>
      <c r="M285" s="10">
        <v>50</v>
      </c>
      <c r="N285" s="10">
        <v>0.35</v>
      </c>
      <c r="O285" s="3">
        <f t="shared" si="55"/>
        <v>7.3777832870721045E-3</v>
      </c>
      <c r="P285" s="3">
        <f t="shared" si="56"/>
        <v>4.6225629683651039</v>
      </c>
    </row>
    <row r="286" spans="1:16">
      <c r="A286" s="20">
        <f t="shared" si="43"/>
        <v>24.500000000000078</v>
      </c>
      <c r="B286" s="4">
        <f t="shared" si="44"/>
        <v>0.20131710837464012</v>
      </c>
      <c r="C286" s="3">
        <f t="shared" si="45"/>
        <v>0.20131710837464012</v>
      </c>
      <c r="D286" s="3">
        <f t="shared" si="46"/>
        <v>0.27046040280610861</v>
      </c>
      <c r="E286" s="3">
        <f t="shared" si="47"/>
        <v>0.27046040280610861</v>
      </c>
      <c r="F286" s="3">
        <f t="shared" si="48"/>
        <v>27.504545078950205</v>
      </c>
      <c r="G286" s="3">
        <f t="shared" si="49"/>
        <v>27.504545078950205</v>
      </c>
      <c r="H286" s="3">
        <f t="shared" si="50"/>
        <v>25.004999500100052</v>
      </c>
      <c r="I286" s="3">
        <f t="shared" si="51"/>
        <v>25.004999500100052</v>
      </c>
      <c r="J286" s="3">
        <f t="shared" si="52"/>
        <v>600.25000000000387</v>
      </c>
      <c r="K286" s="5">
        <f t="shared" si="53"/>
        <v>37.361686663975064</v>
      </c>
      <c r="L286" s="5">
        <f t="shared" si="54"/>
        <v>1.6969844331711963</v>
      </c>
      <c r="M286" s="10">
        <v>50</v>
      </c>
      <c r="N286" s="10">
        <v>0.35</v>
      </c>
      <c r="O286" s="3">
        <f t="shared" si="55"/>
        <v>7.3535484224730293E-3</v>
      </c>
      <c r="P286" s="3">
        <f t="shared" si="56"/>
        <v>4.6299165167875769</v>
      </c>
    </row>
    <row r="287" spans="1:16">
      <c r="A287" s="20">
        <f t="shared" si="43"/>
        <v>24.60000000000008</v>
      </c>
      <c r="B287" s="4">
        <f t="shared" si="44"/>
        <v>0.20052054967741367</v>
      </c>
      <c r="C287" s="3">
        <f t="shared" si="45"/>
        <v>0.20052054967741367</v>
      </c>
      <c r="D287" s="3">
        <f t="shared" si="46"/>
        <v>0.26960995067293625</v>
      </c>
      <c r="E287" s="3">
        <f t="shared" si="47"/>
        <v>0.26960995067293625</v>
      </c>
      <c r="F287" s="3">
        <f t="shared" si="48"/>
        <v>27.59365869180823</v>
      </c>
      <c r="G287" s="3">
        <f t="shared" si="49"/>
        <v>27.59365869180823</v>
      </c>
      <c r="H287" s="3">
        <f t="shared" si="50"/>
        <v>25.102987869972846</v>
      </c>
      <c r="I287" s="3">
        <f t="shared" si="51"/>
        <v>25.102987869972846</v>
      </c>
      <c r="J287" s="3">
        <f t="shared" si="52"/>
        <v>605.16000000000395</v>
      </c>
      <c r="K287" s="5">
        <f t="shared" si="53"/>
        <v>37.234835015975094</v>
      </c>
      <c r="L287" s="5">
        <f t="shared" si="54"/>
        <v>1.6787834570813018</v>
      </c>
      <c r="M287" s="10">
        <v>50</v>
      </c>
      <c r="N287" s="10">
        <v>0.35</v>
      </c>
      <c r="O287" s="3">
        <f t="shared" si="55"/>
        <v>7.3294521611993275E-3</v>
      </c>
      <c r="P287" s="3">
        <f t="shared" si="56"/>
        <v>4.6372459689487764</v>
      </c>
    </row>
    <row r="288" spans="1:16">
      <c r="A288" s="20">
        <f t="shared" si="43"/>
        <v>24.700000000000081</v>
      </c>
      <c r="B288" s="4">
        <f t="shared" si="44"/>
        <v>0.19973018595845518</v>
      </c>
      <c r="C288" s="3">
        <f t="shared" si="45"/>
        <v>0.19973018595845518</v>
      </c>
      <c r="D288" s="3">
        <f t="shared" si="46"/>
        <v>0.26876391175238257</v>
      </c>
      <c r="E288" s="3">
        <f t="shared" si="47"/>
        <v>0.26876391175238257</v>
      </c>
      <c r="F288" s="3">
        <f t="shared" si="48"/>
        <v>27.682846674430071</v>
      </c>
      <c r="G288" s="3">
        <f t="shared" si="49"/>
        <v>27.682846674430071</v>
      </c>
      <c r="H288" s="3">
        <f t="shared" si="50"/>
        <v>25.200992043965332</v>
      </c>
      <c r="I288" s="3">
        <f t="shared" si="51"/>
        <v>25.200992043965332</v>
      </c>
      <c r="J288" s="3">
        <f t="shared" si="52"/>
        <v>610.09000000000401</v>
      </c>
      <c r="K288" s="5">
        <f t="shared" si="53"/>
        <v>37.108759744845955</v>
      </c>
      <c r="L288" s="5">
        <f t="shared" si="54"/>
        <v>1.6608342652085049</v>
      </c>
      <c r="M288" s="10">
        <v>50</v>
      </c>
      <c r="N288" s="10">
        <v>0.35</v>
      </c>
      <c r="O288" s="3">
        <f t="shared" si="55"/>
        <v>7.3054935504045957E-3</v>
      </c>
      <c r="P288" s="3">
        <f t="shared" si="56"/>
        <v>4.644551462499181</v>
      </c>
    </row>
    <row r="289" spans="1:16">
      <c r="A289" s="20">
        <f t="shared" si="43"/>
        <v>24.800000000000082</v>
      </c>
      <c r="B289" s="4">
        <f t="shared" si="44"/>
        <v>0.19894594620455802</v>
      </c>
      <c r="C289" s="3">
        <f t="shared" si="45"/>
        <v>0.19894594620455802</v>
      </c>
      <c r="D289" s="3">
        <f t="shared" si="46"/>
        <v>0.267922263577485</v>
      </c>
      <c r="E289" s="3">
        <f t="shared" si="47"/>
        <v>0.267922263577485</v>
      </c>
      <c r="F289" s="3">
        <f t="shared" si="48"/>
        <v>27.77210831031746</v>
      </c>
      <c r="G289" s="3">
        <f t="shared" si="49"/>
        <v>27.77210831031746</v>
      </c>
      <c r="H289" s="3">
        <f t="shared" si="50"/>
        <v>25.299011838409896</v>
      </c>
      <c r="I289" s="3">
        <f t="shared" si="51"/>
        <v>25.299011838409896</v>
      </c>
      <c r="J289" s="3">
        <f t="shared" si="52"/>
        <v>615.04000000000406</v>
      </c>
      <c r="K289" s="5">
        <f t="shared" si="53"/>
        <v>36.983454636393738</v>
      </c>
      <c r="L289" s="5">
        <f t="shared" si="54"/>
        <v>1.6431326478019415</v>
      </c>
      <c r="M289" s="10">
        <v>50</v>
      </c>
      <c r="N289" s="10">
        <v>0.35</v>
      </c>
      <c r="O289" s="3">
        <f t="shared" si="55"/>
        <v>7.2816716419326112E-3</v>
      </c>
      <c r="P289" s="3">
        <f t="shared" si="56"/>
        <v>4.6518331341411141</v>
      </c>
    </row>
    <row r="290" spans="1:16">
      <c r="A290" s="20">
        <f t="shared" si="43"/>
        <v>24.900000000000084</v>
      </c>
      <c r="B290" s="4">
        <f t="shared" si="44"/>
        <v>0.19816776046859472</v>
      </c>
      <c r="C290" s="3">
        <f t="shared" si="45"/>
        <v>0.19816776046859472</v>
      </c>
      <c r="D290" s="3">
        <f t="shared" si="46"/>
        <v>0.26708498359028443</v>
      </c>
      <c r="E290" s="3">
        <f t="shared" si="47"/>
        <v>0.26708498359028443</v>
      </c>
      <c r="F290" s="3">
        <f t="shared" si="48"/>
        <v>27.861442891566192</v>
      </c>
      <c r="G290" s="3">
        <f t="shared" si="49"/>
        <v>27.861442891566192</v>
      </c>
      <c r="H290" s="3">
        <f t="shared" si="50"/>
        <v>25.397047072445336</v>
      </c>
      <c r="I290" s="3">
        <f t="shared" si="51"/>
        <v>25.397047072445336</v>
      </c>
      <c r="J290" s="3">
        <f t="shared" si="52"/>
        <v>620.0100000000042</v>
      </c>
      <c r="K290" s="5">
        <f t="shared" si="53"/>
        <v>36.858913528816828</v>
      </c>
      <c r="L290" s="5">
        <f t="shared" si="54"/>
        <v>1.6256744766868292</v>
      </c>
      <c r="M290" s="10">
        <v>50</v>
      </c>
      <c r="N290" s="10">
        <v>0.35</v>
      </c>
      <c r="O290" s="3">
        <f t="shared" si="55"/>
        <v>7.2579854923952884E-3</v>
      </c>
      <c r="P290" s="3">
        <f t="shared" si="56"/>
        <v>4.6590911196335094</v>
      </c>
    </row>
    <row r="291" spans="1:16">
      <c r="A291" s="20">
        <f t="shared" si="43"/>
        <v>25.000000000000085</v>
      </c>
      <c r="B291" s="4">
        <f t="shared" si="44"/>
        <v>0.19739555984988011</v>
      </c>
      <c r="C291" s="3">
        <f t="shared" si="45"/>
        <v>0.19739555984988011</v>
      </c>
      <c r="D291" s="3">
        <f t="shared" si="46"/>
        <v>0.26625204915092465</v>
      </c>
      <c r="E291" s="3">
        <f t="shared" si="47"/>
        <v>0.26625204915092465</v>
      </c>
      <c r="F291" s="3">
        <f t="shared" si="48"/>
        <v>27.950849718747449</v>
      </c>
      <c r="G291" s="3">
        <f t="shared" si="49"/>
        <v>27.950849718747449</v>
      </c>
      <c r="H291" s="3">
        <f t="shared" si="50"/>
        <v>25.495097567964009</v>
      </c>
      <c r="I291" s="3">
        <f t="shared" si="51"/>
        <v>25.495097567964009</v>
      </c>
      <c r="J291" s="3">
        <f t="shared" si="52"/>
        <v>625.00000000000432</v>
      </c>
      <c r="K291" s="5">
        <f t="shared" si="53"/>
        <v>36.735130312449741</v>
      </c>
      <c r="L291" s="5">
        <f t="shared" si="54"/>
        <v>1.60845570348689</v>
      </c>
      <c r="M291" s="10">
        <v>50</v>
      </c>
      <c r="N291" s="10">
        <v>0.35</v>
      </c>
      <c r="O291" s="3">
        <f t="shared" si="55"/>
        <v>7.234434163245867E-3</v>
      </c>
      <c r="P291" s="3">
        <f t="shared" si="56"/>
        <v>4.6663255537967556</v>
      </c>
    </row>
    <row r="292" spans="1:16">
      <c r="A292" s="20">
        <f t="shared" si="43"/>
        <v>25.100000000000087</v>
      </c>
      <c r="B292" s="4">
        <f t="shared" si="44"/>
        <v>0.19662927647496062</v>
      </c>
      <c r="C292" s="3">
        <f t="shared" si="45"/>
        <v>0.19662927647496062</v>
      </c>
      <c r="D292" s="3">
        <f t="shared" si="46"/>
        <v>0.26542343754641318</v>
      </c>
      <c r="E292" s="3">
        <f t="shared" si="47"/>
        <v>0.26542343754641318</v>
      </c>
      <c r="F292" s="3">
        <f t="shared" si="48"/>
        <v>28.040328100790909</v>
      </c>
      <c r="G292" s="3">
        <f t="shared" si="49"/>
        <v>28.040328100790909</v>
      </c>
      <c r="H292" s="3">
        <f t="shared" si="50"/>
        <v>25.593163149560162</v>
      </c>
      <c r="I292" s="3">
        <f t="shared" si="51"/>
        <v>25.593163149560162</v>
      </c>
      <c r="J292" s="3">
        <f t="shared" si="52"/>
        <v>630.01000000000431</v>
      </c>
      <c r="K292" s="5">
        <f t="shared" si="53"/>
        <v>36.612098929499027</v>
      </c>
      <c r="L292" s="5">
        <f t="shared" si="54"/>
        <v>1.5914723578890304</v>
      </c>
      <c r="M292" s="10">
        <v>50</v>
      </c>
      <c r="N292" s="10">
        <v>0.35</v>
      </c>
      <c r="O292" s="3">
        <f t="shared" si="55"/>
        <v>7.2110167208475733E-3</v>
      </c>
      <c r="P292" s="3">
        <f t="shared" si="56"/>
        <v>4.6735365705176033</v>
      </c>
    </row>
    <row r="293" spans="1:16">
      <c r="A293" s="20">
        <f t="shared" si="43"/>
        <v>25.200000000000088</v>
      </c>
      <c r="B293" s="4">
        <f t="shared" si="44"/>
        <v>0.19586884347881811</v>
      </c>
      <c r="C293" s="3">
        <f t="shared" si="45"/>
        <v>0.19586884347881811</v>
      </c>
      <c r="D293" s="3">
        <f t="shared" si="46"/>
        <v>0.26459912599905533</v>
      </c>
      <c r="E293" s="3">
        <f t="shared" si="47"/>
        <v>0.26459912599905533</v>
      </c>
      <c r="F293" s="3">
        <f t="shared" si="48"/>
        <v>28.129877354869581</v>
      </c>
      <c r="G293" s="3">
        <f t="shared" si="49"/>
        <v>28.129877354869581</v>
      </c>
      <c r="H293" s="3">
        <f t="shared" si="50"/>
        <v>25.691243644479425</v>
      </c>
      <c r="I293" s="3">
        <f t="shared" si="51"/>
        <v>25.691243644479425</v>
      </c>
      <c r="J293" s="3">
        <f t="shared" si="52"/>
        <v>635.0400000000044</v>
      </c>
      <c r="K293" s="5">
        <f t="shared" si="53"/>
        <v>36.489813373771732</v>
      </c>
      <c r="L293" s="5">
        <f t="shared" si="54"/>
        <v>1.574720545949797</v>
      </c>
      <c r="M293" s="10">
        <v>50</v>
      </c>
      <c r="N293" s="10">
        <v>0.35</v>
      </c>
      <c r="O293" s="3">
        <f t="shared" si="55"/>
        <v>7.187732236537861E-3</v>
      </c>
      <c r="P293" s="3">
        <f t="shared" si="56"/>
        <v>4.6807243027541414</v>
      </c>
    </row>
    <row r="294" spans="1:16">
      <c r="A294" s="20">
        <f t="shared" si="43"/>
        <v>25.30000000000009</v>
      </c>
      <c r="B294" s="4">
        <f t="shared" si="44"/>
        <v>0.19511419498647892</v>
      </c>
      <c r="C294" s="3">
        <f t="shared" si="45"/>
        <v>0.19511419498647892</v>
      </c>
      <c r="D294" s="3">
        <f t="shared" si="46"/>
        <v>0.26377909167457142</v>
      </c>
      <c r="E294" s="3">
        <f t="shared" si="47"/>
        <v>0.26377909167457142</v>
      </c>
      <c r="F294" s="3">
        <f t="shared" si="48"/>
        <v>28.219496806286333</v>
      </c>
      <c r="G294" s="3">
        <f t="shared" si="49"/>
        <v>28.219496806286333</v>
      </c>
      <c r="H294" s="3">
        <f t="shared" si="50"/>
        <v>25.789338882569375</v>
      </c>
      <c r="I294" s="3">
        <f t="shared" si="51"/>
        <v>25.789338882569375</v>
      </c>
      <c r="J294" s="3">
        <f t="shared" si="52"/>
        <v>640.09000000000458</v>
      </c>
      <c r="K294" s="5">
        <f t="shared" si="53"/>
        <v>36.368267690396799</v>
      </c>
      <c r="L294" s="5">
        <f t="shared" si="54"/>
        <v>1.5581964484419473</v>
      </c>
      <c r="M294" s="10">
        <v>50</v>
      </c>
      <c r="N294" s="10">
        <v>0.35</v>
      </c>
      <c r="O294" s="3">
        <f t="shared" si="55"/>
        <v>7.1645797866884235E-3</v>
      </c>
      <c r="P294" s="3">
        <f t="shared" si="56"/>
        <v>4.6878888825408298</v>
      </c>
    </row>
    <row r="295" spans="1:16">
      <c r="A295" s="20">
        <f t="shared" si="43"/>
        <v>25.400000000000091</v>
      </c>
      <c r="B295" s="4">
        <f t="shared" si="44"/>
        <v>0.19436526609501731</v>
      </c>
      <c r="C295" s="3">
        <f t="shared" si="45"/>
        <v>0.19436526609501731</v>
      </c>
      <c r="D295" s="3">
        <f t="shared" si="46"/>
        <v>0.26296331168990916</v>
      </c>
      <c r="E295" s="3">
        <f t="shared" si="47"/>
        <v>0.26296331168990916</v>
      </c>
      <c r="F295" s="3">
        <f t="shared" si="48"/>
        <v>28.309185788362136</v>
      </c>
      <c r="G295" s="3">
        <f t="shared" si="49"/>
        <v>28.309185788362136</v>
      </c>
      <c r="H295" s="3">
        <f t="shared" si="50"/>
        <v>25.887448696231242</v>
      </c>
      <c r="I295" s="3">
        <f t="shared" si="51"/>
        <v>25.887448696231242</v>
      </c>
      <c r="J295" s="3">
        <f t="shared" si="52"/>
        <v>645.16000000000463</v>
      </c>
      <c r="K295" s="5">
        <f t="shared" si="53"/>
        <v>36.247455975539985</v>
      </c>
      <c r="L295" s="5">
        <f t="shared" si="54"/>
        <v>1.5418963192403359</v>
      </c>
      <c r="M295" s="10">
        <v>50</v>
      </c>
      <c r="N295" s="10">
        <v>0.35</v>
      </c>
      <c r="O295" s="3">
        <f t="shared" si="55"/>
        <v>7.1415584527611733E-3</v>
      </c>
      <c r="P295" s="3">
        <f t="shared" si="56"/>
        <v>4.695030440993591</v>
      </c>
    </row>
    <row r="296" spans="1:16">
      <c r="A296" s="20">
        <f t="shared" ref="A296:A341" si="57">A295+$B$11</f>
        <v>25.500000000000092</v>
      </c>
      <c r="B296" s="4">
        <f t="shared" si="44"/>
        <v>0.19362199285594472</v>
      </c>
      <c r="C296" s="3">
        <f t="shared" si="45"/>
        <v>0.19362199285594472</v>
      </c>
      <c r="D296" s="3">
        <f t="shared" si="46"/>
        <v>0.26215176312075938</v>
      </c>
      <c r="E296" s="3">
        <f t="shared" si="47"/>
        <v>0.26215176312075938</v>
      </c>
      <c r="F296" s="3">
        <f t="shared" si="48"/>
        <v>28.398943642325936</v>
      </c>
      <c r="G296" s="3">
        <f t="shared" si="49"/>
        <v>28.398943642325936</v>
      </c>
      <c r="H296" s="3">
        <f t="shared" si="50"/>
        <v>25.985572920372654</v>
      </c>
      <c r="I296" s="3">
        <f t="shared" si="51"/>
        <v>25.985572920372654</v>
      </c>
      <c r="J296" s="3">
        <f t="shared" si="52"/>
        <v>650.25000000000466</v>
      </c>
      <c r="K296" s="5">
        <f t="shared" si="53"/>
        <v>36.127372376112511</v>
      </c>
      <c r="L296" s="5">
        <f t="shared" si="54"/>
        <v>1.5258164837465711</v>
      </c>
      <c r="M296" s="10">
        <v>50</v>
      </c>
      <c r="N296" s="10">
        <v>0.35</v>
      </c>
      <c r="O296" s="3">
        <f t="shared" si="55"/>
        <v>7.1186673213602418E-3</v>
      </c>
      <c r="P296" s="3">
        <f t="shared" si="56"/>
        <v>4.7021491083149511</v>
      </c>
    </row>
    <row r="297" spans="1:16">
      <c r="A297" s="20">
        <f t="shared" si="57"/>
        <v>25.600000000000094</v>
      </c>
      <c r="B297" s="4">
        <f t="shared" si="44"/>
        <v>0.19288431225797398</v>
      </c>
      <c r="C297" s="3">
        <f t="shared" si="45"/>
        <v>0.19288431225797398</v>
      </c>
      <c r="D297" s="3">
        <f t="shared" si="46"/>
        <v>0.26134442300878713</v>
      </c>
      <c r="E297" s="3">
        <f t="shared" si="47"/>
        <v>0.26134442300878713</v>
      </c>
      <c r="F297" s="3">
        <f t="shared" si="48"/>
        <v>28.488769717206196</v>
      </c>
      <c r="G297" s="3">
        <f t="shared" si="49"/>
        <v>28.488769717206196</v>
      </c>
      <c r="H297" s="3">
        <f t="shared" si="50"/>
        <v>26.083711392361419</v>
      </c>
      <c r="I297" s="3">
        <f t="shared" si="51"/>
        <v>26.083711392361419</v>
      </c>
      <c r="J297" s="3">
        <f t="shared" si="52"/>
        <v>655.36000000000479</v>
      </c>
      <c r="K297" s="5">
        <f t="shared" si="53"/>
        <v>36.008011089474046</v>
      </c>
      <c r="L297" s="5">
        <f t="shared" si="54"/>
        <v>1.5099533373504685</v>
      </c>
      <c r="M297" s="10">
        <v>50</v>
      </c>
      <c r="N297" s="10">
        <v>0.35</v>
      </c>
      <c r="O297" s="3">
        <f t="shared" si="55"/>
        <v>7.0959054842802752E-3</v>
      </c>
      <c r="P297" s="3">
        <f t="shared" si="56"/>
        <v>4.7092450137992312</v>
      </c>
    </row>
    <row r="298" spans="1:16">
      <c r="A298" s="20">
        <f t="shared" si="57"/>
        <v>25.700000000000095</v>
      </c>
      <c r="B298" s="4">
        <f t="shared" ref="B298:B341" si="58">ATAN((b-x)/A298)+ATAN((x-a)/A298)</f>
        <v>0.19215216221015083</v>
      </c>
      <c r="C298" s="3">
        <f t="shared" ref="C298:C341" si="59">ATAN((x-b)/A298)+ATAN((2*b-x-a)/A298)</f>
        <v>0.19215216221015083</v>
      </c>
      <c r="D298" s="3">
        <f t="shared" ref="D298:D341" si="60">ATAN((a-x)/A298)+ATAN(x/A298)</f>
        <v>0.26054126836858482</v>
      </c>
      <c r="E298" s="3">
        <f t="shared" ref="E298:E341" si="61">ATAN((a-2*b+x)/A298)+ATAN((2*b-x)/A298)</f>
        <v>0.26054126836858482</v>
      </c>
      <c r="F298" s="3">
        <f t="shared" ref="F298:F341" si="62">SQRT(x^2+A298^2)</f>
        <v>28.578663369724008</v>
      </c>
      <c r="G298" s="3">
        <f t="shared" ref="G298:G341" si="63">SQRT((2*b-x)^2+A298^2)</f>
        <v>28.578663369724008</v>
      </c>
      <c r="H298" s="3">
        <f t="shared" ref="H298:H341" si="64">SQRT((x-a)^2+A298^2)</f>
        <v>26.18186395198029</v>
      </c>
      <c r="I298" s="3">
        <f t="shared" ref="I298:I341" si="65">SQRT((2*b-x-a)^2+A298^2)</f>
        <v>26.18186395198029</v>
      </c>
      <c r="J298" s="3">
        <f t="shared" ref="J298:J341" si="66">(b-x)^2+A298^2</f>
        <v>660.4900000000049</v>
      </c>
      <c r="K298" s="5">
        <f t="shared" ref="K298:K341" si="67">(B298+x*D298/a-A298*(x-b)/J298+C298+(2*b-x)*E298/$B$10-A298*(b-x)/J298)*q/PI()</f>
        <v>35.889366363130243</v>
      </c>
      <c r="L298" s="5">
        <f t="shared" ref="L298:L341" si="68">(q/PI())*(B298+x*D298/a+A298*(x-b)/J298+2*A298*LN(H298/F298)/a+C298+(2*b-x)*E298/a+A298*(b-x)/J298+2*A298*LN(I298/G298)/a)</f>
        <v>1.4943033439280409</v>
      </c>
      <c r="M298" s="10">
        <v>50</v>
      </c>
      <c r="N298" s="10">
        <v>0.35</v>
      </c>
      <c r="O298" s="3">
        <f t="shared" si="55"/>
        <v>7.0732720385510853E-3</v>
      </c>
      <c r="P298" s="3">
        <f t="shared" si="56"/>
        <v>4.7163182858377821</v>
      </c>
    </row>
    <row r="299" spans="1:16">
      <c r="A299" s="20">
        <f t="shared" si="57"/>
        <v>25.800000000000097</v>
      </c>
      <c r="B299" s="4">
        <f t="shared" si="58"/>
        <v>0.19142548152534253</v>
      </c>
      <c r="C299" s="3">
        <f t="shared" si="59"/>
        <v>0.19142548152534253</v>
      </c>
      <c r="D299" s="3">
        <f t="shared" si="60"/>
        <v>0.2597422761943603</v>
      </c>
      <c r="E299" s="3">
        <f t="shared" si="61"/>
        <v>0.2597422761943603</v>
      </c>
      <c r="F299" s="3">
        <f t="shared" si="62"/>
        <v>28.668623964187834</v>
      </c>
      <c r="G299" s="3">
        <f t="shared" si="63"/>
        <v>28.668623964187834</v>
      </c>
      <c r="H299" s="3">
        <f t="shared" si="64"/>
        <v>26.280030441382767</v>
      </c>
      <c r="I299" s="3">
        <f t="shared" si="65"/>
        <v>26.280030441382767</v>
      </c>
      <c r="J299" s="3">
        <f t="shared" si="66"/>
        <v>665.64000000000499</v>
      </c>
      <c r="K299" s="5">
        <f t="shared" si="67"/>
        <v>35.771432494425305</v>
      </c>
      <c r="L299" s="5">
        <f t="shared" si="68"/>
        <v>1.4788630343753382</v>
      </c>
      <c r="M299" s="10">
        <v>50</v>
      </c>
      <c r="N299" s="10">
        <v>0.35</v>
      </c>
      <c r="O299" s="3">
        <f t="shared" ref="O299:O341" si="69">100*$B$11*(K299-N299*L299)/(M299*1000)</f>
        <v>7.0507660864787885E-3</v>
      </c>
      <c r="P299" s="3">
        <f t="shared" si="56"/>
        <v>4.7233690519242613</v>
      </c>
    </row>
    <row r="300" spans="1:16">
      <c r="A300" s="20">
        <f t="shared" si="57"/>
        <v>25.900000000000098</v>
      </c>
      <c r="B300" s="4">
        <f t="shared" si="58"/>
        <v>0.19070420990407577</v>
      </c>
      <c r="C300" s="3">
        <f t="shared" si="59"/>
        <v>0.19070420990407577</v>
      </c>
      <c r="D300" s="3">
        <f t="shared" si="60"/>
        <v>0.25894742346636501</v>
      </c>
      <c r="E300" s="3">
        <f t="shared" si="61"/>
        <v>0.25894742346636501</v>
      </c>
      <c r="F300" s="3">
        <f t="shared" si="62"/>
        <v>28.758650872389772</v>
      </c>
      <c r="G300" s="3">
        <f t="shared" si="63"/>
        <v>28.758650872389772</v>
      </c>
      <c r="H300" s="3">
        <f t="shared" si="64"/>
        <v>26.378210705049824</v>
      </c>
      <c r="I300" s="3">
        <f t="shared" si="65"/>
        <v>26.378210705049824</v>
      </c>
      <c r="J300" s="3">
        <f t="shared" si="66"/>
        <v>670.81000000000506</v>
      </c>
      <c r="K300" s="5">
        <f t="shared" si="67"/>
        <v>35.654203830229847</v>
      </c>
      <c r="L300" s="5">
        <f t="shared" si="68"/>
        <v>1.4636290051766612</v>
      </c>
      <c r="M300" s="10">
        <v>50</v>
      </c>
      <c r="N300" s="10">
        <v>0.35</v>
      </c>
      <c r="O300" s="3">
        <f t="shared" si="69"/>
        <v>7.0283867356836028E-3</v>
      </c>
      <c r="P300" s="3">
        <f t="shared" ref="P300:P341" si="70">O300+P299</f>
        <v>4.7303974386599448</v>
      </c>
    </row>
    <row r="301" spans="1:16">
      <c r="A301" s="20">
        <f t="shared" si="57"/>
        <v>26.000000000000099</v>
      </c>
      <c r="B301" s="4">
        <f t="shared" si="58"/>
        <v>0.189988287918715</v>
      </c>
      <c r="C301" s="3">
        <f t="shared" si="59"/>
        <v>0.189988287918715</v>
      </c>
      <c r="D301" s="3">
        <f t="shared" si="60"/>
        <v>0.25815668715707318</v>
      </c>
      <c r="E301" s="3">
        <f t="shared" si="61"/>
        <v>0.25815668715707318</v>
      </c>
      <c r="F301" s="3">
        <f t="shared" si="62"/>
        <v>28.848743473503404</v>
      </c>
      <c r="G301" s="3">
        <f t="shared" si="63"/>
        <v>28.848743473503404</v>
      </c>
      <c r="H301" s="3">
        <f t="shared" si="64"/>
        <v>26.476404589747553</v>
      </c>
      <c r="I301" s="3">
        <f t="shared" si="65"/>
        <v>26.476404589747553</v>
      </c>
      <c r="J301" s="3">
        <f t="shared" si="66"/>
        <v>676.00000000000523</v>
      </c>
      <c r="K301" s="5">
        <f t="shared" si="67"/>
        <v>35.53767476662442</v>
      </c>
      <c r="L301" s="5">
        <f t="shared" si="68"/>
        <v>1.4485979170059469</v>
      </c>
      <c r="M301" s="10">
        <v>50</v>
      </c>
      <c r="N301" s="10">
        <v>0.35</v>
      </c>
      <c r="O301" s="3">
        <f t="shared" si="69"/>
        <v>7.0061330991344675E-3</v>
      </c>
      <c r="P301" s="3">
        <f t="shared" si="70"/>
        <v>4.7374035717590797</v>
      </c>
    </row>
    <row r="302" spans="1:16">
      <c r="A302" s="20">
        <f t="shared" si="57"/>
        <v>26.100000000000101</v>
      </c>
      <c r="B302" s="4">
        <f t="shared" si="58"/>
        <v>0.18927765699797319</v>
      </c>
      <c r="C302" s="3">
        <f t="shared" si="59"/>
        <v>0.18927765699797319</v>
      </c>
      <c r="D302" s="3">
        <f t="shared" si="60"/>
        <v>0.25737004423711973</v>
      </c>
      <c r="E302" s="3">
        <f t="shared" si="61"/>
        <v>0.25737004423711973</v>
      </c>
      <c r="F302" s="3">
        <f t="shared" si="62"/>
        <v>28.938901153983114</v>
      </c>
      <c r="G302" s="3">
        <f t="shared" si="63"/>
        <v>28.938901153983114</v>
      </c>
      <c r="H302" s="3">
        <f t="shared" si="64"/>
        <v>26.57461194448576</v>
      </c>
      <c r="I302" s="3">
        <f t="shared" si="65"/>
        <v>26.57461194448576</v>
      </c>
      <c r="J302" s="3">
        <f t="shared" si="66"/>
        <v>681.21000000000527</v>
      </c>
      <c r="K302" s="5">
        <f t="shared" si="67"/>
        <v>35.421839748579117</v>
      </c>
      <c r="L302" s="5">
        <f t="shared" si="68"/>
        <v>1.4337664933619676</v>
      </c>
      <c r="M302" s="10">
        <v>50</v>
      </c>
      <c r="N302" s="10">
        <v>0.35</v>
      </c>
      <c r="O302" s="3">
        <f t="shared" si="69"/>
        <v>6.9840042951804871E-3</v>
      </c>
      <c r="P302" s="3">
        <f t="shared" si="70"/>
        <v>4.74438757605426</v>
      </c>
    </row>
    <row r="303" spans="1:16">
      <c r="A303" s="20">
        <f t="shared" si="57"/>
        <v>26.200000000000102</v>
      </c>
      <c r="B303" s="4">
        <f t="shared" si="58"/>
        <v>0.18857225941174674</v>
      </c>
      <c r="C303" s="3">
        <f t="shared" si="59"/>
        <v>0.18857225941174674</v>
      </c>
      <c r="D303" s="3">
        <f t="shared" si="60"/>
        <v>0.2565874716810046</v>
      </c>
      <c r="E303" s="3">
        <f t="shared" si="61"/>
        <v>0.2565874716810046</v>
      </c>
      <c r="F303" s="3">
        <f t="shared" si="62"/>
        <v>29.02912330746496</v>
      </c>
      <c r="G303" s="3">
        <f t="shared" si="63"/>
        <v>29.02912330746496</v>
      </c>
      <c r="H303" s="3">
        <f t="shared" si="64"/>
        <v>26.67283262047744</v>
      </c>
      <c r="I303" s="3">
        <f t="shared" si="65"/>
        <v>26.67283262047744</v>
      </c>
      <c r="J303" s="3">
        <f t="shared" si="66"/>
        <v>686.4400000000054</v>
      </c>
      <c r="K303" s="5">
        <f t="shared" si="67"/>
        <v>35.306693269629363</v>
      </c>
      <c r="L303" s="5">
        <f t="shared" si="68"/>
        <v>1.4191315192345841</v>
      </c>
      <c r="M303" s="10">
        <v>50</v>
      </c>
      <c r="N303" s="10">
        <v>0.35</v>
      </c>
      <c r="O303" s="3">
        <f t="shared" si="69"/>
        <v>6.9619994475794509E-3</v>
      </c>
      <c r="P303" s="3">
        <f t="shared" si="70"/>
        <v>4.7513495755018393</v>
      </c>
    </row>
    <row r="304" spans="1:16">
      <c r="A304" s="20">
        <f t="shared" si="57"/>
        <v>26.300000000000104</v>
      </c>
      <c r="B304" s="4">
        <f t="shared" si="58"/>
        <v>0.18787203825626717</v>
      </c>
      <c r="C304" s="3">
        <f t="shared" si="59"/>
        <v>0.18787203825626717</v>
      </c>
      <c r="D304" s="3">
        <f t="shared" si="60"/>
        <v>0.2558089464725718</v>
      </c>
      <c r="E304" s="3">
        <f t="shared" si="61"/>
        <v>0.2558089464725718</v>
      </c>
      <c r="F304" s="3">
        <f t="shared" si="62"/>
        <v>29.119409334668955</v>
      </c>
      <c r="G304" s="3">
        <f t="shared" si="63"/>
        <v>29.119409334668955</v>
      </c>
      <c r="H304" s="3">
        <f t="shared" si="64"/>
        <v>26.771066471099083</v>
      </c>
      <c r="I304" s="3">
        <f t="shared" si="65"/>
        <v>26.771066471099083</v>
      </c>
      <c r="J304" s="3">
        <f t="shared" si="66"/>
        <v>691.69000000000551</v>
      </c>
      <c r="K304" s="5">
        <f t="shared" si="67"/>
        <v>35.192229871548371</v>
      </c>
      <c r="L304" s="5">
        <f t="shared" si="68"/>
        <v>1.4046898398028878</v>
      </c>
      <c r="M304" s="10">
        <v>50</v>
      </c>
      <c r="N304" s="10">
        <v>0.35</v>
      </c>
      <c r="O304" s="3">
        <f t="shared" si="69"/>
        <v>6.9401176855234722E-3</v>
      </c>
      <c r="P304" s="3">
        <f t="shared" si="70"/>
        <v>4.7582896931873631</v>
      </c>
    </row>
    <row r="305" spans="1:16">
      <c r="A305" s="20">
        <f t="shared" si="57"/>
        <v>26.400000000000105</v>
      </c>
      <c r="B305" s="4">
        <f t="shared" si="58"/>
        <v>0.18717693743956185</v>
      </c>
      <c r="C305" s="3">
        <f t="shared" si="59"/>
        <v>0.18717693743956185</v>
      </c>
      <c r="D305" s="3">
        <f t="shared" si="60"/>
        <v>0.25503444561027044</v>
      </c>
      <c r="E305" s="3">
        <f t="shared" si="61"/>
        <v>0.25503444561027044</v>
      </c>
      <c r="F305" s="3">
        <f t="shared" si="62"/>
        <v>29.209758643302852</v>
      </c>
      <c r="G305" s="3">
        <f t="shared" si="63"/>
        <v>29.209758643302852</v>
      </c>
      <c r="H305" s="3">
        <f t="shared" si="64"/>
        <v>26.869313351851879</v>
      </c>
      <c r="I305" s="3">
        <f t="shared" si="65"/>
        <v>26.869313351851879</v>
      </c>
      <c r="J305" s="3">
        <f t="shared" si="66"/>
        <v>696.96000000000561</v>
      </c>
      <c r="K305" s="5">
        <f t="shared" si="67"/>
        <v>35.078444144016544</v>
      </c>
      <c r="L305" s="5">
        <f t="shared" si="68"/>
        <v>1.3904383591633211</v>
      </c>
      <c r="M305" s="10">
        <v>50</v>
      </c>
      <c r="N305" s="10">
        <v>0.35</v>
      </c>
      <c r="O305" s="3">
        <f t="shared" si="69"/>
        <v>6.9183581436618761E-3</v>
      </c>
      <c r="P305" s="3">
        <f t="shared" si="70"/>
        <v>4.7652080513310251</v>
      </c>
    </row>
    <row r="306" spans="1:16">
      <c r="A306" s="20">
        <f t="shared" si="57"/>
        <v>26.500000000000107</v>
      </c>
      <c r="B306" s="4">
        <f t="shared" si="58"/>
        <v>0.18648690166721604</v>
      </c>
      <c r="C306" s="3">
        <f t="shared" si="59"/>
        <v>0.18648690166721604</v>
      </c>
      <c r="D306" s="3">
        <f t="shared" si="60"/>
        <v>0.25426394611220454</v>
      </c>
      <c r="E306" s="3">
        <f t="shared" si="61"/>
        <v>0.25426394611220454</v>
      </c>
      <c r="F306" s="3">
        <f t="shared" si="62"/>
        <v>29.30017064796732</v>
      </c>
      <c r="G306" s="3">
        <f t="shared" si="63"/>
        <v>29.30017064796732</v>
      </c>
      <c r="H306" s="3">
        <f t="shared" si="64"/>
        <v>26.967573120323706</v>
      </c>
      <c r="I306" s="3">
        <f t="shared" si="65"/>
        <v>26.967573120323706</v>
      </c>
      <c r="J306" s="3">
        <f t="shared" si="66"/>
        <v>702.25000000000568</v>
      </c>
      <c r="K306" s="5">
        <f t="shared" si="67"/>
        <v>34.965330724287867</v>
      </c>
      <c r="L306" s="5">
        <f t="shared" si="68"/>
        <v>1.3763740390875452</v>
      </c>
      <c r="M306" s="10">
        <v>50</v>
      </c>
      <c r="N306" s="10">
        <v>0.35</v>
      </c>
      <c r="O306" s="3">
        <f t="shared" si="69"/>
        <v>6.8967199621214441E-3</v>
      </c>
      <c r="P306" s="3">
        <f t="shared" si="70"/>
        <v>4.7721047712931464</v>
      </c>
    </row>
    <row r="307" spans="1:16">
      <c r="A307" s="20">
        <f t="shared" si="57"/>
        <v>26.600000000000108</v>
      </c>
      <c r="B307" s="4">
        <f t="shared" si="58"/>
        <v>0.18580187642842982</v>
      </c>
      <c r="C307" s="3">
        <f t="shared" si="59"/>
        <v>0.18580187642842982</v>
      </c>
      <c r="D307" s="3">
        <f t="shared" si="60"/>
        <v>0.25349742502098005</v>
      </c>
      <c r="E307" s="3">
        <f t="shared" si="61"/>
        <v>0.25349742502098005</v>
      </c>
      <c r="F307" s="3">
        <f t="shared" si="62"/>
        <v>29.390644770062561</v>
      </c>
      <c r="G307" s="3">
        <f t="shared" si="63"/>
        <v>29.390644770062561</v>
      </c>
      <c r="H307" s="3">
        <f t="shared" si="64"/>
        <v>27.065845636151952</v>
      </c>
      <c r="I307" s="3">
        <f t="shared" si="65"/>
        <v>27.065845636151952</v>
      </c>
      <c r="J307" s="3">
        <f t="shared" si="66"/>
        <v>707.56000000000574</v>
      </c>
      <c r="K307" s="5">
        <f t="shared" si="67"/>
        <v>34.852884296853929</v>
      </c>
      <c r="L307" s="5">
        <f t="shared" si="68"/>
        <v>1.3624938978093948</v>
      </c>
      <c r="M307" s="10">
        <v>50</v>
      </c>
      <c r="N307" s="10">
        <v>0.35</v>
      </c>
      <c r="O307" s="3">
        <f t="shared" si="69"/>
        <v>6.8752022865241295E-3</v>
      </c>
      <c r="P307" s="3">
        <f t="shared" si="70"/>
        <v>4.7789799735796707</v>
      </c>
    </row>
    <row r="308" spans="1:16">
      <c r="A308" s="20">
        <f t="shared" si="57"/>
        <v>26.700000000000109</v>
      </c>
      <c r="B308" s="4">
        <f t="shared" si="58"/>
        <v>0.18512180798236222</v>
      </c>
      <c r="C308" s="3">
        <f t="shared" si="59"/>
        <v>0.18512180798236222</v>
      </c>
      <c r="D308" s="3">
        <f t="shared" si="60"/>
        <v>0.25273485940835416</v>
      </c>
      <c r="E308" s="3">
        <f t="shared" si="61"/>
        <v>0.25273485940835416</v>
      </c>
      <c r="F308" s="3">
        <f t="shared" si="62"/>
        <v>29.481180437696281</v>
      </c>
      <c r="G308" s="3">
        <f t="shared" si="63"/>
        <v>29.481180437696281</v>
      </c>
      <c r="H308" s="3">
        <f t="shared" si="64"/>
        <v>27.164130760987106</v>
      </c>
      <c r="I308" s="3">
        <f t="shared" si="65"/>
        <v>27.164130760987106</v>
      </c>
      <c r="J308" s="3">
        <f t="shared" si="66"/>
        <v>712.8900000000059</v>
      </c>
      <c r="K308" s="5">
        <f t="shared" si="67"/>
        <v>34.74109959310546</v>
      </c>
      <c r="L308" s="5">
        <f t="shared" si="68"/>
        <v>1.3487950088398541</v>
      </c>
      <c r="M308" s="10">
        <v>50</v>
      </c>
      <c r="N308" s="10">
        <v>0.35</v>
      </c>
      <c r="O308" s="3">
        <f t="shared" si="69"/>
        <v>6.8538042680023024E-3</v>
      </c>
      <c r="P308" s="3">
        <f t="shared" si="70"/>
        <v>4.7858337778476727</v>
      </c>
    </row>
    <row r="309" spans="1:16">
      <c r="A309" s="20">
        <f t="shared" si="57"/>
        <v>26.800000000000111</v>
      </c>
      <c r="B309" s="4">
        <f t="shared" si="58"/>
        <v>0.18444664334475627</v>
      </c>
      <c r="C309" s="3">
        <f t="shared" si="59"/>
        <v>0.18444664334475627</v>
      </c>
      <c r="D309" s="3">
        <f t="shared" si="60"/>
        <v>0.25197622637969486</v>
      </c>
      <c r="E309" s="3">
        <f t="shared" si="61"/>
        <v>0.25197622637969486</v>
      </c>
      <c r="F309" s="3">
        <f t="shared" si="62"/>
        <v>29.571777085593045</v>
      </c>
      <c r="G309" s="3">
        <f t="shared" si="63"/>
        <v>29.571777085593045</v>
      </c>
      <c r="H309" s="3">
        <f t="shared" si="64"/>
        <v>27.2624283584571</v>
      </c>
      <c r="I309" s="3">
        <f t="shared" si="65"/>
        <v>27.2624283584571</v>
      </c>
      <c r="J309" s="3">
        <f t="shared" si="66"/>
        <v>718.24000000000592</v>
      </c>
      <c r="K309" s="5">
        <f t="shared" si="67"/>
        <v>34.629971390991813</v>
      </c>
      <c r="L309" s="5">
        <f t="shared" si="68"/>
        <v>1.3352744998089476</v>
      </c>
      <c r="M309" s="10">
        <v>50</v>
      </c>
      <c r="N309" s="10">
        <v>0.35</v>
      </c>
      <c r="O309" s="3">
        <f t="shared" si="69"/>
        <v>6.8325250632117352E-3</v>
      </c>
      <c r="P309" s="3">
        <f t="shared" si="70"/>
        <v>4.7926663029108845</v>
      </c>
    </row>
    <row r="310" spans="1:16">
      <c r="A310" s="20">
        <f t="shared" si="57"/>
        <v>26.900000000000112</v>
      </c>
      <c r="B310" s="4">
        <f t="shared" si="58"/>
        <v>0.18377633027483806</v>
      </c>
      <c r="C310" s="3">
        <f t="shared" si="59"/>
        <v>0.18377633027483806</v>
      </c>
      <c r="D310" s="3">
        <f t="shared" si="60"/>
        <v>0.25122150307825641</v>
      </c>
      <c r="E310" s="3">
        <f t="shared" si="61"/>
        <v>0.25122150307825641</v>
      </c>
      <c r="F310" s="3">
        <f t="shared" si="62"/>
        <v>29.662434155004981</v>
      </c>
      <c r="G310" s="3">
        <f t="shared" si="63"/>
        <v>29.662434155004981</v>
      </c>
      <c r="H310" s="3">
        <f t="shared" si="64"/>
        <v>27.360738294132453</v>
      </c>
      <c r="I310" s="3">
        <f t="shared" si="65"/>
        <v>27.360738294132453</v>
      </c>
      <c r="J310" s="3">
        <f t="shared" si="66"/>
        <v>723.61000000000604</v>
      </c>
      <c r="K310" s="5">
        <f t="shared" si="67"/>
        <v>34.519494514678698</v>
      </c>
      <c r="L310" s="5">
        <f t="shared" si="68"/>
        <v>1.3219295513355931</v>
      </c>
      <c r="M310" s="10">
        <v>50</v>
      </c>
      <c r="N310" s="10">
        <v>0.35</v>
      </c>
      <c r="O310" s="3">
        <f t="shared" si="69"/>
        <v>6.8113638343422489E-3</v>
      </c>
      <c r="P310" s="3">
        <f t="shared" si="70"/>
        <v>4.7994776667452266</v>
      </c>
    </row>
    <row r="311" spans="1:16">
      <c r="A311" s="20">
        <f t="shared" si="57"/>
        <v>27.000000000000114</v>
      </c>
      <c r="B311" s="4">
        <f t="shared" si="58"/>
        <v>0.18311081726248338</v>
      </c>
      <c r="C311" s="3">
        <f t="shared" si="59"/>
        <v>0.18311081726248338</v>
      </c>
      <c r="D311" s="3">
        <f t="shared" si="60"/>
        <v>0.25047066668927687</v>
      </c>
      <c r="E311" s="3">
        <f t="shared" si="61"/>
        <v>0.25047066668927687</v>
      </c>
      <c r="F311" s="3">
        <f t="shared" si="62"/>
        <v>29.753151093623785</v>
      </c>
      <c r="G311" s="3">
        <f t="shared" si="63"/>
        <v>29.753151093623785</v>
      </c>
      <c r="H311" s="3">
        <f t="shared" si="64"/>
        <v>27.459060435492074</v>
      </c>
      <c r="I311" s="3">
        <f t="shared" si="65"/>
        <v>27.459060435492074</v>
      </c>
      <c r="J311" s="3">
        <f t="shared" si="66"/>
        <v>729.00000000000614</v>
      </c>
      <c r="K311" s="5">
        <f t="shared" si="67"/>
        <v>34.409663834204125</v>
      </c>
      <c r="L311" s="5">
        <f t="shared" si="68"/>
        <v>1.3087573959225047</v>
      </c>
      <c r="M311" s="10">
        <v>50</v>
      </c>
      <c r="N311" s="10">
        <v>0.35</v>
      </c>
      <c r="O311" s="3">
        <f t="shared" si="69"/>
        <v>6.7903197491262493E-3</v>
      </c>
      <c r="P311" s="3">
        <f t="shared" si="70"/>
        <v>4.8062679864943529</v>
      </c>
    </row>
    <row r="312" spans="1:16">
      <c r="A312" s="20">
        <f t="shared" si="57"/>
        <v>27.100000000000115</v>
      </c>
      <c r="B312" s="4">
        <f t="shared" si="58"/>
        <v>0.18245005351564594</v>
      </c>
      <c r="C312" s="3">
        <f t="shared" si="59"/>
        <v>0.18245005351564594</v>
      </c>
      <c r="D312" s="3">
        <f t="shared" si="60"/>
        <v>0.24972369444390416</v>
      </c>
      <c r="E312" s="3">
        <f t="shared" si="61"/>
        <v>0.24972369444390416</v>
      </c>
      <c r="F312" s="3">
        <f t="shared" si="62"/>
        <v>29.843927355494053</v>
      </c>
      <c r="G312" s="3">
        <f t="shared" si="63"/>
        <v>29.843927355494053</v>
      </c>
      <c r="H312" s="3">
        <f t="shared" si="64"/>
        <v>27.55739465188983</v>
      </c>
      <c r="I312" s="3">
        <f t="shared" si="65"/>
        <v>27.55739465188983</v>
      </c>
      <c r="J312" s="3">
        <f t="shared" si="66"/>
        <v>734.41000000000622</v>
      </c>
      <c r="K312" s="5">
        <f t="shared" si="67"/>
        <v>34.300474265132976</v>
      </c>
      <c r="L312" s="5">
        <f t="shared" si="68"/>
        <v>1.2957553168768858</v>
      </c>
      <c r="M312" s="10">
        <v>50</v>
      </c>
      <c r="N312" s="10">
        <v>0.35</v>
      </c>
      <c r="O312" s="3">
        <f t="shared" si="69"/>
        <v>6.7693919808452145E-3</v>
      </c>
      <c r="P312" s="3">
        <f t="shared" si="70"/>
        <v>4.8130373784751983</v>
      </c>
    </row>
    <row r="313" spans="1:16">
      <c r="A313" s="20">
        <f t="shared" si="57"/>
        <v>27.200000000000117</v>
      </c>
      <c r="B313" s="4">
        <f t="shared" si="58"/>
        <v>0.18179398894804083</v>
      </c>
      <c r="C313" s="3">
        <f t="shared" si="59"/>
        <v>0.18179398894804083</v>
      </c>
      <c r="D313" s="3">
        <f t="shared" si="60"/>
        <v>0.24898056362295617</v>
      </c>
      <c r="E313" s="3">
        <f t="shared" si="61"/>
        <v>0.24898056362295617</v>
      </c>
      <c r="F313" s="3">
        <f t="shared" si="62"/>
        <v>29.934762400927895</v>
      </c>
      <c r="G313" s="3">
        <f t="shared" si="63"/>
        <v>29.934762400927895</v>
      </c>
      <c r="H313" s="3">
        <f t="shared" si="64"/>
        <v>27.655740814521788</v>
      </c>
      <c r="I313" s="3">
        <f t="shared" si="65"/>
        <v>27.655740814521788</v>
      </c>
      <c r="J313" s="3">
        <f t="shared" si="66"/>
        <v>739.84000000000628</v>
      </c>
      <c r="K313" s="5">
        <f t="shared" si="67"/>
        <v>34.191920768210437</v>
      </c>
      <c r="L313" s="5">
        <f t="shared" si="68"/>
        <v>1.2829206472560739</v>
      </c>
      <c r="M313" s="10">
        <v>50</v>
      </c>
      <c r="N313" s="10">
        <v>0.35</v>
      </c>
      <c r="O313" s="3">
        <f t="shared" si="69"/>
        <v>6.7485797083341615E-3</v>
      </c>
      <c r="P313" s="3">
        <f t="shared" si="70"/>
        <v>4.8197859581835321</v>
      </c>
    </row>
    <row r="314" spans="1:16">
      <c r="A314" s="20">
        <f t="shared" si="57"/>
        <v>27.300000000000118</v>
      </c>
      <c r="B314" s="4">
        <f t="shared" si="58"/>
        <v>0.18114257416707719</v>
      </c>
      <c r="C314" s="3">
        <f t="shared" si="59"/>
        <v>0.18114257416707719</v>
      </c>
      <c r="D314" s="3">
        <f t="shared" si="60"/>
        <v>0.24824125156052013</v>
      </c>
      <c r="E314" s="3">
        <f t="shared" si="61"/>
        <v>0.24824125156052013</v>
      </c>
      <c r="F314" s="3">
        <f t="shared" si="62"/>
        <v>30.025655696420795</v>
      </c>
      <c r="G314" s="3">
        <f t="shared" si="63"/>
        <v>30.025655696420795</v>
      </c>
      <c r="H314" s="3">
        <f t="shared" si="64"/>
        <v>27.754098796394135</v>
      </c>
      <c r="I314" s="3">
        <f t="shared" si="65"/>
        <v>27.754098796394135</v>
      </c>
      <c r="J314" s="3">
        <f t="shared" si="66"/>
        <v>745.29000000000644</v>
      </c>
      <c r="K314" s="5">
        <f t="shared" si="67"/>
        <v>34.083998349014287</v>
      </c>
      <c r="L314" s="5">
        <f t="shared" si="68"/>
        <v>1.2702507688371147</v>
      </c>
      <c r="M314" s="10">
        <v>50</v>
      </c>
      <c r="N314" s="10">
        <v>0.35</v>
      </c>
      <c r="O314" s="3">
        <f t="shared" si="69"/>
        <v>6.7278821159842597E-3</v>
      </c>
      <c r="P314" s="3">
        <f t="shared" si="70"/>
        <v>4.8265138402995165</v>
      </c>
    </row>
    <row r="315" spans="1:16">
      <c r="A315" s="20">
        <f t="shared" si="57"/>
        <v>27.400000000000119</v>
      </c>
      <c r="B315" s="4">
        <f t="shared" si="58"/>
        <v>0.18049576046203458</v>
      </c>
      <c r="C315" s="3">
        <f t="shared" si="59"/>
        <v>0.18049576046203458</v>
      </c>
      <c r="D315" s="3">
        <f t="shared" si="60"/>
        <v>0.24750573564739714</v>
      </c>
      <c r="E315" s="3">
        <f t="shared" si="61"/>
        <v>0.24750573564739714</v>
      </c>
      <c r="F315" s="3">
        <f t="shared" si="62"/>
        <v>30.116606714568736</v>
      </c>
      <c r="G315" s="3">
        <f t="shared" si="63"/>
        <v>30.116606714568736</v>
      </c>
      <c r="H315" s="3">
        <f t="shared" si="64"/>
        <v>27.852468472291761</v>
      </c>
      <c r="I315" s="3">
        <f t="shared" si="65"/>
        <v>27.852468472291761</v>
      </c>
      <c r="J315" s="3">
        <f t="shared" si="66"/>
        <v>750.76000000000658</v>
      </c>
      <c r="K315" s="5">
        <f t="shared" si="67"/>
        <v>33.976702057606374</v>
      </c>
      <c r="L315" s="5">
        <f t="shared" si="68"/>
        <v>1.2577431111101509</v>
      </c>
      <c r="M315" s="10">
        <v>50</v>
      </c>
      <c r="N315" s="10">
        <v>0.35</v>
      </c>
      <c r="O315" s="3">
        <f t="shared" si="69"/>
        <v>6.7072983937435642E-3</v>
      </c>
      <c r="P315" s="3">
        <f t="shared" si="70"/>
        <v>4.8332211386932604</v>
      </c>
    </row>
    <row r="316" spans="1:16">
      <c r="A316" s="20">
        <f t="shared" si="57"/>
        <v>27.500000000000121</v>
      </c>
      <c r="B316" s="4">
        <f t="shared" si="58"/>
        <v>0.1798534997924775</v>
      </c>
      <c r="C316" s="3">
        <f t="shared" si="59"/>
        <v>0.1798534997924775</v>
      </c>
      <c r="D316" s="3">
        <f t="shared" si="60"/>
        <v>0.24677399333439692</v>
      </c>
      <c r="E316" s="3">
        <f t="shared" si="61"/>
        <v>0.24677399333439692</v>
      </c>
      <c r="F316" s="3">
        <f t="shared" si="62"/>
        <v>30.207614933986541</v>
      </c>
      <c r="G316" s="3">
        <f t="shared" si="63"/>
        <v>30.207614933986541</v>
      </c>
      <c r="H316" s="3">
        <f t="shared" si="64"/>
        <v>27.950849718747488</v>
      </c>
      <c r="I316" s="3">
        <f t="shared" si="65"/>
        <v>27.950849718747488</v>
      </c>
      <c r="J316" s="3">
        <f t="shared" si="66"/>
        <v>756.25000000000659</v>
      </c>
      <c r="K316" s="5">
        <f t="shared" si="67"/>
        <v>33.870026988183405</v>
      </c>
      <c r="L316" s="5">
        <f t="shared" si="68"/>
        <v>1.2453951502946266</v>
      </c>
      <c r="M316" s="10">
        <v>50</v>
      </c>
      <c r="N316" s="10">
        <v>0.35</v>
      </c>
      <c r="O316" s="3">
        <f t="shared" si="69"/>
        <v>6.6868277371160568E-3</v>
      </c>
      <c r="P316" s="3">
        <f t="shared" si="70"/>
        <v>4.8399079664303768</v>
      </c>
    </row>
    <row r="317" spans="1:16">
      <c r="A317" s="20">
        <f t="shared" si="57"/>
        <v>27.600000000000122</v>
      </c>
      <c r="B317" s="4">
        <f t="shared" si="58"/>
        <v>0.17921574477690169</v>
      </c>
      <c r="C317" s="3">
        <f t="shared" si="59"/>
        <v>0.17921574477690169</v>
      </c>
      <c r="D317" s="3">
        <f t="shared" si="60"/>
        <v>0.24604600213548808</v>
      </c>
      <c r="E317" s="3">
        <f t="shared" si="61"/>
        <v>0.24604600213548808</v>
      </c>
      <c r="F317" s="3">
        <f t="shared" si="62"/>
        <v>30.298679839227429</v>
      </c>
      <c r="G317" s="3">
        <f t="shared" si="63"/>
        <v>30.298679839227429</v>
      </c>
      <c r="H317" s="3">
        <f t="shared" si="64"/>
        <v>28.049242414011946</v>
      </c>
      <c r="I317" s="3">
        <f t="shared" si="65"/>
        <v>28.049242414011946</v>
      </c>
      <c r="J317" s="3">
        <f t="shared" si="66"/>
        <v>761.7600000000067</v>
      </c>
      <c r="K317" s="5">
        <f t="shared" si="67"/>
        <v>33.763968278727368</v>
      </c>
      <c r="L317" s="5">
        <f t="shared" si="68"/>
        <v>1.2332044083781166</v>
      </c>
      <c r="M317" s="10">
        <v>50</v>
      </c>
      <c r="N317" s="10">
        <v>0.35</v>
      </c>
      <c r="O317" s="3">
        <f t="shared" si="69"/>
        <v>6.6664693471590059E-3</v>
      </c>
      <c r="P317" s="3">
        <f t="shared" si="70"/>
        <v>4.8465744357775362</v>
      </c>
    </row>
    <row r="318" spans="1:16">
      <c r="A318" s="20">
        <f t="shared" si="57"/>
        <v>27.700000000000124</v>
      </c>
      <c r="B318" s="4">
        <f t="shared" si="58"/>
        <v>0.17858244868160836</v>
      </c>
      <c r="C318" s="3">
        <f t="shared" si="59"/>
        <v>0.17858244868160836</v>
      </c>
      <c r="D318" s="3">
        <f t="shared" si="60"/>
        <v>0.24532173963080781</v>
      </c>
      <c r="E318" s="3">
        <f t="shared" si="61"/>
        <v>0.24532173963080781</v>
      </c>
      <c r="F318" s="3">
        <f t="shared" si="62"/>
        <v>30.389800920703756</v>
      </c>
      <c r="G318" s="3">
        <f t="shared" si="63"/>
        <v>30.389800920703756</v>
      </c>
      <c r="H318" s="3">
        <f t="shared" si="64"/>
        <v>28.147646438024029</v>
      </c>
      <c r="I318" s="3">
        <f t="shared" si="65"/>
        <v>28.147646438024029</v>
      </c>
      <c r="J318" s="3">
        <f t="shared" si="66"/>
        <v>767.2900000000069</v>
      </c>
      <c r="K318" s="5">
        <f t="shared" si="67"/>
        <v>33.658521110655364</v>
      </c>
      <c r="L318" s="5">
        <f t="shared" si="68"/>
        <v>1.2211684521767243</v>
      </c>
      <c r="M318" s="10">
        <v>50</v>
      </c>
      <c r="N318" s="10">
        <v>0.35</v>
      </c>
      <c r="O318" s="3">
        <f t="shared" si="69"/>
        <v>6.6462224304787024E-3</v>
      </c>
      <c r="P318" s="3">
        <f t="shared" si="70"/>
        <v>4.8532206582080146</v>
      </c>
    </row>
    <row r="319" spans="1:16">
      <c r="A319" s="20">
        <f t="shared" si="57"/>
        <v>27.800000000000125</v>
      </c>
      <c r="B319" s="4">
        <f t="shared" si="58"/>
        <v>0.17795356540979954</v>
      </c>
      <c r="C319" s="3">
        <f t="shared" si="59"/>
        <v>0.17795356540979954</v>
      </c>
      <c r="D319" s="3">
        <f t="shared" si="60"/>
        <v>0.2446011834695376</v>
      </c>
      <c r="E319" s="3">
        <f t="shared" si="61"/>
        <v>0.2446011834695376</v>
      </c>
      <c r="F319" s="3">
        <f t="shared" si="62"/>
        <v>30.480977674608912</v>
      </c>
      <c r="G319" s="3">
        <f t="shared" si="63"/>
        <v>30.480977674608912</v>
      </c>
      <c r="H319" s="3">
        <f t="shared" si="64"/>
        <v>28.246061672381991</v>
      </c>
      <c r="I319" s="3">
        <f t="shared" si="65"/>
        <v>28.246061672381991</v>
      </c>
      <c r="J319" s="3">
        <f t="shared" si="66"/>
        <v>772.84000000000697</v>
      </c>
      <c r="K319" s="5">
        <f t="shared" si="67"/>
        <v>33.55368070846945</v>
      </c>
      <c r="L319" s="5">
        <f t="shared" si="68"/>
        <v>1.2092848924172337</v>
      </c>
      <c r="M319" s="10">
        <v>50</v>
      </c>
      <c r="N319" s="10">
        <v>0.35</v>
      </c>
      <c r="O319" s="3">
        <f t="shared" si="69"/>
        <v>6.6260861992246825E-3</v>
      </c>
      <c r="P319" s="3">
        <f t="shared" si="70"/>
        <v>4.8598467444072391</v>
      </c>
    </row>
    <row r="320" spans="1:16">
      <c r="A320" s="20">
        <f t="shared" si="57"/>
        <v>27.900000000000126</v>
      </c>
      <c r="B320" s="4">
        <f t="shared" si="58"/>
        <v>0.1773290494908909</v>
      </c>
      <c r="C320" s="3">
        <f t="shared" si="59"/>
        <v>0.1773290494908909</v>
      </c>
      <c r="D320" s="3">
        <f t="shared" si="60"/>
        <v>0.24388431137264738</v>
      </c>
      <c r="E320" s="3">
        <f t="shared" si="61"/>
        <v>0.24388431137264738</v>
      </c>
      <c r="F320" s="3">
        <f t="shared" si="62"/>
        <v>30.572209602840402</v>
      </c>
      <c r="G320" s="3">
        <f t="shared" si="63"/>
        <v>30.572209602840402</v>
      </c>
      <c r="H320" s="3">
        <f t="shared" si="64"/>
        <v>28.344488000315106</v>
      </c>
      <c r="I320" s="3">
        <f t="shared" si="65"/>
        <v>28.344488000315106</v>
      </c>
      <c r="J320" s="3">
        <f t="shared" si="66"/>
        <v>778.41000000000702</v>
      </c>
      <c r="K320" s="5">
        <f t="shared" si="67"/>
        <v>33.449442339406417</v>
      </c>
      <c r="L320" s="5">
        <f t="shared" si="68"/>
        <v>1.1975513828397697</v>
      </c>
      <c r="M320" s="10">
        <v>50</v>
      </c>
      <c r="N320" s="10">
        <v>0.35</v>
      </c>
      <c r="O320" s="3">
        <f t="shared" si="69"/>
        <v>6.6060598710824987E-3</v>
      </c>
      <c r="P320" s="3">
        <f t="shared" si="70"/>
        <v>4.8664528042783219</v>
      </c>
    </row>
    <row r="321" spans="1:16">
      <c r="A321" s="20">
        <f t="shared" si="57"/>
        <v>28.000000000000128</v>
      </c>
      <c r="B321" s="4">
        <f t="shared" si="58"/>
        <v>0.17670885607003581</v>
      </c>
      <c r="C321" s="3">
        <f t="shared" si="59"/>
        <v>0.17670885607003581</v>
      </c>
      <c r="D321" s="3">
        <f t="shared" si="60"/>
        <v>0.24317110113551424</v>
      </c>
      <c r="E321" s="3">
        <f t="shared" si="61"/>
        <v>0.24317110113551424</v>
      </c>
      <c r="F321" s="3">
        <f t="shared" si="62"/>
        <v>30.663496212924045</v>
      </c>
      <c r="G321" s="3">
        <f t="shared" si="63"/>
        <v>30.663496212924045</v>
      </c>
      <c r="H321" s="3">
        <f t="shared" si="64"/>
        <v>28.442925306655908</v>
      </c>
      <c r="I321" s="3">
        <f t="shared" si="65"/>
        <v>28.442925306655908</v>
      </c>
      <c r="J321" s="3">
        <f t="shared" si="66"/>
        <v>784.00000000000716</v>
      </c>
      <c r="K321" s="5">
        <f t="shared" si="67"/>
        <v>33.345801313087549</v>
      </c>
      <c r="L321" s="5">
        <f t="shared" si="68"/>
        <v>1.1859656193206498</v>
      </c>
      <c r="M321" s="10">
        <v>50</v>
      </c>
      <c r="N321" s="10">
        <v>0.35</v>
      </c>
      <c r="O321" s="3">
        <f t="shared" si="69"/>
        <v>6.5861426692650641E-3</v>
      </c>
      <c r="P321" s="3">
        <f t="shared" si="70"/>
        <v>4.8730389469475872</v>
      </c>
    </row>
    <row r="322" spans="1:16">
      <c r="A322" s="20">
        <f t="shared" si="57"/>
        <v>28.100000000000129</v>
      </c>
      <c r="B322" s="4">
        <f t="shared" si="58"/>
        <v>0.17609294089785701</v>
      </c>
      <c r="C322" s="3">
        <f t="shared" si="59"/>
        <v>0.17609294089785701</v>
      </c>
      <c r="D322" s="3">
        <f t="shared" si="60"/>
        <v>0.24246153063041917</v>
      </c>
      <c r="E322" s="3">
        <f t="shared" si="61"/>
        <v>0.24246153063041917</v>
      </c>
      <c r="F322" s="3">
        <f t="shared" si="62"/>
        <v>30.754837017939263</v>
      </c>
      <c r="G322" s="3">
        <f t="shared" si="63"/>
        <v>30.754837017939263</v>
      </c>
      <c r="H322" s="3">
        <f t="shared" si="64"/>
        <v>28.541373477813</v>
      </c>
      <c r="I322" s="3">
        <f t="shared" si="65"/>
        <v>28.541373477813</v>
      </c>
      <c r="J322" s="3">
        <f t="shared" si="66"/>
        <v>789.61000000000729</v>
      </c>
      <c r="K322" s="5">
        <f t="shared" si="67"/>
        <v>33.242752981168771</v>
      </c>
      <c r="L322" s="5">
        <f t="shared" si="68"/>
        <v>1.174525339015815</v>
      </c>
      <c r="M322" s="10">
        <v>50</v>
      </c>
      <c r="N322" s="10">
        <v>0.35</v>
      </c>
      <c r="O322" s="3">
        <f t="shared" si="69"/>
        <v>6.5663338225026464E-3</v>
      </c>
      <c r="P322" s="3">
        <f t="shared" si="70"/>
        <v>4.8796052807700896</v>
      </c>
    </row>
    <row r="323" spans="1:16">
      <c r="A323" s="20">
        <f t="shared" si="57"/>
        <v>28.200000000000131</v>
      </c>
      <c r="B323" s="4">
        <f t="shared" si="58"/>
        <v>0.17548126032038014</v>
      </c>
      <c r="C323" s="3">
        <f t="shared" si="59"/>
        <v>0.17548126032038014</v>
      </c>
      <c r="D323" s="3">
        <f t="shared" si="60"/>
        <v>0.24175557780892604</v>
      </c>
      <c r="E323" s="3">
        <f t="shared" si="61"/>
        <v>0.24175557780892604</v>
      </c>
      <c r="F323" s="3">
        <f t="shared" si="62"/>
        <v>30.84623153644554</v>
      </c>
      <c r="G323" s="3">
        <f t="shared" si="63"/>
        <v>30.84623153644554</v>
      </c>
      <c r="H323" s="3">
        <f t="shared" si="64"/>
        <v>28.639832401744382</v>
      </c>
      <c r="I323" s="3">
        <f t="shared" si="65"/>
        <v>28.639832401744382</v>
      </c>
      <c r="J323" s="3">
        <f t="shared" si="66"/>
        <v>795.2400000000074</v>
      </c>
      <c r="K323" s="5">
        <f t="shared" si="67"/>
        <v>33.140292736991043</v>
      </c>
      <c r="L323" s="5">
        <f t="shared" si="68"/>
        <v>1.1632283195220547</v>
      </c>
      <c r="M323" s="10">
        <v>50</v>
      </c>
      <c r="N323" s="10">
        <v>0.35</v>
      </c>
      <c r="O323" s="3">
        <f t="shared" si="69"/>
        <v>6.5466325650316648E-3</v>
      </c>
      <c r="P323" s="3">
        <f t="shared" si="70"/>
        <v>4.8861519133351212</v>
      </c>
    </row>
    <row r="324" spans="1:16">
      <c r="A324" s="20">
        <f t="shared" si="57"/>
        <v>28.300000000000132</v>
      </c>
      <c r="B324" s="4">
        <f t="shared" si="58"/>
        <v>0.17487377126916537</v>
      </c>
      <c r="C324" s="3">
        <f t="shared" si="59"/>
        <v>0.17487377126916537</v>
      </c>
      <c r="D324" s="3">
        <f t="shared" si="60"/>
        <v>0.24105322070414725</v>
      </c>
      <c r="E324" s="3">
        <f t="shared" si="61"/>
        <v>0.24105322070414725</v>
      </c>
      <c r="F324" s="3">
        <f t="shared" si="62"/>
        <v>30.937679292409886</v>
      </c>
      <c r="G324" s="3">
        <f t="shared" si="63"/>
        <v>30.937679292409886</v>
      </c>
      <c r="H324" s="3">
        <f t="shared" si="64"/>
        <v>28.73830196793136</v>
      </c>
      <c r="I324" s="3">
        <f t="shared" si="65"/>
        <v>28.73830196793136</v>
      </c>
      <c r="J324" s="3">
        <f t="shared" si="66"/>
        <v>800.89000000000749</v>
      </c>
      <c r="K324" s="5">
        <f t="shared" si="67"/>
        <v>33.03841601523127</v>
      </c>
      <c r="L324" s="5">
        <f t="shared" si="68"/>
        <v>1.1520723780588726</v>
      </c>
      <c r="M324" s="10">
        <v>50</v>
      </c>
      <c r="N324" s="10">
        <v>0.35</v>
      </c>
      <c r="O324" s="3">
        <f t="shared" si="69"/>
        <v>6.5270381365821334E-3</v>
      </c>
      <c r="P324" s="3">
        <f t="shared" si="70"/>
        <v>4.8926789514717033</v>
      </c>
    </row>
    <row r="325" spans="1:16">
      <c r="A325" s="20">
        <f t="shared" si="57"/>
        <v>28.400000000000134</v>
      </c>
      <c r="B325" s="4">
        <f t="shared" si="58"/>
        <v>0.17427043125163214</v>
      </c>
      <c r="C325" s="3">
        <f t="shared" si="59"/>
        <v>0.17427043125163214</v>
      </c>
      <c r="D325" s="3">
        <f t="shared" si="60"/>
        <v>0.24035443743289944</v>
      </c>
      <c r="E325" s="3">
        <f t="shared" si="61"/>
        <v>0.24035443743289944</v>
      </c>
      <c r="F325" s="3">
        <f t="shared" si="62"/>
        <v>31.029179815135421</v>
      </c>
      <c r="G325" s="3">
        <f t="shared" si="63"/>
        <v>31.029179815135421</v>
      </c>
      <c r="H325" s="3">
        <f t="shared" si="64"/>
        <v>28.836782067352932</v>
      </c>
      <c r="I325" s="3">
        <f t="shared" si="65"/>
        <v>28.836782067352932</v>
      </c>
      <c r="J325" s="3">
        <f t="shared" si="66"/>
        <v>806.56000000000756</v>
      </c>
      <c r="K325" s="5">
        <f t="shared" si="67"/>
        <v>32.937118291553872</v>
      </c>
      <c r="L325" s="5">
        <f t="shared" si="68"/>
        <v>1.1410553706672852</v>
      </c>
      <c r="M325" s="10">
        <v>50</v>
      </c>
      <c r="N325" s="10">
        <v>0.35</v>
      </c>
      <c r="O325" s="3">
        <f t="shared" si="69"/>
        <v>6.5075497823640647E-3</v>
      </c>
      <c r="P325" s="3">
        <f t="shared" si="70"/>
        <v>4.899186501254067</v>
      </c>
    </row>
    <row r="326" spans="1:16">
      <c r="A326" s="20">
        <f t="shared" si="57"/>
        <v>28.500000000000135</v>
      </c>
      <c r="B326" s="4">
        <f t="shared" si="58"/>
        <v>0.17367119834157302</v>
      </c>
      <c r="C326" s="3">
        <f t="shared" si="59"/>
        <v>0.17367119834157302</v>
      </c>
      <c r="D326" s="3">
        <f t="shared" si="60"/>
        <v>0.23965920619775311</v>
      </c>
      <c r="E326" s="3">
        <f t="shared" si="61"/>
        <v>0.23965920619775311</v>
      </c>
      <c r="F326" s="3">
        <f t="shared" si="62"/>
        <v>31.120732639190994</v>
      </c>
      <c r="G326" s="3">
        <f t="shared" si="63"/>
        <v>31.120732639190994</v>
      </c>
      <c r="H326" s="3">
        <f t="shared" si="64"/>
        <v>28.935272592460706</v>
      </c>
      <c r="I326" s="3">
        <f t="shared" si="65"/>
        <v>28.935272592460706</v>
      </c>
      <c r="J326" s="3">
        <f t="shared" si="66"/>
        <v>812.25000000000773</v>
      </c>
      <c r="K326" s="5">
        <f t="shared" si="67"/>
        <v>32.836395082262889</v>
      </c>
      <c r="L326" s="5">
        <f t="shared" si="68"/>
        <v>1.1301751914273432</v>
      </c>
      <c r="M326" s="10">
        <v>50</v>
      </c>
      <c r="N326" s="10">
        <v>0.35</v>
      </c>
      <c r="O326" s="3">
        <f t="shared" si="69"/>
        <v>6.4881667530526646E-3</v>
      </c>
      <c r="P326" s="3">
        <f t="shared" si="70"/>
        <v>4.9056746680071193</v>
      </c>
    </row>
    <row r="327" spans="1:16">
      <c r="A327" s="20">
        <f t="shared" si="57"/>
        <v>28.600000000000136</v>
      </c>
      <c r="B327" s="4">
        <f t="shared" si="58"/>
        <v>0.17307603116985218</v>
      </c>
      <c r="C327" s="3">
        <f t="shared" si="59"/>
        <v>0.17307603116985218</v>
      </c>
      <c r="D327" s="3">
        <f t="shared" si="60"/>
        <v>0.23896750528898011</v>
      </c>
      <c r="E327" s="3">
        <f t="shared" si="61"/>
        <v>0.23896750528898011</v>
      </c>
      <c r="F327" s="3">
        <f t="shared" si="62"/>
        <v>31.212337304341816</v>
      </c>
      <c r="G327" s="3">
        <f t="shared" si="63"/>
        <v>31.212337304341816</v>
      </c>
      <c r="H327" s="3">
        <f t="shared" si="64"/>
        <v>29.03377343715432</v>
      </c>
      <c r="I327" s="3">
        <f t="shared" si="65"/>
        <v>29.03377343715432</v>
      </c>
      <c r="J327" s="3">
        <f t="shared" si="66"/>
        <v>817.96000000000777</v>
      </c>
      <c r="K327" s="5">
        <f t="shared" si="67"/>
        <v>32.736241943955108</v>
      </c>
      <c r="L327" s="5">
        <f t="shared" si="68"/>
        <v>1.1194297716930468</v>
      </c>
      <c r="M327" s="10">
        <v>50</v>
      </c>
      <c r="N327" s="10">
        <v>0.35</v>
      </c>
      <c r="O327" s="3">
        <f t="shared" si="69"/>
        <v>6.4688883047725083E-3</v>
      </c>
      <c r="P327" s="3">
        <f t="shared" si="70"/>
        <v>4.912143556311892</v>
      </c>
    </row>
    <row r="328" spans="1:16">
      <c r="A328" s="20">
        <f t="shared" si="57"/>
        <v>28.700000000000138</v>
      </c>
      <c r="B328" s="4">
        <f t="shared" si="58"/>
        <v>0.17248488891528446</v>
      </c>
      <c r="C328" s="3">
        <f t="shared" si="59"/>
        <v>0.17248488891528446</v>
      </c>
      <c r="D328" s="3">
        <f t="shared" si="60"/>
        <v>0.23827931308640254</v>
      </c>
      <c r="E328" s="3">
        <f t="shared" si="61"/>
        <v>0.23827931308640254</v>
      </c>
      <c r="F328" s="3">
        <f t="shared" si="62"/>
        <v>31.303993355481147</v>
      </c>
      <c r="G328" s="3">
        <f t="shared" si="63"/>
        <v>31.303993355481147</v>
      </c>
      <c r="H328" s="3">
        <f t="shared" si="64"/>
        <v>29.132284496757336</v>
      </c>
      <c r="I328" s="3">
        <f t="shared" si="65"/>
        <v>29.132284496757336</v>
      </c>
      <c r="J328" s="3">
        <f t="shared" si="66"/>
        <v>823.6900000000079</v>
      </c>
      <c r="K328" s="5">
        <f t="shared" si="67"/>
        <v>32.636654473174026</v>
      </c>
      <c r="L328" s="5">
        <f t="shared" si="68"/>
        <v>1.1088170793438239</v>
      </c>
      <c r="M328" s="10">
        <v>50</v>
      </c>
      <c r="N328" s="10">
        <v>0.35</v>
      </c>
      <c r="O328" s="3">
        <f t="shared" si="69"/>
        <v>6.449713699080737E-3</v>
      </c>
      <c r="P328" s="3">
        <f t="shared" si="70"/>
        <v>4.9185932700109731</v>
      </c>
    </row>
    <row r="329" spans="1:16">
      <c r="A329" s="20">
        <f t="shared" si="57"/>
        <v>28.800000000000139</v>
      </c>
      <c r="B329" s="4">
        <f t="shared" si="58"/>
        <v>0.17189773129569103</v>
      </c>
      <c r="C329" s="3">
        <f t="shared" si="59"/>
        <v>0.17189773129569103</v>
      </c>
      <c r="D329" s="3">
        <f t="shared" si="60"/>
        <v>0.23759460806114546</v>
      </c>
      <c r="E329" s="3">
        <f t="shared" si="61"/>
        <v>0.23759460806114546</v>
      </c>
      <c r="F329" s="3">
        <f t="shared" si="62"/>
        <v>31.395700342562961</v>
      </c>
      <c r="G329" s="3">
        <f t="shared" si="63"/>
        <v>31.395700342562961</v>
      </c>
      <c r="H329" s="3">
        <f t="shared" si="64"/>
        <v>29.230805667993621</v>
      </c>
      <c r="I329" s="3">
        <f t="shared" si="65"/>
        <v>29.230805667993621</v>
      </c>
      <c r="J329" s="3">
        <f t="shared" si="66"/>
        <v>829.44000000000801</v>
      </c>
      <c r="K329" s="5">
        <f t="shared" si="67"/>
        <v>32.537628306064654</v>
      </c>
      <c r="L329" s="5">
        <f t="shared" si="68"/>
        <v>1.098335118053426</v>
      </c>
      <c r="M329" s="10">
        <v>50</v>
      </c>
      <c r="N329" s="10">
        <v>0.35</v>
      </c>
      <c r="O329" s="3">
        <f t="shared" si="69"/>
        <v>6.4306422029491907E-3</v>
      </c>
      <c r="P329" s="3">
        <f t="shared" si="70"/>
        <v>4.9250239122139226</v>
      </c>
    </row>
    <row r="330" spans="1:16">
      <c r="A330" s="20">
        <f t="shared" si="57"/>
        <v>28.900000000000141</v>
      </c>
      <c r="B330" s="4">
        <f t="shared" si="58"/>
        <v>0.17131451855912769</v>
      </c>
      <c r="C330" s="3">
        <f t="shared" si="59"/>
        <v>0.17131451855912769</v>
      </c>
      <c r="D330" s="3">
        <f t="shared" si="60"/>
        <v>0.23691336877729843</v>
      </c>
      <c r="E330" s="3">
        <f t="shared" si="61"/>
        <v>0.23691336877729843</v>
      </c>
      <c r="F330" s="3">
        <f t="shared" si="62"/>
        <v>31.487457820535592</v>
      </c>
      <c r="G330" s="3">
        <f t="shared" si="63"/>
        <v>31.487457820535592</v>
      </c>
      <c r="H330" s="3">
        <f t="shared" si="64"/>
        <v>29.329336848964179</v>
      </c>
      <c r="I330" s="3">
        <f t="shared" si="65"/>
        <v>29.329336848964179</v>
      </c>
      <c r="J330" s="3">
        <f t="shared" si="66"/>
        <v>835.21000000000811</v>
      </c>
      <c r="K330" s="5">
        <f t="shared" si="67"/>
        <v>32.439159118029721</v>
      </c>
      <c r="L330" s="5">
        <f t="shared" si="68"/>
        <v>1.0879819265744524</v>
      </c>
      <c r="M330" s="10">
        <v>50</v>
      </c>
      <c r="N330" s="10">
        <v>0.35</v>
      </c>
      <c r="O330" s="3">
        <f t="shared" si="69"/>
        <v>6.4116730887457327E-3</v>
      </c>
      <c r="P330" s="3">
        <f t="shared" si="70"/>
        <v>4.9314355853026681</v>
      </c>
    </row>
    <row r="331" spans="1:16">
      <c r="A331" s="20">
        <f t="shared" si="57"/>
        <v>29.000000000000142</v>
      </c>
      <c r="B331" s="4">
        <f t="shared" si="58"/>
        <v>0.17073521147528198</v>
      </c>
      <c r="C331" s="3">
        <f t="shared" si="59"/>
        <v>0.17073521147528198</v>
      </c>
      <c r="D331" s="3">
        <f t="shared" si="60"/>
        <v>0.23623557389348748</v>
      </c>
      <c r="E331" s="3">
        <f t="shared" si="61"/>
        <v>0.23623557389348748</v>
      </c>
      <c r="F331" s="3">
        <f t="shared" si="62"/>
        <v>31.579265349276387</v>
      </c>
      <c r="G331" s="3">
        <f t="shared" si="63"/>
        <v>31.579265349276387</v>
      </c>
      <c r="H331" s="3">
        <f t="shared" si="64"/>
        <v>29.42787793912446</v>
      </c>
      <c r="I331" s="3">
        <f t="shared" si="65"/>
        <v>29.42787793912446</v>
      </c>
      <c r="J331" s="3">
        <f t="shared" si="66"/>
        <v>841.00000000000819</v>
      </c>
      <c r="K331" s="5">
        <f t="shared" si="67"/>
        <v>32.341242623386783</v>
      </c>
      <c r="L331" s="5">
        <f t="shared" si="68"/>
        <v>1.0777555780390489</v>
      </c>
      <c r="M331" s="10">
        <v>50</v>
      </c>
      <c r="N331" s="10">
        <v>0.35</v>
      </c>
      <c r="O331" s="3">
        <f t="shared" si="69"/>
        <v>6.3928056342146241E-3</v>
      </c>
      <c r="P331" s="3">
        <f t="shared" si="70"/>
        <v>4.9378283909368825</v>
      </c>
    </row>
    <row r="332" spans="1:16">
      <c r="A332" s="20">
        <f t="shared" si="57"/>
        <v>29.100000000000144</v>
      </c>
      <c r="B332" s="4">
        <f t="shared" si="58"/>
        <v>0.17015977132703541</v>
      </c>
      <c r="C332" s="3">
        <f t="shared" si="59"/>
        <v>0.17015977132703541</v>
      </c>
      <c r="D332" s="3">
        <f t="shared" si="60"/>
        <v>0.23556120216436144</v>
      </c>
      <c r="E332" s="3">
        <f t="shared" si="61"/>
        <v>0.23556120216436144</v>
      </c>
      <c r="F332" s="3">
        <f t="shared" si="62"/>
        <v>31.67112249352726</v>
      </c>
      <c r="G332" s="3">
        <f t="shared" si="63"/>
        <v>31.67112249352726</v>
      </c>
      <c r="H332" s="3">
        <f t="shared" si="64"/>
        <v>29.526428839262095</v>
      </c>
      <c r="I332" s="3">
        <f t="shared" si="65"/>
        <v>29.526428839262095</v>
      </c>
      <c r="J332" s="3">
        <f t="shared" si="66"/>
        <v>846.81000000000836</v>
      </c>
      <c r="K332" s="5">
        <f t="shared" si="67"/>
        <v>32.243874575026773</v>
      </c>
      <c r="L332" s="5">
        <f t="shared" si="68"/>
        <v>1.0676541792752328</v>
      </c>
      <c r="M332" s="10">
        <v>50</v>
      </c>
      <c r="N332" s="10">
        <v>0.35</v>
      </c>
      <c r="O332" s="3">
        <f t="shared" si="69"/>
        <v>6.3740391224560884E-3</v>
      </c>
      <c r="P332" s="3">
        <f t="shared" si="70"/>
        <v>4.944202430059339</v>
      </c>
    </row>
    <row r="333" spans="1:16">
      <c r="A333" s="20">
        <f t="shared" si="57"/>
        <v>29.200000000000145</v>
      </c>
      <c r="B333" s="4">
        <f t="shared" si="58"/>
        <v>0.16958815990218701</v>
      </c>
      <c r="C333" s="3">
        <f t="shared" si="59"/>
        <v>0.16958815990218701</v>
      </c>
      <c r="D333" s="3">
        <f t="shared" si="60"/>
        <v>0.23489023244199542</v>
      </c>
      <c r="E333" s="3">
        <f t="shared" si="61"/>
        <v>0.23489023244199542</v>
      </c>
      <c r="F333" s="3">
        <f t="shared" si="62"/>
        <v>31.763028822831245</v>
      </c>
      <c r="G333" s="3">
        <f t="shared" si="63"/>
        <v>31.763028822831245</v>
      </c>
      <c r="H333" s="3">
        <f t="shared" si="64"/>
        <v>29.624989451475059</v>
      </c>
      <c r="I333" s="3">
        <f t="shared" si="65"/>
        <v>29.624989451475059</v>
      </c>
      <c r="J333" s="3">
        <f t="shared" si="66"/>
        <v>852.64000000000851</v>
      </c>
      <c r="K333" s="5">
        <f t="shared" si="67"/>
        <v>32.147050764073761</v>
      </c>
      <c r="L333" s="5">
        <f t="shared" si="68"/>
        <v>1.0576758701373579</v>
      </c>
      <c r="M333" s="10">
        <v>50</v>
      </c>
      <c r="N333" s="10">
        <v>0.35</v>
      </c>
      <c r="O333" s="3">
        <f t="shared" si="69"/>
        <v>6.3553728419051382E-3</v>
      </c>
      <c r="P333" s="3">
        <f t="shared" si="70"/>
        <v>4.950557802901244</v>
      </c>
    </row>
    <row r="334" spans="1:16">
      <c r="A334" s="20">
        <f t="shared" si="57"/>
        <v>29.300000000000146</v>
      </c>
      <c r="B334" s="4">
        <f t="shared" si="58"/>
        <v>0.16902033948533488</v>
      </c>
      <c r="C334" s="3">
        <f t="shared" si="59"/>
        <v>0.16902033948533488</v>
      </c>
      <c r="D334" s="3">
        <f t="shared" si="60"/>
        <v>0.23422264367721432</v>
      </c>
      <c r="E334" s="3">
        <f t="shared" si="61"/>
        <v>0.23422264367721432</v>
      </c>
      <c r="F334" s="3">
        <f t="shared" si="62"/>
        <v>31.854983911469937</v>
      </c>
      <c r="G334" s="3">
        <f t="shared" si="63"/>
        <v>31.854983911469937</v>
      </c>
      <c r="H334" s="3">
        <f t="shared" si="64"/>
        <v>29.723559679150284</v>
      </c>
      <c r="I334" s="3">
        <f t="shared" si="65"/>
        <v>29.723559679150284</v>
      </c>
      <c r="J334" s="3">
        <f t="shared" si="66"/>
        <v>858.49000000000854</v>
      </c>
      <c r="K334" s="5">
        <f t="shared" si="67"/>
        <v>32.050767019546264</v>
      </c>
      <c r="L334" s="5">
        <f t="shared" si="68"/>
        <v>1.0478188228529324</v>
      </c>
      <c r="M334" s="10">
        <v>50</v>
      </c>
      <c r="N334" s="10">
        <v>0.35</v>
      </c>
      <c r="O334" s="3">
        <f t="shared" si="69"/>
        <v>6.3368060863095467E-3</v>
      </c>
      <c r="P334" s="3">
        <f t="shared" si="70"/>
        <v>4.9568946089875539</v>
      </c>
    </row>
    <row r="335" spans="1:16">
      <c r="A335" s="20">
        <f t="shared" si="57"/>
        <v>29.400000000000148</v>
      </c>
      <c r="B335" s="4">
        <f t="shared" si="58"/>
        <v>0.16845627284991205</v>
      </c>
      <c r="C335" s="3">
        <f t="shared" si="59"/>
        <v>0.16845627284991205</v>
      </c>
      <c r="D335" s="3">
        <f t="shared" si="60"/>
        <v>0.23355841492083923</v>
      </c>
      <c r="E335" s="3">
        <f t="shared" si="61"/>
        <v>0.23355841492083923</v>
      </c>
      <c r="F335" s="3">
        <f t="shared" si="62"/>
        <v>31.946987338401858</v>
      </c>
      <c r="G335" s="3">
        <f t="shared" si="63"/>
        <v>31.946987338401858</v>
      </c>
      <c r="H335" s="3">
        <f t="shared" si="64"/>
        <v>29.822139426942673</v>
      </c>
      <c r="I335" s="3">
        <f t="shared" si="65"/>
        <v>29.822139426942673</v>
      </c>
      <c r="J335" s="3">
        <f t="shared" si="66"/>
        <v>864.36000000000865</v>
      </c>
      <c r="K335" s="5">
        <f t="shared" si="67"/>
        <v>31.955019208019863</v>
      </c>
      <c r="L335" s="5">
        <f t="shared" si="68"/>
        <v>1.038081241382339</v>
      </c>
      <c r="M335" s="10">
        <v>50</v>
      </c>
      <c r="N335" s="10">
        <v>0.35</v>
      </c>
      <c r="O335" s="3">
        <f t="shared" si="69"/>
        <v>6.3183381547072086E-3</v>
      </c>
      <c r="P335" s="3">
        <f t="shared" si="70"/>
        <v>4.963212947142261</v>
      </c>
    </row>
    <row r="336" spans="1:16">
      <c r="A336" s="20">
        <f t="shared" si="57"/>
        <v>29.500000000000149</v>
      </c>
      <c r="B336" s="4">
        <f t="shared" si="58"/>
        <v>0.16789592325037372</v>
      </c>
      <c r="C336" s="3">
        <f t="shared" si="59"/>
        <v>0.16789592325037372</v>
      </c>
      <c r="D336" s="3">
        <f t="shared" si="60"/>
        <v>0.23289752532485924</v>
      </c>
      <c r="E336" s="3">
        <f t="shared" si="61"/>
        <v>0.23289752532485924</v>
      </c>
      <c r="F336" s="3">
        <f t="shared" si="62"/>
        <v>32.039038687201725</v>
      </c>
      <c r="G336" s="3">
        <f t="shared" si="63"/>
        <v>32.039038687201725</v>
      </c>
      <c r="H336" s="3">
        <f t="shared" si="64"/>
        <v>29.920728600754508</v>
      </c>
      <c r="I336" s="3">
        <f t="shared" si="65"/>
        <v>29.920728600754508</v>
      </c>
      <c r="J336" s="3">
        <f t="shared" si="66"/>
        <v>870.25000000000875</v>
      </c>
      <c r="K336" s="5">
        <f t="shared" si="67"/>
        <v>31.859803233291537</v>
      </c>
      <c r="L336" s="5">
        <f t="shared" si="68"/>
        <v>1.0284613607934165</v>
      </c>
      <c r="M336" s="10">
        <v>50</v>
      </c>
      <c r="N336" s="10">
        <v>0.35</v>
      </c>
      <c r="O336" s="3">
        <f t="shared" si="69"/>
        <v>6.2999683514027675E-3</v>
      </c>
      <c r="P336" s="3">
        <f t="shared" si="70"/>
        <v>4.9695129154936639</v>
      </c>
    </row>
    <row r="337" spans="1:16">
      <c r="A337" s="20">
        <f t="shared" si="57"/>
        <v>29.600000000000151</v>
      </c>
      <c r="B337" s="4">
        <f t="shared" si="58"/>
        <v>0.16733925441453171</v>
      </c>
      <c r="C337" s="3">
        <f t="shared" si="59"/>
        <v>0.16733925441453171</v>
      </c>
      <c r="D337" s="3">
        <f t="shared" si="60"/>
        <v>0.23223995414353146</v>
      </c>
      <c r="E337" s="3">
        <f t="shared" si="61"/>
        <v>0.23223995414353146</v>
      </c>
      <c r="F337" s="3">
        <f t="shared" si="62"/>
        <v>32.131137546000595</v>
      </c>
      <c r="G337" s="3">
        <f t="shared" si="63"/>
        <v>32.131137546000595</v>
      </c>
      <c r="H337" s="3">
        <f t="shared" si="64"/>
        <v>30.01932710771527</v>
      </c>
      <c r="I337" s="3">
        <f t="shared" si="65"/>
        <v>30.01932710771527</v>
      </c>
      <c r="J337" s="3">
        <f t="shared" si="66"/>
        <v>876.16000000000895</v>
      </c>
      <c r="K337" s="5">
        <f t="shared" si="67"/>
        <v>31.765115036045479</v>
      </c>
      <c r="L337" s="5">
        <f t="shared" si="68"/>
        <v>1.018957446649414</v>
      </c>
      <c r="M337" s="10">
        <v>50</v>
      </c>
      <c r="N337" s="10">
        <v>0.35</v>
      </c>
      <c r="O337" s="3">
        <f t="shared" si="69"/>
        <v>6.2816959859436361E-3</v>
      </c>
      <c r="P337" s="3">
        <f t="shared" si="70"/>
        <v>4.9757946114796079</v>
      </c>
    </row>
    <row r="338" spans="1:16">
      <c r="A338" s="20">
        <f t="shared" si="57"/>
        <v>29.700000000000152</v>
      </c>
      <c r="B338" s="4">
        <f t="shared" si="58"/>
        <v>0.16678623053603392</v>
      </c>
      <c r="C338" s="3">
        <f t="shared" si="59"/>
        <v>0.16678623053603392</v>
      </c>
      <c r="D338" s="3">
        <f t="shared" si="60"/>
        <v>0.23158568073441183</v>
      </c>
      <c r="E338" s="3">
        <f t="shared" si="61"/>
        <v>0.23158568073441183</v>
      </c>
      <c r="F338" s="3">
        <f t="shared" si="62"/>
        <v>32.223283507426878</v>
      </c>
      <c r="G338" s="3">
        <f t="shared" si="63"/>
        <v>32.223283507426878</v>
      </c>
      <c r="H338" s="3">
        <f t="shared" si="64"/>
        <v>30.117934856161853</v>
      </c>
      <c r="I338" s="3">
        <f t="shared" si="65"/>
        <v>30.117934856161853</v>
      </c>
      <c r="J338" s="3">
        <f t="shared" si="66"/>
        <v>882.09000000000901</v>
      </c>
      <c r="K338" s="5">
        <f t="shared" si="67"/>
        <v>31.670950593520612</v>
      </c>
      <c r="L338" s="5">
        <f t="shared" si="68"/>
        <v>1.0095677944107684</v>
      </c>
      <c r="M338" s="10">
        <v>50</v>
      </c>
      <c r="N338" s="10">
        <v>0.35</v>
      </c>
      <c r="O338" s="3">
        <f t="shared" si="69"/>
        <v>6.2635203730953687E-3</v>
      </c>
      <c r="P338" s="3">
        <f t="shared" si="70"/>
        <v>4.9820581318527033</v>
      </c>
    </row>
    <row r="339" spans="1:16">
      <c r="A339" s="20">
        <f t="shared" si="57"/>
        <v>29.800000000000153</v>
      </c>
      <c r="B339" s="4">
        <f t="shared" si="58"/>
        <v>0.166236816266985</v>
      </c>
      <c r="C339" s="3">
        <f t="shared" si="59"/>
        <v>0.166236816266985</v>
      </c>
      <c r="D339" s="3">
        <f t="shared" si="60"/>
        <v>0.23093468455931881</v>
      </c>
      <c r="E339" s="3">
        <f t="shared" si="61"/>
        <v>0.23093468455931881</v>
      </c>
      <c r="F339" s="3">
        <f t="shared" si="62"/>
        <v>32.315476168548237</v>
      </c>
      <c r="G339" s="3">
        <f t="shared" si="63"/>
        <v>32.315476168548237</v>
      </c>
      <c r="H339" s="3">
        <f t="shared" si="64"/>
        <v>30.216551755619125</v>
      </c>
      <c r="I339" s="3">
        <f t="shared" si="65"/>
        <v>30.216551755619125</v>
      </c>
      <c r="J339" s="3">
        <f t="shared" si="66"/>
        <v>888.04000000000917</v>
      </c>
      <c r="K339" s="5">
        <f t="shared" si="67"/>
        <v>31.57730591917986</v>
      </c>
      <c r="L339" s="5">
        <f t="shared" si="68"/>
        <v>1.0002907288487353</v>
      </c>
      <c r="M339" s="10">
        <v>50</v>
      </c>
      <c r="N339" s="10">
        <v>0.35</v>
      </c>
      <c r="O339" s="3">
        <f t="shared" si="69"/>
        <v>6.245440832816561E-3</v>
      </c>
      <c r="P339" s="3">
        <f t="shared" si="70"/>
        <v>4.9883035726855196</v>
      </c>
    </row>
    <row r="340" spans="1:16">
      <c r="A340" s="20">
        <f t="shared" si="57"/>
        <v>29.900000000000155</v>
      </c>
      <c r="B340" s="4">
        <f t="shared" si="58"/>
        <v>0.16569097671070543</v>
      </c>
      <c r="C340" s="3">
        <f t="shared" si="59"/>
        <v>0.16569097671070543</v>
      </c>
      <c r="D340" s="3">
        <f t="shared" si="60"/>
        <v>0.23028694518523291</v>
      </c>
      <c r="E340" s="3">
        <f t="shared" si="61"/>
        <v>0.23028694518523291</v>
      </c>
      <c r="F340" s="3">
        <f t="shared" si="62"/>
        <v>32.407715130814289</v>
      </c>
      <c r="G340" s="3">
        <f t="shared" si="63"/>
        <v>32.407715130814289</v>
      </c>
      <c r="H340" s="3">
        <f t="shared" si="64"/>
        <v>30.315177716780902</v>
      </c>
      <c r="I340" s="3">
        <f t="shared" si="65"/>
        <v>30.315177716780902</v>
      </c>
      <c r="J340" s="3">
        <f t="shared" si="66"/>
        <v>894.01000000000931</v>
      </c>
      <c r="K340" s="5">
        <f t="shared" si="67"/>
        <v>31.484177062381139</v>
      </c>
      <c r="L340" s="5">
        <f t="shared" si="68"/>
        <v>0.99112460347334996</v>
      </c>
      <c r="M340" s="10">
        <v>50</v>
      </c>
      <c r="N340" s="10">
        <v>0.35</v>
      </c>
      <c r="O340" s="3">
        <f t="shared" si="69"/>
        <v>6.227456690233093E-3</v>
      </c>
      <c r="P340" s="3">
        <f t="shared" si="70"/>
        <v>4.9945310293757528</v>
      </c>
    </row>
    <row r="341" spans="1:16">
      <c r="A341" s="20">
        <f t="shared" si="57"/>
        <v>30.000000000000156</v>
      </c>
      <c r="B341" s="4">
        <f t="shared" si="58"/>
        <v>0.16514867741462599</v>
      </c>
      <c r="C341" s="3">
        <f t="shared" si="59"/>
        <v>0.16514867741462599</v>
      </c>
      <c r="D341" s="3">
        <f t="shared" si="60"/>
        <v>0.22964244228513367</v>
      </c>
      <c r="E341" s="3">
        <f t="shared" si="61"/>
        <v>0.22964244228513367</v>
      </c>
      <c r="F341" s="3">
        <f t="shared" si="62"/>
        <v>32.500000000000142</v>
      </c>
      <c r="G341" s="3">
        <f t="shared" si="63"/>
        <v>32.500000000000142</v>
      </c>
      <c r="H341" s="3">
        <f t="shared" si="64"/>
        <v>30.413812651491252</v>
      </c>
      <c r="I341" s="3">
        <f t="shared" si="65"/>
        <v>30.413812651491252</v>
      </c>
      <c r="J341" s="3">
        <f t="shared" si="66"/>
        <v>900.00000000000932</v>
      </c>
      <c r="K341" s="5">
        <f t="shared" si="67"/>
        <v>31.391560108050154</v>
      </c>
      <c r="L341" s="5">
        <f t="shared" si="68"/>
        <v>0.98206779997331861</v>
      </c>
      <c r="M341" s="10">
        <v>50</v>
      </c>
      <c r="N341" s="10">
        <v>0.35</v>
      </c>
      <c r="O341" s="3">
        <f t="shared" si="69"/>
        <v>6.2095672756118988E-3</v>
      </c>
      <c r="P341" s="3">
        <f t="shared" si="70"/>
        <v>5.0007405966513643</v>
      </c>
    </row>
  </sheetData>
  <pageMargins left="0.70866141732283472" right="0.70866141732283472" top="0.74803149606299213" bottom="0.74803149606299213" header="0.31496062992125984" footer="0.31496062992125984"/>
  <pageSetup paperSize="9" scale="69" fitToHeight="0" orientation="landscape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Hojas de cálculo</vt:lpstr>
      </vt:variant>
      <vt:variant>
        <vt:i4>1</vt:i4>
      </vt:variant>
      <vt:variant>
        <vt:lpstr>Gráficos</vt:lpstr>
      </vt:variant>
      <vt:variant>
        <vt:i4>2</vt:i4>
      </vt:variant>
      <vt:variant>
        <vt:lpstr>Rangos con nombre</vt:lpstr>
      </vt:variant>
      <vt:variant>
        <vt:i4>5</vt:i4>
      </vt:variant>
    </vt:vector>
  </HeadingPairs>
  <TitlesOfParts>
    <vt:vector size="8" baseType="lpstr">
      <vt:lpstr>Calculos</vt:lpstr>
      <vt:lpstr>Gráfica incrTensiones_z</vt:lpstr>
      <vt:lpstr>Gráfica incrTensiones_x</vt:lpstr>
      <vt:lpstr>a</vt:lpstr>
      <vt:lpstr>b</vt:lpstr>
      <vt:lpstr>q</vt:lpstr>
      <vt:lpstr>Calculos!Títulos_a_imprimir</vt:lpstr>
      <vt:lpstr>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Germán López Pineda</dc:creator>
  <cp:lastModifiedBy>Germán López Pineda</cp:lastModifiedBy>
  <cp:lastPrinted>2019-05-15T07:55:38Z</cp:lastPrinted>
  <dcterms:created xsi:type="dcterms:W3CDTF">2017-02-03T09:37:45Z</dcterms:created>
  <dcterms:modified xsi:type="dcterms:W3CDTF">2020-01-09T14:54:05Z</dcterms:modified>
</cp:coreProperties>
</file>