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DB22052-8A69-424C-9F07-3D644AAC02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3" i="1"/>
  <c r="F13" i="1" s="1"/>
  <c r="C12" i="1"/>
  <c r="D12" i="1" s="1"/>
  <c r="D14" i="1" s="1"/>
  <c r="F12" i="1" l="1"/>
  <c r="F14" i="1" s="1"/>
  <c r="F15" i="1" s="1"/>
  <c r="F16" i="1" l="1"/>
  <c r="F17" i="1" s="1"/>
  <c r="D19" i="1" s="1"/>
  <c r="D20" i="1" s="1"/>
</calcChain>
</file>

<file path=xl/sharedStrings.xml><?xml version="1.0" encoding="utf-8"?>
<sst xmlns="http://schemas.openxmlformats.org/spreadsheetml/2006/main" count="41" uniqueCount="39">
  <si>
    <t>REPUBLIC OF THE UNION OF MYANMAR</t>
  </si>
  <si>
    <t>CONFIRMATION FORM BETWEEN TELECOM INTERNATIONAL MYANMAR AND PT.LinkIT Company Limited</t>
  </si>
  <si>
    <t>Service: Goaly</t>
  </si>
  <si>
    <t>Month: Sept 2022</t>
  </si>
  <si>
    <t>-   In accordance with the contract No.001/VAS/2021/MYTEL- LinkIT/Goaly  regarding to providing Value-added services on Mytel network between Telecom International Myanmar (Mytel) and PT.LinkIT Company Limited
-   On  November'2021, Mytel and PT.LinkIT agree to sign the Minutes of Output and Revenue of the value-added services, detailed as below:</t>
  </si>
  <si>
    <t>Exchange rate :</t>
  </si>
  <si>
    <t>Service name</t>
  </si>
  <si>
    <t>Type of charging</t>
  </si>
  <si>
    <t>Total revenue (MMK)
(Arising data)</t>
  </si>
  <si>
    <t>Revenue Sharing (MMK)
(exclude Tax and fee)</t>
  </si>
  <si>
    <t>Percentage for CP's Revenue (%)</t>
  </si>
  <si>
    <t>CP's Revenue (MMK)</t>
  </si>
  <si>
    <t>(1)</t>
  </si>
  <si>
    <t>(2)</t>
  </si>
  <si>
    <t>(4)</t>
  </si>
  <si>
    <t>(5) = (4) * (100%-4%)/(100%+5%)</t>
  </si>
  <si>
    <t>(6)</t>
  </si>
  <si>
    <t xml:space="preserve">(7) = (5) * (6)  </t>
  </si>
  <si>
    <t>Goaly</t>
  </si>
  <si>
    <t>Daily Revenue</t>
  </si>
  <si>
    <t>Weekly Revenue</t>
  </si>
  <si>
    <t>Total</t>
  </si>
  <si>
    <t>Revenue</t>
  </si>
  <si>
    <t>WHT 2. 5%</t>
  </si>
  <si>
    <t>Revenue (Exclude WHT)</t>
  </si>
  <si>
    <t>Total amount MYTEL must make payment to PT.LinkIT Company Limited  for Sept 2022 is:</t>
  </si>
  <si>
    <t>MMK</t>
  </si>
  <si>
    <t>USD</t>
  </si>
  <si>
    <t>We recommend MYTEL pays the amount of money mentioned above to PT.LinkIT Company Limited  by account number: 339-529-972 , Bank Name: BNI ,Account name: PT.LinkIT,Swift Code: BNINIDJA Contact: ……………………………</t>
  </si>
  <si>
    <t xml:space="preserve">This form is made in 02 copies. Mytel keeps 01 copies and Tencent Co.,Ltd  keep 01 copies that have the same legal value. </t>
  </si>
  <si>
    <t>ON BEHALF OF MYTEL</t>
  </si>
  <si>
    <t>Chief Commercial and Marketing Officer (CCO)</t>
  </si>
  <si>
    <t>Finance &amp; Accounting Dept;</t>
  </si>
  <si>
    <t>IT Dept;</t>
  </si>
  <si>
    <t>Digital Services Dept;</t>
  </si>
  <si>
    <t xml:space="preserve">     ON BEHALF OF PT. LINKIT</t>
  </si>
  <si>
    <t>Director</t>
  </si>
  <si>
    <t>Chityphong Banchongphanith</t>
  </si>
  <si>
    <t>Yangon, Day 28 Month November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</si>
</sst>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[$LAK]\ * #,##0_);_([$LAK]\ * \(#,##0\);_([$LAK]\ * &quot;-&quot;_);_(@_)"/>
    <numFmt numFmtId="168" formatCode="_([$LAK]\ * #,##0.00_);_([$LAK]\ * \(#,##0.00\);_([$LAK]\ * &quot;-&quot;??_);_(@_)"/>
    <numFmt numFmtId="169" formatCode="_([$LAK]\ * #,##0_);_([$LAK]\ * \(#,##0\);_([$LAK]\ 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sz val="12"/>
      <color rgb="FFFF0000"/>
      <name val="Phetsarath OT"/>
      <charset val="163"/>
    </font>
    <font>
      <sz val="12"/>
      <color theme="1"/>
      <name val="Phetsarath OT"/>
      <charset val="163"/>
    </font>
    <font>
      <i/>
      <sz val="12"/>
      <color theme="1"/>
      <name val="Times New Roman"/>
      <family val="1"/>
    </font>
    <font>
      <b/>
      <sz val="1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6" fontId="4" fillId="2" borderId="0" xfId="1" applyNumberFormat="1" applyFont="1" applyFill="1"/>
    <xf numFmtId="17" fontId="8" fillId="2" borderId="0" xfId="0" applyNumberFormat="1" applyFont="1" applyFill="1" applyAlignment="1">
      <alignment wrapText="1"/>
    </xf>
    <xf numFmtId="17" fontId="8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/>
    <xf numFmtId="0" fontId="13" fillId="2" borderId="0" xfId="0" applyFont="1" applyFill="1"/>
    <xf numFmtId="49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166" fontId="15" fillId="3" borderId="1" xfId="1" applyNumberFormat="1" applyFont="1" applyFill="1" applyBorder="1" applyAlignment="1">
      <alignment vertical="center"/>
    </xf>
    <xf numFmtId="165" fontId="16" fillId="2" borderId="1" xfId="1" applyNumberFormat="1" applyFont="1" applyFill="1" applyBorder="1" applyAlignment="1">
      <alignment vertical="center"/>
    </xf>
    <xf numFmtId="9" fontId="16" fillId="2" borderId="1" xfId="0" applyNumberFormat="1" applyFont="1" applyFill="1" applyBorder="1" applyAlignment="1">
      <alignment horizontal="center" vertical="center" wrapText="1"/>
    </xf>
    <xf numFmtId="166" fontId="16" fillId="2" borderId="1" xfId="1" applyNumberFormat="1" applyFont="1" applyFill="1" applyBorder="1"/>
    <xf numFmtId="165" fontId="17" fillId="2" borderId="0" xfId="1" applyNumberFormat="1" applyFont="1" applyFill="1"/>
    <xf numFmtId="0" fontId="17" fillId="2" borderId="0" xfId="0" applyFont="1" applyFill="1"/>
    <xf numFmtId="3" fontId="9" fillId="2" borderId="1" xfId="0" applyNumberFormat="1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9" fontId="9" fillId="2" borderId="1" xfId="0" applyNumberFormat="1" applyFont="1" applyFill="1" applyBorder="1" applyAlignment="1">
      <alignment horizontal="center" vertical="center"/>
    </xf>
    <xf numFmtId="166" fontId="9" fillId="2" borderId="1" xfId="1" applyNumberFormat="1" applyFont="1" applyFill="1" applyBorder="1"/>
    <xf numFmtId="165" fontId="4" fillId="0" borderId="0" xfId="0" applyNumberFormat="1" applyFont="1" applyFill="1"/>
    <xf numFmtId="0" fontId="4" fillId="0" borderId="0" xfId="0" applyFont="1" applyFill="1"/>
    <xf numFmtId="17" fontId="16" fillId="2" borderId="0" xfId="0" quotePrefix="1" applyNumberFormat="1" applyFont="1" applyFill="1"/>
    <xf numFmtId="0" fontId="16" fillId="2" borderId="0" xfId="0" applyFont="1" applyFill="1"/>
    <xf numFmtId="167" fontId="16" fillId="2" borderId="0" xfId="0" applyNumberFormat="1" applyFont="1" applyFill="1"/>
    <xf numFmtId="164" fontId="16" fillId="2" borderId="0" xfId="0" applyNumberFormat="1" applyFont="1" applyFill="1"/>
    <xf numFmtId="0" fontId="5" fillId="0" borderId="4" xfId="2" applyFont="1" applyBorder="1" applyAlignment="1">
      <alignment horizontal="center" vertical="center"/>
    </xf>
    <xf numFmtId="166" fontId="5" fillId="0" borderId="5" xfId="1" applyNumberFormat="1" applyFont="1" applyBorder="1"/>
    <xf numFmtId="168" fontId="16" fillId="2" borderId="0" xfId="0" applyNumberFormat="1" applyFont="1" applyFill="1"/>
    <xf numFmtId="0" fontId="5" fillId="0" borderId="0" xfId="2" applyFont="1" applyAlignment="1">
      <alignment horizontal="center" vertical="center"/>
    </xf>
    <xf numFmtId="164" fontId="5" fillId="0" borderId="0" xfId="2" applyNumberFormat="1" applyFont="1"/>
    <xf numFmtId="166" fontId="4" fillId="0" borderId="0" xfId="0" applyNumberFormat="1" applyFont="1" applyFill="1"/>
    <xf numFmtId="0" fontId="18" fillId="2" borderId="0" xfId="0" applyFont="1" applyFill="1" applyAlignment="1">
      <alignment vertical="top"/>
    </xf>
    <xf numFmtId="0" fontId="19" fillId="2" borderId="0" xfId="0" applyFont="1" applyFill="1" applyAlignment="1">
      <alignment vertical="top"/>
    </xf>
    <xf numFmtId="166" fontId="19" fillId="2" borderId="0" xfId="1" applyNumberFormat="1" applyFont="1" applyFill="1" applyAlignment="1">
      <alignment vertical="top"/>
    </xf>
    <xf numFmtId="169" fontId="7" fillId="2" borderId="0" xfId="0" applyNumberFormat="1" applyFont="1" applyFill="1" applyAlignment="1">
      <alignment horizontal="left" vertical="top"/>
    </xf>
    <xf numFmtId="0" fontId="19" fillId="2" borderId="0" xfId="0" applyFont="1" applyFill="1"/>
    <xf numFmtId="0" fontId="20" fillId="0" borderId="0" xfId="0" applyFont="1" applyFill="1"/>
    <xf numFmtId="165" fontId="21" fillId="0" borderId="0" xfId="0" applyNumberFormat="1" applyFont="1" applyFill="1"/>
    <xf numFmtId="0" fontId="20" fillId="2" borderId="0" xfId="0" applyFont="1" applyFill="1"/>
    <xf numFmtId="2" fontId="19" fillId="2" borderId="0" xfId="1" applyNumberFormat="1" applyFont="1" applyFill="1" applyAlignment="1">
      <alignment vertical="top"/>
    </xf>
    <xf numFmtId="0" fontId="22" fillId="0" borderId="0" xfId="0" applyFont="1" applyFill="1"/>
    <xf numFmtId="0" fontId="23" fillId="2" borderId="0" xfId="0" applyFont="1" applyFill="1"/>
    <xf numFmtId="22" fontId="4" fillId="0" borderId="0" xfId="0" applyNumberFormat="1" applyFont="1" applyFill="1"/>
    <xf numFmtId="4" fontId="4" fillId="0" borderId="0" xfId="0" applyNumberFormat="1" applyFont="1" applyFill="1"/>
    <xf numFmtId="4" fontId="4" fillId="2" borderId="0" xfId="0" applyNumberFormat="1" applyFont="1" applyFill="1"/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6" fontId="4" fillId="2" borderId="0" xfId="0" applyNumberFormat="1" applyFont="1" applyFill="1"/>
    <xf numFmtId="0" fontId="22" fillId="2" borderId="0" xfId="0" applyFont="1" applyFill="1"/>
    <xf numFmtId="1" fontId="4" fillId="2" borderId="0" xfId="0" applyNumberFormat="1" applyFont="1" applyFill="1"/>
    <xf numFmtId="165" fontId="5" fillId="2" borderId="0" xfId="0" applyNumberFormat="1" applyFont="1" applyFill="1"/>
    <xf numFmtId="166" fontId="5" fillId="2" borderId="0" xfId="1" applyNumberFormat="1" applyFont="1" applyFill="1"/>
    <xf numFmtId="0" fontId="5" fillId="2" borderId="0" xfId="0" applyFont="1" applyFill="1"/>
    <xf numFmtId="0" fontId="19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" fontId="6" fillId="2" borderId="0" xfId="0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1666874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C488CA-2824-4B76-8DBC-954076E158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3524" cy="371475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</xdr:row>
      <xdr:rowOff>8890</xdr:rowOff>
    </xdr:from>
    <xdr:to>
      <xdr:col>3</xdr:col>
      <xdr:colOff>695325</xdr:colOff>
      <xdr:row>2</xdr:row>
      <xdr:rowOff>9525</xdr:rowOff>
    </xdr:to>
    <xdr:cxnSp macro="">
      <xdr:nvCxnSpPr>
        <xdr:cNvPr id="3" name="AutoShape 4">
          <a:extLst>
            <a:ext uri="{FF2B5EF4-FFF2-40B4-BE49-F238E27FC236}">
              <a16:creationId xmlns:a16="http://schemas.microsoft.com/office/drawing/2014/main" id="{EF44E8FB-E322-478C-861B-90BC0FBC0564}"/>
            </a:ext>
          </a:extLst>
        </xdr:cNvPr>
        <xdr:cNvCxnSpPr>
          <a:cxnSpLocks noChangeShapeType="1"/>
        </xdr:cNvCxnSpPr>
      </xdr:nvCxnSpPr>
      <xdr:spPr bwMode="auto">
        <a:xfrm>
          <a:off x="4143375" y="447040"/>
          <a:ext cx="2124075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1400174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C50F51-2A61-4464-995C-2527629D2CD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6824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1266824</xdr:colOff>
      <xdr:row>2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F2C496-9F93-463C-8F6A-145D0770C9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0149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1533524</xdr:colOff>
      <xdr:row>2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3F99AA-8F36-4FC4-92D7-1A01105AF1F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0174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1400174</xdr:colOff>
      <xdr:row>2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C16894-E508-4788-9D47-BD966122B9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6824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1266824</xdr:colOff>
      <xdr:row>2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B1AD5B-37EE-45D4-98B6-35A60B2F5D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0149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1419224</xdr:colOff>
      <xdr:row>2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B6564D-791E-49F6-B073-37A5C0603E0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266824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1266824</xdr:colOff>
      <xdr:row>5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D8E7F8B-364A-4E02-8436-E2C4A89DA4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0149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0"/>
  <sheetViews>
    <sheetView tabSelected="1" workbookViewId="0">
      <selection activeCell="E29" sqref="A1:F29"/>
    </sheetView>
  </sheetViews>
  <sheetFormatPr defaultColWidth="10.140625" defaultRowHeight="15.75"/>
  <cols>
    <col min="1" max="1" width="27.85546875" style="2" customWidth="1"/>
    <col min="2" max="2" width="29" style="2" customWidth="1"/>
    <col min="3" max="3" width="26.7109375" style="2" customWidth="1"/>
    <col min="4" max="4" width="26.140625" style="2" customWidth="1"/>
    <col min="5" max="5" width="27.7109375" style="2" customWidth="1"/>
    <col min="6" max="6" width="18" style="2" customWidth="1"/>
    <col min="7" max="7" width="15.7109375" style="2" bestFit="1" customWidth="1"/>
    <col min="8" max="8" width="13.140625" style="2" bestFit="1" customWidth="1"/>
    <col min="9" max="9" width="19.28515625" style="2" customWidth="1"/>
    <col min="10" max="10" width="13.28515625" style="2" customWidth="1"/>
    <col min="11" max="16384" width="10.140625" style="2"/>
  </cols>
  <sheetData>
    <row r="2" spans="1:10" ht="18.75">
      <c r="A2" s="67" t="s">
        <v>0</v>
      </c>
      <c r="B2" s="67"/>
      <c r="C2" s="67"/>
      <c r="D2" s="67"/>
      <c r="E2" s="67"/>
      <c r="F2" s="67"/>
      <c r="G2" s="1"/>
      <c r="H2" s="1"/>
      <c r="I2" s="1"/>
      <c r="J2" s="1"/>
    </row>
    <row r="3" spans="1:10">
      <c r="F3" s="3"/>
      <c r="G3" s="3"/>
    </row>
    <row r="4" spans="1:10">
      <c r="A4" s="68" t="s">
        <v>1</v>
      </c>
      <c r="B4" s="68"/>
      <c r="C4" s="68"/>
      <c r="D4" s="68"/>
      <c r="E4" s="68"/>
      <c r="F4" s="68"/>
    </row>
    <row r="5" spans="1:10">
      <c r="A5" s="69" t="s">
        <v>2</v>
      </c>
      <c r="B5" s="69"/>
      <c r="C5" s="69"/>
      <c r="D5" s="69"/>
      <c r="E5" s="69"/>
      <c r="F5" s="69"/>
    </row>
    <row r="6" spans="1:10">
      <c r="A6" s="70" t="s">
        <v>3</v>
      </c>
      <c r="B6" s="70"/>
      <c r="C6" s="70"/>
      <c r="D6" s="70"/>
      <c r="E6" s="70"/>
      <c r="F6" s="70"/>
    </row>
    <row r="7" spans="1:10" s="4" customFormat="1">
      <c r="A7" s="71" t="s">
        <v>4</v>
      </c>
      <c r="B7" s="71"/>
      <c r="C7" s="71"/>
      <c r="D7" s="71"/>
      <c r="E7" s="71"/>
      <c r="F7" s="71"/>
    </row>
    <row r="8" spans="1:10" s="4" customFormat="1">
      <c r="A8" s="71"/>
      <c r="B8" s="71"/>
      <c r="C8" s="71"/>
      <c r="D8" s="71"/>
      <c r="E8" s="71"/>
      <c r="F8" s="71"/>
      <c r="I8" s="5"/>
    </row>
    <row r="9" spans="1:10">
      <c r="E9" s="6" t="s">
        <v>5</v>
      </c>
      <c r="F9" s="3">
        <v>3000</v>
      </c>
      <c r="G9" s="4"/>
    </row>
    <row r="10" spans="1:10" ht="30">
      <c r="A10" s="7" t="s">
        <v>6</v>
      </c>
      <c r="B10" s="8" t="s">
        <v>7</v>
      </c>
      <c r="C10" s="8" t="s">
        <v>8</v>
      </c>
      <c r="D10" s="9" t="s">
        <v>9</v>
      </c>
      <c r="E10" s="10" t="s">
        <v>10</v>
      </c>
      <c r="F10" s="10" t="s">
        <v>11</v>
      </c>
    </row>
    <row r="11" spans="1:10" s="13" customFormat="1" ht="24">
      <c r="A11" s="11" t="s">
        <v>12</v>
      </c>
      <c r="B11" s="11" t="s">
        <v>13</v>
      </c>
      <c r="C11" s="11" t="s">
        <v>14</v>
      </c>
      <c r="D11" s="11" t="s">
        <v>15</v>
      </c>
      <c r="E11" s="11" t="s">
        <v>16</v>
      </c>
      <c r="F11" s="11" t="s">
        <v>17</v>
      </c>
      <c r="G11" s="12"/>
    </row>
    <row r="12" spans="1:10">
      <c r="A12" s="14" t="s">
        <v>18</v>
      </c>
      <c r="B12" s="15" t="s">
        <v>19</v>
      </c>
      <c r="C12" s="16">
        <f>12289968-3815</f>
        <v>12286153</v>
      </c>
      <c r="D12" s="17">
        <f>C12*(100%-4%)/(100%+5%)</f>
        <v>11233054.171428571</v>
      </c>
      <c r="E12" s="18">
        <v>0.5</v>
      </c>
      <c r="F12" s="19">
        <f>D12*E12</f>
        <v>5616527.0857142853</v>
      </c>
      <c r="G12" s="3"/>
    </row>
    <row r="13" spans="1:10" s="21" customFormat="1">
      <c r="A13" s="14" t="s">
        <v>18</v>
      </c>
      <c r="B13" s="15" t="s">
        <v>20</v>
      </c>
      <c r="C13" s="16">
        <v>181720</v>
      </c>
      <c r="D13" s="17">
        <f>C13/105%*96%</f>
        <v>166143.99999999997</v>
      </c>
      <c r="E13" s="18">
        <v>0.5</v>
      </c>
      <c r="F13" s="19">
        <f>D13*E13</f>
        <v>83071.999999999985</v>
      </c>
      <c r="G13" s="20"/>
    </row>
    <row r="14" spans="1:10">
      <c r="A14" s="72" t="s">
        <v>21</v>
      </c>
      <c r="B14" s="73"/>
      <c r="C14" s="22">
        <f>SUM(C12:C13)</f>
        <v>12467873</v>
      </c>
      <c r="D14" s="23">
        <f>SUM(D12:D13)</f>
        <v>11399198.171428571</v>
      </c>
      <c r="E14" s="24"/>
      <c r="F14" s="25">
        <f>SUM(F12:F13)</f>
        <v>5699599.0857142853</v>
      </c>
      <c r="G14" s="26"/>
      <c r="H14" s="27"/>
    </row>
    <row r="15" spans="1:10">
      <c r="A15" s="28"/>
      <c r="B15" s="29"/>
      <c r="C15" s="30"/>
      <c r="D15" s="31"/>
      <c r="E15" s="32" t="s">
        <v>22</v>
      </c>
      <c r="F15" s="33">
        <f>F14</f>
        <v>5699599.0857142853</v>
      </c>
      <c r="H15" s="27"/>
    </row>
    <row r="16" spans="1:10">
      <c r="A16" s="28"/>
      <c r="B16" s="29"/>
      <c r="C16" s="30"/>
      <c r="D16" s="31"/>
      <c r="E16" s="32" t="s">
        <v>23</v>
      </c>
      <c r="F16" s="33">
        <f>F15*2.5%</f>
        <v>142489.97714285713</v>
      </c>
      <c r="H16" s="27"/>
    </row>
    <row r="17" spans="1:9">
      <c r="A17" s="28"/>
      <c r="B17" s="29"/>
      <c r="C17" s="34"/>
      <c r="D17" s="31"/>
      <c r="E17" s="32" t="s">
        <v>24</v>
      </c>
      <c r="F17" s="33">
        <f>F15-F16</f>
        <v>5557109.1085714279</v>
      </c>
      <c r="H17" s="27"/>
    </row>
    <row r="18" spans="1:9">
      <c r="A18" s="28"/>
      <c r="B18" s="29"/>
      <c r="C18" s="30"/>
      <c r="D18" s="31"/>
      <c r="E18" s="35"/>
      <c r="F18" s="36"/>
      <c r="G18" s="27"/>
      <c r="H18" s="37"/>
      <c r="I18" s="27"/>
    </row>
    <row r="19" spans="1:9" s="45" customFormat="1">
      <c r="A19" s="38" t="s">
        <v>25</v>
      </c>
      <c r="B19" s="38"/>
      <c r="C19" s="39"/>
      <c r="D19" s="40">
        <f>F17</f>
        <v>5557109.1085714279</v>
      </c>
      <c r="E19" s="41" t="s">
        <v>26</v>
      </c>
      <c r="F19" s="42"/>
      <c r="G19" s="43"/>
      <c r="H19" s="44"/>
      <c r="I19" s="43"/>
    </row>
    <row r="20" spans="1:9" s="45" customFormat="1">
      <c r="A20" s="38" t="s">
        <v>25</v>
      </c>
      <c r="B20" s="38"/>
      <c r="C20" s="39"/>
      <c r="D20" s="46">
        <f>D19/F9</f>
        <v>1852.3697028571426</v>
      </c>
      <c r="E20" s="41" t="s">
        <v>27</v>
      </c>
      <c r="F20" s="42"/>
      <c r="G20" s="43"/>
      <c r="H20" s="44"/>
      <c r="I20" s="43"/>
    </row>
    <row r="21" spans="1:9">
      <c r="A21" s="62" t="s">
        <v>28</v>
      </c>
      <c r="B21" s="62"/>
      <c r="C21" s="63"/>
      <c r="D21" s="63"/>
      <c r="E21" s="63"/>
      <c r="F21" s="63"/>
      <c r="G21" s="27"/>
      <c r="H21" s="47"/>
      <c r="I21" s="27"/>
    </row>
    <row r="22" spans="1:9">
      <c r="A22" s="2" t="s">
        <v>29</v>
      </c>
      <c r="G22" s="27"/>
      <c r="H22" s="27"/>
      <c r="I22" s="26"/>
    </row>
    <row r="23" spans="1:9">
      <c r="B23" s="48"/>
      <c r="E23" s="64" t="s">
        <v>38</v>
      </c>
      <c r="F23" s="64"/>
      <c r="G23" s="49"/>
      <c r="H23" s="27"/>
      <c r="I23" s="50"/>
    </row>
    <row r="24" spans="1:9">
      <c r="A24" s="65" t="s">
        <v>30</v>
      </c>
      <c r="B24" s="65"/>
      <c r="C24" s="65"/>
      <c r="D24" s="66" t="s">
        <v>35</v>
      </c>
      <c r="E24" s="66"/>
      <c r="F24" s="66"/>
      <c r="I24" s="51"/>
    </row>
    <row r="25" spans="1:9" s="55" customFormat="1" ht="28.5">
      <c r="A25" s="52" t="s">
        <v>31</v>
      </c>
      <c r="B25" s="53" t="s">
        <v>32</v>
      </c>
      <c r="C25" s="53" t="s">
        <v>33</v>
      </c>
      <c r="D25" s="54" t="s">
        <v>34</v>
      </c>
      <c r="E25" s="54" t="s">
        <v>36</v>
      </c>
      <c r="F25" s="53"/>
    </row>
    <row r="26" spans="1:9">
      <c r="A26" s="52"/>
      <c r="I26" s="51"/>
    </row>
    <row r="27" spans="1:9">
      <c r="B27" s="56"/>
    </row>
    <row r="28" spans="1:9">
      <c r="E28" s="57"/>
      <c r="F28" s="58"/>
    </row>
    <row r="29" spans="1:9">
      <c r="E29" s="74" t="s">
        <v>37</v>
      </c>
      <c r="F29" s="74"/>
    </row>
    <row r="30" spans="1:9" s="55" customFormat="1" ht="14.25">
      <c r="D30" s="59"/>
      <c r="E30" s="60"/>
      <c r="F30" s="61"/>
    </row>
  </sheetData>
  <mergeCells count="11">
    <mergeCell ref="E29:F29"/>
    <mergeCell ref="A21:F21"/>
    <mergeCell ref="E23:F23"/>
    <mergeCell ref="A24:C24"/>
    <mergeCell ref="D24:F24"/>
    <mergeCell ref="A2:F2"/>
    <mergeCell ref="A4:F4"/>
    <mergeCell ref="A5:F5"/>
    <mergeCell ref="A6:F6"/>
    <mergeCell ref="A7:F8"/>
    <mergeCell ref="A14:B14"/>
  </mergeCells>
  <pageMargins left="0.7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2022-11-28T06:05:50Z</dcterms:modified>
</cp:coreProperties>
</file>