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eablackmon/Downloads/"/>
    </mc:Choice>
  </mc:AlternateContent>
  <xr:revisionPtr revIDLastSave="0" documentId="8_{14FD2799-D419-5546-BBFD-57560F09CD60}" xr6:coauthVersionLast="47" xr6:coauthVersionMax="47" xr10:uidLastSave="{00000000-0000-0000-0000-000000000000}"/>
  <bookViews>
    <workbookView xWindow="2340" yWindow="500" windowWidth="18160" windowHeight="14480" xr2:uid="{00000000-000D-0000-FFFF-FFFF00000000}"/>
  </bookViews>
  <sheets>
    <sheet name="Crowdfunding" sheetId="1" r:id="rId1"/>
    <sheet name="Campaigns by Category" sheetId="2" r:id="rId2"/>
    <sheet name="Campaigns by Sub-Category" sheetId="3" r:id="rId3"/>
    <sheet name="Data visualization" sheetId="6" r:id="rId4"/>
    <sheet name="Sheet6" sheetId="7" r:id="rId5"/>
  </sheets>
  <definedNames>
    <definedName name="_xlnm._FilterDatabase" localSheetId="0" hidden="1">Crowdfunding!$N$1:$N$1001</definedName>
  </definedNames>
  <calcPr calcId="191029" concurrentCalc="0"/>
  <pivotCaches>
    <pivotCache cacheId="16" r:id="rId6"/>
    <pivotCache cacheId="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G2" i="1" a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<sst xmlns="http://schemas.openxmlformats.org/spreadsheetml/2006/main" count="6121" uniqueCount="2107">
  <si>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</si>
  <si>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</si>
  <si>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</si>
  <si>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</si>
  <si>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</si>
  <si>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</si>
  <si>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</si>
  <si>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</si>
  <si>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</si>
  <si>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</si>
  <si>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</si>
  <si>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</si>
  <si>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</si>
  <si>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</si>
  <si>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</si>
  <si>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</si>
  <si>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</si>
  <si>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</si>
  <si>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</si>
  <si>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</si>
  <si>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</si>
  <si>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</si>
  <si>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</si>
  <si>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</si>
  <si>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</si>
  <si>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</si>
  <si>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</si>
  <si>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</si>
  <si>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</si>
  <si>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</si>
  <si>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</si>
  <si>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</si>
  <si>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</si>
  <si>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</si>
  <si>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</si>
  <si>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</si>
  <si>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</si>
  <si>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</si>
  <si>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</si>
  <si>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</si>
  <si>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</si>
  <si>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</si>
  <si>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</si>
  <si>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</si>
  <si>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</si>
  <si>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</si>
  <si>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</si>
  <si>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</si>
  <si>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</si>
  <si>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</si>
  <si>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</si>
  <si>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</si>
  <si>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</si>
  <si>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</si>
  <si>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</si>
  <si>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</si>
  <si>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</si>
  <si>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</si>
  <si>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</si>
  <si>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</si>
  <si>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</si>
  <si>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</si>
  <si>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</si>
  <si>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</si>
  <si>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</si>
  <si>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</si>
  <si>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</si>
  <si>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</si>
  <si>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</si>
  <si>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</si>
  <si>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</si>
  <si>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</si>
  <si>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</si>
  <si>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</si>
  <si>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</si>
  <si>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</si>
  <si>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</si>
  <si>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</si>
  <si>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</si>
  <si>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</si>
  <si>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</si>
  <si>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</si>
  <si>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</si>
  <si>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</si>
  <si>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</si>
  <si>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</si>
  <si>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</si>
  <si>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</si>
  <si>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</si>
  <si>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</si>
  <si>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</si>
  <si>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</si>
  <si>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</si>
  <si>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</si>
  <si>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</si>
  <si>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</si>
  <si>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</si>
  <si>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</si>
  <si>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</si>
  <si>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</si>
  <si>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</si>
  <si>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</si>
  <si>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</si>
  <si>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</si>
  <si>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</si>
  <si>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</si>
  <si>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</si>
  <si>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</si>
  <si>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</si>
  <si>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</si>
  <si>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</si>
  <si>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</si>
  <si>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</si>
  <si>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</si>
  <si>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</si>
  <si>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</si>
  <si>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</si>
  <si>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</si>
  <si>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</si>
  <si>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</si>
  <si>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</si>
  <si>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</si>
  <si>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</si>
  <si>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</si>
  <si>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</si>
  <si>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</si>
  <si>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</si>
  <si>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</si>
  <si>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</si>
  <si>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</si>
  <si>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</si>
  <si>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</si>
  <si>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</si>
  <si>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</si>
  <si>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</si>
  <si>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</si>
  <si>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</si>
  <si>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</si>
  <si>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</si>
  <si>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</si>
  <si>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</si>
  <si>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</si>
  <si>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</si>
  <si>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</si>
  <si>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</si>
  <si>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</si>
  <si>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</si>
  <si>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</si>
  <si>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</si>
  <si>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</si>
  <si>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</si>
  <si>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</si>
  <si>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</si>
  <si>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</si>
  <si>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</si>
  <si>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</si>
  <si>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</si>
  <si>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</si>
  <si>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</si>
  <si>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</si>
  <si>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</si>
  <si>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</si>
  <si>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</si>
  <si>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</si>
  <si>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</si>
  <si>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</si>
  <si>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</si>
  <si>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</si>
  <si>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</si>
  <si>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</si>
  <si>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</si>
  <si>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</si>
  <si>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</si>
  <si>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</si>
  <si>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</si>
  <si>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</si>
  <si>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</si>
  <si>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</si>
  <si>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</si>
  <si>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</si>
  <si>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</si>
  <si>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</si>
  <si>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</si>
  <si>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</si>
  <si>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</si>
  <si>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</si>
  <si>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</si>
  <si>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</si>
  <si>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</si>
  <si>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</si>
  <si>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</si>
  <si>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</si>
  <si>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</si>
  <si>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</si>
  <si>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</si>
  <si>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</si>
  <si>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</si>
  <si>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</si>
  <si>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</si>
  <si>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</si>
  <si>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</si>
  <si>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</si>
  <si>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</si>
  <si>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</si>
  <si>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</si>
  <si>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</si>
  <si>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</si>
  <si>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</si>
  <si>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</si>
  <si>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</si>
  <si>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</si>
  <si>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</si>
  <si>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</si>
  <si>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</si>
  <si>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</si>
  <si>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</si>
  <si>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</si>
  <si>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</si>
  <si>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</si>
  <si>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</si>
  <si>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</si>
  <si>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</si>
  <si>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</si>
  <si>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</si>
  <si>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</si>
  <si>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</si>
  <si>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</si>
  <si>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</si>
  <si>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</si>
  <si>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</si>
  <si>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</si>
  <si>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</si>
  <si>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</si>
  <si>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</si>
  <si>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</si>
  <si>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</si>
  <si>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</si>
  <si>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</si>
  <si>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</si>
  <si>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</si>
  <si>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</si>
  <si>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</si>
  <si>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</si>
  <si>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</si>
  <si>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</si>
  <si>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</si>
  <si>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</si>
  <si>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</si>
  <si>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</si>
  <si>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</si>
  <si>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</si>
  <si>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</si>
  <si>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</si>
  <si>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</si>
  <si>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</si>
  <si>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</si>
  <si>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</si>
  <si>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</si>
  <si>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</si>
  <si>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</si>
  <si>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</si>
  <si>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</si>
  <si>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</si>
  <si>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</si>
  <si>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</si>
  <si>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</si>
  <si>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</si>
  <si>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</si>
  <si>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</si>
  <si>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</si>
  <si>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</si>
  <si>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</si>
  <si>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</si>
  <si>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</si>
  <si>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</si>
  <si>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</si>
  <si>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</si>
  <si>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</si>
  <si>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</si>
  <si>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</si>
  <si>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</si>
  <si>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</si>
  <si>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</si>
  <si>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</si>
  <si>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</si>
  <si>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</si>
  <si>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</si>
  <si>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</si>
  <si>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</si>
  <si>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</si>
  <si>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</si>
  <si>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</si>
  <si>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</si>
  <si>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</si>
  <si>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</si>
  <si>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</si>
  <si>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</si>
  <si>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</si>
  <si>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</si>
  <si>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</si>
  <si>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</si>
  <si>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</si>
  <si>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</si>
  <si>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</si>
  <si>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</si>
  <si>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</si>
  <si>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</si>
  <si>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</si>
  <si>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</si>
  <si>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</si>
  <si>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</si>
  <si>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</si>
  <si>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</si>
  <si>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</si>
  <si>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</si>
  <si>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</si>
  <si>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</si>
  <si>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</si>
  <si>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</si>
  <si>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</si>
  <si>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</si>
  <si>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</si>
  <si>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</si>
  <si>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</si>
  <si>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</si>
  <si>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</si>
  <si>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</si>
  <si>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</si>
  <si>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</si>
  <si>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</si>
  <si>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</si>
  <si>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</si>
  <si>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</si>
  <si>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</si>
  <si>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</si>
  <si>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</si>
  <si>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</si>
  <si>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</si>
  <si>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</si>
  <si>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</si>
  <si>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</si>
  <si>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</si>
  <si>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</si>
  <si>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</si>
  <si>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</si>
  <si>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</si>
  <si>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</si>
  <si>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</si>
  <si>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</si>
  <si>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</si>
  <si>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</si>
  <si>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</si>
  <si>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</si>
  <si>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</si>
  <si>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</si>
  <si>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</si>
  <si>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</si>
  <si>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</si>
  <si>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</si>
  <si>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</si>
  <si>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</si>
  <si>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</si>
  <si>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</si>
  <si>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</si>
  <si>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</si>
  <si>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</si>
  <si>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</si>
  <si>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</si>
  <si>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</si>
  <si>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</si>
  <si>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</si>
  <si>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</si>
  <si>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</si>
  <si>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</si>
  <si>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</si>
  <si>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</si>
  <si>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</si>
  <si>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</si>
  <si>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</si>
  <si>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</si>
  <si>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</si>
  <si>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</si>
  <si>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</si>
  <si>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</si>
  <si>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</si>
  <si>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</si>
  <si>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</si>
  <si>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</si>
  <si>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</si>
  <si>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</si>
  <si>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</si>
  <si>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</si>
  <si>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</si>
  <si>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</si>
  <si>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</si>
  <si>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</si>
  <si>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</si>
  <si>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</si>
  <si>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</si>
  <si>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</si>
  <si>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</si>
  <si>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</si>
  <si>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</si>
  <si>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</si>
  <si>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</si>
  <si>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</si>
  <si>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</si>
  <si>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</si>
  <si>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</si>
  <si>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</si>
  <si>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</si>
  <si>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</si>
  <si>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</si>
  <si>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</si>
  <si>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</si>
  <si>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</si>
  <si>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</si>
  <si>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</si>
  <si>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</si>
  <si>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</si>
  <si>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</si>
  <si>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</si>
  <si>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</si>
  <si>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</si>
  <si>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</si>
  <si>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</si>
  <si>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</si>
  <si>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</si>
  <si>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</si>
  <si>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</si>
  <si>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</si>
  <si>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</si>
  <si>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</si>
  <si>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</si>
  <si>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</si>
  <si>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</si>
  <si>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</si>
  <si>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</si>
  <si>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</si>
  <si>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</si>
  <si>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</si>
  <si>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</si>
  <si>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</si>
  <si>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</si>
  <si>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</si>
  <si>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</si>
  <si>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</si>
  <si>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</si>
  <si>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</si>
  <si>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</si>
  <si>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</si>
  <si>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</si>
  <si>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</si>
  <si>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</si>
  <si>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</si>
  <si>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</si>
  <si>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</si>
  <si>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</si>
  <si>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</si>
  <si>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</si>
  <si>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</si>
  <si>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</si>
  <si>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</si>
  <si>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</si>
  <si>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</si>
  <si>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</si>
  <si>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</si>
  <si>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</si>
  <si>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</si>
  <si>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</si>
  <si>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</si>
  <si>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</si>
  <si>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</si>
  <si>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</si>
  <si>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</si>
  <si>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</si>
  <si>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</si>
  <si>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</si>
  <si>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</si>
  <si>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</si>
  <si>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</si>
  <si>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</si>
  <si>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</si>
  <si>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</si>
  <si>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</si>
  <si>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</si>
  <si>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</si>
  <si>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</si>
  <si>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</si>
  <si>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</si>
  <si>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</si>
  <si>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</si>
  <si>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</si>
  <si>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</si>
  <si>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</si>
  <si>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</si>
  <si>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</si>
  <si>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</si>
  <si>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</si>
  <si>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</si>
  <si>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</si>
  <si>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</si>
  <si>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</si>
  <si>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</si>
  <si>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</si>
  <si>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</si>
  <si>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</si>
  <si>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</si>
  <si>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</si>
  <si>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</si>
  <si>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</si>
  <si>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</si>
  <si>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</si>
  <si>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</si>
  <si>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</si>
  <si>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</si>
  <si>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</si>
  <si>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</si>
  <si>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</si>
  <si>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</si>
  <si>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</si>
  <si>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</si>
  <si>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</si>
  <si>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</si>
  <si>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</si>
  <si>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</si>
  <si>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</si>
  <si>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</si>
  <si>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</si>
  <si>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</si>
  <si>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</si>
  <si>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</si>
  <si>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</si>
  <si>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</si>
  <si>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</si>
  <si>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</si>
  <si>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</si>
  <si>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</si>
  <si>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</si>
  <si>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</si>
  <si>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</si>
  <si>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</si>
  <si>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</si>
  <si>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</si>
  <si>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</si>
  <si>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</si>
  <si>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</si>
  <si>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</si>
  <si>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</si>
  <si>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</si>
  <si>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</si>
  <si>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</si>
  <si>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</si>
  <si>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</si>
  <si>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</si>
  <si>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</si>
  <si>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</si>
  <si>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</si>
  <si>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</si>
  <si>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</si>
  <si>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</si>
  <si>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</si>
  <si>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</si>
  <si>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</si>
  <si>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</si>
  <si>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</si>
  <si>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</si>
  <si>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</si>
  <si>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</si>
  <si>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</si>
  <si>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</si>
  <si>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</si>
  <si>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</si>
  <si>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</si>
  <si>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</si>
  <si>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</si>
  <si>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</si>
  <si>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</si>
  <si>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</si>
  <si>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</si>
  <si>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</si>
  <si>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</si>
  <si>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</si>
  <si>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</si>
  <si>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</si>
  <si>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</si>
  <si>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</si>
  <si>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</si>
  <si>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</si>
  <si>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</si>
  <si>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</si>
  <si>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</si>
  <si>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</si>
  <si>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</si>
  <si>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</si>
  <si>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</si>
  <si>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</si>
  <si>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</si>
  <si>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</si>
  <si>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</si>
  <si>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</si>
  <si>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</si>
  <si>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</si>
  <si>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</si>
  <si>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</si>
  <si>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</si>
  <si>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</si>
  <si>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</si>
  <si>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</si>
  <si>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</si>
  <si>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</si>
  <si>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</si>
  <si>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</si>
  <si>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</si>
  <si>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</si>
  <si>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</si>
  <si>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</si>
  <si>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</si>
  <si>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</si>
  <si>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</si>
  <si>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</si>
  <si>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</si>
  <si>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</si>
  <si>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</si>
  <si>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</si>
  <si>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</si>
  <si>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</si>
  <si>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</si>
  <si>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</si>
  <si>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</si>
  <si>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</si>
  <si>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</si>
  <si>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</si>
  <si>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</si>
  <si>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</si>
  <si>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</si>
  <si>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</si>
  <si>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</si>
  <si>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</si>
  <si>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</si>
  <si>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</si>
  <si>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</si>
  <si>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</si>
  <si>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</si>
  <si>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</si>
  <si>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</si>
  <si>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</si>
  <si>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</si>
  <si>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</si>
  <si>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</si>
  <si>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</si>
  <si>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</si>
  <si>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</si>
  <si>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</si>
  <si>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</si>
  <si>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</si>
  <si>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</si>
  <si>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</si>
  <si>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</si>
  <si>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</si>
  <si>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</si>
  <si>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</si>
  <si>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</si>
  <si>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</si>
  <si>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</si>
  <si>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</si>
  <si>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</si>
  <si>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</si>
  <si>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</si>
  <si>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</si>
  <si>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</si>
  <si>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</si>
  <si>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</si>
  <si>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</si>
  <si>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</si>
  <si>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</si>
  <si>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</si>
  <si>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</si>
  <si>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</si>
  <si>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</si>
  <si>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</si>
  <si>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</si>
  <si>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</si>
  <si>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</si>
  <si>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</si>
  <si>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</si>
  <si>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</si>
  <si>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</si>
  <si>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</si>
  <si>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</si>
  <si>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</si>
  <si>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</si>
  <si>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</si>
  <si>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</si>
  <si>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</si>
  <si>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</si>
  <si>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</si>
  <si>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</si>
  <si>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</si>
  <si>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</si>
  <si>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</si>
  <si>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</si>
  <si>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</si>
  <si>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</si>
  <si>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</si>
  <si>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</si>
  <si>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</si>
  <si>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</si>
  <si>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</si>
  <si>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</si>
  <si>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</si>
  <si>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</si>
  <si>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</si>
  <si>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</si>
  <si>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</si>
  <si>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</si>
  <si>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</si>
  <si>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</si>
  <si>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</si>
  <si>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</si>
  <si>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</si>
  <si>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</si>
  <si>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</si>
  <si>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</si>
  <si>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</si>
  <si>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</si>
  <si>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</si>
  <si>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</si>
  <si>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</si>
  <si>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</si>
  <si>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</si>
  <si>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</si>
  <si>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</si>
  <si>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</si>
  <si>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</si>
  <si>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</si>
  <si>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</si>
  <si>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</si>
  <si>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</si>
  <si>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</si>
  <si>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</si>
  <si>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</si>
  <si>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</si>
  <si>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</si>
  <si>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</si>
  <si>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</si>
  <si>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</si>
  <si>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</si>
  <si>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</si>
  <si>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</si>
  <si>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</si>
  <si>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</si>
  <si>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</si>
  <si>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</si>
  <si>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</si>
  <si>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</si>
  <si>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</si>
  <si>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</si>
  <si>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</si>
  <si>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</si>
  <si>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</si>
  <si>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</si>
  <si>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</si>
  <si>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</si>
  <si>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</si>
  <si>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</si>
  <si>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</si>
  <si>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</si>
  <si>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</si>
  <si>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</si>
  <si>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</si>
  <si>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</si>
  <si>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</si>
  <si>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</si>
  <si>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</si>
  <si>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</si>
  <si>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</si>
  <si>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</si>
  <si>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</si>
  <si>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</si>
  <si>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</si>
  <si>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</si>
  <si>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</si>
  <si>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</si>
  <si>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</si>
  <si>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</si>
  <si>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</si>
  <si>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</si>
  <si>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</si>
  <si>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</si>
  <si>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</si>
  <si>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</si>
  <si>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</si>
  <si>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</si>
  <si>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</si>
  <si>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</si>
  <si>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</si>
  <si>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</si>
  <si>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</si>
  <si>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</si>
  <si>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</si>
  <si>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</si>
  <si>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</si>
  <si>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</si>
  <si>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</si>
  <si>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</si>
  <si>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</si>
  <si>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</si>
  <si>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</si>
  <si>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</si>
  <si>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</si>
  <si>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</si>
  <si>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</si>
  <si>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</si>
  <si>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</si>
  <si>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</si>
  <si>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</si>
  <si>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</si>
  <si>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</si>
  <si>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</si>
  <si>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</si>
  <si>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</si>
  <si>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</si>
  <si>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</si>
  <si>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</si>
  <si>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</si>
  <si>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</si>
  <si>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</si>
  <si>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</si>
  <si>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</si>
  <si>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</si>
  <si>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</si>
  <si>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</si>
  <si>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</si>
  <si>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</si>
  <si>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</si>
  <si>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</si>
  <si>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</si>
  <si>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</si>
  <si>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</si>
  <si>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</si>
  <si>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</si>
  <si>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</si>
  <si>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</si>
  <si>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</si>
  <si>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</si>
  <si>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</si>
  <si>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</si>
  <si>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</si>
  <si>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</si>
  <si>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</si>
  <si>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</si>
  <si>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</si>
  <si>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</si>
  <si>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</si>
  <si>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</si>
  <si>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</si>
  <si>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</si>
  <si>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</si>
  <si>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</si>
  <si>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</si>
  <si>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</si>
  <si>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</si>
  <si>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</si>
  <si>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</si>
  <si>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</si>
  <si>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</si>
  <si>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</si>
  <si>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</si>
  <si>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</si>
  <si>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</si>
  <si>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</si>
  <si>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</si>
  <si>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</si>
  <si>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</si>
  <si>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</si>
  <si>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</si>
  <si>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</si>
  <si>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</si>
  <si>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</si>
  <si>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</si>
  <si>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</si>
  <si>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</si>
  <si>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</si>
  <si>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</si>
  <si>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</si>
  <si>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</si>
  <si>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</si>
  <si>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</si>
  <si>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</si>
  <si>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</si>
  <si>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</si>
  <si>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</si>
  <si>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</si>
  <si>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</si>
  <si>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</si>
  <si>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</si>
  <si>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</si>
  <si>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</si>
  <si>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</si>
  <si>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</si>
  <si>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</si>
  <si>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</si>
  <si>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</si>
  <si>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</si>
  <si>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</si>
  <si>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</si>
  <si>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</si>
  <si>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</si>
  <si>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</si>
  <si>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</si>
  <si>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</si>
  <si>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</si>
  <si>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</si>
  <si>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</si>
  <si>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</si>
  <si>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</si>
  <si>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</si>
  <si>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</si>
  <si>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</si>
  <si>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</si>
  <si>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</si>
  <si>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</si>
  <si>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</si>
  <si>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</si>
  <si>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</si>
  <si>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</si>
  <si>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</si>
  <si>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</si>
  <si>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</si>
  <si>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</si>
  <si>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</si>
  <si>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</si>
  <si>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</si>
  <si>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</si>
  <si>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</si>
  <si>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</si>
  <si>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</si>
  <si>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</si>
  <si>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</si>
  <si>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</si>
  <si>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</si>
  <si>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</si>
  <si>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</si>
  <si>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</si>
  <si>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</si>
  <si>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</si>
  <si>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</si>
  <si>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</si>
  <si>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</si>
  <si>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</si>
  <si>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</si>
  <si>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</si>
  <si>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</si>
  <si>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</si>
  <si>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</si>
  <si>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</si>
  <si>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</si>
  <si>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</si>
  <si>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</si>
  <si>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</si>
  <si>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</si>
  <si>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</si>
  <si>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</si>
  <si>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</si>
  <si>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</si>
  <si>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</si>
  <si>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</si>
  <si>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</si>
  <si>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</si>
  <si>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</si>
  <si>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</si>
  <si>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</si>
  <si>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</si>
  <si>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</si>
  <si>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</si>
  <si>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</si>
  <si>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</si>
  <si>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</si>
  <si>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</si>
  <si>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</si>
  <si>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</si>
  <si>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</si>
  <si>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</si>
  <si>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</si>
  <si>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</si>
  <si>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</si>
  <si>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</si>
  <si>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</si>
  <si>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</si>
  <si>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</si>
  <si>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</si>
  <si>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</si>
  <si>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</si>
  <si>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</si>
  <si>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</si>
  <si>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</si>
  <si>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</si>
  <si>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</si>
  <si>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</si>
  <si>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</si>
  <si>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</si>
  <si>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</si>
  <si>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</si>
  <si>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</si>
  <si>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</si>
  <si>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</si>
  <si>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</si>
  <si>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</si>
  <si>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</si>
  <si>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</si>
  <si>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</si>
  <si>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</si>
  <si>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</si>
  <si>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</si>
  <si>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</si>
  <si>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</si>
  <si>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</si>
  <si>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</si>
  <si>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</si>
  <si>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</si>
  <si>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</si>
  <si>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</si>
  <si>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</si>
  <si>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</si>
  <si>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</si>
  <si>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</si>
  <si>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</si>
  <si>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</si>
  <si>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</si>
  <si>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</si>
  <si>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</si>
  <si>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</si>
  <si>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</si>
  <si>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</si>
  <si>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</si>
  <si>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</si>
  <si>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</si>
  <si>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</si>
  <si>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</si>
  <si>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</si>
  <si>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</si>
  <si>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</si>
  <si>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</si>
  <si>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</si>
  <si>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</si>
  <si>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</si>
  <si>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</si>
  <si>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</si>
  <si>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</si>
  <si>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</si>
  <si>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</si>
  <si>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</si>
  <si>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</si>
  <si>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</si>
  <si>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</si>
  <si>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</si>
  <si>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</si>
  <si>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</si>
  <si>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</si>
  <si>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</si>
  <si>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</si>
  <si>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</si>
  <si>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</si>
  <si>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</si>
  <si>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</si>
  <si>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</si>
  <si>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</si>
  <si>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</si>
  <si>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</si>
  <si>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</si>
  <si>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</si>
  <si>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</si>
  <si>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</si>
  <si>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</si>
  <si>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</si>
  <si>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</si>
  <si>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</si>
  <si>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</si>
  <si>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</si>
  <si>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</si>
  <si>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</si>
  <si>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</si>
  <si>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</si>
  <si>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</si>
  <si>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</si>
  <si>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</si>
  <si>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</si>
  <si>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</si>
  <si>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</si>
  <si>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</si>
  <si>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</si>
  <si>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</si>
  <si>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</si>
  <si>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</si>
  <si>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</si>
  <si>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</si>
  <si>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</si>
  <si>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</si>
  <si>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</si>
  <si>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</si>
  <si>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</si>
  <si>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</si>
  <si>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</si>
  <si>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</si>
  <si>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</si>
  <si>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</si>
  <si>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</si>
  <si>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</si>
  <si>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</si>
  <si>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</si>
  <si>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</si>
  <si>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</si>
  <si>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</si>
  <si>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</si>
  <si>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</si>
  <si>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</si>
  <si>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</si>
  <si>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</si>
  <si>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</si>
  <si>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</si>
  <si>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</si>
  <si>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</si>
  <si>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</si>
  <si>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</si>
  <si>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</si>
  <si>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</si>
  <si>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</si>
  <si>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</si>
  <si>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</si>
  <si>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</si>
  <si>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</si>
  <si>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</si>
  <si>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</si>
  <si>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</si>
  <si>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</si>
  <si>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</si>
  <si>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</si>
  <si>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</si>
  <si>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</si>
  <si>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</si>
  <si>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</si>
  <si>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</si>
  <si>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</si>
  <si>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</si>
  <si>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</si>
  <si>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</si>
  <si>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</si>
  <si>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</si>
  <si>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</si>
  <si>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</si>
  <si>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</si>
  <si>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</si>
  <si>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</si>
  <si>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</si>
  <si>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</si>
  <si>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</si>
  <si>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</si>
  <si>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</si>
  <si>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</si>
  <si>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</si>
  <si>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</si>
  <si>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</si>
  <si>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</si>
  <si>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</si>
  <si>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</si>
  <si>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</si>
  <si>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</si>
  <si>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</si>
  <si>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</si>
  <si>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</si>
  <si>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</si>
  <si>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</si>
  <si>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</si>
  <si>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</si>
  <si>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</si>
  <si>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</si>
  <si>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</si>
  <si>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</si>
  <si>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</si>
  <si>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</si>
  <si>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</si>
  <si>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</si>
  <si>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</si>
  <si>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</si>
  <si>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</si>
  <si>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</si>
  <si>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</si>
  <si>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</si>
  <si>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</si>
  <si>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</si>
  <si>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</si>
  <si>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</si>
  <si>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</si>
  <si>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</si>
  <si>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</si>
  <si>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</si>
  <si>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</si>
  <si>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</si>
  <si>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</si>
  <si>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</si>
  <si>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</si>
  <si>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</si>
  <si>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</si>
  <si>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</si>
  <si>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</si>
  <si>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</si>
  <si>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</si>
  <si>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</si>
  <si>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</si>
  <si>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</si>
  <si>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</si>
  <si>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</si>
  <si>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</si>
  <si>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</si>
  <si>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</si>
  <si>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</si>
  <si>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</si>
  <si>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</si>
  <si>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</si>
  <si>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</si>
  <si>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</si>
  <si>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</si>
  <si>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</si>
  <si>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</si>
  <si>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</si>
  <si>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</si>
  <si>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</si>
  <si>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</si>
  <si>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</si>
  <si>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</si>
  <si>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</si>
  <si>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</si>
  <si>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</si>
  <si>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</si>
  <si>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</si>
  <si>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</si>
  <si>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</si>
  <si>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</si>
  <si>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</si>
  <si>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</si>
  <si>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</si>
  <si>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</si>
  <si>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</si>
  <si>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</si>
  <si>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</si>
  <si>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</si>
  <si>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</si>
  <si>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</si>
  <si>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</si>
  <si>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</si>
  <si>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</si>
  <si>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</si>
  <si>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</si>
  <si>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</si>
  <si>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</si>
  <si>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</si>
  <si>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</si>
  <si>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</si>
  <si>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</si>
  <si>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</si>
  <si>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</si>
  <si>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</si>
  <si>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</si>
  <si>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</si>
  <si>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</si>
  <si>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</si>
  <si>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</si>
  <si>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</si>
  <si>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</si>
  <si>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</si>
  <si>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</si>
  <si>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</si>
  <si>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</si>
  <si>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</si>
  <si>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</si>
  <si>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</si>
  <si>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</si>
  <si>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</si>
  <si>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</si>
  <si>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</si>
  <si>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</si>
  <si>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</si>
  <si>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</si>
  <si>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</si>
  <si>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</si>
  <si>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</si>
  <si>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</si>
  <si>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</si>
  <si>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</si>
  <si>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</si>
  <si>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</si>
  <si>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</si>
  <si>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</si>
  <si>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</si>
  <si>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</si>
  <si>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</si>
  <si>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</si>
  <si>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</si>
  <si>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</si>
  <si>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</si>
  <si>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</si>
  <si>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</si>
  <si>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</si>
  <si>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</si>
  <si>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</si>
  <si>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</si>
  <si>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</si>
  <si>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</si>
  <si>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</si>
  <si>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</si>
  <si>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</si>
  <si>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</si>
  <si>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</si>
  <si>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</si>
  <si>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</si>
  <si>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</si>
  <si>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</si>
  <si>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</si>
  <si>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</si>
  <si>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</si>
  <si>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</si>
  <si>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</si>
  <si>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</si>
  <si>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</si>
  <si>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</si>
  <si>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</si>
  <si>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</si>
  <si>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</si>
  <si>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</si>
  <si>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</si>
  <si>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</si>
  <si>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</si>
  <si>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</si>
  <si>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</si>
  <si>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</si>
  <si>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</si>
  <si>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</si>
  <si>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</si>
  <si>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</si>
  <si>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</si>
  <si>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</si>
  <si>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</si>
  <si>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</si>
  <si>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</si>
  <si>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</si>
  <si>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</si>
  <si>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</si>
  <si>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</si>
  <si>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</si>
  <si>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</si>
  <si>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</si>
  <si>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</si>
  <si>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</si>
  <si>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</si>
  <si>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</si>
  <si>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</si>
  <si>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</si>
  <si>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</si>
  <si>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</si>
  <si>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</si>
  <si>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</si>
  <si>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</si>
  <si>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</si>
  <si>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</si>
  <si>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</si>
  <si>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</si>
  <si>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</si>
  <si>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</si>
  <si>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</si>
  <si>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</si>
  <si>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</si>
  <si>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</si>
  <si>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</si>
  <si>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</si>
  <si>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</si>
  <si>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</si>
  <si>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</si>
  <si>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</si>
  <si>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</si>
  <si>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</si>
  <si>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</si>
  <si>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</si>
  <si>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</si>
  <si>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</si>
  <si>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</si>
  <si>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</si>
  <si>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</si>
  <si>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</si>
  <si>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</si>
  <si>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</si>
  <si>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</si>
  <si>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</si>
  <si>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</si>
  <si>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</si>
  <si>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</si>
  <si>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</si>
  <si>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</si>
  <si>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</si>
  <si>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</si>
  <si>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</si>
  <si>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</si>
  <si>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</si>
  <si>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</si>
  <si>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</si>
  <si>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</si>
  <si>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</si>
  <si>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</si>
  <si>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</si>
  <si>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</si>
  <si>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</si>
  <si>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</si>
  <si>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</si>
  <si>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</si>
  <si>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</si>
  <si>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</si>
  <si>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</si>
  <si>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</si>
  <si>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</si>
  <si>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</si>
  <si>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</si>
  <si>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</si>
  <si>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</si>
  <si>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</si>
  <si>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</si>
  <si>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</si>
  <si>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</si>
  <si>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</si>
  <si>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</si>
  <si>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</si>
  <si>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</si>
  <si>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</si>
  <si>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</si>
  <si>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</si>
  <si>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</si>
  <si>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</si>
  <si>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</si>
  <si>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</si>
  <si>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</si>
  <si>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</si>
  <si>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</si>
  <si>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</si>
  <si>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</si>
  <si>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</si>
  <si>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</si>
  <si>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</si>
  <si>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</si>
  <si>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</si>
  <si>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</si>
  <si>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</si>
  <si>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</si>
  <si>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</si>
  <si>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</si>
  <si>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</si>
  <si>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</si>
  <si>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</si>
  <si>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</si>
  <si>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</si>
  <si>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</si>
  <si>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</si>
  <si>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</si>
  <si>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</si>
  <si>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</si>
  <si>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</si>
  <si>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</si>
  <si>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</si>
  <si>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</si>
  <si>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</si>
  <si>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</si>
  <si>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</si>
  <si>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</si>
  <si>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</si>
  <si>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</si>
  <si>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</si>
  <si>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</si>
  <si>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</si>
  <si>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</si>
  <si>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</si>
  <si>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</si>
  <si>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</si>
  <si>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</si>
  <si>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</si>
  <si>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</si>
  <si>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</si>
  <si>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</si>
  <si>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</si>
  <si>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</si>
  <si>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</si>
  <si>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</si>
  <si>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</si>
  <si>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</si>
  <si>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</si>
  <si>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</si>
  <si>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</si>
  <si>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</si>
  <si>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</si>
  <si>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</si>
  <si>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</si>
  <si>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</si>
  <si>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</si>
  <si>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</si>
  <si>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</si>
  <si>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</si>
  <si>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</si>
  <si>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</si>
  <si>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</si>
  <si>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</si>
  <si>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</si>
  <si>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</si>
  <si>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</si>
  <si>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</si>
  <si>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</si>
  <si>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</si>
  <si>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</si>
  <si>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</si>
  <si>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</si>
  <si>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</si>
  <si>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</si>
  <si>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</si>
  <si>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</si>
  <si>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</si>
  <si>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</si>
  <si>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</si>
  <si>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</si>
  <si>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</si>
  <si>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</si>
  <si>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</si>
  <si>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</si>
  <si>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</si>
  <si>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</si>
  <si>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</si>
  <si>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</si>
  <si>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</si>
  <si>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</si>
  <si>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</si>
  <si>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</si>
  <si>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</si>
  <si>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</si>
  <si>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</si>
  <si>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</si>
  <si>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</si>
  <si>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</si>
  <si>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</si>
  <si>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</si>
  <si>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</si>
  <si>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</si>
  <si>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</si>
  <si>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</si>
  <si>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</si>
  <si>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</si>
  <si>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</si>
  <si>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</si>
  <si>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</si>
  <si>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</si>
  <si>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</si>
  <si>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</si>
  <si>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</si>
  <si>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</si>
  <si>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</si>
  <si>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</si>
  <si>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</si>
  <si>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</si>
  <si>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</si>
  <si>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</si>
  <si>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</si>
  <si>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</si>
  <si>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</si>
  <si>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</si>
  <si>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</si>
  <si>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</si>
  <si>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</si>
  <si>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</si>
  <si>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</si>
  <si>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</si>
  <si>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</si>
  <si>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</si>
  <si>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</si>
  <si>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</si>
  <si>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</si>
  <si>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</si>
  <si>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</si>
  <si>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</si>
  <si>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</si>
  <si>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</si>
  <si>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</si>
  <si>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</si>
  <si>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</si>
  <si>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</si>
  <si>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</si>
  <si>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</si>
  <si>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</si>
  <si>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</si>
  <si>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</si>
  <si>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</si>
  <si>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</si>
  <si>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</si>
  <si>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</si>
  <si>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</si>
  <si>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</si>
  <si>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</si>
  <si>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</si>
  <si>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</si>
  <si>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</si>
  <si>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</si>
  <si>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</si>
  <si>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</si>
  <si>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</si>
  <si>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</si>
  <si>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</si>
  <si>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</si>
  <si>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</si>
  <si>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</si>
  <si>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</si>
  <si>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</si>
  <si>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</si>
  <si>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</si>
  <si>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</si>
  <si>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</si>
  <si>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</si>
  <si>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</si>
  <si>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</si>
  <si>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</si>
  <si>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</si>
  <si>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</si>
  <si>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</si>
  <si>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</si>
  <si>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</si>
  <si>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</si>
  <si>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</si>
  <si>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</si>
  <si>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</si>
  <si>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</si>
  <si>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</si>
  <si>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</si>
  <si>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</si>
  <si>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</si>
  <si>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</si>
  <si>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</si>
  <si>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</si>
  <si>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</si>
  <si>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</si>
  <si>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</si>
  <si>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</si>
  <si>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</si>
  <si>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</si>
  <si>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</si>
  <si>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</si>
  <si>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</si>
  <si>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</si>
  <si>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</si>
  <si>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</si>
  <si>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</si>
  <si>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</si>
  <si>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</si>
  <si>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</si>
  <si>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</si>
  <si>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</si>
  <si>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</si>
  <si>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</si>
  <si>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</si>
  <si>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</si>
  <si>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</si>
  <si>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</si>
  <si>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</si>
  <si>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</si>
  <si>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</si>
  <si>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</si>
  <si>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</si>
  <si>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</si>
  <si>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</si>
  <si>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</si>
  <si>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</si>
  <si>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</si>
  <si>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</si>
  <si>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</si>
  <si>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</si>
  <si>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</si>
  <si>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</si>
  <si>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</si>
  <si>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</si>
  <si>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</si>
  <si>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</si>
  <si>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</si>
  <si>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</si>
  <si>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</si>
  <si>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</si>
  <si>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</si>
  <si>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</si>
  <si>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</si>
  <si>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</si>
  <si>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</si>
  <si>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</si>
  <si>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</si>
  <si>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</si>
  <si>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</si>
  <si>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</si>
  <si>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</si>
  <si>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</si>
  <si>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</si>
  <si>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</si>
  <si>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</si>
  <si>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</si>
  <si>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</si>
  <si>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</si>
  <si>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</si>
  <si>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</si>
  <si>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</si>
  <si>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</si>
  <si>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</si>
  <si>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</si>
  <si>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</si>
  <si>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</si>
  <si>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</si>
  <si>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</si>
  <si>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</si>
  <si>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</si>
  <si>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</si>
  <si>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</si>
  <si>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</si>
  <si>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</si>
  <si>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</si>
  <si>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</si>
  <si>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</si>
  <si>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</si>
  <si>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</si>
  <si>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</si>
  <si>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</si>
  <si>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</si>
  <si>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</si>
  <si>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</si>
  <si>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</si>
  <si>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</si>
  <si>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</si>
  <si>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</si>
  <si>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</si>
  <si>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</si>
  <si>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</si>
  <si>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</si>
  <si>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</si>
  <si>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</si>
  <si>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</si>
  <si>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</si>
  <si>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</si>
  <si>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</si>
  <si>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</si>
  <si>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</si>
  <si>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</si>
  <si>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</si>
  <si>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</si>
  <si>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</si>
  <si>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</si>
  <si>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</si>
  <si>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</si>
  <si>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</si>
  <si>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</si>
  <si>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</si>
  <si>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</si>
  <si>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</si>
  <si>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</si>
  <si>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</si>
  <si>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</si>
  <si>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</si>
  <si>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</si>
  <si>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</si>
  <si>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</si>
  <si>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</si>
  <si>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</si>
  <si>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</si>
  <si>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</si>
  <si>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</si>
  <si>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</si>
  <si>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</si>
  <si>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</si>
  <si>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</si>
  <si>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</si>
  <si>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</si>
  <si>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</si>
  <si>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</si>
  <si>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</si>
  <si>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</si>
  <si>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</si>
  <si>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</si>
  <si>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</si>
  <si>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</si>
  <si>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</si>
  <si>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</si>
  <si>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</si>
  <si>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</si>
  <si>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</si>
  <si>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</si>
  <si>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</si>
  <si>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</si>
  <si>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</si>
  <si>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</si>
  <si>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</si>
  <si>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</si>
  <si>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</si>
  <si>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</si>
  <si>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</si>
  <si>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</si>
  <si>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</si>
  <si>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</si>
  <si>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</si>
  <si>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</si>
  <si>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</si>
  <si>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</si>
  <si>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</si>
  <si>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</si>
  <si>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</si>
  <si>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</si>
  <si>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</si>
  <si>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</si>
  <si>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</si>
  <si>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</si>
  <si>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</si>
  <si>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</si>
  <si>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</si>
  <si>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</si>
  <si>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</si>
  <si>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</si>
  <si>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</si>
  <si>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</si>
  <si>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</si>
  <si>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</si>
  <si>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</si>
  <si>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</si>
  <si>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</si>
  <si>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</si>
  <si>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</si>
  <si>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</si>
  <si>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</si>
  <si>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</si>
  <si>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</si>
  <si>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</si>
  <si>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</si>
  <si>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</si>
  <si>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</si>
  <si>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</si>
  <si>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</si>
  <si>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</si>
  <si>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</si>
  <si>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</si>
  <si>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</si>
  <si>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</si>
  <si>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</si>
  <si>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</si>
  <si>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</si>
  <si>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</si>
  <si>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</si>
  <si>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</si>
  <si>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</si>
  <si>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</si>
  <si>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</si>
  <si>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</si>
  <si>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</si>
  <si>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</si>
  <si>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</si>
  <si>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</si>
  <si>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</si>
  <si>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</si>
  <si>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</si>
  <si>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</si>
  <si>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</si>
  <si>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</si>
  <si>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</si>
  <si>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</si>
  <si>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</si>
  <si>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</si>
  <si>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</si>
  <si>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</si>
  <si>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</si>
  <si>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</si>
  <si>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</si>
  <si>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</si>
  <si>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</si>
  <si>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</si>
  <si>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</si>
  <si>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</si>
  <si>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</si>
  <si>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</si>
  <si>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</si>
  <si>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</si>
  <si>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</si>
  <si>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</si>
  <si>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</si>
  <si>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</si>
  <si>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</si>
  <si>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</si>
  <si>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</si>
  <si>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</si>
  <si>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</si>
  <si>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</si>
  <si>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</si>
  <si>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</si>
  <si>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</si>
  <si>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</si>
  <si>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</si>
  <si>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</si>
  <si>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</si>
  <si>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</si>
  <si>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</si>
  <si>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</si>
  <si>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</si>
  <si>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</si>
  <si>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</si>
  <si>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</si>
  <si>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</si>
  <si>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</si>
  <si>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</si>
  <si>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</si>
  <si>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</si>
  <si>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</si>
  <si>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</si>
  <si>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</si>
  <si>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</si>
  <si>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</si>
  <si>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</si>
  <si>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</si>
  <si>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</si>
  <si>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</si>
  <si>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</si>
  <si>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</si>
  <si>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</si>
  <si>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</si>
  <si>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</si>
  <si>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</si>
  <si>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</si>
  <si>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</si>
  <si>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</si>
  <si>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</si>
  <si>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</si>
  <si>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</si>
  <si>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</si>
  <si>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</si>
  <si>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</si>
  <si>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</si>
  <si>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</si>
  <si>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</si>
  <si>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</si>
  <si>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</si>
  <si>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</si>
  <si>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</si>
  <si>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</si>
  <si>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</si>
  <si>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</si>
  <si>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</si>
  <si>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</si>
  <si>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</si>
  <si>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</si>
  <si>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</si>
  <si>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</si>
  <si>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</si>
  <si>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</si>
  <si>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</si>
  <si>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</si>
  <si>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</si>
  <si>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</si>
  <si>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</si>
  <si>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</si>
  <si>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</si>
  <si>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</si>
  <si>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</si>
  <si>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</si>
  <si>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</si>
  <si>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</si>
  <si>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</si>
  <si>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</si>
  <si>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</si>
  <si>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</si>
  <si>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</si>
  <si>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</si>
  <si>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</si>
  <si>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</si>
  <si>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</si>
  <si>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</si>
  <si>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</si>
  <si>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</si>
  <si>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</si>
  <si>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</si>
  <si>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</si>
  <si>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</si>
  <si>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</si>
  <si>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</si>
  <si>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</si>
  <si>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</si>
  <si>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</si>
  <si>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</si>
  <si>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</si>
  <si>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</si>
  <si>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</si>
  <si>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</si>
  <si>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</si>
  <si>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</si>
  <si>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</si>
  <si>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</si>
  <si>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</si>
  <si>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</si>
  <si>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</si>
  <si>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</si>
  <si>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</si>
  <si>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</si>
  <si>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</si>
  <si>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</si>
  <si>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</si>
  <si>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</si>
  <si>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</si>
  <si>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</si>
  <si>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</si>
  <si>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</si>
  <si>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</si>
  <si>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</si>
  <si>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</si>
  <si>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</si>
  <si>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</si>
  <si>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</si>
  <si>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</si>
  <si>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</si>
  <si>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</si>
  <si>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</si>
  <si>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</si>
  <si>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</si>
  <si>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</si>
  <si>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</si>
  <si>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</si>
  <si>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</si>
  <si>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</si>
  <si>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</si>
  <si>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</si>
  <si>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</si>
  <si>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</si>
  <si>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</si>
  <si>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</si>
  <si>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</si>
  <si>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</si>
  <si>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</si>
  <si>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</si>
  <si>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</si>
  <si>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</si>
  <si>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</si>
  <si>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</si>
  <si>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</si>
  <si>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</si>
  <si>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</si>
  <si>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</si>
  <si>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</si>
  <si>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</si>
  <si>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</si>
  <si>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</si>
  <si>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</si>
  <si>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</si>
  <si>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</si>
  <si>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</si>
  <si>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</si>
  <si>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</si>
  <si>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</si>
  <si>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</si>
  <si>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</si>
  <si>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</si>
  <si>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</si>
  <si>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</si>
  <si>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</si>
  <si>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</si>
  <si>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</si>
  <si>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</si>
  <si>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</si>
  <si>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</si>
  <si>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</si>
  <si>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</si>
  <si>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</si>
  <si>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</si>
  <si>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</si>
  <si>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</si>
  <si>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Conversions</t>
  </si>
  <si>
    <t>Parent Categoty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</si>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</sst>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9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Submission.xlsx]Campaigns by Category!PivotTable3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4-5444-8504-97EF215184BC}"/>
            </c:ext>
          </c:extLst>
        </c:ser>
        <c:ser>
          <c:idx val="1"/>
          <c:order val="1"/>
          <c:tx>
            <c:strRef>
              <c:f>'Campaigns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A4-5444-8504-97EF215184BC}"/>
            </c:ext>
          </c:extLst>
        </c:ser>
        <c:ser>
          <c:idx val="2"/>
          <c:order val="2"/>
          <c:tx>
            <c:strRef>
              <c:f>'Campaigns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A4-5444-8504-97EF215184BC}"/>
            </c:ext>
          </c:extLst>
        </c:ser>
        <c:ser>
          <c:idx val="3"/>
          <c:order val="3"/>
          <c:tx>
            <c:strRef>
              <c:f>'Campaigns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A4-5444-8504-97EF21518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3823408"/>
        <c:axId val="631904144"/>
      </c:barChart>
      <c:catAx>
        <c:axId val="186382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904144"/>
        <c:crosses val="autoZero"/>
        <c:auto val="1"/>
        <c:lblAlgn val="ctr"/>
        <c:lblOffset val="100"/>
        <c:noMultiLvlLbl val="0"/>
      </c:catAx>
      <c:valAx>
        <c:axId val="6319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82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Submission.xlsx]Campaigns by Sub-Category!PivotTable4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89-574E-AE56-ABB4D43DB71A}"/>
            </c:ext>
          </c:extLst>
        </c:ser>
        <c:ser>
          <c:idx val="1"/>
          <c:order val="1"/>
          <c:tx>
            <c:strRef>
              <c:f>'Campaigns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89-574E-AE56-ABB4D43DB71A}"/>
            </c:ext>
          </c:extLst>
        </c:ser>
        <c:ser>
          <c:idx val="2"/>
          <c:order val="2"/>
          <c:tx>
            <c:strRef>
              <c:f>'Campaigns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89-574E-AE56-ABB4D43DB71A}"/>
            </c:ext>
          </c:extLst>
        </c:ser>
        <c:ser>
          <c:idx val="3"/>
          <c:order val="3"/>
          <c:tx>
            <c:strRef>
              <c:f>'Campaigns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989-574E-AE56-ABB4D43DB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6106880"/>
        <c:axId val="846108608"/>
      </c:barChart>
      <c:catAx>
        <c:axId val="84610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108608"/>
        <c:crosses val="autoZero"/>
        <c:auto val="1"/>
        <c:lblAlgn val="ctr"/>
        <c:lblOffset val="100"/>
        <c:noMultiLvlLbl val="0"/>
      </c:catAx>
      <c:valAx>
        <c:axId val="84610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10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F483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rgbClr val="F483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6025371828521435E-2"/>
          <c:y val="6.0185185185185182E-2"/>
          <c:w val="0.73534492563429577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v>canceled</c:v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6</c:v>
              </c:pt>
              <c:pt idx="1">
                <c:v>7</c:v>
              </c:pt>
              <c:pt idx="2">
                <c:v>4</c:v>
              </c:pt>
              <c:pt idx="3">
                <c:v>1</c:v>
              </c:pt>
              <c:pt idx="4">
                <c:v>3</c:v>
              </c:pt>
              <c:pt idx="5">
                <c:v>3</c:v>
              </c:pt>
              <c:pt idx="6">
                <c:v>4</c:v>
              </c:pt>
              <c:pt idx="7">
                <c:v>8</c:v>
              </c:pt>
              <c:pt idx="8">
                <c:v>5</c:v>
              </c:pt>
              <c:pt idx="9">
                <c:v>6</c:v>
              </c:pt>
              <c:pt idx="10">
                <c:v>3</c:v>
              </c:pt>
              <c:pt idx="11">
                <c:v>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493-1D4D-BA75-533A264266B5}"/>
            </c:ext>
          </c:extLst>
        </c:ser>
        <c:ser>
          <c:idx val="1"/>
          <c:order val="1"/>
          <c:tx>
            <c:v>failed</c:v>
          </c:tx>
          <c:spPr>
            <a:ln w="28575" cap="rnd">
              <a:solidFill>
                <a:srgbClr val="F48300"/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36</c:v>
              </c:pt>
              <c:pt idx="1">
                <c:v>28</c:v>
              </c:pt>
              <c:pt idx="2">
                <c:v>33</c:v>
              </c:pt>
              <c:pt idx="3">
                <c:v>30</c:v>
              </c:pt>
              <c:pt idx="4">
                <c:v>35</c:v>
              </c:pt>
              <c:pt idx="5">
                <c:v>28</c:v>
              </c:pt>
              <c:pt idx="6">
                <c:v>31</c:v>
              </c:pt>
              <c:pt idx="7">
                <c:v>35</c:v>
              </c:pt>
              <c:pt idx="8">
                <c:v>23</c:v>
              </c:pt>
              <c:pt idx="9">
                <c:v>26</c:v>
              </c:pt>
              <c:pt idx="10">
                <c:v>27</c:v>
              </c:pt>
              <c:pt idx="11">
                <c:v>32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D493-1D4D-BA75-533A264266B5}"/>
            </c:ext>
          </c:extLst>
        </c:ser>
        <c:ser>
          <c:idx val="2"/>
          <c:order val="2"/>
          <c:tx>
            <c:v>successful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49</c:v>
              </c:pt>
              <c:pt idx="1">
                <c:v>44</c:v>
              </c:pt>
              <c:pt idx="2">
                <c:v>49</c:v>
              </c:pt>
              <c:pt idx="3">
                <c:v>46</c:v>
              </c:pt>
              <c:pt idx="4">
                <c:v>46</c:v>
              </c:pt>
              <c:pt idx="5">
                <c:v>55</c:v>
              </c:pt>
              <c:pt idx="6">
                <c:v>58</c:v>
              </c:pt>
              <c:pt idx="7">
                <c:v>41</c:v>
              </c:pt>
              <c:pt idx="8">
                <c:v>45</c:v>
              </c:pt>
              <c:pt idx="9">
                <c:v>45</c:v>
              </c:pt>
              <c:pt idx="10">
                <c:v>45</c:v>
              </c:pt>
              <c:pt idx="11">
                <c:v>42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D493-1D4D-BA75-533A26426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057424"/>
        <c:axId val="318059072"/>
      </c:lineChart>
      <c:catAx>
        <c:axId val="31805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59072"/>
        <c:crosses val="autoZero"/>
        <c:auto val="1"/>
        <c:lblAlgn val="ctr"/>
        <c:lblOffset val="100"/>
        <c:noMultiLvlLbl val="0"/>
      </c:catAx>
      <c:valAx>
        <c:axId val="31805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5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482600</xdr:colOff>
      <xdr:row>2</xdr:row>
      <xdr:rowOff>146050</xdr:rowOff>
    </xdr:from>
    <xdr:to>
      <xdr:col>13</xdr:col>
      <xdr:colOff>711200</xdr:colOff>
      <xdr:row>28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FBA5D3-75C6-9F84-9107-C7DC0C0E9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812800</xdr:colOff>
      <xdr:row>3</xdr:row>
      <xdr:rowOff>44450</xdr:rowOff>
    </xdr:from>
    <xdr:to>
      <xdr:col>13</xdr:col>
      <xdr:colOff>685800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188050-F81A-4B6A-C5CB-45F3D5AB1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812800</xdr:colOff>
      <xdr:row>2</xdr:row>
      <xdr:rowOff>38100</xdr:rowOff>
    </xdr:from>
    <xdr:to>
      <xdr:col>15</xdr:col>
      <xdr:colOff>787400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6DB91B-2BA8-2C4C-93C2-01123F72E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CrowdfundingBook-%20Campaigns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7.53699479167" createdVersion="8" refreshedVersion="8" minRefreshableVersion="3" recordCount="1000" xr:uid="{3BD5A677-AC6D-6E43-B083-7C772890F9BD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10">
      <sharedItems containsString="0" containsBlank="1" containsNumber="1" minValue="0" maxValue="23.388333333333332"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mza kareem" refreshedDate="44803.710262731482" createdVersion="8" refreshedVersion="8" minRefreshableVersion="3" recordCount="1000" xr:uid="{C072AEA9-2619-D445-A16E-516A3E96E76B}">
  <cacheSource type="worksheet">
    <worksheetSource ref="A1:T1001" sheet="Crowdfunding" r:id="rId2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ar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t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x v="1"/>
    <n v="10.4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.3147878228782288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0.58976190476190471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x v="0"/>
    <n v="0.69276315789473686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x v="1"/>
    <n v="1.7361842105263159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x v="0"/>
    <n v="0.20961538461538462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x v="1"/>
    <n v="3.2757777777777779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x v="2"/>
    <n v="0.19932788374205268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x v="0"/>
    <n v="0.51741935483870971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x v="1"/>
    <n v="2.6611538461538462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0.48095238095238096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x v="0"/>
    <n v="0.89349206349206345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.4511904761904764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x v="0"/>
    <n v="0.66769503546099296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x v="0"/>
    <n v="0.47307881773399013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x v="1"/>
    <n v="6.4947058823529416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x v="1"/>
    <n v="1.5939125295508274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x v="3"/>
    <n v="0.66912087912087914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x v="0"/>
    <n v="0.48529600000000001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x v="1"/>
    <n v="1.1224279210925645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x v="0"/>
    <n v="0.40992553191489361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x v="1"/>
    <n v="1.2807106598984772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x v="1"/>
    <n v="3.3204444444444445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.1283225108225108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x v="1"/>
    <n v="2.1643636363636363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x v="3"/>
    <n v="0.4819906976744186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x v="0"/>
    <n v="0.79949999999999999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x v="1"/>
    <n v="1.0522553516819573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x v="1"/>
    <n v="3.2889978213507627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x v="1"/>
    <n v="1.60611111111111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x v="1"/>
    <n v="3.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x v="0"/>
    <n v="0.86807920792079207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.7782071713147412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x v="1"/>
    <n v="1.5080645161290323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x v="1"/>
    <n v="1.503011952191235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x v="1"/>
    <n v="1.572857142857143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.3998765432098765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x v="1"/>
    <n v="3.253225806451613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x v="0"/>
    <n v="0.50777777777777777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x v="1"/>
    <n v="1.6906818181818182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x v="1"/>
    <n v="2.1292857142857144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x v="1"/>
    <n v="4.4394444444444447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x v="1"/>
    <n v="1.859390243902439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x v="1"/>
    <n v="6.5881249999999998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x v="0"/>
    <n v="0.4768421052631579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x v="1"/>
    <n v="1.1478378378378378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x v="1"/>
    <n v="4.7526666666666664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x v="1"/>
    <n v="3.86972972972973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x v="1"/>
    <n v="1.89625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x v="0"/>
    <n v="0.02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x v="0"/>
    <n v="0.91867805186590767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x v="0"/>
    <n v="0.34152777777777776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x v="1"/>
    <n v="1.404090909090909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x v="0"/>
    <n v="0.89866666666666661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.7796969696969698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.436625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x v="1"/>
    <n v="2.1527586206896552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x v="1"/>
    <n v="2.2711111111111113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x v="1"/>
    <n v="2.7507142857142859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x v="1"/>
    <n v="1.4437048832271762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x v="0"/>
    <n v="0.92745983935742971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x v="1"/>
    <n v="7.226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x v="0"/>
    <n v="0.11851063829787234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x v="0"/>
    <n v="0.97642857142857142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x v="1"/>
    <n v="2.3614754098360655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x v="0"/>
    <n v="0.45068965517241377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x v="1"/>
    <n v="1.6238567493112948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x v="1"/>
    <n v="2.5452631578947367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x v="3"/>
    <n v="0.24063291139240506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x v="1"/>
    <n v="1.237414062500000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x v="1"/>
    <n v="1.0806666666666667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x v="1"/>
    <n v="6.703333333333333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x v="1"/>
    <n v="6.609285714285714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x v="1"/>
    <n v="1.2246153846153847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x v="1"/>
    <n v="1.5057731958762886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0.78106590724165992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x v="0"/>
    <n v="0.46947368421052632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.008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x v="0"/>
    <n v="0.6959861591695502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x v="1"/>
    <n v="6.374545454545455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x v="1"/>
    <n v="2.253392857142857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x v="1"/>
    <n v="14.97300000000000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x v="0"/>
    <n v="0.37590225563909774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x v="1"/>
    <n v="1.3236942675159236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.3122448979591836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x v="1"/>
    <n v="1.6763513513513513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x v="0"/>
    <n v="0.6198488664987406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x v="1"/>
    <n v="2.6074999999999999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.5258823529411765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x v="0"/>
    <n v="0.7861538461538462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x v="0"/>
    <n v="0.48404406999351912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.588750000000000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x v="3"/>
    <n v="0.60548713235294116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x v="1"/>
    <n v="3.036896551724138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x v="1"/>
    <n v="1.1299999999999999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x v="1"/>
    <n v="2.1737876614060259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x v="1"/>
    <n v="9.2669230769230762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x v="0"/>
    <n v="0.33692229038854804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x v="1"/>
    <n v="1.967236842105263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x v="0"/>
    <n v="0.01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x v="1"/>
    <n v="10.214444444444444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x v="1"/>
    <n v="2.8167567567567566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x v="0"/>
    <n v="0.24610000000000001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.4314010067114094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x v="1"/>
    <n v="1.4454411764705883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x v="1"/>
    <n v="3.591282051282051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x v="1"/>
    <n v="1.8648571428571428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x v="1"/>
    <n v="5.9526666666666666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0.5921153846153846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0.14962780898876404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x v="1"/>
    <n v="1.199560260586319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x v="1"/>
    <n v="2.6882978723404256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x v="1"/>
    <n v="3.7687878787878786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x v="1"/>
    <n v="7.2715789473684209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x v="0"/>
    <n v="0.87211757648470301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x v="0"/>
    <n v="0.88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x v="1"/>
    <n v="1.7393877551020409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.176111111111111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.1496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x v="1"/>
    <n v="1.4949667110519307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x v="1"/>
    <n v="2.1933995584988963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x v="0"/>
    <n v="0.64367690058479532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x v="0"/>
    <n v="0.18622397298818233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x v="1"/>
    <n v="3.6776923076923076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x v="1"/>
    <n v="1.5990566037735849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x v="0"/>
    <n v="0.38633185349611543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x v="0"/>
    <n v="0.51421511627906979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x v="3"/>
    <n v="0.60334277620396604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x v="3"/>
    <n v="3.2026936026936029E-2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x v="1"/>
    <n v="1.5546875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.0085974499089254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x v="1"/>
    <n v="1.1618181818181819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x v="1"/>
    <n v="3.1077777777777778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x v="0"/>
    <n v="0.89736683417085428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x v="0"/>
    <n v="0.71272727272727276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x v="3"/>
    <n v="3.2862318840579711E-2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x v="1"/>
    <n v="2.617777777777778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x v="0"/>
    <n v="0.96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x v="0"/>
    <n v="0.20896851248642778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.2316363636363636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x v="1"/>
    <n v="1.015909797822706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x v="1"/>
    <n v="2.3003999999999998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x v="1"/>
    <n v="1.355925925925926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x v="1"/>
    <n v="1.2909999999999999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x v="1"/>
    <n v="2.365120000000000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x v="3"/>
    <n v="0.17249999999999999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x v="1"/>
    <n v="1.1249397590361445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x v="1"/>
    <n v="1.2102150537634409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x v="1"/>
    <n v="2.1987096774193549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x v="0"/>
    <n v="0.01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x v="0"/>
    <n v="0.64166909620991253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.2306746987951804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x v="0"/>
    <n v="0.92984160506863778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x v="0"/>
    <n v="0.58756567425569173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x v="0"/>
    <n v="0.65022222222222226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x v="3"/>
    <n v="0.73939560439560437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x v="0"/>
    <n v="0.52666666666666662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x v="1"/>
    <n v="2.2095238095238097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x v="1"/>
    <n v="1.0001150627615063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x v="1"/>
    <n v="1.6231249999999999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x v="0"/>
    <n v="0.78181818181818186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x v="1"/>
    <n v="1.4973770491803278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x v="1"/>
    <n v="2.5325714285714285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.0016943521594683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x v="1"/>
    <n v="1.219900442477876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x v="1"/>
    <n v="1.3713265306122449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x v="1"/>
    <n v="4.155384615384615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x v="0"/>
    <n v="0.3130913348946136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x v="1"/>
    <n v="4.240815450643777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x v="0"/>
    <n v="2.9388623072833599E-2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x v="0"/>
    <n v="0.1063265306122449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x v="0"/>
    <n v="0.82874999999999999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x v="1"/>
    <n v="1.6301447776628748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x v="1"/>
    <n v="8.9466666666666672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x v="0"/>
    <n v="0.26191501103752757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x v="0"/>
    <n v="0.74834782608695649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x v="1"/>
    <n v="4.1647680412371137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x v="0"/>
    <n v="0.96208333333333329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x v="1"/>
    <n v="3.5771910112359548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x v="1"/>
    <n v="3.0845714285714285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x v="0"/>
    <n v="0.61802325581395345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x v="1"/>
    <n v="7.2232472324723247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0.69117647058823528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x v="1"/>
    <n v="2.9305555555555554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x v="0"/>
    <n v="0.71799999999999997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x v="0"/>
    <n v="0.31934684684684683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x v="1"/>
    <n v="2.2987375415282392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0.3201219512195122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x v="3"/>
    <n v="0.23525352848928385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x v="0"/>
    <n v="0.68594594594594593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x v="0"/>
    <n v="0.37952380952380954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x v="0"/>
    <n v="0.19992957746478873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x v="0"/>
    <n v="0.45636363636363636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x v="1"/>
    <n v="1.227605633802817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x v="1"/>
    <n v="3.61753164556962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x v="0"/>
    <n v="0.63146341463414635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x v="1"/>
    <n v="2.9820475319926874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x v="0"/>
    <n v="9.5585443037974685E-2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x v="0"/>
    <n v="0.5377777777777778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x v="0"/>
    <n v="0.02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x v="1"/>
    <n v="6.8119047619047617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x v="3"/>
    <n v="0.78831325301204824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.3440792216817234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x v="0"/>
    <n v="3.372E-2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x v="1"/>
    <n v="4.3184615384615386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x v="3"/>
    <n v="0.3884444444444444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x v="1"/>
    <n v="4.2569999999999997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x v="1"/>
    <n v="1.011223971559167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x v="2"/>
    <n v="0.21188688946015424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x v="0"/>
    <n v="0.67425531914893622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0.9492337164750958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x v="1"/>
    <n v="1.5185185185185186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x v="1"/>
    <n v="1.9516382252559727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x v="1"/>
    <n v="10.23142857142857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x v="0"/>
    <n v="3.8418367346938778E-2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x v="1"/>
    <n v="1.5507066557107643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x v="0"/>
    <n v="0.44753477588871715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x v="1"/>
    <n v="2.1594736842105262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x v="1"/>
    <n v="3.321270983213429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x v="0"/>
    <n v="8.4430379746835441E-2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x v="0"/>
    <n v="0.9862551440329218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x v="1"/>
    <n v="1.3797916666666667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0.93810996563573879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x v="1"/>
    <n v="4.0363930885529156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x v="1"/>
    <n v="2.601740412979351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x v="1"/>
    <n v="3.6663333333333332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.687208538587849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x v="1"/>
    <n v="1.1990717911530093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x v="1"/>
    <n v="1.936892523364486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x v="1"/>
    <n v="4.201666666666667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x v="3"/>
    <n v="0.76708333333333334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x v="1"/>
    <n v="1.7126470588235294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x v="1"/>
    <n v="1.5789473684210527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x v="1"/>
    <n v="1.0908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0.41732558139534881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x v="0"/>
    <n v="0.10944303797468355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x v="1"/>
    <n v="1.593763440860215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.224166666666667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x v="0"/>
    <n v="0.97718749999999999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x v="1"/>
    <n v="4.1878911564625847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x v="1"/>
    <n v="1.0191632047477746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x v="1"/>
    <n v="1.2772619047619047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x v="1"/>
    <n v="4.4521739130434783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x v="1"/>
    <n v="5.6971428571428575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x v="1"/>
    <n v="5.0934482758620687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x v="1"/>
    <n v="3.2553333333333332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.3261616161616168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x v="1"/>
    <n v="2.1133870967741935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x v="1"/>
    <n v="2.7332520325203253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x v="0"/>
    <n v="0.03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x v="0"/>
    <n v="0.54084507042253516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x v="1"/>
    <n v="6.2629999999999999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0.8902139917695473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x v="1"/>
    <n v="1.8489130434782608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.2016770186335404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x v="0"/>
    <n v="0.23390243902439026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x v="1"/>
    <n v="1.46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x v="1"/>
    <n v="2.684800000000000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x v="1"/>
    <n v="5.9749999999999996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x v="1"/>
    <n v="1.5769841269841269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x v="0"/>
    <n v="0.31201660735468567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x v="1"/>
    <n v="3.1341176470588237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x v="1"/>
    <n v="3.708965517241379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x v="1"/>
    <n v="3.6266447368421053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x v="1"/>
    <n v="1.2308163265306122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x v="0"/>
    <n v="0.76766756032171579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x v="1"/>
    <n v="2.3362012987012988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x v="1"/>
    <n v="1.8053333333333332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x v="1"/>
    <n v="2.5262857142857142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0.27176538240368026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x v="2"/>
    <n v="1.2706571242680547E-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.0400978473581213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x v="1"/>
    <n v="1.3723076923076922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x v="0"/>
    <n v="0.32208333333333333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.4151282051282053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x v="0"/>
    <n v="0.96799999999999997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x v="1"/>
    <n v="10.664285714285715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x v="1"/>
    <n v="3.2588888888888889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x v="1"/>
    <n v="1.707000000000000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x v="1"/>
    <n v="5.8144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x v="0"/>
    <n v="0.91520972644376897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x v="1"/>
    <n v="1.0804761904761904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0.18728395061728395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x v="0"/>
    <n v="0.83193877551020412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x v="1"/>
    <n v="7.0633333333333335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x v="3"/>
    <n v="0.17446030330062445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x v="1"/>
    <n v="2.0973015873015872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x v="0"/>
    <n v="0.97785714285714287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x v="1"/>
    <n v="16.84250000000000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x v="0"/>
    <n v="0.54402135231316728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.5661111111111108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x v="0"/>
    <n v="9.8219178082191785E-2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x v="3"/>
    <n v="0.16384615384615384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x v="1"/>
    <n v="13.396666666666667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0.35650077760497667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x v="0"/>
    <n v="0.54950819672131146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x v="0"/>
    <n v="0.94236111111111109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x v="1"/>
    <n v="1.439142857142857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x v="0"/>
    <n v="0.51421052631578945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x v="0"/>
    <n v="0.05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x v="1"/>
    <n v="13.446666666666667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0.31844940867279897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x v="0"/>
    <n v="0.82617647058823529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x v="1"/>
    <n v="5.4614285714285717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x v="1"/>
    <n v="2.862142857142857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x v="0"/>
    <n v="7.9076923076923072E-2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x v="1"/>
    <n v="1.3213677811550153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x v="0"/>
    <n v="0.74077834179357027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x v="3"/>
    <n v="0.75292682926829269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x v="0"/>
    <n v="0.20333333333333334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x v="1"/>
    <n v="2.0336507936507937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x v="1"/>
    <n v="3.1022842639593908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x v="1"/>
    <n v="3.953181818181818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x v="1"/>
    <n v="2.947142857142857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0.33894736842105261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x v="0"/>
    <n v="0.66677083333333331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x v="0"/>
    <n v="0.19227272727272726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x v="0"/>
    <n v="0.15842105263157893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x v="3"/>
    <n v="0.38702380952380955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x v="0"/>
    <n v="9.5876777251184833E-2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0.94144366197183094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.6656234096692113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x v="0"/>
    <n v="0.24134831460674158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x v="1"/>
    <n v="1.640563380281690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x v="0"/>
    <n v="0.90723076923076929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x v="0"/>
    <n v="0.46194444444444444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0.38538461538461538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x v="1"/>
    <n v="1.3356231003039514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x v="2"/>
    <n v="0.22896588486140726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x v="1"/>
    <n v="1.8495548961424333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x v="1"/>
    <n v="4.4372727272727275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1.999806763285024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x v="1"/>
    <n v="1.2395833333333333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x v="1"/>
    <n v="1.8661329305135952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x v="1"/>
    <n v="1.1428538550057536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x v="0"/>
    <n v="0.97032531824611035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x v="1"/>
    <n v="1.2281904761904763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x v="1"/>
    <n v="1.7914326647564469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x v="3"/>
    <n v="0.79951577402787966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x v="0"/>
    <n v="0.94242587601078165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0.84669291338582675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x v="0"/>
    <n v="0.66521920668058454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x v="0"/>
    <n v="0.53922222222222227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x v="0"/>
    <n v="0.41983299595141699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x v="0"/>
    <n v="0.14694796954314721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x v="0"/>
    <n v="0.34475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x v="1"/>
    <n v="14.007777777777777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x v="0"/>
    <n v="0.71770351758793971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x v="0"/>
    <n v="0.53074115044247783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x v="0"/>
    <n v="0.05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x v="1"/>
    <n v="1.2770715249662619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x v="0"/>
    <n v="0.34892857142857142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x v="1"/>
    <n v="4.105982142857143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x v="1"/>
    <n v="1.2373770491803278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x v="2"/>
    <n v="0.58973684210526311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x v="0"/>
    <n v="0.36892473118279567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x v="1"/>
    <n v="1.8491304347826087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x v="0"/>
    <n v="0.11814432989690722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x v="1"/>
    <n v="2.987000000000000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x v="1"/>
    <n v="2.2635175879396985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x v="1"/>
    <n v="1.7356363636363636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x v="1"/>
    <n v="3.7175675675675675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x v="1"/>
    <n v="1.601923076923077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x v="1"/>
    <n v="16.163333333333334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x v="1"/>
    <n v="7.3343749999999996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x v="1"/>
    <n v="5.9211111111111112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x v="0"/>
    <n v="0.18888888888888888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x v="1"/>
    <n v="2.768076923076923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x v="1"/>
    <n v="2.730185185185185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x v="1"/>
    <n v="1.593633125556545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x v="0"/>
    <n v="0.67869978858350954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x v="1"/>
    <n v="15.915555555555555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x v="1"/>
    <n v="7.3018222222222224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x v="0"/>
    <n v="0.13185782556750297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0.54777777777777781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x v="1"/>
    <n v="3.6102941176470589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x v="0"/>
    <n v="0.10257545271629778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x v="0"/>
    <n v="0.13962962962962963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0.40444444444444444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.6032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x v="1"/>
    <n v="1.8394339622641509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x v="0"/>
    <n v="0.63769230769230767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x v="1"/>
    <n v="2.2538095238095237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x v="1"/>
    <n v="1.7200961538461539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.4616709511568124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x v="0"/>
    <n v="0.76423616236162362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x v="0"/>
    <n v="0.39261467889908258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x v="3"/>
    <n v="0.11270034843205574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x v="1"/>
    <n v="1.2211084337349398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x v="1"/>
    <n v="1.8654166666666667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x v="0"/>
    <n v="7.27317880794702E-2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0.65642371234207963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.2896178343949045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x v="1"/>
    <n v="4.6937499999999996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x v="1"/>
    <n v="1.3011267605633803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x v="1"/>
    <n v="1.6705422993492407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x v="1"/>
    <n v="1.738641975308642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x v="1"/>
    <n v="7.1776470588235295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0.63850976361767731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x v="0"/>
    <n v="0.02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x v="1"/>
    <n v="15.302222222222222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x v="0"/>
    <n v="0.40356164383561643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x v="0"/>
    <n v="0.86220633299284988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x v="1"/>
    <n v="3.1558486707566464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x v="0"/>
    <n v="0.89618243243243245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x v="1"/>
    <n v="1.8214503816793892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x v="1"/>
    <n v="3.5588235294117645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x v="1"/>
    <n v="1.3183695652173912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x v="0"/>
    <n v="0.46315634218289087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x v="2"/>
    <n v="0.36132726089785294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x v="1"/>
    <n v="1.0462820512820512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x v="1"/>
    <n v="6.6885714285714286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x v="2"/>
    <n v="0.62072823218997364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x v="0"/>
    <n v="0.84699787460148779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x v="0"/>
    <n v="0.11059030837004405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x v="0"/>
    <n v="0.43838781575037145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x v="0"/>
    <n v="0.55470588235294116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x v="0"/>
    <n v="0.57399511301160655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x v="1"/>
    <n v="1.2343497363796134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x v="1"/>
    <n v="1.2846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x v="0"/>
    <n v="0.63989361702127656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.2729885057471264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x v="0"/>
    <n v="0.10638024357239513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x v="0"/>
    <n v="0.40470588235294119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x v="1"/>
    <n v="2.8766666666666665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x v="1"/>
    <n v="5.7294444444444448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x v="1"/>
    <n v="1.1290429799426933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x v="0"/>
    <n v="0.46387573964497042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x v="3"/>
    <n v="0.9067591623036649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x v="0"/>
    <n v="0.67740740740740746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x v="1"/>
    <n v="1.9249019607843136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x v="0"/>
    <n v="0.82714285714285718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x v="0"/>
    <n v="0.54163920922570019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x v="3"/>
    <n v="0.16722222222222222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x v="1"/>
    <n v="1.168766404199475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x v="1"/>
    <n v="10.521538461538462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x v="1"/>
    <n v="1.2307407407407407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.7863855421686747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x v="1"/>
    <n v="3.5528169014084505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x v="1"/>
    <n v="1.6190634146341463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x v="0"/>
    <n v="0.24914285714285714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.9872222222222222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x v="3"/>
    <n v="0.34752688172043011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x v="1"/>
    <n v="1.7641935483870967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x v="1"/>
    <n v="5.1138095238095236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x v="0"/>
    <n v="0.82044117647058823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x v="3"/>
    <n v="0.24326030927835052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x v="0"/>
    <n v="0.50482758620689661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x v="1"/>
    <n v="9.67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x v="0"/>
    <n v="0.04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x v="1"/>
    <n v="1.2284501347708894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x v="0"/>
    <n v="0.63437500000000002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x v="0"/>
    <n v="0.56331688596491225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x v="0"/>
    <n v="0.44074999999999998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.183725321888412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.041243169398907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x v="0"/>
    <n v="0.26640000000000003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x v="1"/>
    <n v="3.5120118343195266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x v="0"/>
    <n v="0.90063492063492068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.716250000000000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x v="1"/>
    <n v="1.4104655870445344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x v="0"/>
    <n v="0.30579449152542371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x v="1"/>
    <n v="1.0816455696202532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x v="1"/>
    <n v="1.3345505617977529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x v="1"/>
    <n v="1.8785106382978722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x v="1"/>
    <n v="3.32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x v="1"/>
    <n v="5.7521428571428572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x v="0"/>
    <n v="0.40500000000000003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x v="1"/>
    <n v="1.8442857142857143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x v="1"/>
    <n v="2.8580555555555556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x v="1"/>
    <n v="3.19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0.39234070221066319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x v="1"/>
    <n v="1.781400000000000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x v="1"/>
    <n v="3.6515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.1394594594594594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x v="0"/>
    <n v="0.29828720626631855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x v="0"/>
    <n v="0.54270588235294115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x v="1"/>
    <n v="2.3634156976744185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x v="1"/>
    <n v="5.1291666666666664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x v="1"/>
    <n v="1.0065116279069768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0.81348423194303154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x v="0"/>
    <n v="0.16404761904761905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x v="0"/>
    <n v="0.52774617067833696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x v="1"/>
    <n v="2.6020608108108108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x v="0"/>
    <n v="0.30732891832229581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x v="0"/>
    <n v="0.13500000000000001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x v="1"/>
    <n v="1.7862556663644606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x v="1"/>
    <n v="2.2005660377358489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x v="1"/>
    <n v="1.015108695652174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x v="1"/>
    <n v="1.915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x v="1"/>
    <n v="3.0534683098591549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x v="3"/>
    <n v="0.2399528795811518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x v="1"/>
    <n v="7.2377777777777776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.4736000000000002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.1449999999999996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x v="0"/>
    <n v="9.0696409140369975E-3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x v="0"/>
    <n v="0.34173469387755101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x v="0"/>
    <n v="0.239488107549121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x v="0"/>
    <n v="0.48072649572649573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x v="0"/>
    <n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x v="0"/>
    <n v="0.70145182291666663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x v="1"/>
    <n v="5.2992307692307694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x v="1"/>
    <n v="1.8032549019607844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x v="0"/>
    <n v="0.92320000000000002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x v="0"/>
    <n v="0.13901001112347053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.270777777777777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0.39857142857142858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x v="1"/>
    <n v="1.1222929936305732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x v="0"/>
    <n v="0.70925816023738875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x v="1"/>
    <n v="1.1908974358974358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x v="0"/>
    <n v="0.24017591339648173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x v="1"/>
    <n v="1.3931868131868133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0.39277108433734942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0.22439077144917088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x v="0"/>
    <n v="0.55779069767441858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x v="0"/>
    <n v="0.42523125996810207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x v="1"/>
    <n v="1.120000000000000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x v="0"/>
    <n v="7.0681818181818179E-2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x v="1"/>
    <n v="1.0174563871693867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x v="1"/>
    <n v="4.2575000000000003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x v="1"/>
    <n v="1.4553947368421052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0.32453465346534655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.003333333333333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x v="0"/>
    <n v="0.83904860392967939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x v="0"/>
    <n v="0.84190476190476193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.5595180722891566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x v="0"/>
    <n v="0.99619450317124736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x v="0"/>
    <n v="0.80300000000000005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x v="0"/>
    <n v="0.11254901960784314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0.91740952380952379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x v="2"/>
    <n v="0.95521156936261387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x v="1"/>
    <n v="5.0287499999999996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x v="1"/>
    <n v="1.5924394463667819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0.15022446689113356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x v="1"/>
    <n v="4.820384615384615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x v="1"/>
    <n v="1.4996938775510205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x v="1"/>
    <n v="1.1722156398104266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0.37695968274950431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x v="0"/>
    <n v="0.72653061224489801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x v="1"/>
    <n v="2.6598113207547169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0.24205617977528091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x v="0"/>
    <n v="2.5064935064935064E-2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x v="0"/>
    <n v="0.1632979976442874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x v="1"/>
    <n v="2.765000000000000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x v="0"/>
    <n v="0.88803571428571426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x v="1"/>
    <n v="1.6357142857142857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x v="1"/>
    <n v="9.69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x v="1"/>
    <n v="2.7091376701966716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x v="1"/>
    <n v="2.8421355932203389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x v="3"/>
    <n v="0.04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x v="0"/>
    <n v="0.58632981676846196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x v="0"/>
    <n v="0.98511111111111116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0.43975381008206332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x v="1"/>
    <n v="1.5166315789473683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x v="1"/>
    <n v="2.2363492063492063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x v="1"/>
    <n v="2.3975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x v="1"/>
    <n v="1.9933333333333334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x v="1"/>
    <n v="1.373448275862069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x v="1"/>
    <n v="1.009696106362773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x v="1"/>
    <n v="7.9416000000000002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x v="1"/>
    <n v="3.697000000000000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x v="0"/>
    <n v="0.12818181818181817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x v="1"/>
    <n v="1.3802702702702703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0.83813278008298753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x v="1"/>
    <n v="2.0460063224446787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x v="0"/>
    <n v="0.44344086021505374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x v="1"/>
    <n v="2.1860294117647059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x v="1"/>
    <n v="1.8603314917127072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x v="1"/>
    <n v="2.3733830845771142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x v="1"/>
    <n v="3.0565384615384614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x v="0"/>
    <n v="0.94142857142857139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x v="3"/>
    <n v="0.54400000000000004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x v="1"/>
    <n v="1.1188059701492536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x v="1"/>
    <n v="3.6914814814814814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x v="0"/>
    <n v="0.62930372148859548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x v="0"/>
    <n v="0.6492783505154639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x v="3"/>
    <n v="0.18853658536585366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x v="0"/>
    <n v="0.1675440414507772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x v="1"/>
    <n v="1.0111290322580646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x v="1"/>
    <n v="3.4150228310502282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x v="0"/>
    <n v="0.64016666666666666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x v="0"/>
    <n v="0.5208045977011494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x v="1"/>
    <n v="3.2240211640211642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.1950810185185186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x v="1"/>
    <n v="1.4679775280898877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x v="1"/>
    <n v="9.5057142857142853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x v="0"/>
    <n v="0.72893617021276591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x v="0"/>
    <n v="0.7900824873096447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x v="0"/>
    <n v="0.64721518987341775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x v="0"/>
    <n v="0.82028169014084507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x v="1"/>
    <n v="10.376666666666667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x v="0"/>
    <n v="0.12910076530612244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x v="1"/>
    <n v="1.5484210526315789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.0991735537190084E-2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x v="1"/>
    <n v="2.0852773826458035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x v="0"/>
    <n v="0.99683544303797467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x v="1"/>
    <n v="2.0159756097560977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x v="1"/>
    <n v="1.6209032258064515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x v="0"/>
    <n v="3.6436208125445471E-2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x v="0"/>
    <n v="0.05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x v="1"/>
    <n v="2.0663492063492064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x v="1"/>
    <n v="1.2823628691983122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x v="1"/>
    <n v="1.1966037735849056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x v="1"/>
    <n v="1.7073055242390078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x v="1"/>
    <n v="1.872121212121212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x v="1"/>
    <n v="1.8838235294117647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x v="1"/>
    <n v="1.3129869186046512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x v="1"/>
    <n v="2.8397435897435899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x v="1"/>
    <n v="1.2041999999999999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.190560747663551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x v="3"/>
    <n v="0.13853658536585367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x v="1"/>
    <n v="1.3943548387096774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.74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x v="1"/>
    <n v="1.5549056603773586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x v="1"/>
    <n v="1.7044705882352942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x v="1"/>
    <n v="1.895156250000000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x v="1"/>
    <n v="2.4971428571428573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x v="0"/>
    <n v="0.48860523665659616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x v="0"/>
    <n v="0.28461970393057684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x v="1"/>
    <n v="2.6802325581395348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.1980078125000002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x v="0"/>
    <n v="3.1301587301587303E-2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x v="1"/>
    <n v="1.5992152704135738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x v="1"/>
    <n v="2.79392156862745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0.77373333333333338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.0632812500000002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x v="1"/>
    <n v="6.9424999999999999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x v="1"/>
    <n v="1.5178947368421052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x v="0"/>
    <n v="0.64582072176949945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x v="3"/>
    <n v="0.62873684210526315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x v="1"/>
    <n v="3.1039864864864866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x v="2"/>
    <n v="0.4285991678224688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x v="0"/>
    <n v="0.83119402985074631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0.78531302876480547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x v="1"/>
    <n v="1.140935251798561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x v="0"/>
    <n v="0.64537683358624176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x v="0"/>
    <n v="0.79411764705882348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x v="0"/>
    <n v="0.11419117647058824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x v="2"/>
    <n v="0.56186046511627907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0.16501669449081802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.1996808510638297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x v="1"/>
    <n v="1.4545652173913044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x v="1"/>
    <n v="2.2138255033557046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x v="0"/>
    <n v="0.48396694214876035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x v="0"/>
    <n v="0.92911504424778757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x v="0"/>
    <n v="0.88599797365754818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x v="0"/>
    <n v="0.41399999999999998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x v="3"/>
    <n v="0.63056795131845844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x v="0"/>
    <n v="0.48482333607230893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x v="0"/>
    <n v="0.02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x v="0"/>
    <n v="0.88479410269445857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x v="1"/>
    <n v="1.2684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x v="1"/>
    <n v="23.388333333333332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x v="1"/>
    <n v="5.0838857142857146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x v="1"/>
    <n v="1.914782608695652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0.42127533783783783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x v="0"/>
    <n v="8.2400000000000001E-2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0.60064638783269964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x v="0"/>
    <n v="0.47232808616404309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x v="0"/>
    <n v="0.81736263736263737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x v="0"/>
    <n v="0.54187265917603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x v="0"/>
    <n v="0.97868131868131869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x v="0"/>
    <n v="0.77239999999999998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x v="0"/>
    <n v="0.33464735516372796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x v="1"/>
    <n v="2.3958823529411766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x v="3"/>
    <n v="0.64032258064516134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x v="1"/>
    <n v="1.7615942028985507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x v="0"/>
    <n v="0.20338181818181819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x v="1"/>
    <n v="3.5864754098360656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x v="1"/>
    <n v="4.6885802469135802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x v="1"/>
    <n v="1.220563524590164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x v="0"/>
    <n v="0.55931783729156137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x v="0"/>
    <n v="0.43660714285714286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x v="3"/>
    <n v="0.33538371411833628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x v="1"/>
    <n v="1.2297938144329896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x v="1"/>
    <n v="1.8974959871589085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x v="0"/>
    <n v="0.83622641509433959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x v="3"/>
    <n v="0.17968844221105529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x v="1"/>
    <n v="10.365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x v="0"/>
    <n v="0.97405219780219776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x v="0"/>
    <n v="0.86386203150461705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x v="1"/>
    <n v="1.5016666666666667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x v="1"/>
    <n v="3.5843478260869563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x v="1"/>
    <n v="5.4285714285714288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x v="0"/>
    <n v="0.67500714285714281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x v="1"/>
    <n v="1.9174666666666667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x v="1"/>
    <n v="9.32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x v="1"/>
    <n v="4.2927586206896553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x v="1"/>
    <n v="1.0065753424657535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x v="1"/>
    <n v="2.26611111111111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x v="1"/>
    <n v="1.4238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x v="0"/>
    <n v="0.90633333333333332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x v="0"/>
    <n v="0.63966740576496672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x v="0"/>
    <n v="0.84131868131868137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x v="1"/>
    <n v="1.3393478260869565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x v="0"/>
    <n v="0.59042047531992692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x v="1"/>
    <n v="1.5280062063615205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x v="1"/>
    <n v="4.466912114014252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x v="0"/>
    <n v="0.8439189189189189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x v="0"/>
    <n v="0.03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x v="1"/>
    <n v="1.7502692307692307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x v="0"/>
    <n v="0.54137931034482756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x v="1"/>
    <n v="3.1187381703470032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.227816091954023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x v="0"/>
    <n v="0.99026517383618151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x v="1"/>
    <n v="1.278468634686347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x v="1"/>
    <n v="1.5861643835616439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x v="1"/>
    <n v="7.0705882352941174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x v="1"/>
    <n v="1.4238775510204082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x v="1"/>
    <n v="1.4786046511627906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x v="0"/>
    <n v="0.20322580645161289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x v="1"/>
    <n v="18.40625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x v="1"/>
    <n v="1.6194202898550725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.728207792207792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x v="0"/>
    <n v="0.24466101694915254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x v="1"/>
    <n v="5.1764999999999999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x v="1"/>
    <n v="2.4764285714285714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x v="1"/>
    <n v="1.0020481927710843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x v="1"/>
    <n v="1.53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0.37091954022988505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x v="3"/>
    <n v="4.3923948220064728E-2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x v="1"/>
    <n v="1.5650721649484536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x v="1"/>
    <n v="2.70408163265306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x v="1"/>
    <n v="1.3405952380952382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x v="0"/>
    <n v="0.50398033126293995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x v="3"/>
    <n v="0.88815837937384901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x v="1"/>
    <n v="1.65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x v="0"/>
    <n v="0.17499999999999999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x v="1"/>
    <n v="1.8566071428571429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x v="1"/>
    <n v="4.126631944444444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x v="3"/>
    <n v="0.90249999999999997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x v="0"/>
    <n v="0.91984615384615387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x v="1"/>
    <n v="5.2700632911392402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x v="1"/>
    <n v="3.1914285714285713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x v="1"/>
    <n v="3.5418867924528303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x v="3"/>
    <n v="0.32896103896103895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.358918918918919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x v="0"/>
    <n v="2.0843373493975904E-2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x v="0"/>
    <n v="0.61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x v="0"/>
    <n v="0.30037735849056602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x v="1"/>
    <n v="11.791666666666666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x v="1"/>
    <n v="11.260833333333334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x v="0"/>
    <n v="0.12923076923076923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x v="1"/>
    <n v="7.12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x v="0"/>
    <n v="0.30304347826086958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x v="1"/>
    <n v="2.1250896057347672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x v="1"/>
    <n v="2.2885714285714287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x v="3"/>
    <n v="0.34959979476654696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x v="1"/>
    <n v="1.572906976744186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x v="0"/>
    <n v="0.01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x v="1"/>
    <n v="2.3230555555555554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x v="3"/>
    <n v="0.9244827586206896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x v="1"/>
    <n v="2.5670212765957445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x v="1"/>
    <n v="1.6847017045454546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x v="1"/>
    <n v="1.6657777777777778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.720769230769231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x v="1"/>
    <n v="4.0685714285714285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x v="1"/>
    <n v="5.6420608108108112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x v="0"/>
    <n v="0.6842686567164179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x v="0"/>
    <n v="0.34351966873706002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x v="1"/>
    <n v="6.5545454545454547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x v="1"/>
    <n v="1.7725714285714285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x v="1"/>
    <n v="1.1317857142857144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x v="1"/>
    <n v="7.2818181818181822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x v="1"/>
    <n v="2.0833333333333335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x v="0"/>
    <n v="0.31171232876712329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0.56967078189300413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x v="1"/>
    <n v="2.3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x v="0"/>
    <n v="0.86867834394904464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x v="1"/>
    <n v="2.7074418604651163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x v="3"/>
    <n v="0.49446428571428569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x v="1"/>
    <n v="1.1335962566844919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x v="1"/>
    <n v="1.9055555555555554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x v="1"/>
    <n v="1.355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x v="0"/>
    <n v="0.10297872340425532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x v="0"/>
    <n v="0.65544223826714798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x v="0"/>
    <n v="0.49026652452025588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x v="1"/>
    <n v="7.8792307692307695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x v="0"/>
    <n v="0.80306347746090156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x v="1"/>
    <n v="1.0629411764705883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x v="3"/>
    <n v="0.50735632183908042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x v="1"/>
    <n v="2.15313725490196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.4122972972972974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x v="1"/>
    <n v="1.1533745781777278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.9311940298507462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x v="1"/>
    <n v="7.2973333333333334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x v="0"/>
    <n v="0.99663398692810456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x v="2"/>
    <n v="0.88166666666666671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x v="0"/>
    <n v="0.37233333333333335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x v="3"/>
    <n v="0.30540075309306081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x v="0"/>
    <n v="0.25714285714285712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x v="0"/>
    <n v="0.34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x v="1"/>
    <n v="11.859090909090909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x v="1"/>
    <n v="1.2539393939393939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x v="0"/>
    <n v="0.14394366197183098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x v="0"/>
    <n v="0.54807692307692313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x v="1"/>
    <n v="1.096315789473684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x v="1"/>
    <n v="1.8847058823529412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x v="0"/>
    <n v="0.87008284023668636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x v="0"/>
    <n v="0.01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x v="1"/>
    <n v="2.0291304347826089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.9703225806451612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.07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x v="1"/>
    <n v="2.6873076923076922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x v="0"/>
    <n v="0.50845360824742269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x v="1"/>
    <n v="11.802857142857142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x v="1"/>
    <n v="2.64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x v="0"/>
    <n v="0.30442307692307691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x v="0"/>
    <n v="0.62880681818181816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.9312499999999999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x v="0"/>
    <n v="0.77102702702702708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x v="1"/>
    <n v="2.2552763819095478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x v="1"/>
    <n v="2.3940625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x v="0"/>
    <n v="0.921875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x v="1"/>
    <n v="1.3023333333333333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x v="1"/>
    <n v="6.1521739130434785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x v="1"/>
    <n v="3.687953216374269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x v="1"/>
    <n v="10.948571428571428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x v="0"/>
    <n v="0.50662921348314605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x v="1"/>
    <n v="8.0060000000000002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x v="1"/>
    <n v="2.9128571428571428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x v="1"/>
    <n v="3.4996666666666667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x v="1"/>
    <n v="3.5707317073170732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x v="1"/>
    <n v="1.2648941176470587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x v="1"/>
    <n v="3.875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.5703571428571426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.6669565217391304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0.69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x v="0"/>
    <n v="0.51343749999999999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.1710526315789473E-2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x v="1"/>
    <n v="1.08977342945417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.151759259259259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.5769117647058823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.5380821917808218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x v="0"/>
    <n v="0.89738979118329465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x v="0"/>
    <n v="0.75135802469135804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x v="1"/>
    <n v="8.5288135593220336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x v="1"/>
    <n v="1.389062500000000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x v="1"/>
    <n v="1.9018181818181819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x v="1"/>
    <n v="1.0024333619948409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x v="1"/>
    <n v="1.4275824175824177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x v="1"/>
    <n v="5.631333333333333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x v="0"/>
    <n v="0.30715909090909088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x v="3"/>
    <n v="0.99397727272727276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x v="1"/>
    <n v="1.9754935622317598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x v="1"/>
    <n v="5.085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x v="1"/>
    <n v="2.3774468085106384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x v="1"/>
    <n v="3.384687500000000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x v="1"/>
    <n v="1.3308955223880596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x v="0"/>
    <n v="0.01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x v="1"/>
    <n v="2.0779999999999998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x v="0"/>
    <n v="0.51122448979591839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x v="1"/>
    <n v="6.5205847953216374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.1363099415204678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x v="1"/>
    <n v="1.0237606837606839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x v="1"/>
    <n v="3.5658333333333334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x v="1"/>
    <n v="1.3986792452830188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0.69450000000000001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x v="0"/>
    <n v="0.35534246575342465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x v="1"/>
    <n v="2.5165000000000002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x v="1"/>
    <n v="1.058750000000000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x v="1"/>
    <n v="1.8742857142857143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x v="1"/>
    <n v="3.8678571428571429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x v="1"/>
    <n v="3.4707142857142856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.8582098765432098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x v="3"/>
    <n v="0.43241247264770238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.6243749999999999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x v="1"/>
    <n v="1.8484285714285715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x v="0"/>
    <n v="0.23703520691785052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x v="0"/>
    <n v="0.89870129870129867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x v="1"/>
    <n v="2.726041958041958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x v="1"/>
    <n v="1.7004255319148935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.8828503562945369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x v="1"/>
    <n v="3.4693532338308457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x v="0"/>
    <n v="0.6917721518987342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x v="0"/>
    <n v="0.25433734939759034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0.77400977995110021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x v="0"/>
    <n v="0.37481481481481482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x v="1"/>
    <n v="5.4379999999999997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.2852189349112426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x v="0"/>
    <n v="0.38948339483394834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x v="1"/>
    <n v="3.7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x v="1"/>
    <n v="2.3791176470588233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x v="0"/>
    <n v="0.64036299765807958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x v="1"/>
    <n v="1.1827777777777777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x v="0"/>
    <n v="0.84824037184594958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x v="0"/>
    <n v="0.29346153846153844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x v="1"/>
    <n v="2.0989655172413793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x v="1"/>
    <n v="1.697857142857143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.1595907738095239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.5859999999999999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.3058333333333332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x v="1"/>
    <n v="1.2821428571428573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x v="1"/>
    <n v="1.8870588235294117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6.9511889862327911E-2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x v="1"/>
    <n v="7.7443434343434348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x v="0"/>
    <n v="0.27693181818181817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x v="0"/>
    <n v="0.52479620323841425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x v="1"/>
    <n v="4.0709677419354842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x v="0"/>
    <n v="0.02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x v="1"/>
    <n v="1.5617857142857143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x v="1"/>
    <n v="2.5242857142857145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x v="2"/>
    <n v="1.729268292682927E-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x v="0"/>
    <n v="0.12230769230769231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x v="1"/>
    <n v="1.639873417721519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x v="1"/>
    <n v="1.6298181818181818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0.20252747252747252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x v="1"/>
    <n v="3.1924083769633507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x v="1"/>
    <n v="4.7894444444444444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x v="3"/>
    <n v="0.19556634304207121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x v="1"/>
    <n v="1.9894827586206896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x v="1"/>
    <n v="7.95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x v="0"/>
    <n v="0.50621082621082625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0.57437499999999997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x v="1"/>
    <n v="1.5562827640984909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x v="0"/>
    <n v="0.36297297297297298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x v="2"/>
    <n v="0.5825000000000000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x v="1"/>
    <n v="2.3739473684210526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x v="0"/>
    <n v="0.58750000000000002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x v="1"/>
    <n v="1.8256603773584905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x v="0"/>
    <n v="7.5436408977556111E-3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x v="1"/>
    <n v="1.759533073929961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x v="1"/>
    <n v="2.3788235294117648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x v="1"/>
    <n v="4.8805076142131982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.2406666666666668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x v="0"/>
    <n v="0.18126436781609195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x v="0"/>
    <n v="0.45847222222222223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x v="1"/>
    <n v="1.1731541218637993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x v="1"/>
    <n v="2.173090909090909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x v="1"/>
    <n v="1.1228571428571428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x v="0"/>
    <n v="0.72518987341772156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x v="1"/>
    <n v="2.1230434782608696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x v="1"/>
    <n v="2.3974657534246577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x v="1"/>
    <n v="1.8193548387096774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.641311475409836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x v="0"/>
    <n v="1.6375968992248063E-2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x v="3"/>
    <n v="0.49643859649122807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x v="1"/>
    <n v="1.0970652173913042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0.49217948717948717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x v="2"/>
    <n v="0.62232323232323228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x v="0"/>
    <n v="0.1305813953488372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x v="0"/>
    <n v="0.64635416666666667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.5958666666666668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x v="0"/>
    <n v="0.81420000000000003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0.32444767441860467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9.9141184124918666E-2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x v="0"/>
    <n v="0.26694444444444443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x v="3"/>
    <n v="0.62957446808510642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x v="1"/>
    <n v="1.6135593220338984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x v="0"/>
    <n v="0.05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x v="1"/>
    <n v="10.969379310344827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x v="3"/>
    <n v="0.70094158075601376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x v="0"/>
    <n v="0.6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.6709859154929578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x v="1"/>
    <n v="11.09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x v="0"/>
    <n v="0.19028784648187633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.2687755102040816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x v="1"/>
    <n v="7.3463636363636367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x v="0"/>
    <n v="4.5731034482758622E-2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x v="0"/>
    <n v="0.85054545454545449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x v="1"/>
    <n v="1.1929824561403508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.9602777777777778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x v="0"/>
    <n v="0.84694915254237291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.5578378378378379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x v="1"/>
    <n v="3.8640909090909092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x v="1"/>
    <n v="7.9223529411764702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x v="1"/>
    <n v="1.3703393665158372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.3820833333333336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x v="1"/>
    <n v="1.0822784810126582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x v="0"/>
    <n v="0.60757639620653314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x v="0"/>
    <n v="0.27725490196078434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.283934426229508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x v="0"/>
    <n v="0.21615194054500414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x v="1"/>
    <n v="3.73875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x v="1"/>
    <n v="1.5492592592592593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.2214999999999998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x v="0"/>
    <n v="0.73957142857142855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x v="1"/>
    <n v="8.64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.432624584717608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x v="0"/>
    <n v="0.40281762295081969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x v="1"/>
    <n v="1.7822388059701493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x v="0"/>
    <n v="0.84930555555555554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x v="1"/>
    <n v="1.4593648334624323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.5246153846153847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x v="0"/>
    <n v="0.67129542790152408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x v="0"/>
    <n v="0.40307692307692305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x v="1"/>
    <n v="2.1679032258064517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0.52117021276595743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x v="1"/>
    <n v="4.9958333333333336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x v="0"/>
    <n v="0.87679487179487181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x v="1"/>
    <n v="1.13173469387755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x v="1"/>
    <n v="4.265483870967742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x v="3"/>
    <n v="0.77632653061224488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0.52496810772501767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x v="1"/>
    <n v="1.5746762589928058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x v="0"/>
    <n v="0.72939393939393937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x v="3"/>
    <n v="0.60565789473684206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x v="0"/>
    <n v="0.5679129129129129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x v="3"/>
    <m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x v="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x v="1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x v="2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x v="3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x v="4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x v="5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x v="6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x v="7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x v="8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x v="9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x v="1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x v="11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x v="12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x v="13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x v="14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x v="15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x v="16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x v="17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x v="18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x v="19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x v="2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x v="21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x v="22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x v="23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x v="24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x v="25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x v="26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x v="27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x v="28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x v="29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x v="3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x v="31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x v="32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x v="33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x v="34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x v="35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x v="36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x v="37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x v="38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x v="39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x v="4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x v="41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x v="42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x v="43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x v="44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x v="45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x v="46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x v="47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x v="48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x v="49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x v="5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x v="51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x v="52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x v="53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x v="54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x v="55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x v="56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x v="57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x v="58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x v="59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x v="6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x v="61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x v="62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x v="63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x v="64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x v="65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x v="66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x v="67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x v="68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x v="69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x v="7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x v="71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x v="72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x v="73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x v="74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x v="75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x v="76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x v="77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x v="78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x v="79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x v="8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x v="81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x v="82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x v="83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x v="84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x v="85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x v="86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x v="87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x v="88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x v="89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x v="9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x v="91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x v="92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x v="93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x v="94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x v="95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x v="96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x v="48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x v="97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x v="98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x v="99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x v="1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x v="101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x v="102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x v="103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x v="104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x v="105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x v="106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x v="107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x v="108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x v="109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x v="11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x v="111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x v="112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x v="113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x v="114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x v="115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x v="116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x v="117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x v="118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x v="119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x v="33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x v="12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x v="121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x v="122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x v="123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x v="124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x v="125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x v="126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x v="127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x v="128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x v="129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x v="13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x v="131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x v="132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x v="133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x v="134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x v="135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x v="136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x v="137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x v="138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x v="139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x v="107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x v="14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x v="141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x v="142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x v="143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x v="144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x v="145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x v="146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x v="147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x v="148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x v="149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x v="15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x v="151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x v="152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x v="153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x v="154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x v="155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x v="156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x v="157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x v="158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x v="159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x v="16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x v="161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x v="162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x v="163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x v="164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x v="165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x v="166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x v="167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x v="168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x v="169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x v="17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x v="171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x v="172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x v="173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x v="174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x v="175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x v="176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x v="177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x v="178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x v="179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x v="18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x v="181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x v="182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x v="183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x v="184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x v="185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x v="186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x v="187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x v="188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x v="189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x v="19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x v="191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x v="192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x v="173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x v="193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x v="194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x v="195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x v="152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x v="196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x v="197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x v="198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x v="199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x v="2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x v="201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x v="202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x v="203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x v="204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x v="205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x v="206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x v="207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x v="208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x v="209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x v="21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x v="211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x v="212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x v="213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x v="214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x v="215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x v="216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x v="217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x v="218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x v="219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x v="22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x v="221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x v="222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x v="172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x v="223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x v="224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x v="225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x v="226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x v="227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x v="228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x v="229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x v="23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x v="231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x v="232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x v="233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x v="194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x v="234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x v="235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x v="236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x v="237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x v="238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x v="239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x v="24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x v="241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x v="242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x v="67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x v="243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x v="244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x v="245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x v="246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x v="247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x v="248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x v="249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x v="25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x v="251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x v="136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x v="252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x v="253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x v="254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x v="255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x v="256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x v="257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x v="258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x v="259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x v="26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x v="261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x v="262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x v="263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x v="264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x v="265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x v="266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x v="267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x v="268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x v="269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x v="27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x v="271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x v="272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x v="73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x v="273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x v="274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x v="275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x v="276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x v="277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x v="278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x v="279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x v="28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x v="281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x v="282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x v="283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x v="284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x v="285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x v="286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x v="287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x v="288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x v="289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x v="29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x v="291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x v="292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x v="293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x v="294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x v="295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x v="296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x v="297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x v="298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x v="299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x v="3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x v="247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x v="244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x v="301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x v="188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x v="302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x v="303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x v="304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x v="305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x v="306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x v="307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x v="308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x v="309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x v="31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x v="311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x v="79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x v="312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x v="313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x v="314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x v="315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x v="316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x v="317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x v="318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x v="319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x v="32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x v="32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x v="321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x v="322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x v="323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x v="324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x v="325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x v="326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x v="327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x v="328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x v="329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x v="33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x v="331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x v="332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x v="333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x v="296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x v="334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x v="335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x v="336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x v="337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x v="338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x v="339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x v="34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x v="341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x v="342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x v="343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x v="344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x v="345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x v="65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x v="346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x v="347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x v="348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x v="349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x v="35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x v="351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x v="352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x v="353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x v="354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x v="355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x v="356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x v="357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x v="358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x v="359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x v="12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x v="36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x v="361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x v="362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x v="363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x v="364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x v="21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x v="365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x v="366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x v="367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x v="368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x v="369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x v="37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x v="371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x v="287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x v="372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x v="373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x v="374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x v="375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x v="376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x v="377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x v="378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x v="379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x v="38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x v="381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x v="382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x v="125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x v="383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x v="384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x v="385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x v="386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x v="387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x v="388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x v="277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x v="389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x v="39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x v="391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x v="392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x v="393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x v="394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x v="395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x v="396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x v="397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x v="398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x v="399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x v="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x v="116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x v="401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x v="402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x v="403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x v="404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x v="405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x v="406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x v="407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x v="408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x v="409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x v="41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x v="411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x v="412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x v="413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x v="414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x v="415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x v="416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x v="417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x v="418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x v="419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x v="42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x v="421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x v="422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x v="423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x v="424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x v="425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x v="426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x v="427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x v="428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x v="429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x v="411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x v="43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x v="431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x v="432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x v="433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x v="434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x v="435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x v="8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x v="436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x v="385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x v="437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x v="438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x v="439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x v="44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x v="441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x v="442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x v="443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x v="315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x v="444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x v="445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x v="446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x v="447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x v="448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x v="342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x v="449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x v="45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x v="451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x v="452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x v="453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x v="454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x v="455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x v="456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x v="457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x v="458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x v="459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x v="46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x v="461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x v="462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x v="463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x v="464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x v="465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x v="466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x v="467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x v="468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x v="469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x v="47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x v="471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x v="472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x v="473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x v="474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x v="72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x v="443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x v="475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x v="81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x v="476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x v="192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x v="477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x v="478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x v="479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x v="48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x v="18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x v="481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x v="482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x v="194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x v="483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x v="484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x v="355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x v="485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x v="486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x v="487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x v="488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x v="489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x v="49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x v="312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x v="491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x v="492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x v="493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x v="494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x v="495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x v="496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x v="497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x v="498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x v="499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x v="5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x v="501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x v="502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x v="503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x v="504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x v="505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x v="506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x v="507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x v="508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x v="509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x v="51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x v="511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x v="512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x v="513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x v="514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x v="515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x v="516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x v="517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x v="518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x v="519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x v="52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x v="521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x v="522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x v="523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x v="524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x v="525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x v="188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x v="526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x v="527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x v="528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x v="522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x v="529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x v="53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x v="531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x v="515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x v="532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x v="533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x v="409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x v="534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x v="53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x v="535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x v="536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x v="537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x v="538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x v="539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x v="54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x v="505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x v="541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x v="542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x v="543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x v="544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x v="35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x v="152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x v="545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x v="546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x v="547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x v="548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x v="549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x v="55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x v="551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x v="552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x v="462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x v="553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x v="554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x v="555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x v="548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x v="62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x v="556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x v="557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x v="27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x v="558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x v="559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x v="426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x v="56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x v="561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x v="562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x v="563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x v="564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x v="565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x v="566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x v="567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x v="568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x v="569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x v="57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x v="571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x v="572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x v="573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x v="574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x v="511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x v="575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x v="576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x v="577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x v="578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x v="579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x v="58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x v="581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x v="582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x v="336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x v="583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x v="584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x v="585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x v="586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x v="587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x v="588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x v="589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x v="59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x v="591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x v="592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x v="593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x v="594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x v="595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x v="596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x v="597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x v="598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x v="599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x v="6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x v="601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x v="602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x v="335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x v="603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x v="604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x v="605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x v="606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x v="65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x v="607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x v="608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x v="609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x v="61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x v="541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x v="611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x v="612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x v="613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x v="614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x v="615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x v="9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x v="616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x v="617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x v="618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x v="619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x v="62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x v="621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x v="622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x v="35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x v="623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x v="624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x v="625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x v="626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x v="627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x v="628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x v="629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x v="63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x v="631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x v="632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x v="633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x v="634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x v="635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x v="636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x v="637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x v="638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x v="639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x v="64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x v="641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x v="642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x v="23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x v="67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x v="643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x v="644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x v="645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x v="646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x v="626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x v="647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x v="159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x v="648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x v="267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x v="649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x v="248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x v="571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x v="65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x v="1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x v="651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x v="652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x v="653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x v="654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x v="655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x v="656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x v="657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x v="265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x v="658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x v="659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x v="66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x v="661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x v="4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x v="662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x v="663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x v="664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x v="665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x v="666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x v="43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x v="667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x v="668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x v="669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x v="67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x v="671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x v="672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x v="673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x v="674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x v="675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x v="676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x v="342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x v="677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x v="678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x v="679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x v="68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x v="681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x v="682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x v="683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x v="684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x v="674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x v="685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x v="605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x v="686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x v="687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x v="688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x v="689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x v="69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x v="691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x v="692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x v="693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x v="694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x v="695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x v="123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x v="696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x v="626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x v="697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x v="698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x v="699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x v="7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x v="701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x v="702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x v="703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x v="704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x v="431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x v="705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x v="706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x v="707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x v="708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x v="709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x v="71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x v="711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x v="157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x v="63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x v="712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x v="93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x v="713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x v="714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x v="715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x v="716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x v="448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x v="717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x v="718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x v="719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x v="72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x v="721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x v="722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x v="139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x v="723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x v="704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x v="724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x v="725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x v="66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x v="726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x v="727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x v="728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x v="729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x v="73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x v="731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x v="78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x v="732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x v="733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x v="734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x v="406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x v="735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x v="736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x v="737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x v="192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x v="738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x v="739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x v="613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x v="74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x v="145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x v="741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x v="742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x v="202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x v="743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x v="744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x v="745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x v="746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x v="747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x v="362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x v="748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x v="749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x v="643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x v="75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x v="751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x v="752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x v="753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x v="754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x v="755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x v="756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x v="757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x v="758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x v="759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x v="76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x v="761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x v="762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x v="444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x v="763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x v="764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x v="765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x v="766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x v="767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x v="768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x v="769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x v="77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x v="771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x v="772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x v="773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x v="774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x v="775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x v="776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x v="777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x v="778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x v="779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x v="78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x v="335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x v="535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x v="27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x v="781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x v="782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x v="783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x v="784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x v="785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x v="786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x v="787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x v="788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x v="33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x v="789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x v="79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x v="791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x v="792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x v="793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x v="794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x v="795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x v="796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x v="797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x v="798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x v="799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x v="8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x v="801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x v="802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x v="803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x v="212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x v="804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x v="805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x v="806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x v="807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x v="722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x v="477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x v="259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x v="9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x v="808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x v="809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x v="444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x v="384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x v="81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x v="811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x v="812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x v="813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x v="814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x v="8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x v="815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x v="816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x v="474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x v="817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x v="818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x v="819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x v="609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x v="547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x v="82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x v="821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x v="151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x v="822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x v="823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x v="824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x v="825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x v="826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x v="827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x v="828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x v="829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x v="83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x v="831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x v="832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x v="833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x v="834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x v="835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x v="836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x v="837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x v="219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x v="365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x v="838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x v="839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x v="84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x v="841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x v="842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x v="843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x v="844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x v="845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x v="846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x v="11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x v="847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x v="848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x v="849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x v="78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x v="14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x v="85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x v="851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x v="852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x v="853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x v="854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x v="67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x v="855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x v="107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x v="344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x v="856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x v="857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x v="858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x v="859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x v="86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x v="17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x v="861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x v="862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x v="863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x v="864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x v="527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x v="865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x v="866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x v="867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x v="868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x v="105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x v="481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x v="253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x v="869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x v="864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x v="843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x v="289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x v="87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x v="871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x v="872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x v="873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x v="874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x v="875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x v="876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x v="877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x v="878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37E9D-A75C-444E-BB2D-75F529940CCA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8481F-250A-394D-9855-25D4D264E12D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B45A63-C775-3F4C-B2DC-5EFF820F213F}" name="PivotTable9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6:E2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numFmtId="14" showAll="0">
      <items count="8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t="default"/>
      </items>
    </pivotField>
    <pivotField numFmtId="14"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sqref="A1:T1001"/>
    </sheetView>
  </sheetViews>
  <sheetFormatPr baseColWidth="10" defaultRowHeight="16" x14ac:dyDescent="0.2"/>
  <cols>
    <col min="1" max="1" width="4.6640625" customWidth="1"/>
    <col min="2" max="2" width="30.6640625" bestFit="1" customWidth="1"/>
    <col min="3" max="3" width="33.5" style="3" customWidth="1"/>
    <col min="7" max="7" width="14.6640625" style="5" customWidth="1"/>
    <col min="8" max="8" width="13" bestFit="1" customWidth="1"/>
    <col min="9" max="9" width="13" customWidth="1"/>
    <col min="12" max="13" width="11.1640625" bestFit="1" customWidth="1"/>
    <col min="14" max="15" width="21.1640625" customWidth="1"/>
    <col min="18" max="18" width="28" bestFit="1" customWidth="1"/>
    <col min="19" max="20" width="28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4" t="s">
        <v>2029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 s="5" cm="1">
        <f t="array" ref="G2:G1000">E2:E1000/D2:D1000</f>
        <v>0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LEFT(R2,FIND("/",R2,1)-1)</f>
        <v>food</v>
      </c>
      <c r="T2" t="str">
        <f>RIGHT(R2,LEN(R2)-SEARCH("/",R2,1))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 s="5">
        <v>10.4</v>
      </c>
      <c r="H3">
        <v>158</v>
      </c>
      <c r="I3">
        <f>AVERAGE(E3/H3)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0">(((L3/60)/60)/24)+DATE(1970,1,1)</f>
        <v>41870.208333333336</v>
      </c>
      <c r="O3" s="9">
        <f t="shared" ref="O3:O66" si="1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2">LEFT(R3,FIND("/",R3,1)-1)</f>
        <v>music</v>
      </c>
      <c r="T3" t="str">
        <f t="shared" ref="T3:T66" si="3">RIGHT(R3,LEN(R3)-SEARCH("/",R3,1))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 s="5">
        <v>1.3147878228782288</v>
      </c>
      <c r="H4">
        <v>1425</v>
      </c>
      <c r="I4">
        <f t="shared" ref="I4:I67" si="4">AVERAGE(E4/H4)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0"/>
        <v>41595.25</v>
      </c>
      <c r="O4" s="9">
        <f t="shared" si="1"/>
        <v>41597.25</v>
      </c>
      <c r="P4" t="b">
        <v>0</v>
      </c>
      <c r="Q4" t="b">
        <v>0</v>
      </c>
      <c r="R4" t="s">
        <v>28</v>
      </c>
      <c r="S4" t="str">
        <f t="shared" si="2"/>
        <v>technology</v>
      </c>
      <c r="T4" t="str">
        <f t="shared" si="3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 s="5">
        <v>0.58976190476190471</v>
      </c>
      <c r="H5">
        <v>24</v>
      </c>
      <c r="I5">
        <f t="shared" si="4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0"/>
        <v>43688.208333333328</v>
      </c>
      <c r="O5" s="9">
        <f t="shared" si="1"/>
        <v>43728.208333333328</v>
      </c>
      <c r="P5" t="b">
        <v>0</v>
      </c>
      <c r="Q5" t="b">
        <v>0</v>
      </c>
      <c r="R5" t="s">
        <v>23</v>
      </c>
      <c r="S5" t="str">
        <f t="shared" si="2"/>
        <v>music</v>
      </c>
      <c r="T5" t="str">
        <f t="shared" si="3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 s="5">
        <v>0.69276315789473686</v>
      </c>
      <c r="H6">
        <v>53</v>
      </c>
      <c r="I6">
        <f t="shared" si="4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0"/>
        <v>43485.25</v>
      </c>
      <c r="O6" s="9">
        <f t="shared" si="1"/>
        <v>43489.25</v>
      </c>
      <c r="P6" t="b">
        <v>0</v>
      </c>
      <c r="Q6" t="b">
        <v>0</v>
      </c>
      <c r="R6" t="s">
        <v>33</v>
      </c>
      <c r="S6" t="str">
        <f t="shared" si="2"/>
        <v>theater</v>
      </c>
      <c r="T6" t="str">
        <f t="shared" si="3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 s="5">
        <v>1.7361842105263159</v>
      </c>
      <c r="H7">
        <v>174</v>
      </c>
      <c r="I7">
        <f t="shared" si="4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0"/>
        <v>41149.208333333336</v>
      </c>
      <c r="O7" s="9">
        <f t="shared" si="1"/>
        <v>41160.208333333336</v>
      </c>
      <c r="P7" t="b">
        <v>0</v>
      </c>
      <c r="Q7" t="b">
        <v>0</v>
      </c>
      <c r="R7" t="s">
        <v>33</v>
      </c>
      <c r="S7" t="str">
        <f t="shared" si="2"/>
        <v>theater</v>
      </c>
      <c r="T7" t="str">
        <f t="shared" si="3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 s="5">
        <v>0.20961538461538462</v>
      </c>
      <c r="H8">
        <v>18</v>
      </c>
      <c r="I8">
        <f t="shared" si="4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0"/>
        <v>42991.208333333328</v>
      </c>
      <c r="O8" s="9">
        <f t="shared" si="1"/>
        <v>42992.208333333328</v>
      </c>
      <c r="P8" t="b">
        <v>0</v>
      </c>
      <c r="Q8" t="b">
        <v>0</v>
      </c>
      <c r="R8" t="s">
        <v>42</v>
      </c>
      <c r="S8" t="str">
        <f t="shared" si="2"/>
        <v>film &amp; video</v>
      </c>
      <c r="T8" t="str">
        <f t="shared" si="3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 s="5">
        <v>3.2757777777777779</v>
      </c>
      <c r="H9">
        <v>227</v>
      </c>
      <c r="I9">
        <f t="shared" si="4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0"/>
        <v>42229.208333333328</v>
      </c>
      <c r="O9" s="9">
        <f t="shared" si="1"/>
        <v>42231.208333333328</v>
      </c>
      <c r="P9" t="b">
        <v>0</v>
      </c>
      <c r="Q9" t="b">
        <v>0</v>
      </c>
      <c r="R9" t="s">
        <v>33</v>
      </c>
      <c r="S9" t="str">
        <f t="shared" si="2"/>
        <v>theater</v>
      </c>
      <c r="T9" t="str">
        <f t="shared" si="3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 s="5">
        <v>0.19932788374205268</v>
      </c>
      <c r="H10">
        <v>708</v>
      </c>
      <c r="I10">
        <f t="shared" si="4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0"/>
        <v>40399.208333333336</v>
      </c>
      <c r="O10" s="9">
        <f t="shared" si="1"/>
        <v>40401.208333333336</v>
      </c>
      <c r="P10" t="b">
        <v>0</v>
      </c>
      <c r="Q10" t="b">
        <v>0</v>
      </c>
      <c r="R10" t="s">
        <v>33</v>
      </c>
      <c r="S10" t="str">
        <f t="shared" si="2"/>
        <v>theater</v>
      </c>
      <c r="T10" t="str">
        <f t="shared" si="3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 s="5">
        <v>0.51741935483870971</v>
      </c>
      <c r="H11">
        <v>44</v>
      </c>
      <c r="I11">
        <f t="shared" si="4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0"/>
        <v>41536.208333333336</v>
      </c>
      <c r="O11" s="9">
        <f t="shared" si="1"/>
        <v>41585.25</v>
      </c>
      <c r="P11" t="b">
        <v>0</v>
      </c>
      <c r="Q11" t="b">
        <v>0</v>
      </c>
      <c r="R11" t="s">
        <v>50</v>
      </c>
      <c r="S11" t="str">
        <f t="shared" si="2"/>
        <v>music</v>
      </c>
      <c r="T11" t="str">
        <f t="shared" si="3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 s="5">
        <v>2.6611538461538462</v>
      </c>
      <c r="H12">
        <v>220</v>
      </c>
      <c r="I12">
        <f t="shared" si="4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0"/>
        <v>40404.208333333336</v>
      </c>
      <c r="O12" s="9">
        <f t="shared" si="1"/>
        <v>40452.208333333336</v>
      </c>
      <c r="P12" t="b">
        <v>0</v>
      </c>
      <c r="Q12" t="b">
        <v>0</v>
      </c>
      <c r="R12" t="s">
        <v>53</v>
      </c>
      <c r="S12" t="str">
        <f t="shared" si="2"/>
        <v>film &amp; video</v>
      </c>
      <c r="T12" t="str">
        <f t="shared" si="3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 s="5">
        <v>0.48095238095238096</v>
      </c>
      <c r="H13">
        <v>27</v>
      </c>
      <c r="I13">
        <f t="shared" si="4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0"/>
        <v>40442.208333333336</v>
      </c>
      <c r="O13" s="9">
        <f t="shared" si="1"/>
        <v>40448.208333333336</v>
      </c>
      <c r="P13" t="b">
        <v>0</v>
      </c>
      <c r="Q13" t="b">
        <v>1</v>
      </c>
      <c r="R13" t="s">
        <v>33</v>
      </c>
      <c r="S13" t="str">
        <f t="shared" si="2"/>
        <v>theater</v>
      </c>
      <c r="T13" t="str">
        <f t="shared" si="3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 s="5">
        <v>0.89349206349206345</v>
      </c>
      <c r="H14">
        <v>55</v>
      </c>
      <c r="I14">
        <f t="shared" si="4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0"/>
        <v>43760.208333333328</v>
      </c>
      <c r="O14" s="9">
        <f t="shared" si="1"/>
        <v>43768.208333333328</v>
      </c>
      <c r="P14" t="b">
        <v>0</v>
      </c>
      <c r="Q14" t="b">
        <v>0</v>
      </c>
      <c r="R14" t="s">
        <v>53</v>
      </c>
      <c r="S14" t="str">
        <f t="shared" si="2"/>
        <v>film &amp; video</v>
      </c>
      <c r="T14" t="str">
        <f t="shared" si="3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 s="5">
        <v>2.4511904761904764</v>
      </c>
      <c r="H15">
        <v>98</v>
      </c>
      <c r="I15">
        <f t="shared" si="4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0"/>
        <v>42532.208333333328</v>
      </c>
      <c r="O15" s="9">
        <f t="shared" si="1"/>
        <v>42544.208333333328</v>
      </c>
      <c r="P15" t="b">
        <v>0</v>
      </c>
      <c r="Q15" t="b">
        <v>0</v>
      </c>
      <c r="R15" t="s">
        <v>60</v>
      </c>
      <c r="S15" t="str">
        <f t="shared" si="2"/>
        <v>music</v>
      </c>
      <c r="T15" t="str">
        <f t="shared" si="3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 s="5">
        <v>0.66769503546099296</v>
      </c>
      <c r="H16">
        <v>200</v>
      </c>
      <c r="I16">
        <f t="shared" si="4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0"/>
        <v>40974.25</v>
      </c>
      <c r="O16" s="9">
        <f t="shared" si="1"/>
        <v>41001.208333333336</v>
      </c>
      <c r="P16" t="b">
        <v>0</v>
      </c>
      <c r="Q16" t="b">
        <v>0</v>
      </c>
      <c r="R16" t="s">
        <v>60</v>
      </c>
      <c r="S16" t="str">
        <f t="shared" si="2"/>
        <v>music</v>
      </c>
      <c r="T16" t="str">
        <f t="shared" si="3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 s="5">
        <v>0.47307881773399013</v>
      </c>
      <c r="H17">
        <v>452</v>
      </c>
      <c r="I17">
        <f t="shared" si="4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0"/>
        <v>43809.25</v>
      </c>
      <c r="O17" s="9">
        <f t="shared" si="1"/>
        <v>43813.25</v>
      </c>
      <c r="P17" t="b">
        <v>0</v>
      </c>
      <c r="Q17" t="b">
        <v>0</v>
      </c>
      <c r="R17" t="s">
        <v>65</v>
      </c>
      <c r="S17" t="str">
        <f t="shared" si="2"/>
        <v>technology</v>
      </c>
      <c r="T17" t="str">
        <f t="shared" si="3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 s="5">
        <v>6.4947058823529416</v>
      </c>
      <c r="H18">
        <v>100</v>
      </c>
      <c r="I18">
        <f t="shared" si="4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0"/>
        <v>41661.25</v>
      </c>
      <c r="O18" s="9">
        <f t="shared" si="1"/>
        <v>41683.25</v>
      </c>
      <c r="P18" t="b">
        <v>0</v>
      </c>
      <c r="Q18" t="b">
        <v>0</v>
      </c>
      <c r="R18" t="s">
        <v>68</v>
      </c>
      <c r="S18" t="str">
        <f t="shared" si="2"/>
        <v>publishing</v>
      </c>
      <c r="T18" t="str">
        <f t="shared" si="3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 s="5">
        <v>1.5939125295508274</v>
      </c>
      <c r="H19">
        <v>1249</v>
      </c>
      <c r="I19">
        <f t="shared" si="4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0"/>
        <v>40555.25</v>
      </c>
      <c r="O19" s="9">
        <f t="shared" si="1"/>
        <v>40556.25</v>
      </c>
      <c r="P19" t="b">
        <v>0</v>
      </c>
      <c r="Q19" t="b">
        <v>0</v>
      </c>
      <c r="R19" t="s">
        <v>71</v>
      </c>
      <c r="S19" t="str">
        <f t="shared" si="2"/>
        <v>film &amp; video</v>
      </c>
      <c r="T19" t="str">
        <f t="shared" si="3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 s="5">
        <v>0.66912087912087914</v>
      </c>
      <c r="H20">
        <v>135</v>
      </c>
      <c r="I20">
        <f t="shared" si="4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0"/>
        <v>43351.208333333328</v>
      </c>
      <c r="O20" s="9">
        <f t="shared" si="1"/>
        <v>43359.208333333328</v>
      </c>
      <c r="P20" t="b">
        <v>0</v>
      </c>
      <c r="Q20" t="b">
        <v>0</v>
      </c>
      <c r="R20" t="s">
        <v>33</v>
      </c>
      <c r="S20" t="str">
        <f t="shared" si="2"/>
        <v>theater</v>
      </c>
      <c r="T20" t="str">
        <f t="shared" si="3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 s="5">
        <v>0.48529600000000001</v>
      </c>
      <c r="H21">
        <v>674</v>
      </c>
      <c r="I21">
        <f t="shared" si="4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0"/>
        <v>43528.25</v>
      </c>
      <c r="O21" s="9">
        <f t="shared" si="1"/>
        <v>43549.208333333328</v>
      </c>
      <c r="P21" t="b">
        <v>0</v>
      </c>
      <c r="Q21" t="b">
        <v>1</v>
      </c>
      <c r="R21" t="s">
        <v>33</v>
      </c>
      <c r="S21" t="str">
        <f t="shared" si="2"/>
        <v>theater</v>
      </c>
      <c r="T21" t="str">
        <f t="shared" si="3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 s="5">
        <v>1.1224279210925645</v>
      </c>
      <c r="H22">
        <v>1396</v>
      </c>
      <c r="I22">
        <f t="shared" si="4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0"/>
        <v>41848.208333333336</v>
      </c>
      <c r="O22" s="9">
        <f t="shared" si="1"/>
        <v>41848.208333333336</v>
      </c>
      <c r="P22" t="b">
        <v>0</v>
      </c>
      <c r="Q22" t="b">
        <v>0</v>
      </c>
      <c r="R22" t="s">
        <v>53</v>
      </c>
      <c r="S22" t="str">
        <f t="shared" si="2"/>
        <v>film &amp; video</v>
      </c>
      <c r="T22" t="str">
        <f t="shared" si="3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 s="5">
        <v>0.40992553191489361</v>
      </c>
      <c r="H23">
        <v>558</v>
      </c>
      <c r="I23">
        <f t="shared" si="4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0"/>
        <v>40770.208333333336</v>
      </c>
      <c r="O23" s="9">
        <f t="shared" si="1"/>
        <v>40804.208333333336</v>
      </c>
      <c r="P23" t="b">
        <v>0</v>
      </c>
      <c r="Q23" t="b">
        <v>0</v>
      </c>
      <c r="R23" t="s">
        <v>33</v>
      </c>
      <c r="S23" t="str">
        <f t="shared" si="2"/>
        <v>theater</v>
      </c>
      <c r="T23" t="str">
        <f t="shared" si="3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 s="5">
        <v>1.2807106598984772</v>
      </c>
      <c r="H24">
        <v>890</v>
      </c>
      <c r="I24">
        <f t="shared" si="4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0"/>
        <v>43193.208333333328</v>
      </c>
      <c r="O24" s="9">
        <f t="shared" si="1"/>
        <v>43208.208333333328</v>
      </c>
      <c r="P24" t="b">
        <v>0</v>
      </c>
      <c r="Q24" t="b">
        <v>0</v>
      </c>
      <c r="R24" t="s">
        <v>33</v>
      </c>
      <c r="S24" t="str">
        <f t="shared" si="2"/>
        <v>theater</v>
      </c>
      <c r="T24" t="str">
        <f t="shared" si="3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 s="5">
        <v>3.3204444444444445</v>
      </c>
      <c r="H25">
        <v>142</v>
      </c>
      <c r="I25">
        <f t="shared" si="4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0"/>
        <v>43510.25</v>
      </c>
      <c r="O25" s="9">
        <f t="shared" si="1"/>
        <v>43563.208333333328</v>
      </c>
      <c r="P25" t="b">
        <v>0</v>
      </c>
      <c r="Q25" t="b">
        <v>0</v>
      </c>
      <c r="R25" t="s">
        <v>42</v>
      </c>
      <c r="S25" t="str">
        <f t="shared" si="2"/>
        <v>film &amp; video</v>
      </c>
      <c r="T25" t="str">
        <f t="shared" si="3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 s="5">
        <v>1.1283225108225108</v>
      </c>
      <c r="H26">
        <v>2673</v>
      </c>
      <c r="I26">
        <f t="shared" si="4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0"/>
        <v>41811.208333333336</v>
      </c>
      <c r="O26" s="9">
        <f t="shared" si="1"/>
        <v>41813.208333333336</v>
      </c>
      <c r="P26" t="b">
        <v>0</v>
      </c>
      <c r="Q26" t="b">
        <v>0</v>
      </c>
      <c r="R26" t="s">
        <v>65</v>
      </c>
      <c r="S26" t="str">
        <f t="shared" si="2"/>
        <v>technology</v>
      </c>
      <c r="T26" t="str">
        <f t="shared" si="3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 s="5">
        <v>2.1643636363636363</v>
      </c>
      <c r="H27">
        <v>163</v>
      </c>
      <c r="I27">
        <f t="shared" si="4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0"/>
        <v>40681.208333333336</v>
      </c>
      <c r="O27" s="9">
        <f t="shared" si="1"/>
        <v>40701.208333333336</v>
      </c>
      <c r="P27" t="b">
        <v>0</v>
      </c>
      <c r="Q27" t="b">
        <v>1</v>
      </c>
      <c r="R27" t="s">
        <v>89</v>
      </c>
      <c r="S27" t="str">
        <f t="shared" si="2"/>
        <v>games</v>
      </c>
      <c r="T27" t="str">
        <f t="shared" si="3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 s="5">
        <v>0.4819906976744186</v>
      </c>
      <c r="H28">
        <v>1480</v>
      </c>
      <c r="I28">
        <f t="shared" si="4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0"/>
        <v>43312.208333333328</v>
      </c>
      <c r="O28" s="9">
        <f t="shared" si="1"/>
        <v>43339.208333333328</v>
      </c>
      <c r="P28" t="b">
        <v>0</v>
      </c>
      <c r="Q28" t="b">
        <v>0</v>
      </c>
      <c r="R28" t="s">
        <v>33</v>
      </c>
      <c r="S28" t="str">
        <f t="shared" si="2"/>
        <v>theater</v>
      </c>
      <c r="T28" t="str">
        <f t="shared" si="3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 s="5">
        <v>0.79949999999999999</v>
      </c>
      <c r="H29">
        <v>15</v>
      </c>
      <c r="I29">
        <f t="shared" si="4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0"/>
        <v>42280.208333333328</v>
      </c>
      <c r="O29" s="9">
        <f t="shared" si="1"/>
        <v>42288.208333333328</v>
      </c>
      <c r="P29" t="b">
        <v>0</v>
      </c>
      <c r="Q29" t="b">
        <v>0</v>
      </c>
      <c r="R29" t="s">
        <v>23</v>
      </c>
      <c r="S29" t="str">
        <f t="shared" si="2"/>
        <v>music</v>
      </c>
      <c r="T29" t="str">
        <f t="shared" si="3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 s="5">
        <v>1.0522553516819573</v>
      </c>
      <c r="H30">
        <v>2220</v>
      </c>
      <c r="I30">
        <f t="shared" si="4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0"/>
        <v>40218.25</v>
      </c>
      <c r="O30" s="9">
        <f t="shared" si="1"/>
        <v>40241.25</v>
      </c>
      <c r="P30" t="b">
        <v>0</v>
      </c>
      <c r="Q30" t="b">
        <v>1</v>
      </c>
      <c r="R30" t="s">
        <v>33</v>
      </c>
      <c r="S30" t="str">
        <f t="shared" si="2"/>
        <v>theater</v>
      </c>
      <c r="T30" t="str">
        <f t="shared" si="3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 s="5">
        <v>3.2889978213507627</v>
      </c>
      <c r="H31">
        <v>1606</v>
      </c>
      <c r="I31">
        <f t="shared" si="4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0"/>
        <v>43301.208333333328</v>
      </c>
      <c r="O31" s="9">
        <f t="shared" si="1"/>
        <v>43341.208333333328</v>
      </c>
      <c r="P31" t="b">
        <v>0</v>
      </c>
      <c r="Q31" t="b">
        <v>0</v>
      </c>
      <c r="R31" t="s">
        <v>100</v>
      </c>
      <c r="S31" t="str">
        <f t="shared" si="2"/>
        <v>film &amp; video</v>
      </c>
      <c r="T31" t="str">
        <f t="shared" si="3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 s="5">
        <v>1.606111111111111</v>
      </c>
      <c r="H32">
        <v>129</v>
      </c>
      <c r="I32">
        <f t="shared" si="4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0"/>
        <v>43609.208333333328</v>
      </c>
      <c r="O32" s="9">
        <f t="shared" si="1"/>
        <v>43614.208333333328</v>
      </c>
      <c r="P32" t="b">
        <v>0</v>
      </c>
      <c r="Q32" t="b">
        <v>0</v>
      </c>
      <c r="R32" t="s">
        <v>71</v>
      </c>
      <c r="S32" t="str">
        <f t="shared" si="2"/>
        <v>film &amp; video</v>
      </c>
      <c r="T32" t="str">
        <f t="shared" si="3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 s="5">
        <v>3.1</v>
      </c>
      <c r="H33">
        <v>226</v>
      </c>
      <c r="I33">
        <f t="shared" si="4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0"/>
        <v>42374.25</v>
      </c>
      <c r="O33" s="9">
        <f t="shared" si="1"/>
        <v>42402.25</v>
      </c>
      <c r="P33" t="b">
        <v>0</v>
      </c>
      <c r="Q33" t="b">
        <v>0</v>
      </c>
      <c r="R33" t="s">
        <v>89</v>
      </c>
      <c r="S33" t="str">
        <f t="shared" si="2"/>
        <v>games</v>
      </c>
      <c r="T33" t="str">
        <f t="shared" si="3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 s="5">
        <v>0.86807920792079207</v>
      </c>
      <c r="H34">
        <v>2307</v>
      </c>
      <c r="I34">
        <f t="shared" si="4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0"/>
        <v>43110.25</v>
      </c>
      <c r="O34" s="9">
        <f t="shared" si="1"/>
        <v>43137.25</v>
      </c>
      <c r="P34" t="b">
        <v>0</v>
      </c>
      <c r="Q34" t="b">
        <v>0</v>
      </c>
      <c r="R34" t="s">
        <v>42</v>
      </c>
      <c r="S34" t="str">
        <f t="shared" si="2"/>
        <v>film &amp; video</v>
      </c>
      <c r="T34" t="str">
        <f t="shared" si="3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 s="5">
        <v>3.7782071713147412</v>
      </c>
      <c r="H35">
        <v>5419</v>
      </c>
      <c r="I35">
        <f t="shared" si="4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0"/>
        <v>41917.208333333336</v>
      </c>
      <c r="O35" s="9">
        <f t="shared" si="1"/>
        <v>41954.25</v>
      </c>
      <c r="P35" t="b">
        <v>0</v>
      </c>
      <c r="Q35" t="b">
        <v>0</v>
      </c>
      <c r="R35" t="s">
        <v>33</v>
      </c>
      <c r="S35" t="str">
        <f t="shared" si="2"/>
        <v>theater</v>
      </c>
      <c r="T35" t="str">
        <f t="shared" si="3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 s="5">
        <v>1.5080645161290323</v>
      </c>
      <c r="H36">
        <v>165</v>
      </c>
      <c r="I36">
        <f t="shared" si="4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0"/>
        <v>42817.208333333328</v>
      </c>
      <c r="O36" s="9">
        <f t="shared" si="1"/>
        <v>42822.208333333328</v>
      </c>
      <c r="P36" t="b">
        <v>0</v>
      </c>
      <c r="Q36" t="b">
        <v>0</v>
      </c>
      <c r="R36" t="s">
        <v>42</v>
      </c>
      <c r="S36" t="str">
        <f t="shared" si="2"/>
        <v>film &amp; video</v>
      </c>
      <c r="T36" t="str">
        <f t="shared" si="3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 s="5">
        <v>1.5030119521912351</v>
      </c>
      <c r="H37">
        <v>1965</v>
      </c>
      <c r="I37">
        <f t="shared" si="4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0"/>
        <v>43484.25</v>
      </c>
      <c r="O37" s="9">
        <f t="shared" si="1"/>
        <v>43526.25</v>
      </c>
      <c r="P37" t="b">
        <v>0</v>
      </c>
      <c r="Q37" t="b">
        <v>1</v>
      </c>
      <c r="R37" t="s">
        <v>53</v>
      </c>
      <c r="S37" t="str">
        <f t="shared" si="2"/>
        <v>film &amp; video</v>
      </c>
      <c r="T37" t="str">
        <f t="shared" si="3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 s="5">
        <v>1.572857142857143</v>
      </c>
      <c r="H38">
        <v>16</v>
      </c>
      <c r="I38">
        <f t="shared" si="4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0"/>
        <v>40600.25</v>
      </c>
      <c r="O38" s="9">
        <f t="shared" si="1"/>
        <v>40625.208333333336</v>
      </c>
      <c r="P38" t="b">
        <v>0</v>
      </c>
      <c r="Q38" t="b">
        <v>0</v>
      </c>
      <c r="R38" t="s">
        <v>33</v>
      </c>
      <c r="S38" t="str">
        <f t="shared" si="2"/>
        <v>theater</v>
      </c>
      <c r="T38" t="str">
        <f t="shared" si="3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 s="5">
        <v>1.3998765432098765</v>
      </c>
      <c r="H39">
        <v>107</v>
      </c>
      <c r="I39">
        <f t="shared" si="4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0"/>
        <v>43744.208333333328</v>
      </c>
      <c r="O39" s="9">
        <f t="shared" si="1"/>
        <v>43777.25</v>
      </c>
      <c r="P39" t="b">
        <v>0</v>
      </c>
      <c r="Q39" t="b">
        <v>1</v>
      </c>
      <c r="R39" t="s">
        <v>119</v>
      </c>
      <c r="S39" t="str">
        <f t="shared" si="2"/>
        <v>publishing</v>
      </c>
      <c r="T39" t="str">
        <f t="shared" si="3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 s="5">
        <v>3.2532258064516131</v>
      </c>
      <c r="H40">
        <v>134</v>
      </c>
      <c r="I40">
        <f t="shared" si="4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0"/>
        <v>40469.208333333336</v>
      </c>
      <c r="O40" s="9">
        <f t="shared" si="1"/>
        <v>40474.208333333336</v>
      </c>
      <c r="P40" t="b">
        <v>0</v>
      </c>
      <c r="Q40" t="b">
        <v>0</v>
      </c>
      <c r="R40" t="s">
        <v>122</v>
      </c>
      <c r="S40" t="str">
        <f t="shared" si="2"/>
        <v>photography</v>
      </c>
      <c r="T40" t="str">
        <f t="shared" si="3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 s="5">
        <v>0.50777777777777777</v>
      </c>
      <c r="H41">
        <v>88</v>
      </c>
      <c r="I41">
        <f t="shared" si="4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0"/>
        <v>41330.25</v>
      </c>
      <c r="O41" s="9">
        <f t="shared" si="1"/>
        <v>41344.208333333336</v>
      </c>
      <c r="P41" t="b">
        <v>0</v>
      </c>
      <c r="Q41" t="b">
        <v>0</v>
      </c>
      <c r="R41" t="s">
        <v>33</v>
      </c>
      <c r="S41" t="str">
        <f t="shared" si="2"/>
        <v>theater</v>
      </c>
      <c r="T41" t="str">
        <f t="shared" si="3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 s="5">
        <v>1.6906818181818182</v>
      </c>
      <c r="H42">
        <v>198</v>
      </c>
      <c r="I42">
        <f t="shared" si="4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0"/>
        <v>40334.208333333336</v>
      </c>
      <c r="O42" s="9">
        <f t="shared" si="1"/>
        <v>40353.208333333336</v>
      </c>
      <c r="P42" t="b">
        <v>0</v>
      </c>
      <c r="Q42" t="b">
        <v>1</v>
      </c>
      <c r="R42" t="s">
        <v>65</v>
      </c>
      <c r="S42" t="str">
        <f t="shared" si="2"/>
        <v>technology</v>
      </c>
      <c r="T42" t="str">
        <f t="shared" si="3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 s="5">
        <v>2.1292857142857144</v>
      </c>
      <c r="H43">
        <v>111</v>
      </c>
      <c r="I43">
        <f t="shared" si="4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0"/>
        <v>41156.208333333336</v>
      </c>
      <c r="O43" s="9">
        <f t="shared" si="1"/>
        <v>41182.208333333336</v>
      </c>
      <c r="P43" t="b">
        <v>0</v>
      </c>
      <c r="Q43" t="b">
        <v>1</v>
      </c>
      <c r="R43" t="s">
        <v>23</v>
      </c>
      <c r="S43" t="str">
        <f t="shared" si="2"/>
        <v>music</v>
      </c>
      <c r="T43" t="str">
        <f t="shared" si="3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 s="5">
        <v>4.4394444444444447</v>
      </c>
      <c r="H44">
        <v>222</v>
      </c>
      <c r="I44">
        <f t="shared" si="4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0"/>
        <v>40728.208333333336</v>
      </c>
      <c r="O44" s="9">
        <f t="shared" si="1"/>
        <v>40737.208333333336</v>
      </c>
      <c r="P44" t="b">
        <v>0</v>
      </c>
      <c r="Q44" t="b">
        <v>0</v>
      </c>
      <c r="R44" t="s">
        <v>17</v>
      </c>
      <c r="S44" t="str">
        <f t="shared" si="2"/>
        <v>food</v>
      </c>
      <c r="T44" t="str">
        <f t="shared" si="3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 s="5">
        <v>1.859390243902439</v>
      </c>
      <c r="H45">
        <v>6212</v>
      </c>
      <c r="I45">
        <f t="shared" si="4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0"/>
        <v>41844.208333333336</v>
      </c>
      <c r="O45" s="9">
        <f t="shared" si="1"/>
        <v>41860.208333333336</v>
      </c>
      <c r="P45" t="b">
        <v>0</v>
      </c>
      <c r="Q45" t="b">
        <v>0</v>
      </c>
      <c r="R45" t="s">
        <v>133</v>
      </c>
      <c r="S45" t="str">
        <f t="shared" si="2"/>
        <v>publishing</v>
      </c>
      <c r="T45" t="str">
        <f t="shared" si="3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 s="5">
        <v>6.5881249999999998</v>
      </c>
      <c r="H46">
        <v>98</v>
      </c>
      <c r="I46">
        <f t="shared" si="4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0"/>
        <v>43541.208333333328</v>
      </c>
      <c r="O46" s="9">
        <f t="shared" si="1"/>
        <v>43542.208333333328</v>
      </c>
      <c r="P46" t="b">
        <v>0</v>
      </c>
      <c r="Q46" t="b">
        <v>0</v>
      </c>
      <c r="R46" t="s">
        <v>119</v>
      </c>
      <c r="S46" t="str">
        <f t="shared" si="2"/>
        <v>publishing</v>
      </c>
      <c r="T46" t="str">
        <f t="shared" si="3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 s="5">
        <v>0.4768421052631579</v>
      </c>
      <c r="H47">
        <v>48</v>
      </c>
      <c r="I47">
        <f t="shared" si="4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0"/>
        <v>42676.208333333328</v>
      </c>
      <c r="O47" s="9">
        <f t="shared" si="1"/>
        <v>42691.25</v>
      </c>
      <c r="P47" t="b">
        <v>0</v>
      </c>
      <c r="Q47" t="b">
        <v>1</v>
      </c>
      <c r="R47" t="s">
        <v>33</v>
      </c>
      <c r="S47" t="str">
        <f t="shared" si="2"/>
        <v>theater</v>
      </c>
      <c r="T47" t="str">
        <f t="shared" si="3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 s="5">
        <v>1.1478378378378378</v>
      </c>
      <c r="H48">
        <v>92</v>
      </c>
      <c r="I48">
        <f t="shared" si="4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0"/>
        <v>40367.208333333336</v>
      </c>
      <c r="O48" s="9">
        <f t="shared" si="1"/>
        <v>40390.208333333336</v>
      </c>
      <c r="P48" t="b">
        <v>0</v>
      </c>
      <c r="Q48" t="b">
        <v>0</v>
      </c>
      <c r="R48" t="s">
        <v>23</v>
      </c>
      <c r="S48" t="str">
        <f t="shared" si="2"/>
        <v>music</v>
      </c>
      <c r="T48" t="str">
        <f t="shared" si="3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 s="5">
        <v>4.7526666666666664</v>
      </c>
      <c r="H49">
        <v>149</v>
      </c>
      <c r="I49">
        <f t="shared" si="4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0"/>
        <v>41727.208333333336</v>
      </c>
      <c r="O49" s="9">
        <f t="shared" si="1"/>
        <v>41757.208333333336</v>
      </c>
      <c r="P49" t="b">
        <v>0</v>
      </c>
      <c r="Q49" t="b">
        <v>0</v>
      </c>
      <c r="R49" t="s">
        <v>33</v>
      </c>
      <c r="S49" t="str">
        <f t="shared" si="2"/>
        <v>theater</v>
      </c>
      <c r="T49" t="str">
        <f t="shared" si="3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 s="5">
        <v>3.86972972972973</v>
      </c>
      <c r="H50">
        <v>2431</v>
      </c>
      <c r="I50">
        <f t="shared" si="4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0"/>
        <v>42180.208333333328</v>
      </c>
      <c r="O50" s="9">
        <f t="shared" si="1"/>
        <v>42192.208333333328</v>
      </c>
      <c r="P50" t="b">
        <v>0</v>
      </c>
      <c r="Q50" t="b">
        <v>0</v>
      </c>
      <c r="R50" t="s">
        <v>33</v>
      </c>
      <c r="S50" t="str">
        <f t="shared" si="2"/>
        <v>theater</v>
      </c>
      <c r="T50" t="str">
        <f t="shared" si="3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 s="5">
        <v>1.89625</v>
      </c>
      <c r="H51">
        <v>303</v>
      </c>
      <c r="I51">
        <f t="shared" si="4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0"/>
        <v>43758.208333333328</v>
      </c>
      <c r="O51" s="9">
        <f t="shared" si="1"/>
        <v>43803.25</v>
      </c>
      <c r="P51" t="b">
        <v>0</v>
      </c>
      <c r="Q51" t="b">
        <v>0</v>
      </c>
      <c r="R51" t="s">
        <v>23</v>
      </c>
      <c r="S51" t="str">
        <f t="shared" si="2"/>
        <v>music</v>
      </c>
      <c r="T51" t="str">
        <f t="shared" si="3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 s="5">
        <v>0.02</v>
      </c>
      <c r="H52">
        <v>1</v>
      </c>
      <c r="I52">
        <f t="shared" si="4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0"/>
        <v>41487.208333333336</v>
      </c>
      <c r="O52" s="9">
        <f t="shared" si="1"/>
        <v>41515.208333333336</v>
      </c>
      <c r="P52" t="b">
        <v>0</v>
      </c>
      <c r="Q52" t="b">
        <v>0</v>
      </c>
      <c r="R52" t="s">
        <v>148</v>
      </c>
      <c r="S52" t="str">
        <f t="shared" si="2"/>
        <v>music</v>
      </c>
      <c r="T52" t="str">
        <f t="shared" si="3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 s="5">
        <v>0.91867805186590767</v>
      </c>
      <c r="H53">
        <v>1467</v>
      </c>
      <c r="I53">
        <f t="shared" si="4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0"/>
        <v>40995.208333333336</v>
      </c>
      <c r="O53" s="9">
        <f t="shared" si="1"/>
        <v>41011.208333333336</v>
      </c>
      <c r="P53" t="b">
        <v>0</v>
      </c>
      <c r="Q53" t="b">
        <v>1</v>
      </c>
      <c r="R53" t="s">
        <v>65</v>
      </c>
      <c r="S53" t="str">
        <f t="shared" si="2"/>
        <v>technology</v>
      </c>
      <c r="T53" t="str">
        <f t="shared" si="3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 s="5">
        <v>0.34152777777777776</v>
      </c>
      <c r="H54">
        <v>75</v>
      </c>
      <c r="I54">
        <f t="shared" si="4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0"/>
        <v>40436.208333333336</v>
      </c>
      <c r="O54" s="9">
        <f t="shared" si="1"/>
        <v>40440.208333333336</v>
      </c>
      <c r="P54" t="b">
        <v>0</v>
      </c>
      <c r="Q54" t="b">
        <v>0</v>
      </c>
      <c r="R54" t="s">
        <v>33</v>
      </c>
      <c r="S54" t="str">
        <f t="shared" si="2"/>
        <v>theater</v>
      </c>
      <c r="T54" t="str">
        <f t="shared" si="3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 s="5">
        <v>1.4040909090909091</v>
      </c>
      <c r="H55">
        <v>209</v>
      </c>
      <c r="I55">
        <f t="shared" si="4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0"/>
        <v>41779.208333333336</v>
      </c>
      <c r="O55" s="9">
        <f t="shared" si="1"/>
        <v>41818.208333333336</v>
      </c>
      <c r="P55" t="b">
        <v>0</v>
      </c>
      <c r="Q55" t="b">
        <v>0</v>
      </c>
      <c r="R55" t="s">
        <v>53</v>
      </c>
      <c r="S55" t="str">
        <f t="shared" si="2"/>
        <v>film &amp; video</v>
      </c>
      <c r="T55" t="str">
        <f t="shared" si="3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 s="5">
        <v>0.89866666666666661</v>
      </c>
      <c r="H56">
        <v>120</v>
      </c>
      <c r="I56">
        <f t="shared" si="4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0"/>
        <v>43170.25</v>
      </c>
      <c r="O56" s="9">
        <f t="shared" si="1"/>
        <v>43176.208333333328</v>
      </c>
      <c r="P56" t="b">
        <v>0</v>
      </c>
      <c r="Q56" t="b">
        <v>0</v>
      </c>
      <c r="R56" t="s">
        <v>65</v>
      </c>
      <c r="S56" t="str">
        <f t="shared" si="2"/>
        <v>technology</v>
      </c>
      <c r="T56" t="str">
        <f t="shared" si="3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 s="5">
        <v>1.7796969696969698</v>
      </c>
      <c r="H57">
        <v>131</v>
      </c>
      <c r="I57">
        <f t="shared" si="4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0"/>
        <v>43311.208333333328</v>
      </c>
      <c r="O57" s="9">
        <f t="shared" si="1"/>
        <v>43316.208333333328</v>
      </c>
      <c r="P57" t="b">
        <v>0</v>
      </c>
      <c r="Q57" t="b">
        <v>0</v>
      </c>
      <c r="R57" t="s">
        <v>159</v>
      </c>
      <c r="S57" t="str">
        <f t="shared" si="2"/>
        <v>music</v>
      </c>
      <c r="T57" t="str">
        <f t="shared" si="3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 s="5">
        <v>1.436625</v>
      </c>
      <c r="H58">
        <v>164</v>
      </c>
      <c r="I58">
        <f t="shared" si="4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0"/>
        <v>42014.25</v>
      </c>
      <c r="O58" s="9">
        <f t="shared" si="1"/>
        <v>42021.25</v>
      </c>
      <c r="P58" t="b">
        <v>0</v>
      </c>
      <c r="Q58" t="b">
        <v>0</v>
      </c>
      <c r="R58" t="s">
        <v>65</v>
      </c>
      <c r="S58" t="str">
        <f t="shared" si="2"/>
        <v>technology</v>
      </c>
      <c r="T58" t="str">
        <f t="shared" si="3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 s="5">
        <v>2.1527586206896552</v>
      </c>
      <c r="H59">
        <v>201</v>
      </c>
      <c r="I59">
        <f t="shared" si="4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0"/>
        <v>42979.208333333328</v>
      </c>
      <c r="O59" s="9">
        <f t="shared" si="1"/>
        <v>42991.208333333328</v>
      </c>
      <c r="P59" t="b">
        <v>0</v>
      </c>
      <c r="Q59" t="b">
        <v>0</v>
      </c>
      <c r="R59" t="s">
        <v>89</v>
      </c>
      <c r="S59" t="str">
        <f t="shared" si="2"/>
        <v>games</v>
      </c>
      <c r="T59" t="str">
        <f t="shared" si="3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 s="5">
        <v>2.2711111111111113</v>
      </c>
      <c r="H60">
        <v>211</v>
      </c>
      <c r="I60">
        <f t="shared" si="4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0"/>
        <v>42268.208333333328</v>
      </c>
      <c r="O60" s="9">
        <f t="shared" si="1"/>
        <v>42281.208333333328</v>
      </c>
      <c r="P60" t="b">
        <v>0</v>
      </c>
      <c r="Q60" t="b">
        <v>0</v>
      </c>
      <c r="R60" t="s">
        <v>33</v>
      </c>
      <c r="S60" t="str">
        <f t="shared" si="2"/>
        <v>theater</v>
      </c>
      <c r="T60" t="str">
        <f t="shared" si="3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 s="5">
        <v>2.7507142857142859</v>
      </c>
      <c r="H61">
        <v>128</v>
      </c>
      <c r="I61">
        <f t="shared" si="4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0"/>
        <v>42898.208333333328</v>
      </c>
      <c r="O61" s="9">
        <f t="shared" si="1"/>
        <v>42913.208333333328</v>
      </c>
      <c r="P61" t="b">
        <v>0</v>
      </c>
      <c r="Q61" t="b">
        <v>1</v>
      </c>
      <c r="R61" t="s">
        <v>33</v>
      </c>
      <c r="S61" t="str">
        <f t="shared" si="2"/>
        <v>theater</v>
      </c>
      <c r="T61" t="str">
        <f t="shared" si="3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 s="5">
        <v>1.4437048832271762</v>
      </c>
      <c r="H62">
        <v>1600</v>
      </c>
      <c r="I62">
        <f t="shared" si="4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0"/>
        <v>41107.208333333336</v>
      </c>
      <c r="O62" s="9">
        <f t="shared" si="1"/>
        <v>41110.208333333336</v>
      </c>
      <c r="P62" t="b">
        <v>0</v>
      </c>
      <c r="Q62" t="b">
        <v>0</v>
      </c>
      <c r="R62" t="s">
        <v>33</v>
      </c>
      <c r="S62" t="str">
        <f t="shared" si="2"/>
        <v>theater</v>
      </c>
      <c r="T62" t="str">
        <f t="shared" si="3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 s="5">
        <v>0.92745983935742971</v>
      </c>
      <c r="H63">
        <v>2253</v>
      </c>
      <c r="I63">
        <f t="shared" si="4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0"/>
        <v>40595.25</v>
      </c>
      <c r="O63" s="9">
        <f t="shared" si="1"/>
        <v>40635.208333333336</v>
      </c>
      <c r="P63" t="b">
        <v>0</v>
      </c>
      <c r="Q63" t="b">
        <v>0</v>
      </c>
      <c r="R63" t="s">
        <v>33</v>
      </c>
      <c r="S63" t="str">
        <f t="shared" si="2"/>
        <v>theater</v>
      </c>
      <c r="T63" t="str">
        <f t="shared" si="3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 s="5">
        <v>7.226</v>
      </c>
      <c r="H64">
        <v>249</v>
      </c>
      <c r="I64">
        <f t="shared" si="4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0"/>
        <v>42160.208333333328</v>
      </c>
      <c r="O64" s="9">
        <f t="shared" si="1"/>
        <v>42161.208333333328</v>
      </c>
      <c r="P64" t="b">
        <v>0</v>
      </c>
      <c r="Q64" t="b">
        <v>0</v>
      </c>
      <c r="R64" t="s">
        <v>28</v>
      </c>
      <c r="S64" t="str">
        <f t="shared" si="2"/>
        <v>technology</v>
      </c>
      <c r="T64" t="str">
        <f t="shared" si="3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 s="5">
        <v>0.11851063829787234</v>
      </c>
      <c r="H65">
        <v>5</v>
      </c>
      <c r="I65">
        <f t="shared" si="4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0"/>
        <v>42853.208333333328</v>
      </c>
      <c r="O65" s="9">
        <f t="shared" si="1"/>
        <v>42859.208333333328</v>
      </c>
      <c r="P65" t="b">
        <v>0</v>
      </c>
      <c r="Q65" t="b">
        <v>0</v>
      </c>
      <c r="R65" t="s">
        <v>33</v>
      </c>
      <c r="S65" t="str">
        <f t="shared" si="2"/>
        <v>theater</v>
      </c>
      <c r="T65" t="str">
        <f t="shared" si="3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 s="5">
        <v>0.97642857142857142</v>
      </c>
      <c r="H66">
        <v>38</v>
      </c>
      <c r="I66">
        <f t="shared" si="4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0"/>
        <v>43283.208333333328</v>
      </c>
      <c r="O66" s="9">
        <f t="shared" si="1"/>
        <v>43298.208333333328</v>
      </c>
      <c r="P66" t="b">
        <v>0</v>
      </c>
      <c r="Q66" t="b">
        <v>1</v>
      </c>
      <c r="R66" t="s">
        <v>28</v>
      </c>
      <c r="S66" t="str">
        <f t="shared" si="2"/>
        <v>technology</v>
      </c>
      <c r="T66" t="str">
        <f t="shared" si="3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 s="5">
        <v>2.3614754098360655</v>
      </c>
      <c r="H67">
        <v>236</v>
      </c>
      <c r="I67">
        <f t="shared" si="4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5">(((L67/60)/60)/24)+DATE(1970,1,1)</f>
        <v>40570.25</v>
      </c>
      <c r="O67" s="9">
        <f t="shared" ref="O67:O130" si="6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7">LEFT(R67,FIND("/",R67,1)-1)</f>
        <v>theater</v>
      </c>
      <c r="T67" t="str">
        <f t="shared" ref="T67:T130" si="8">RIGHT(R67,LEN(R67)-SEARCH("/",R67,1))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 s="5">
        <v>0.45068965517241377</v>
      </c>
      <c r="H68">
        <v>12</v>
      </c>
      <c r="I68">
        <f t="shared" ref="I68:I131" si="9">AVERAGE(E68/H68)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5"/>
        <v>42102.208333333328</v>
      </c>
      <c r="O68" s="9">
        <f t="shared" si="6"/>
        <v>42107.208333333328</v>
      </c>
      <c r="P68" t="b">
        <v>0</v>
      </c>
      <c r="Q68" t="b">
        <v>1</v>
      </c>
      <c r="R68" t="s">
        <v>33</v>
      </c>
      <c r="S68" t="str">
        <f t="shared" si="7"/>
        <v>theater</v>
      </c>
      <c r="T68" t="str">
        <f t="shared" si="8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 s="5">
        <v>1.6238567493112948</v>
      </c>
      <c r="H69">
        <v>4065</v>
      </c>
      <c r="I69">
        <f t="shared" si="9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5"/>
        <v>40203.25</v>
      </c>
      <c r="O69" s="9">
        <f t="shared" si="6"/>
        <v>40208.25</v>
      </c>
      <c r="P69" t="b">
        <v>0</v>
      </c>
      <c r="Q69" t="b">
        <v>1</v>
      </c>
      <c r="R69" t="s">
        <v>65</v>
      </c>
      <c r="S69" t="str">
        <f t="shared" si="7"/>
        <v>technology</v>
      </c>
      <c r="T69" t="str">
        <f t="shared" si="8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 s="5">
        <v>2.5452631578947367</v>
      </c>
      <c r="H70">
        <v>246</v>
      </c>
      <c r="I70">
        <f t="shared" si="9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5"/>
        <v>42943.208333333328</v>
      </c>
      <c r="O70" s="9">
        <f t="shared" si="6"/>
        <v>42990.208333333328</v>
      </c>
      <c r="P70" t="b">
        <v>0</v>
      </c>
      <c r="Q70" t="b">
        <v>1</v>
      </c>
      <c r="R70" t="s">
        <v>33</v>
      </c>
      <c r="S70" t="str">
        <f t="shared" si="7"/>
        <v>theater</v>
      </c>
      <c r="T70" t="str">
        <f t="shared" si="8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 s="5">
        <v>0.24063291139240506</v>
      </c>
      <c r="H71">
        <v>17</v>
      </c>
      <c r="I71">
        <f t="shared" si="9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5"/>
        <v>40531.25</v>
      </c>
      <c r="O71" s="9">
        <f t="shared" si="6"/>
        <v>40565.25</v>
      </c>
      <c r="P71" t="b">
        <v>0</v>
      </c>
      <c r="Q71" t="b">
        <v>0</v>
      </c>
      <c r="R71" t="s">
        <v>33</v>
      </c>
      <c r="S71" t="str">
        <f t="shared" si="7"/>
        <v>theater</v>
      </c>
      <c r="T71" t="str">
        <f t="shared" si="8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 s="5">
        <v>1.2374140625000001</v>
      </c>
      <c r="H72">
        <v>2475</v>
      </c>
      <c r="I72">
        <f t="shared" si="9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5"/>
        <v>40484.208333333336</v>
      </c>
      <c r="O72" s="9">
        <f t="shared" si="6"/>
        <v>40533.25</v>
      </c>
      <c r="P72" t="b">
        <v>0</v>
      </c>
      <c r="Q72" t="b">
        <v>1</v>
      </c>
      <c r="R72" t="s">
        <v>33</v>
      </c>
      <c r="S72" t="str">
        <f t="shared" si="7"/>
        <v>theater</v>
      </c>
      <c r="T72" t="str">
        <f t="shared" si="8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 s="5">
        <v>1.0806666666666667</v>
      </c>
      <c r="H73">
        <v>76</v>
      </c>
      <c r="I73">
        <f t="shared" si="9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5"/>
        <v>43799.25</v>
      </c>
      <c r="O73" s="9">
        <f t="shared" si="6"/>
        <v>43803.25</v>
      </c>
      <c r="P73" t="b">
        <v>0</v>
      </c>
      <c r="Q73" t="b">
        <v>0</v>
      </c>
      <c r="R73" t="s">
        <v>33</v>
      </c>
      <c r="S73" t="str">
        <f t="shared" si="7"/>
        <v>theater</v>
      </c>
      <c r="T73" t="str">
        <f t="shared" si="8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 s="5">
        <v>6.7033333333333331</v>
      </c>
      <c r="H74">
        <v>54</v>
      </c>
      <c r="I74">
        <f t="shared" si="9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5"/>
        <v>42186.208333333328</v>
      </c>
      <c r="O74" s="9">
        <f t="shared" si="6"/>
        <v>42222.208333333328</v>
      </c>
      <c r="P74" t="b">
        <v>0</v>
      </c>
      <c r="Q74" t="b">
        <v>0</v>
      </c>
      <c r="R74" t="s">
        <v>71</v>
      </c>
      <c r="S74" t="str">
        <f t="shared" si="7"/>
        <v>film &amp; video</v>
      </c>
      <c r="T74" t="str">
        <f t="shared" si="8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 s="5">
        <v>6.609285714285714</v>
      </c>
      <c r="H75">
        <v>88</v>
      </c>
      <c r="I75">
        <f t="shared" si="9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5"/>
        <v>42701.25</v>
      </c>
      <c r="O75" s="9">
        <f t="shared" si="6"/>
        <v>42704.25</v>
      </c>
      <c r="P75" t="b">
        <v>0</v>
      </c>
      <c r="Q75" t="b">
        <v>0</v>
      </c>
      <c r="R75" t="s">
        <v>159</v>
      </c>
      <c r="S75" t="str">
        <f t="shared" si="7"/>
        <v>music</v>
      </c>
      <c r="T75" t="str">
        <f t="shared" si="8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 s="5">
        <v>1.2246153846153847</v>
      </c>
      <c r="H76">
        <v>85</v>
      </c>
      <c r="I76">
        <f t="shared" si="9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5"/>
        <v>42456.208333333328</v>
      </c>
      <c r="O76" s="9">
        <f t="shared" si="6"/>
        <v>42457.208333333328</v>
      </c>
      <c r="P76" t="b">
        <v>0</v>
      </c>
      <c r="Q76" t="b">
        <v>0</v>
      </c>
      <c r="R76" t="s">
        <v>148</v>
      </c>
      <c r="S76" t="str">
        <f t="shared" si="7"/>
        <v>music</v>
      </c>
      <c r="T76" t="str">
        <f t="shared" si="8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 s="5">
        <v>1.5057731958762886</v>
      </c>
      <c r="H77">
        <v>170</v>
      </c>
      <c r="I77">
        <f t="shared" si="9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5"/>
        <v>43296.208333333328</v>
      </c>
      <c r="O77" s="9">
        <f t="shared" si="6"/>
        <v>43304.208333333328</v>
      </c>
      <c r="P77" t="b">
        <v>0</v>
      </c>
      <c r="Q77" t="b">
        <v>0</v>
      </c>
      <c r="R77" t="s">
        <v>122</v>
      </c>
      <c r="S77" t="str">
        <f t="shared" si="7"/>
        <v>photography</v>
      </c>
      <c r="T77" t="str">
        <f t="shared" si="8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 s="5">
        <v>0.78106590724165992</v>
      </c>
      <c r="H78">
        <v>1684</v>
      </c>
      <c r="I78">
        <f t="shared" si="9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5"/>
        <v>42027.25</v>
      </c>
      <c r="O78" s="9">
        <f t="shared" si="6"/>
        <v>42076.208333333328</v>
      </c>
      <c r="P78" t="b">
        <v>1</v>
      </c>
      <c r="Q78" t="b">
        <v>1</v>
      </c>
      <c r="R78" t="s">
        <v>33</v>
      </c>
      <c r="S78" t="str">
        <f t="shared" si="7"/>
        <v>theater</v>
      </c>
      <c r="T78" t="str">
        <f t="shared" si="8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 s="5">
        <v>0.46947368421052632</v>
      </c>
      <c r="H79">
        <v>56</v>
      </c>
      <c r="I79">
        <f t="shared" si="9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5"/>
        <v>40448.208333333336</v>
      </c>
      <c r="O79" s="9">
        <f t="shared" si="6"/>
        <v>40462.208333333336</v>
      </c>
      <c r="P79" t="b">
        <v>0</v>
      </c>
      <c r="Q79" t="b">
        <v>1</v>
      </c>
      <c r="R79" t="s">
        <v>71</v>
      </c>
      <c r="S79" t="str">
        <f t="shared" si="7"/>
        <v>film &amp; video</v>
      </c>
      <c r="T79" t="str">
        <f t="shared" si="8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 s="5">
        <v>3.008</v>
      </c>
      <c r="H80">
        <v>330</v>
      </c>
      <c r="I80">
        <f t="shared" si="9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5"/>
        <v>43206.208333333328</v>
      </c>
      <c r="O80" s="9">
        <f t="shared" si="6"/>
        <v>43207.208333333328</v>
      </c>
      <c r="P80" t="b">
        <v>0</v>
      </c>
      <c r="Q80" t="b">
        <v>0</v>
      </c>
      <c r="R80" t="s">
        <v>206</v>
      </c>
      <c r="S80" t="str">
        <f t="shared" si="7"/>
        <v>publishing</v>
      </c>
      <c r="T80" t="str">
        <f t="shared" si="8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 s="5">
        <v>0.6959861591695502</v>
      </c>
      <c r="H81">
        <v>838</v>
      </c>
      <c r="I81">
        <f t="shared" si="9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5"/>
        <v>43267.208333333328</v>
      </c>
      <c r="O81" s="9">
        <f t="shared" si="6"/>
        <v>43272.208333333328</v>
      </c>
      <c r="P81" t="b">
        <v>0</v>
      </c>
      <c r="Q81" t="b">
        <v>0</v>
      </c>
      <c r="R81" t="s">
        <v>33</v>
      </c>
      <c r="S81" t="str">
        <f t="shared" si="7"/>
        <v>theater</v>
      </c>
      <c r="T81" t="str">
        <f t="shared" si="8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 s="5">
        <v>6.374545454545455</v>
      </c>
      <c r="H82">
        <v>127</v>
      </c>
      <c r="I82">
        <f t="shared" si="9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5"/>
        <v>42976.208333333328</v>
      </c>
      <c r="O82" s="9">
        <f t="shared" si="6"/>
        <v>43006.208333333328</v>
      </c>
      <c r="P82" t="b">
        <v>0</v>
      </c>
      <c r="Q82" t="b">
        <v>0</v>
      </c>
      <c r="R82" t="s">
        <v>89</v>
      </c>
      <c r="S82" t="str">
        <f t="shared" si="7"/>
        <v>games</v>
      </c>
      <c r="T82" t="str">
        <f t="shared" si="8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 s="5">
        <v>2.253392857142857</v>
      </c>
      <c r="H83">
        <v>411</v>
      </c>
      <c r="I83">
        <f t="shared" si="9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5"/>
        <v>43062.25</v>
      </c>
      <c r="O83" s="9">
        <f t="shared" si="6"/>
        <v>43087.25</v>
      </c>
      <c r="P83" t="b">
        <v>0</v>
      </c>
      <c r="Q83" t="b">
        <v>0</v>
      </c>
      <c r="R83" t="s">
        <v>23</v>
      </c>
      <c r="S83" t="str">
        <f t="shared" si="7"/>
        <v>music</v>
      </c>
      <c r="T83" t="str">
        <f t="shared" si="8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 s="5">
        <v>14.973000000000001</v>
      </c>
      <c r="H84">
        <v>180</v>
      </c>
      <c r="I84">
        <f t="shared" si="9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5"/>
        <v>43482.25</v>
      </c>
      <c r="O84" s="9">
        <f t="shared" si="6"/>
        <v>43489.25</v>
      </c>
      <c r="P84" t="b">
        <v>0</v>
      </c>
      <c r="Q84" t="b">
        <v>1</v>
      </c>
      <c r="R84" t="s">
        <v>89</v>
      </c>
      <c r="S84" t="str">
        <f t="shared" si="7"/>
        <v>games</v>
      </c>
      <c r="T84" t="str">
        <f t="shared" si="8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 s="5">
        <v>0.37590225563909774</v>
      </c>
      <c r="H85">
        <v>1000</v>
      </c>
      <c r="I85">
        <f t="shared" si="9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5"/>
        <v>42579.208333333328</v>
      </c>
      <c r="O85" s="9">
        <f t="shared" si="6"/>
        <v>42601.208333333328</v>
      </c>
      <c r="P85" t="b">
        <v>0</v>
      </c>
      <c r="Q85" t="b">
        <v>0</v>
      </c>
      <c r="R85" t="s">
        <v>50</v>
      </c>
      <c r="S85" t="str">
        <f t="shared" si="7"/>
        <v>music</v>
      </c>
      <c r="T85" t="str">
        <f t="shared" si="8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 s="5">
        <v>1.3236942675159236</v>
      </c>
      <c r="H86">
        <v>374</v>
      </c>
      <c r="I86">
        <f t="shared" si="9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5"/>
        <v>41118.208333333336</v>
      </c>
      <c r="O86" s="9">
        <f t="shared" si="6"/>
        <v>41128.208333333336</v>
      </c>
      <c r="P86" t="b">
        <v>0</v>
      </c>
      <c r="Q86" t="b">
        <v>0</v>
      </c>
      <c r="R86" t="s">
        <v>65</v>
      </c>
      <c r="S86" t="str">
        <f t="shared" si="7"/>
        <v>technology</v>
      </c>
      <c r="T86" t="str">
        <f t="shared" si="8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 s="5">
        <v>1.3122448979591836</v>
      </c>
      <c r="H87">
        <v>71</v>
      </c>
      <c r="I87">
        <f t="shared" si="9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5"/>
        <v>40797.208333333336</v>
      </c>
      <c r="O87" s="9">
        <f t="shared" si="6"/>
        <v>40805.208333333336</v>
      </c>
      <c r="P87" t="b">
        <v>0</v>
      </c>
      <c r="Q87" t="b">
        <v>0</v>
      </c>
      <c r="R87" t="s">
        <v>60</v>
      </c>
      <c r="S87" t="str">
        <f t="shared" si="7"/>
        <v>music</v>
      </c>
      <c r="T87" t="str">
        <f t="shared" si="8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 s="5">
        <v>1.6763513513513513</v>
      </c>
      <c r="H88">
        <v>203</v>
      </c>
      <c r="I88">
        <f t="shared" si="9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5"/>
        <v>42128.208333333328</v>
      </c>
      <c r="O88" s="9">
        <f t="shared" si="6"/>
        <v>42141.208333333328</v>
      </c>
      <c r="P88" t="b">
        <v>1</v>
      </c>
      <c r="Q88" t="b">
        <v>0</v>
      </c>
      <c r="R88" t="s">
        <v>33</v>
      </c>
      <c r="S88" t="str">
        <f t="shared" si="7"/>
        <v>theater</v>
      </c>
      <c r="T88" t="str">
        <f t="shared" si="8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 s="5">
        <v>0.6198488664987406</v>
      </c>
      <c r="H89">
        <v>1482</v>
      </c>
      <c r="I89">
        <f t="shared" si="9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5"/>
        <v>40610.25</v>
      </c>
      <c r="O89" s="9">
        <f t="shared" si="6"/>
        <v>40621.208333333336</v>
      </c>
      <c r="P89" t="b">
        <v>0</v>
      </c>
      <c r="Q89" t="b">
        <v>1</v>
      </c>
      <c r="R89" t="s">
        <v>23</v>
      </c>
      <c r="S89" t="str">
        <f t="shared" si="7"/>
        <v>music</v>
      </c>
      <c r="T89" t="str">
        <f t="shared" si="8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 s="5">
        <v>2.6074999999999999</v>
      </c>
      <c r="H90">
        <v>113</v>
      </c>
      <c r="I90">
        <f t="shared" si="9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5"/>
        <v>42110.208333333328</v>
      </c>
      <c r="O90" s="9">
        <f t="shared" si="6"/>
        <v>42132.208333333328</v>
      </c>
      <c r="P90" t="b">
        <v>0</v>
      </c>
      <c r="Q90" t="b">
        <v>0</v>
      </c>
      <c r="R90" t="s">
        <v>206</v>
      </c>
      <c r="S90" t="str">
        <f t="shared" si="7"/>
        <v>publishing</v>
      </c>
      <c r="T90" t="str">
        <f t="shared" si="8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 s="5">
        <v>2.5258823529411765</v>
      </c>
      <c r="H91">
        <v>96</v>
      </c>
      <c r="I91">
        <f t="shared" si="9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5"/>
        <v>40283.208333333336</v>
      </c>
      <c r="O91" s="9">
        <f t="shared" si="6"/>
        <v>40285.208333333336</v>
      </c>
      <c r="P91" t="b">
        <v>0</v>
      </c>
      <c r="Q91" t="b">
        <v>0</v>
      </c>
      <c r="R91" t="s">
        <v>33</v>
      </c>
      <c r="S91" t="str">
        <f t="shared" si="7"/>
        <v>theater</v>
      </c>
      <c r="T91" t="str">
        <f t="shared" si="8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 s="5">
        <v>0.7861538461538462</v>
      </c>
      <c r="H92">
        <v>106</v>
      </c>
      <c r="I92">
        <f t="shared" si="9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5"/>
        <v>42425.25</v>
      </c>
      <c r="O92" s="9">
        <f t="shared" si="6"/>
        <v>42425.25</v>
      </c>
      <c r="P92" t="b">
        <v>0</v>
      </c>
      <c r="Q92" t="b">
        <v>1</v>
      </c>
      <c r="R92" t="s">
        <v>33</v>
      </c>
      <c r="S92" t="str">
        <f t="shared" si="7"/>
        <v>theater</v>
      </c>
      <c r="T92" t="str">
        <f t="shared" si="8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 s="5">
        <v>0.48404406999351912</v>
      </c>
      <c r="H93">
        <v>679</v>
      </c>
      <c r="I93">
        <f t="shared" si="9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5"/>
        <v>42588.208333333328</v>
      </c>
      <c r="O93" s="9">
        <f t="shared" si="6"/>
        <v>42616.208333333328</v>
      </c>
      <c r="P93" t="b">
        <v>0</v>
      </c>
      <c r="Q93" t="b">
        <v>0</v>
      </c>
      <c r="R93" t="s">
        <v>206</v>
      </c>
      <c r="S93" t="str">
        <f t="shared" si="7"/>
        <v>publishing</v>
      </c>
      <c r="T93" t="str">
        <f t="shared" si="8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 s="5">
        <v>2.5887500000000001</v>
      </c>
      <c r="H94">
        <v>498</v>
      </c>
      <c r="I94">
        <f t="shared" si="9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5"/>
        <v>40352.208333333336</v>
      </c>
      <c r="O94" s="9">
        <f t="shared" si="6"/>
        <v>40353.208333333336</v>
      </c>
      <c r="P94" t="b">
        <v>0</v>
      </c>
      <c r="Q94" t="b">
        <v>1</v>
      </c>
      <c r="R94" t="s">
        <v>89</v>
      </c>
      <c r="S94" t="str">
        <f t="shared" si="7"/>
        <v>games</v>
      </c>
      <c r="T94" t="str">
        <f t="shared" si="8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 s="5">
        <v>0.60548713235294116</v>
      </c>
      <c r="H95">
        <v>610</v>
      </c>
      <c r="I95">
        <f t="shared" si="9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5"/>
        <v>41202.208333333336</v>
      </c>
      <c r="O95" s="9">
        <f t="shared" si="6"/>
        <v>41206.208333333336</v>
      </c>
      <c r="P95" t="b">
        <v>0</v>
      </c>
      <c r="Q95" t="b">
        <v>1</v>
      </c>
      <c r="R95" t="s">
        <v>33</v>
      </c>
      <c r="S95" t="str">
        <f t="shared" si="7"/>
        <v>theater</v>
      </c>
      <c r="T95" t="str">
        <f t="shared" si="8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 s="5">
        <v>3.036896551724138</v>
      </c>
      <c r="H96">
        <v>180</v>
      </c>
      <c r="I96">
        <f t="shared" si="9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5"/>
        <v>43562.208333333328</v>
      </c>
      <c r="O96" s="9">
        <f t="shared" si="6"/>
        <v>43573.208333333328</v>
      </c>
      <c r="P96" t="b">
        <v>0</v>
      </c>
      <c r="Q96" t="b">
        <v>0</v>
      </c>
      <c r="R96" t="s">
        <v>28</v>
      </c>
      <c r="S96" t="str">
        <f t="shared" si="7"/>
        <v>technology</v>
      </c>
      <c r="T96" t="str">
        <f t="shared" si="8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 s="5">
        <v>1.1299999999999999</v>
      </c>
      <c r="H97">
        <v>27</v>
      </c>
      <c r="I97">
        <f t="shared" si="9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5"/>
        <v>43752.208333333328</v>
      </c>
      <c r="O97" s="9">
        <f t="shared" si="6"/>
        <v>43759.208333333328</v>
      </c>
      <c r="P97" t="b">
        <v>0</v>
      </c>
      <c r="Q97" t="b">
        <v>0</v>
      </c>
      <c r="R97" t="s">
        <v>42</v>
      </c>
      <c r="S97" t="str">
        <f t="shared" si="7"/>
        <v>film &amp; video</v>
      </c>
      <c r="T97" t="str">
        <f t="shared" si="8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 s="5">
        <v>2.1737876614060259</v>
      </c>
      <c r="H98">
        <v>2331</v>
      </c>
      <c r="I98">
        <f t="shared" si="9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5"/>
        <v>40612.25</v>
      </c>
      <c r="O98" s="9">
        <f t="shared" si="6"/>
        <v>40625.208333333336</v>
      </c>
      <c r="P98" t="b">
        <v>0</v>
      </c>
      <c r="Q98" t="b">
        <v>0</v>
      </c>
      <c r="R98" t="s">
        <v>33</v>
      </c>
      <c r="S98" t="str">
        <f t="shared" si="7"/>
        <v>theater</v>
      </c>
      <c r="T98" t="str">
        <f t="shared" si="8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 s="5">
        <v>9.2669230769230762</v>
      </c>
      <c r="H99">
        <v>113</v>
      </c>
      <c r="I99">
        <f t="shared" si="9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5"/>
        <v>42180.208333333328</v>
      </c>
      <c r="O99" s="9">
        <f t="shared" si="6"/>
        <v>42234.208333333328</v>
      </c>
      <c r="P99" t="b">
        <v>0</v>
      </c>
      <c r="Q99" t="b">
        <v>0</v>
      </c>
      <c r="R99" t="s">
        <v>17</v>
      </c>
      <c r="S99" t="str">
        <f t="shared" si="7"/>
        <v>food</v>
      </c>
      <c r="T99" t="str">
        <f t="shared" si="8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 s="5">
        <v>0.33692229038854804</v>
      </c>
      <c r="H100">
        <v>1220</v>
      </c>
      <c r="I100">
        <f t="shared" si="9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5"/>
        <v>42212.208333333328</v>
      </c>
      <c r="O100" s="9">
        <f t="shared" si="6"/>
        <v>42216.208333333328</v>
      </c>
      <c r="P100" t="b">
        <v>0</v>
      </c>
      <c r="Q100" t="b">
        <v>0</v>
      </c>
      <c r="R100" t="s">
        <v>89</v>
      </c>
      <c r="S100" t="str">
        <f t="shared" si="7"/>
        <v>games</v>
      </c>
      <c r="T100" t="str">
        <f t="shared" si="8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 s="5">
        <v>1.9672368421052631</v>
      </c>
      <c r="H101">
        <v>164</v>
      </c>
      <c r="I101">
        <f t="shared" si="9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5"/>
        <v>41968.25</v>
      </c>
      <c r="O101" s="9">
        <f t="shared" si="6"/>
        <v>41997.25</v>
      </c>
      <c r="P101" t="b">
        <v>0</v>
      </c>
      <c r="Q101" t="b">
        <v>0</v>
      </c>
      <c r="R101" t="s">
        <v>33</v>
      </c>
      <c r="S101" t="str">
        <f t="shared" si="7"/>
        <v>theater</v>
      </c>
      <c r="T101" t="str">
        <f t="shared" si="8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 s="5">
        <v>0.01</v>
      </c>
      <c r="H102">
        <v>1</v>
      </c>
      <c r="I102">
        <f t="shared" si="9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5"/>
        <v>40835.208333333336</v>
      </c>
      <c r="O102" s="9">
        <f t="shared" si="6"/>
        <v>40853.208333333336</v>
      </c>
      <c r="P102" t="b">
        <v>0</v>
      </c>
      <c r="Q102" t="b">
        <v>0</v>
      </c>
      <c r="R102" t="s">
        <v>33</v>
      </c>
      <c r="S102" t="str">
        <f t="shared" si="7"/>
        <v>theater</v>
      </c>
      <c r="T102" t="str">
        <f t="shared" si="8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 s="5">
        <v>10.214444444444444</v>
      </c>
      <c r="H103">
        <v>164</v>
      </c>
      <c r="I103">
        <f t="shared" si="9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5"/>
        <v>42056.25</v>
      </c>
      <c r="O103" s="9">
        <f t="shared" si="6"/>
        <v>42063.25</v>
      </c>
      <c r="P103" t="b">
        <v>0</v>
      </c>
      <c r="Q103" t="b">
        <v>1</v>
      </c>
      <c r="R103" t="s">
        <v>50</v>
      </c>
      <c r="S103" t="str">
        <f t="shared" si="7"/>
        <v>music</v>
      </c>
      <c r="T103" t="str">
        <f t="shared" si="8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 s="5">
        <v>2.8167567567567566</v>
      </c>
      <c r="H104">
        <v>336</v>
      </c>
      <c r="I104">
        <f t="shared" si="9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5"/>
        <v>43234.208333333328</v>
      </c>
      <c r="O104" s="9">
        <f t="shared" si="6"/>
        <v>43241.208333333328</v>
      </c>
      <c r="P104" t="b">
        <v>0</v>
      </c>
      <c r="Q104" t="b">
        <v>1</v>
      </c>
      <c r="R104" t="s">
        <v>65</v>
      </c>
      <c r="S104" t="str">
        <f t="shared" si="7"/>
        <v>technology</v>
      </c>
      <c r="T104" t="str">
        <f t="shared" si="8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 s="5">
        <v>0.24610000000000001</v>
      </c>
      <c r="H105">
        <v>37</v>
      </c>
      <c r="I105">
        <f t="shared" si="9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5"/>
        <v>40475.208333333336</v>
      </c>
      <c r="O105" s="9">
        <f t="shared" si="6"/>
        <v>40484.208333333336</v>
      </c>
      <c r="P105" t="b">
        <v>0</v>
      </c>
      <c r="Q105" t="b">
        <v>0</v>
      </c>
      <c r="R105" t="s">
        <v>50</v>
      </c>
      <c r="S105" t="str">
        <f t="shared" si="7"/>
        <v>music</v>
      </c>
      <c r="T105" t="str">
        <f t="shared" si="8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 s="5">
        <v>1.4314010067114094</v>
      </c>
      <c r="H106">
        <v>1917</v>
      </c>
      <c r="I106">
        <f t="shared" si="9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5"/>
        <v>42878.208333333328</v>
      </c>
      <c r="O106" s="9">
        <f t="shared" si="6"/>
        <v>42879.208333333328</v>
      </c>
      <c r="P106" t="b">
        <v>0</v>
      </c>
      <c r="Q106" t="b">
        <v>0</v>
      </c>
      <c r="R106" t="s">
        <v>60</v>
      </c>
      <c r="S106" t="str">
        <f t="shared" si="7"/>
        <v>music</v>
      </c>
      <c r="T106" t="str">
        <f t="shared" si="8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 s="5">
        <v>1.4454411764705883</v>
      </c>
      <c r="H107">
        <v>95</v>
      </c>
      <c r="I107">
        <f t="shared" si="9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5"/>
        <v>41366.208333333336</v>
      </c>
      <c r="O107" s="9">
        <f t="shared" si="6"/>
        <v>41384.208333333336</v>
      </c>
      <c r="P107" t="b">
        <v>0</v>
      </c>
      <c r="Q107" t="b">
        <v>0</v>
      </c>
      <c r="R107" t="s">
        <v>28</v>
      </c>
      <c r="S107" t="str">
        <f t="shared" si="7"/>
        <v>technology</v>
      </c>
      <c r="T107" t="str">
        <f t="shared" si="8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 s="5">
        <v>3.5912820512820511</v>
      </c>
      <c r="H108">
        <v>147</v>
      </c>
      <c r="I108">
        <f t="shared" si="9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5"/>
        <v>43716.208333333328</v>
      </c>
      <c r="O108" s="9">
        <f t="shared" si="6"/>
        <v>43721.208333333328</v>
      </c>
      <c r="P108" t="b">
        <v>0</v>
      </c>
      <c r="Q108" t="b">
        <v>0</v>
      </c>
      <c r="R108" t="s">
        <v>33</v>
      </c>
      <c r="S108" t="str">
        <f t="shared" si="7"/>
        <v>theater</v>
      </c>
      <c r="T108" t="str">
        <f t="shared" si="8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 s="5">
        <v>1.8648571428571428</v>
      </c>
      <c r="H109">
        <v>86</v>
      </c>
      <c r="I109">
        <f t="shared" si="9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5"/>
        <v>43213.208333333328</v>
      </c>
      <c r="O109" s="9">
        <f t="shared" si="6"/>
        <v>43230.208333333328</v>
      </c>
      <c r="P109" t="b">
        <v>0</v>
      </c>
      <c r="Q109" t="b">
        <v>1</v>
      </c>
      <c r="R109" t="s">
        <v>33</v>
      </c>
      <c r="S109" t="str">
        <f t="shared" si="7"/>
        <v>theater</v>
      </c>
      <c r="T109" t="str">
        <f t="shared" si="8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 s="5">
        <v>5.9526666666666666</v>
      </c>
      <c r="H110">
        <v>83</v>
      </c>
      <c r="I110">
        <f t="shared" si="9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5"/>
        <v>41005.208333333336</v>
      </c>
      <c r="O110" s="9">
        <f t="shared" si="6"/>
        <v>41042.208333333336</v>
      </c>
      <c r="P110" t="b">
        <v>0</v>
      </c>
      <c r="Q110" t="b">
        <v>0</v>
      </c>
      <c r="R110" t="s">
        <v>42</v>
      </c>
      <c r="S110" t="str">
        <f t="shared" si="7"/>
        <v>film &amp; video</v>
      </c>
      <c r="T110" t="str">
        <f t="shared" si="8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 s="5">
        <v>0.5921153846153846</v>
      </c>
      <c r="H111">
        <v>60</v>
      </c>
      <c r="I111">
        <f t="shared" si="9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5"/>
        <v>41651.25</v>
      </c>
      <c r="O111" s="9">
        <f t="shared" si="6"/>
        <v>41653.25</v>
      </c>
      <c r="P111" t="b">
        <v>0</v>
      </c>
      <c r="Q111" t="b">
        <v>0</v>
      </c>
      <c r="R111" t="s">
        <v>269</v>
      </c>
      <c r="S111" t="str">
        <f t="shared" si="7"/>
        <v>film &amp; video</v>
      </c>
      <c r="T111" t="str">
        <f t="shared" si="8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 s="5">
        <v>0.14962780898876404</v>
      </c>
      <c r="H112">
        <v>296</v>
      </c>
      <c r="I112">
        <f t="shared" si="9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5"/>
        <v>43354.208333333328</v>
      </c>
      <c r="O112" s="9">
        <f t="shared" si="6"/>
        <v>43373.208333333328</v>
      </c>
      <c r="P112" t="b">
        <v>0</v>
      </c>
      <c r="Q112" t="b">
        <v>0</v>
      </c>
      <c r="R112" t="s">
        <v>17</v>
      </c>
      <c r="S112" t="str">
        <f t="shared" si="7"/>
        <v>food</v>
      </c>
      <c r="T112" t="str">
        <f t="shared" si="8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 s="5">
        <v>1.1995602605863191</v>
      </c>
      <c r="H113">
        <v>676</v>
      </c>
      <c r="I113">
        <f t="shared" si="9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5"/>
        <v>41174.208333333336</v>
      </c>
      <c r="O113" s="9">
        <f t="shared" si="6"/>
        <v>41180.208333333336</v>
      </c>
      <c r="P113" t="b">
        <v>0</v>
      </c>
      <c r="Q113" t="b">
        <v>0</v>
      </c>
      <c r="R113" t="s">
        <v>133</v>
      </c>
      <c r="S113" t="str">
        <f t="shared" si="7"/>
        <v>publishing</v>
      </c>
      <c r="T113" t="str">
        <f t="shared" si="8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 s="5">
        <v>2.6882978723404256</v>
      </c>
      <c r="H114">
        <v>361</v>
      </c>
      <c r="I114">
        <f t="shared" si="9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5"/>
        <v>41875.208333333336</v>
      </c>
      <c r="O114" s="9">
        <f t="shared" si="6"/>
        <v>41890.208333333336</v>
      </c>
      <c r="P114" t="b">
        <v>0</v>
      </c>
      <c r="Q114" t="b">
        <v>0</v>
      </c>
      <c r="R114" t="s">
        <v>28</v>
      </c>
      <c r="S114" t="str">
        <f t="shared" si="7"/>
        <v>technology</v>
      </c>
      <c r="T114" t="str">
        <f t="shared" si="8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 s="5">
        <v>3.7687878787878786</v>
      </c>
      <c r="H115">
        <v>131</v>
      </c>
      <c r="I115">
        <f t="shared" si="9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5"/>
        <v>42990.208333333328</v>
      </c>
      <c r="O115" s="9">
        <f t="shared" si="6"/>
        <v>42997.208333333328</v>
      </c>
      <c r="P115" t="b">
        <v>0</v>
      </c>
      <c r="Q115" t="b">
        <v>0</v>
      </c>
      <c r="R115" t="s">
        <v>17</v>
      </c>
      <c r="S115" t="str">
        <f t="shared" si="7"/>
        <v>food</v>
      </c>
      <c r="T115" t="str">
        <f t="shared" si="8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 s="5">
        <v>7.2715789473684209</v>
      </c>
      <c r="H116">
        <v>126</v>
      </c>
      <c r="I116">
        <f t="shared" si="9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5"/>
        <v>43564.208333333328</v>
      </c>
      <c r="O116" s="9">
        <f t="shared" si="6"/>
        <v>43565.208333333328</v>
      </c>
      <c r="P116" t="b">
        <v>0</v>
      </c>
      <c r="Q116" t="b">
        <v>1</v>
      </c>
      <c r="R116" t="s">
        <v>65</v>
      </c>
      <c r="S116" t="str">
        <f t="shared" si="7"/>
        <v>technology</v>
      </c>
      <c r="T116" t="str">
        <f t="shared" si="8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 s="5">
        <v>0.87211757648470301</v>
      </c>
      <c r="H117">
        <v>3304</v>
      </c>
      <c r="I117">
        <f t="shared" si="9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5"/>
        <v>43056.25</v>
      </c>
      <c r="O117" s="9">
        <f t="shared" si="6"/>
        <v>43091.25</v>
      </c>
      <c r="P117" t="b">
        <v>0</v>
      </c>
      <c r="Q117" t="b">
        <v>0</v>
      </c>
      <c r="R117" t="s">
        <v>119</v>
      </c>
      <c r="S117" t="str">
        <f t="shared" si="7"/>
        <v>publishing</v>
      </c>
      <c r="T117" t="str">
        <f t="shared" si="8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 s="5">
        <v>0.88</v>
      </c>
      <c r="H118">
        <v>73</v>
      </c>
      <c r="I118">
        <f t="shared" si="9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5"/>
        <v>42265.208333333328</v>
      </c>
      <c r="O118" s="9">
        <f t="shared" si="6"/>
        <v>42266.208333333328</v>
      </c>
      <c r="P118" t="b">
        <v>0</v>
      </c>
      <c r="Q118" t="b">
        <v>0</v>
      </c>
      <c r="R118" t="s">
        <v>33</v>
      </c>
      <c r="S118" t="str">
        <f t="shared" si="7"/>
        <v>theater</v>
      </c>
      <c r="T118" t="str">
        <f t="shared" si="8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 s="5">
        <v>1.7393877551020409</v>
      </c>
      <c r="H119">
        <v>275</v>
      </c>
      <c r="I119">
        <f t="shared" si="9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5"/>
        <v>40808.208333333336</v>
      </c>
      <c r="O119" s="9">
        <f t="shared" si="6"/>
        <v>40814.208333333336</v>
      </c>
      <c r="P119" t="b">
        <v>0</v>
      </c>
      <c r="Q119" t="b">
        <v>0</v>
      </c>
      <c r="R119" t="s">
        <v>269</v>
      </c>
      <c r="S119" t="str">
        <f t="shared" si="7"/>
        <v>film &amp; video</v>
      </c>
      <c r="T119" t="str">
        <f t="shared" si="8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 s="5">
        <v>1.1761111111111111</v>
      </c>
      <c r="H120">
        <v>67</v>
      </c>
      <c r="I120">
        <f t="shared" si="9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5"/>
        <v>41665.25</v>
      </c>
      <c r="O120" s="9">
        <f t="shared" si="6"/>
        <v>41671.25</v>
      </c>
      <c r="P120" t="b">
        <v>0</v>
      </c>
      <c r="Q120" t="b">
        <v>0</v>
      </c>
      <c r="R120" t="s">
        <v>122</v>
      </c>
      <c r="S120" t="str">
        <f t="shared" si="7"/>
        <v>photography</v>
      </c>
      <c r="T120" t="str">
        <f t="shared" si="8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 s="5">
        <v>2.1496</v>
      </c>
      <c r="H121">
        <v>154</v>
      </c>
      <c r="I121">
        <f t="shared" si="9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5"/>
        <v>41806.208333333336</v>
      </c>
      <c r="O121" s="9">
        <f t="shared" si="6"/>
        <v>41823.208333333336</v>
      </c>
      <c r="P121" t="b">
        <v>0</v>
      </c>
      <c r="Q121" t="b">
        <v>1</v>
      </c>
      <c r="R121" t="s">
        <v>42</v>
      </c>
      <c r="S121" t="str">
        <f t="shared" si="7"/>
        <v>film &amp; video</v>
      </c>
      <c r="T121" t="str">
        <f t="shared" si="8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 s="5">
        <v>1.4949667110519307</v>
      </c>
      <c r="H122">
        <v>1782</v>
      </c>
      <c r="I122">
        <f t="shared" si="9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5"/>
        <v>42111.208333333328</v>
      </c>
      <c r="O122" s="9">
        <f t="shared" si="6"/>
        <v>42115.208333333328</v>
      </c>
      <c r="P122" t="b">
        <v>0</v>
      </c>
      <c r="Q122" t="b">
        <v>1</v>
      </c>
      <c r="R122" t="s">
        <v>292</v>
      </c>
      <c r="S122" t="str">
        <f t="shared" si="7"/>
        <v>games</v>
      </c>
      <c r="T122" t="str">
        <f t="shared" si="8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 s="5">
        <v>2.1933995584988963</v>
      </c>
      <c r="H123">
        <v>903</v>
      </c>
      <c r="I123">
        <f t="shared" si="9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5"/>
        <v>41917.208333333336</v>
      </c>
      <c r="O123" s="9">
        <f t="shared" si="6"/>
        <v>41930.208333333336</v>
      </c>
      <c r="P123" t="b">
        <v>0</v>
      </c>
      <c r="Q123" t="b">
        <v>0</v>
      </c>
      <c r="R123" t="s">
        <v>89</v>
      </c>
      <c r="S123" t="str">
        <f t="shared" si="7"/>
        <v>games</v>
      </c>
      <c r="T123" t="str">
        <f t="shared" si="8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 s="5">
        <v>0.64367690058479532</v>
      </c>
      <c r="H124">
        <v>3387</v>
      </c>
      <c r="I124">
        <f t="shared" si="9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5"/>
        <v>41970.25</v>
      </c>
      <c r="O124" s="9">
        <f t="shared" si="6"/>
        <v>41997.25</v>
      </c>
      <c r="P124" t="b">
        <v>0</v>
      </c>
      <c r="Q124" t="b">
        <v>0</v>
      </c>
      <c r="R124" t="s">
        <v>119</v>
      </c>
      <c r="S124" t="str">
        <f t="shared" si="7"/>
        <v>publishing</v>
      </c>
      <c r="T124" t="str">
        <f t="shared" si="8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 s="5">
        <v>0.18622397298818233</v>
      </c>
      <c r="H125">
        <v>662</v>
      </c>
      <c r="I125">
        <f t="shared" si="9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5"/>
        <v>42332.25</v>
      </c>
      <c r="O125" s="9">
        <f t="shared" si="6"/>
        <v>42335.25</v>
      </c>
      <c r="P125" t="b">
        <v>1</v>
      </c>
      <c r="Q125" t="b">
        <v>0</v>
      </c>
      <c r="R125" t="s">
        <v>33</v>
      </c>
      <c r="S125" t="str">
        <f t="shared" si="7"/>
        <v>theater</v>
      </c>
      <c r="T125" t="str">
        <f t="shared" si="8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 s="5">
        <v>3.6776923076923076</v>
      </c>
      <c r="H126">
        <v>94</v>
      </c>
      <c r="I126">
        <f t="shared" si="9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5"/>
        <v>43598.208333333328</v>
      </c>
      <c r="O126" s="9">
        <f t="shared" si="6"/>
        <v>43651.208333333328</v>
      </c>
      <c r="P126" t="b">
        <v>0</v>
      </c>
      <c r="Q126" t="b">
        <v>0</v>
      </c>
      <c r="R126" t="s">
        <v>122</v>
      </c>
      <c r="S126" t="str">
        <f t="shared" si="7"/>
        <v>photography</v>
      </c>
      <c r="T126" t="str">
        <f t="shared" si="8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 s="5">
        <v>1.5990566037735849</v>
      </c>
      <c r="H127">
        <v>180</v>
      </c>
      <c r="I127">
        <f t="shared" si="9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5"/>
        <v>43362.208333333328</v>
      </c>
      <c r="O127" s="9">
        <f t="shared" si="6"/>
        <v>43366.208333333328</v>
      </c>
      <c r="P127" t="b">
        <v>0</v>
      </c>
      <c r="Q127" t="b">
        <v>0</v>
      </c>
      <c r="R127" t="s">
        <v>33</v>
      </c>
      <c r="S127" t="str">
        <f t="shared" si="7"/>
        <v>theater</v>
      </c>
      <c r="T127" t="str">
        <f t="shared" si="8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 s="5">
        <v>0.38633185349611543</v>
      </c>
      <c r="H128">
        <v>774</v>
      </c>
      <c r="I128">
        <f t="shared" si="9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5"/>
        <v>42596.208333333328</v>
      </c>
      <c r="O128" s="9">
        <f t="shared" si="6"/>
        <v>42624.208333333328</v>
      </c>
      <c r="P128" t="b">
        <v>0</v>
      </c>
      <c r="Q128" t="b">
        <v>1</v>
      </c>
      <c r="R128" t="s">
        <v>33</v>
      </c>
      <c r="S128" t="str">
        <f t="shared" si="7"/>
        <v>theater</v>
      </c>
      <c r="T128" t="str">
        <f t="shared" si="8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 s="5">
        <v>0.51421511627906979</v>
      </c>
      <c r="H129">
        <v>672</v>
      </c>
      <c r="I129">
        <f t="shared" si="9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5"/>
        <v>40310.208333333336</v>
      </c>
      <c r="O129" s="9">
        <f t="shared" si="6"/>
        <v>40313.208333333336</v>
      </c>
      <c r="P129" t="b">
        <v>0</v>
      </c>
      <c r="Q129" t="b">
        <v>0</v>
      </c>
      <c r="R129" t="s">
        <v>33</v>
      </c>
      <c r="S129" t="str">
        <f t="shared" si="7"/>
        <v>theater</v>
      </c>
      <c r="T129" t="str">
        <f t="shared" si="8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 s="5">
        <v>0.60334277620396604</v>
      </c>
      <c r="H130">
        <v>532</v>
      </c>
      <c r="I130">
        <f t="shared" si="9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5"/>
        <v>40417.208333333336</v>
      </c>
      <c r="O130" s="9">
        <f t="shared" si="6"/>
        <v>40430.208333333336</v>
      </c>
      <c r="P130" t="b">
        <v>0</v>
      </c>
      <c r="Q130" t="b">
        <v>0</v>
      </c>
      <c r="R130" t="s">
        <v>23</v>
      </c>
      <c r="S130" t="str">
        <f t="shared" si="7"/>
        <v>music</v>
      </c>
      <c r="T130" t="str">
        <f t="shared" si="8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 s="5">
        <v>3.2026936026936029E-2</v>
      </c>
      <c r="H131">
        <v>55</v>
      </c>
      <c r="I131">
        <f t="shared" si="9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2">LEFT(R131,FIND("/",R131,1)-1)</f>
        <v>food</v>
      </c>
      <c r="T131" t="str">
        <f t="shared" ref="T131:T194" si="13">RIGHT(R131,LEN(R131)-SEARCH("/",R131,1))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 s="5">
        <v>1.5546875</v>
      </c>
      <c r="H132">
        <v>533</v>
      </c>
      <c r="I132">
        <f t="shared" ref="I132:I195" si="14">AVERAGE(E132/H132)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>
        <f t="shared" si="12"/>
        <v>film &amp; video</v>
      </c>
      <c r="T132" t="str">
        <f t="shared" si="13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 s="5">
        <v>1.0085974499089254</v>
      </c>
      <c r="H133">
        <v>2443</v>
      </c>
      <c r="I133">
        <f t="shared" si="14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>
        <f t="shared" si="12"/>
        <v>technology</v>
      </c>
      <c r="T133" t="str">
        <f t="shared" si="13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 s="5">
        <v>1.1618181818181819</v>
      </c>
      <c r="H134">
        <v>89</v>
      </c>
      <c r="I134">
        <f t="shared" si="14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>
        <f t="shared" si="12"/>
        <v>theater</v>
      </c>
      <c r="T134" t="str">
        <f t="shared" si="13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 s="5">
        <v>3.1077777777777778</v>
      </c>
      <c r="H135">
        <v>159</v>
      </c>
      <c r="I135">
        <f t="shared" si="14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>
        <f t="shared" si="12"/>
        <v>music</v>
      </c>
      <c r="T135" t="str">
        <f t="shared" si="13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 s="5">
        <v>0.89736683417085428</v>
      </c>
      <c r="H136">
        <v>940</v>
      </c>
      <c r="I136">
        <f t="shared" si="14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>
        <f t="shared" si="12"/>
        <v>film &amp; video</v>
      </c>
      <c r="T136" t="str">
        <f t="shared" si="13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 s="5">
        <v>0.71272727272727276</v>
      </c>
      <c r="H137">
        <v>117</v>
      </c>
      <c r="I137">
        <f t="shared" si="14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>
        <f t="shared" si="12"/>
        <v>theater</v>
      </c>
      <c r="T137" t="str">
        <f t="shared" si="13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 s="5">
        <v>3.2862318840579711E-2</v>
      </c>
      <c r="H138">
        <v>58</v>
      </c>
      <c r="I138">
        <f t="shared" si="14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>
        <f t="shared" si="12"/>
        <v>film &amp; video</v>
      </c>
      <c r="T138" t="str">
        <f t="shared" si="13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 s="5">
        <v>2.617777777777778</v>
      </c>
      <c r="H139">
        <v>50</v>
      </c>
      <c r="I139">
        <f t="shared" si="14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>
        <f t="shared" si="12"/>
        <v>publishing</v>
      </c>
      <c r="T139" t="str">
        <f t="shared" si="13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 s="5">
        <v>0.96</v>
      </c>
      <c r="H140">
        <v>115</v>
      </c>
      <c r="I140">
        <f t="shared" si="14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>
        <f t="shared" si="12"/>
        <v>games</v>
      </c>
      <c r="T140" t="str">
        <f t="shared" si="13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 s="5">
        <v>0.20896851248642778</v>
      </c>
      <c r="H141">
        <v>326</v>
      </c>
      <c r="I141">
        <f t="shared" si="14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>
        <f t="shared" si="12"/>
        <v>technology</v>
      </c>
      <c r="T141" t="str">
        <f t="shared" si="13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 s="5">
        <v>2.2316363636363636</v>
      </c>
      <c r="H142">
        <v>186</v>
      </c>
      <c r="I142">
        <f t="shared" si="14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>
        <f t="shared" si="12"/>
        <v>film &amp; video</v>
      </c>
      <c r="T142" t="str">
        <f t="shared" si="13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 s="5">
        <v>1.0159097978227061</v>
      </c>
      <c r="H143">
        <v>1071</v>
      </c>
      <c r="I143">
        <f t="shared" si="14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>
        <f t="shared" si="12"/>
        <v>technology</v>
      </c>
      <c r="T143" t="str">
        <f t="shared" si="13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 s="5">
        <v>2.3003999999999998</v>
      </c>
      <c r="H144">
        <v>117</v>
      </c>
      <c r="I144">
        <f t="shared" si="14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>
        <f t="shared" si="12"/>
        <v>technology</v>
      </c>
      <c r="T144" t="str">
        <f t="shared" si="13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 s="5">
        <v>1.355925925925926</v>
      </c>
      <c r="H145">
        <v>70</v>
      </c>
      <c r="I145">
        <f t="shared" si="14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>
        <f t="shared" si="12"/>
        <v>music</v>
      </c>
      <c r="T145" t="str">
        <f t="shared" si="13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 s="5">
        <v>1.2909999999999999</v>
      </c>
      <c r="H146">
        <v>135</v>
      </c>
      <c r="I146">
        <f t="shared" si="14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>
        <f t="shared" si="12"/>
        <v>theater</v>
      </c>
      <c r="T146" t="str">
        <f t="shared" si="13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 s="5">
        <v>2.3651200000000001</v>
      </c>
      <c r="H147">
        <v>768</v>
      </c>
      <c r="I147">
        <f t="shared" si="14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>
        <f t="shared" si="12"/>
        <v>technology</v>
      </c>
      <c r="T147" t="str">
        <f t="shared" si="13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 s="5">
        <v>0.17249999999999999</v>
      </c>
      <c r="H148">
        <v>51</v>
      </c>
      <c r="I148">
        <f t="shared" si="14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>
        <f t="shared" si="12"/>
        <v>theater</v>
      </c>
      <c r="T148" t="str">
        <f t="shared" si="13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 s="5">
        <v>1.1249397590361445</v>
      </c>
      <c r="H149">
        <v>199</v>
      </c>
      <c r="I149">
        <f t="shared" si="14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>
        <f t="shared" si="12"/>
        <v>theater</v>
      </c>
      <c r="T149" t="str">
        <f t="shared" si="13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 s="5">
        <v>1.2102150537634409</v>
      </c>
      <c r="H150">
        <v>107</v>
      </c>
      <c r="I150">
        <f t="shared" si="14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>
        <f t="shared" si="12"/>
        <v>technology</v>
      </c>
      <c r="T150" t="str">
        <f t="shared" si="13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 s="5">
        <v>2.1987096774193549</v>
      </c>
      <c r="H151">
        <v>195</v>
      </c>
      <c r="I151">
        <f t="shared" si="14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>
        <f t="shared" si="12"/>
        <v>music</v>
      </c>
      <c r="T151" t="str">
        <f t="shared" si="13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 s="5">
        <v>0.01</v>
      </c>
      <c r="H152">
        <v>1</v>
      </c>
      <c r="I152">
        <f t="shared" si="14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>
        <f t="shared" si="12"/>
        <v>music</v>
      </c>
      <c r="T152" t="str">
        <f t="shared" si="13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 s="5">
        <v>0.64166909620991253</v>
      </c>
      <c r="H153">
        <v>1467</v>
      </c>
      <c r="I153">
        <f t="shared" si="14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>
        <f t="shared" si="12"/>
        <v>music</v>
      </c>
      <c r="T153" t="str">
        <f t="shared" si="13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 s="5">
        <v>4.2306746987951804</v>
      </c>
      <c r="H154">
        <v>3376</v>
      </c>
      <c r="I154">
        <f t="shared" si="14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>
        <f t="shared" si="12"/>
        <v>music</v>
      </c>
      <c r="T154" t="str">
        <f t="shared" si="13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 s="5">
        <v>0.92984160506863778</v>
      </c>
      <c r="H155">
        <v>5681</v>
      </c>
      <c r="I155">
        <f t="shared" si="14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>
        <f t="shared" si="12"/>
        <v>theater</v>
      </c>
      <c r="T155" t="str">
        <f t="shared" si="13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 s="5">
        <v>0.58756567425569173</v>
      </c>
      <c r="H156">
        <v>1059</v>
      </c>
      <c r="I156">
        <f t="shared" si="14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>
        <f t="shared" si="12"/>
        <v>music</v>
      </c>
      <c r="T156" t="str">
        <f t="shared" si="13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 s="5">
        <v>0.65022222222222226</v>
      </c>
      <c r="H157">
        <v>1194</v>
      </c>
      <c r="I157">
        <f t="shared" si="14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>
        <f t="shared" si="12"/>
        <v>theater</v>
      </c>
      <c r="T157" t="str">
        <f t="shared" si="13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 s="5">
        <v>0.73939560439560437</v>
      </c>
      <c r="H158">
        <v>379</v>
      </c>
      <c r="I158">
        <f t="shared" si="14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>
        <f t="shared" si="12"/>
        <v>music</v>
      </c>
      <c r="T158" t="str">
        <f t="shared" si="13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 s="5">
        <v>0.52666666666666662</v>
      </c>
      <c r="H159">
        <v>30</v>
      </c>
      <c r="I159">
        <f t="shared" si="14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>
        <f t="shared" si="12"/>
        <v>photography</v>
      </c>
      <c r="T159" t="str">
        <f t="shared" si="13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 s="5">
        <v>2.2095238095238097</v>
      </c>
      <c r="H160">
        <v>41</v>
      </c>
      <c r="I160">
        <f t="shared" si="14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>
        <f t="shared" si="12"/>
        <v>music</v>
      </c>
      <c r="T160" t="str">
        <f t="shared" si="13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 s="5">
        <v>1.0001150627615063</v>
      </c>
      <c r="H161">
        <v>1821</v>
      </c>
      <c r="I161">
        <f t="shared" si="14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>
        <f t="shared" si="12"/>
        <v>theater</v>
      </c>
      <c r="T161" t="str">
        <f t="shared" si="13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 s="5">
        <v>1.6231249999999999</v>
      </c>
      <c r="H162">
        <v>164</v>
      </c>
      <c r="I162">
        <f t="shared" si="14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>
        <f t="shared" si="12"/>
        <v>technology</v>
      </c>
      <c r="T162" t="str">
        <f t="shared" si="13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 s="5">
        <v>0.78181818181818186</v>
      </c>
      <c r="H163">
        <v>75</v>
      </c>
      <c r="I163">
        <f t="shared" si="14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>
        <f t="shared" si="12"/>
        <v>technology</v>
      </c>
      <c r="T163" t="str">
        <f t="shared" si="13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 s="5">
        <v>1.4973770491803278</v>
      </c>
      <c r="H164">
        <v>157</v>
      </c>
      <c r="I164">
        <f t="shared" si="14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>
        <f t="shared" si="12"/>
        <v>music</v>
      </c>
      <c r="T164" t="str">
        <f t="shared" si="13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 s="5">
        <v>2.5325714285714285</v>
      </c>
      <c r="H165">
        <v>246</v>
      </c>
      <c r="I165">
        <f t="shared" si="14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>
        <f t="shared" si="12"/>
        <v>photography</v>
      </c>
      <c r="T165" t="str">
        <f t="shared" si="13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 s="5">
        <v>1.0016943521594683</v>
      </c>
      <c r="H166">
        <v>1396</v>
      </c>
      <c r="I166">
        <f t="shared" si="14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>
        <f t="shared" si="12"/>
        <v>theater</v>
      </c>
      <c r="T166" t="str">
        <f t="shared" si="13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 s="5">
        <v>1.2199004424778761</v>
      </c>
      <c r="H167">
        <v>2506</v>
      </c>
      <c r="I167">
        <f t="shared" si="14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>
        <f t="shared" si="12"/>
        <v>technology</v>
      </c>
      <c r="T167" t="str">
        <f t="shared" si="13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 s="5">
        <v>1.3713265306122449</v>
      </c>
      <c r="H168">
        <v>244</v>
      </c>
      <c r="I168">
        <f t="shared" si="14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>
        <f t="shared" si="12"/>
        <v>photography</v>
      </c>
      <c r="T168" t="str">
        <f t="shared" si="13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 s="5">
        <v>4.155384615384615</v>
      </c>
      <c r="H169">
        <v>146</v>
      </c>
      <c r="I169">
        <f t="shared" si="14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>
        <f t="shared" si="12"/>
        <v>theater</v>
      </c>
      <c r="T169" t="str">
        <f t="shared" si="13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 s="5">
        <v>0.3130913348946136</v>
      </c>
      <c r="H170">
        <v>955</v>
      </c>
      <c r="I170">
        <f t="shared" si="14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>
        <f t="shared" si="12"/>
        <v>music</v>
      </c>
      <c r="T170" t="str">
        <f t="shared" si="13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 s="5">
        <v>4.240815450643777</v>
      </c>
      <c r="H171">
        <v>1267</v>
      </c>
      <c r="I171">
        <f t="shared" si="14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>
        <f t="shared" si="12"/>
        <v>film &amp; video</v>
      </c>
      <c r="T171" t="str">
        <f t="shared" si="13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 s="5">
        <v>2.9388623072833599E-2</v>
      </c>
      <c r="H172">
        <v>67</v>
      </c>
      <c r="I172">
        <f t="shared" si="14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>
        <f t="shared" si="12"/>
        <v>music</v>
      </c>
      <c r="T172" t="str">
        <f t="shared" si="13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 s="5">
        <v>0.1063265306122449</v>
      </c>
      <c r="H173">
        <v>5</v>
      </c>
      <c r="I173">
        <f t="shared" si="14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>
        <f t="shared" si="12"/>
        <v>publishing</v>
      </c>
      <c r="T173" t="str">
        <f t="shared" si="13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 s="5">
        <v>0.82874999999999999</v>
      </c>
      <c r="H174">
        <v>26</v>
      </c>
      <c r="I174">
        <f t="shared" si="14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>
        <f t="shared" si="12"/>
        <v>film &amp; video</v>
      </c>
      <c r="T174" t="str">
        <f t="shared" si="13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 s="5">
        <v>1.6301447776628748</v>
      </c>
      <c r="H175">
        <v>1561</v>
      </c>
      <c r="I175">
        <f t="shared" si="14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>
        <f t="shared" si="12"/>
        <v>theater</v>
      </c>
      <c r="T175" t="str">
        <f t="shared" si="13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 s="5">
        <v>8.9466666666666672</v>
      </c>
      <c r="H176">
        <v>48</v>
      </c>
      <c r="I176">
        <f t="shared" si="14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>
        <f t="shared" si="12"/>
        <v>technology</v>
      </c>
      <c r="T176" t="str">
        <f t="shared" si="13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 s="5">
        <v>0.26191501103752757</v>
      </c>
      <c r="H177">
        <v>1130</v>
      </c>
      <c r="I177">
        <f t="shared" si="14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>
        <f t="shared" si="12"/>
        <v>theater</v>
      </c>
      <c r="T177" t="str">
        <f t="shared" si="13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 s="5">
        <v>0.74834782608695649</v>
      </c>
      <c r="H178">
        <v>782</v>
      </c>
      <c r="I178">
        <f t="shared" si="14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>
        <f t="shared" si="12"/>
        <v>theater</v>
      </c>
      <c r="T178" t="str">
        <f t="shared" si="13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 s="5">
        <v>4.1647680412371137</v>
      </c>
      <c r="H179">
        <v>2739</v>
      </c>
      <c r="I179">
        <f t="shared" si="14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>
        <f t="shared" si="12"/>
        <v>theater</v>
      </c>
      <c r="T179" t="str">
        <f t="shared" si="13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 s="5">
        <v>0.96208333333333329</v>
      </c>
      <c r="H180">
        <v>210</v>
      </c>
      <c r="I180">
        <f t="shared" si="14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>
        <f t="shared" si="12"/>
        <v>food</v>
      </c>
      <c r="T180" t="str">
        <f t="shared" si="13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 s="5">
        <v>3.5771910112359548</v>
      </c>
      <c r="H181">
        <v>3537</v>
      </c>
      <c r="I181">
        <f t="shared" si="14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>
        <f t="shared" si="12"/>
        <v>theater</v>
      </c>
      <c r="T181" t="str">
        <f t="shared" si="13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 s="5">
        <v>3.0845714285714285</v>
      </c>
      <c r="H182">
        <v>2107</v>
      </c>
      <c r="I182">
        <f t="shared" si="14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>
        <f t="shared" si="12"/>
        <v>technology</v>
      </c>
      <c r="T182" t="str">
        <f t="shared" si="13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 s="5">
        <v>0.61802325581395345</v>
      </c>
      <c r="H183">
        <v>136</v>
      </c>
      <c r="I183">
        <f t="shared" si="14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>
        <f t="shared" si="12"/>
        <v>technology</v>
      </c>
      <c r="T183" t="str">
        <f t="shared" si="13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 s="5">
        <v>7.2232472324723247</v>
      </c>
      <c r="H184">
        <v>3318</v>
      </c>
      <c r="I184">
        <f t="shared" si="14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>
        <f t="shared" si="12"/>
        <v>theater</v>
      </c>
      <c r="T184" t="str">
        <f t="shared" si="13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 s="5">
        <v>0.69117647058823528</v>
      </c>
      <c r="H185">
        <v>86</v>
      </c>
      <c r="I185">
        <f t="shared" si="14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>
        <f t="shared" si="12"/>
        <v>music</v>
      </c>
      <c r="T185" t="str">
        <f t="shared" si="13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 s="5">
        <v>2.9305555555555554</v>
      </c>
      <c r="H186">
        <v>340</v>
      </c>
      <c r="I186">
        <f t="shared" si="14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>
        <f t="shared" si="12"/>
        <v>theater</v>
      </c>
      <c r="T186" t="str">
        <f t="shared" si="13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 s="5">
        <v>0.71799999999999997</v>
      </c>
      <c r="H187">
        <v>19</v>
      </c>
      <c r="I187">
        <f t="shared" si="14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>
        <f t="shared" si="12"/>
        <v>film &amp; video</v>
      </c>
      <c r="T187" t="str">
        <f t="shared" si="13"/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 s="5">
        <v>0.31934684684684683</v>
      </c>
      <c r="H188">
        <v>886</v>
      </c>
      <c r="I188">
        <f t="shared" si="14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>
        <f t="shared" si="12"/>
        <v>theater</v>
      </c>
      <c r="T188" t="str">
        <f t="shared" si="13"/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 s="5">
        <v>2.2987375415282392</v>
      </c>
      <c r="H189">
        <v>1442</v>
      </c>
      <c r="I189">
        <f t="shared" si="14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>
        <f t="shared" si="12"/>
        <v>film &amp; video</v>
      </c>
      <c r="T189" t="str">
        <f t="shared" si="13"/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 s="5">
        <v>0.3201219512195122</v>
      </c>
      <c r="H190">
        <v>35</v>
      </c>
      <c r="I190">
        <f t="shared" si="14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>
        <f t="shared" si="12"/>
        <v>theater</v>
      </c>
      <c r="T190" t="str">
        <f t="shared" si="13"/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 s="5">
        <v>0.23525352848928385</v>
      </c>
      <c r="H191">
        <v>441</v>
      </c>
      <c r="I191">
        <f t="shared" si="14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>
        <f t="shared" si="12"/>
        <v>theater</v>
      </c>
      <c r="T191" t="str">
        <f t="shared" si="13"/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 s="5">
        <v>0.68594594594594593</v>
      </c>
      <c r="H192">
        <v>24</v>
      </c>
      <c r="I192">
        <f t="shared" si="14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>
        <f t="shared" si="12"/>
        <v>theater</v>
      </c>
      <c r="T192" t="str">
        <f t="shared" si="13"/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 s="5">
        <v>0.37952380952380954</v>
      </c>
      <c r="H193">
        <v>86</v>
      </c>
      <c r="I193">
        <f t="shared" si="14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>
        <f t="shared" si="12"/>
        <v>theater</v>
      </c>
      <c r="T193" t="str">
        <f t="shared" si="13"/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 s="5">
        <v>0.19992957746478873</v>
      </c>
      <c r="H194">
        <v>243</v>
      </c>
      <c r="I194">
        <f t="shared" si="14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>
        <f t="shared" si="12"/>
        <v>music</v>
      </c>
      <c r="T194" t="str">
        <f t="shared" si="13"/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 s="5">
        <v>0.45636363636363636</v>
      </c>
      <c r="H195">
        <v>65</v>
      </c>
      <c r="I195">
        <f t="shared" si="14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5">(((L195/60)/60)/24)+DATE(1970,1,1)</f>
        <v>43198.208333333328</v>
      </c>
      <c r="O195" s="9">
        <f t="shared" ref="O195:O258" si="16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17">LEFT(R195,FIND("/",R195,1)-1)</f>
        <v>music</v>
      </c>
      <c r="T195" t="str">
        <f t="shared" ref="T195:T258" si="18">RIGHT(R195,LEN(R195)-SEARCH("/",R195,1))</f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 s="5">
        <v>1.227605633802817</v>
      </c>
      <c r="H196">
        <v>126</v>
      </c>
      <c r="I196">
        <f t="shared" ref="I196:I259" si="19">AVERAGE(E196/H196)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5"/>
        <v>42261.208333333328</v>
      </c>
      <c r="O196" s="9">
        <f t="shared" si="16"/>
        <v>42277.208333333328</v>
      </c>
      <c r="P196" t="b">
        <v>0</v>
      </c>
      <c r="Q196" t="b">
        <v>0</v>
      </c>
      <c r="R196" t="s">
        <v>148</v>
      </c>
      <c r="S196" t="str">
        <f t="shared" si="17"/>
        <v>music</v>
      </c>
      <c r="T196" t="str">
        <f t="shared" si="18"/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 s="5">
        <v>3.61753164556962</v>
      </c>
      <c r="H197">
        <v>524</v>
      </c>
      <c r="I197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5"/>
        <v>43310.208333333328</v>
      </c>
      <c r="O197" s="9">
        <f t="shared" si="16"/>
        <v>43317.208333333328</v>
      </c>
      <c r="P197" t="b">
        <v>0</v>
      </c>
      <c r="Q197" t="b">
        <v>0</v>
      </c>
      <c r="R197" t="s">
        <v>50</v>
      </c>
      <c r="S197" t="str">
        <f t="shared" si="17"/>
        <v>music</v>
      </c>
      <c r="T197" t="str">
        <f t="shared" si="18"/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 s="5">
        <v>0.63146341463414635</v>
      </c>
      <c r="H198">
        <v>100</v>
      </c>
      <c r="I198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5"/>
        <v>42616.208333333328</v>
      </c>
      <c r="O198" s="9">
        <f t="shared" si="16"/>
        <v>42635.208333333328</v>
      </c>
      <c r="P198" t="b">
        <v>0</v>
      </c>
      <c r="Q198" t="b">
        <v>0</v>
      </c>
      <c r="R198" t="s">
        <v>65</v>
      </c>
      <c r="S198" t="str">
        <f t="shared" si="17"/>
        <v>technology</v>
      </c>
      <c r="T198" t="str">
        <f t="shared" si="18"/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 s="5">
        <v>2.9820475319926874</v>
      </c>
      <c r="H199">
        <v>1989</v>
      </c>
      <c r="I199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5"/>
        <v>42909.208333333328</v>
      </c>
      <c r="O199" s="9">
        <f t="shared" si="16"/>
        <v>42923.208333333328</v>
      </c>
      <c r="P199" t="b">
        <v>0</v>
      </c>
      <c r="Q199" t="b">
        <v>0</v>
      </c>
      <c r="R199" t="s">
        <v>53</v>
      </c>
      <c r="S199" t="str">
        <f t="shared" si="17"/>
        <v>film &amp; video</v>
      </c>
      <c r="T199" t="str">
        <f t="shared" si="18"/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 s="5">
        <v>9.5585443037974685E-2</v>
      </c>
      <c r="H200">
        <v>168</v>
      </c>
      <c r="I200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5"/>
        <v>40396.208333333336</v>
      </c>
      <c r="O200" s="9">
        <f t="shared" si="16"/>
        <v>40425.208333333336</v>
      </c>
      <c r="P200" t="b">
        <v>0</v>
      </c>
      <c r="Q200" t="b">
        <v>0</v>
      </c>
      <c r="R200" t="s">
        <v>50</v>
      </c>
      <c r="S200" t="str">
        <f t="shared" si="17"/>
        <v>music</v>
      </c>
      <c r="T200" t="str">
        <f t="shared" si="18"/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 s="5">
        <v>0.5377777777777778</v>
      </c>
      <c r="H201">
        <v>13</v>
      </c>
      <c r="I201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5"/>
        <v>42192.208333333328</v>
      </c>
      <c r="O201" s="9">
        <f t="shared" si="16"/>
        <v>42196.208333333328</v>
      </c>
      <c r="P201" t="b">
        <v>0</v>
      </c>
      <c r="Q201" t="b">
        <v>0</v>
      </c>
      <c r="R201" t="s">
        <v>23</v>
      </c>
      <c r="S201" t="str">
        <f t="shared" si="17"/>
        <v>music</v>
      </c>
      <c r="T201" t="str">
        <f t="shared" si="18"/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 s="5">
        <v>0.02</v>
      </c>
      <c r="H202">
        <v>1</v>
      </c>
      <c r="I202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5"/>
        <v>40262.208333333336</v>
      </c>
      <c r="O202" s="9">
        <f t="shared" si="16"/>
        <v>40273.208333333336</v>
      </c>
      <c r="P202" t="b">
        <v>0</v>
      </c>
      <c r="Q202" t="b">
        <v>0</v>
      </c>
      <c r="R202" t="s">
        <v>33</v>
      </c>
      <c r="S202" t="str">
        <f t="shared" si="17"/>
        <v>theater</v>
      </c>
      <c r="T202" t="str">
        <f t="shared" si="18"/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 s="5">
        <v>6.8119047619047617</v>
      </c>
      <c r="H203">
        <v>157</v>
      </c>
      <c r="I203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5"/>
        <v>41845.208333333336</v>
      </c>
      <c r="O203" s="9">
        <f t="shared" si="16"/>
        <v>41863.208333333336</v>
      </c>
      <c r="P203" t="b">
        <v>0</v>
      </c>
      <c r="Q203" t="b">
        <v>0</v>
      </c>
      <c r="R203" t="s">
        <v>28</v>
      </c>
      <c r="S203" t="str">
        <f t="shared" si="17"/>
        <v>technology</v>
      </c>
      <c r="T203" t="str">
        <f t="shared" si="18"/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 s="5">
        <v>0.78831325301204824</v>
      </c>
      <c r="H204">
        <v>82</v>
      </c>
      <c r="I204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5"/>
        <v>40818.208333333336</v>
      </c>
      <c r="O204" s="9">
        <f t="shared" si="16"/>
        <v>40822.208333333336</v>
      </c>
      <c r="P204" t="b">
        <v>0</v>
      </c>
      <c r="Q204" t="b">
        <v>0</v>
      </c>
      <c r="R204" t="s">
        <v>17</v>
      </c>
      <c r="S204" t="str">
        <f t="shared" si="17"/>
        <v>food</v>
      </c>
      <c r="T204" t="str">
        <f t="shared" si="18"/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 s="5">
        <v>1.3440792216817234</v>
      </c>
      <c r="H205">
        <v>4498</v>
      </c>
      <c r="I205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5"/>
        <v>42752.25</v>
      </c>
      <c r="O205" s="9">
        <f t="shared" si="16"/>
        <v>42754.25</v>
      </c>
      <c r="P205" t="b">
        <v>0</v>
      </c>
      <c r="Q205" t="b">
        <v>0</v>
      </c>
      <c r="R205" t="s">
        <v>33</v>
      </c>
      <c r="S205" t="str">
        <f t="shared" si="17"/>
        <v>theater</v>
      </c>
      <c r="T205" t="str">
        <f t="shared" si="18"/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 s="5">
        <v>3.372E-2</v>
      </c>
      <c r="H206">
        <v>40</v>
      </c>
      <c r="I206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5"/>
        <v>40636.208333333336</v>
      </c>
      <c r="O206" s="9">
        <f t="shared" si="16"/>
        <v>40646.208333333336</v>
      </c>
      <c r="P206" t="b">
        <v>0</v>
      </c>
      <c r="Q206" t="b">
        <v>0</v>
      </c>
      <c r="R206" t="s">
        <v>159</v>
      </c>
      <c r="S206" t="str">
        <f t="shared" si="17"/>
        <v>music</v>
      </c>
      <c r="T206" t="str">
        <f t="shared" si="18"/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 s="5">
        <v>4.3184615384615386</v>
      </c>
      <c r="H207">
        <v>80</v>
      </c>
      <c r="I207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5"/>
        <v>43390.208333333328</v>
      </c>
      <c r="O207" s="9">
        <f t="shared" si="16"/>
        <v>43402.208333333328</v>
      </c>
      <c r="P207" t="b">
        <v>1</v>
      </c>
      <c r="Q207" t="b">
        <v>0</v>
      </c>
      <c r="R207" t="s">
        <v>33</v>
      </c>
      <c r="S207" t="str">
        <f t="shared" si="17"/>
        <v>theater</v>
      </c>
      <c r="T207" t="str">
        <f t="shared" si="18"/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 s="5">
        <v>0.38844444444444443</v>
      </c>
      <c r="H208">
        <v>57</v>
      </c>
      <c r="I208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5"/>
        <v>40236.25</v>
      </c>
      <c r="O208" s="9">
        <f t="shared" si="16"/>
        <v>40245.25</v>
      </c>
      <c r="P208" t="b">
        <v>0</v>
      </c>
      <c r="Q208" t="b">
        <v>0</v>
      </c>
      <c r="R208" t="s">
        <v>119</v>
      </c>
      <c r="S208" t="str">
        <f t="shared" si="17"/>
        <v>publishing</v>
      </c>
      <c r="T208" t="str">
        <f t="shared" si="18"/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 s="5">
        <v>4.2569999999999997</v>
      </c>
      <c r="H209">
        <v>43</v>
      </c>
      <c r="I209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5"/>
        <v>43340.208333333328</v>
      </c>
      <c r="O209" s="9">
        <f t="shared" si="16"/>
        <v>43360.208333333328</v>
      </c>
      <c r="P209" t="b">
        <v>0</v>
      </c>
      <c r="Q209" t="b">
        <v>1</v>
      </c>
      <c r="R209" t="s">
        <v>23</v>
      </c>
      <c r="S209" t="str">
        <f t="shared" si="17"/>
        <v>music</v>
      </c>
      <c r="T209" t="str">
        <f t="shared" si="18"/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 s="5">
        <v>1.0112239715591671</v>
      </c>
      <c r="H210">
        <v>2053</v>
      </c>
      <c r="I210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5"/>
        <v>43048.25</v>
      </c>
      <c r="O210" s="9">
        <f t="shared" si="16"/>
        <v>43072.25</v>
      </c>
      <c r="P210" t="b">
        <v>0</v>
      </c>
      <c r="Q210" t="b">
        <v>0</v>
      </c>
      <c r="R210" t="s">
        <v>42</v>
      </c>
      <c r="S210" t="str">
        <f t="shared" si="17"/>
        <v>film &amp; video</v>
      </c>
      <c r="T210" t="str">
        <f t="shared" si="18"/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 s="5">
        <v>0.21188688946015424</v>
      </c>
      <c r="H211">
        <v>808</v>
      </c>
      <c r="I211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5"/>
        <v>42496.208333333328</v>
      </c>
      <c r="O211" s="9">
        <f t="shared" si="16"/>
        <v>42503.208333333328</v>
      </c>
      <c r="P211" t="b">
        <v>0</v>
      </c>
      <c r="Q211" t="b">
        <v>0</v>
      </c>
      <c r="R211" t="s">
        <v>42</v>
      </c>
      <c r="S211" t="str">
        <f t="shared" si="17"/>
        <v>film &amp; video</v>
      </c>
      <c r="T211" t="str">
        <f t="shared" si="18"/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 s="5">
        <v>0.67425531914893622</v>
      </c>
      <c r="H212">
        <v>226</v>
      </c>
      <c r="I212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5"/>
        <v>42797.25</v>
      </c>
      <c r="O212" s="9">
        <f t="shared" si="16"/>
        <v>42824.208333333328</v>
      </c>
      <c r="P212" t="b">
        <v>0</v>
      </c>
      <c r="Q212" t="b">
        <v>0</v>
      </c>
      <c r="R212" t="s">
        <v>474</v>
      </c>
      <c r="S212" t="str">
        <f t="shared" si="17"/>
        <v>film &amp; video</v>
      </c>
      <c r="T212" t="str">
        <f t="shared" si="18"/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 s="5">
        <v>0.9492337164750958</v>
      </c>
      <c r="H213">
        <v>1625</v>
      </c>
      <c r="I213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5"/>
        <v>41513.208333333336</v>
      </c>
      <c r="O213" s="9">
        <f t="shared" si="16"/>
        <v>41537.208333333336</v>
      </c>
      <c r="P213" t="b">
        <v>0</v>
      </c>
      <c r="Q213" t="b">
        <v>0</v>
      </c>
      <c r="R213" t="s">
        <v>33</v>
      </c>
      <c r="S213" t="str">
        <f t="shared" si="17"/>
        <v>theater</v>
      </c>
      <c r="T213" t="str">
        <f t="shared" si="18"/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 s="5">
        <v>1.5185185185185186</v>
      </c>
      <c r="H214">
        <v>168</v>
      </c>
      <c r="I214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5"/>
        <v>43814.25</v>
      </c>
      <c r="O214" s="9">
        <f t="shared" si="16"/>
        <v>43860.25</v>
      </c>
      <c r="P214" t="b">
        <v>0</v>
      </c>
      <c r="Q214" t="b">
        <v>0</v>
      </c>
      <c r="R214" t="s">
        <v>33</v>
      </c>
      <c r="S214" t="str">
        <f t="shared" si="17"/>
        <v>theater</v>
      </c>
      <c r="T214" t="str">
        <f t="shared" si="18"/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 s="5">
        <v>1.9516382252559727</v>
      </c>
      <c r="H215">
        <v>4289</v>
      </c>
      <c r="I215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5"/>
        <v>40488.208333333336</v>
      </c>
      <c r="O215" s="9">
        <f t="shared" si="16"/>
        <v>40496.25</v>
      </c>
      <c r="P215" t="b">
        <v>0</v>
      </c>
      <c r="Q215" t="b">
        <v>1</v>
      </c>
      <c r="R215" t="s">
        <v>60</v>
      </c>
      <c r="S215" t="str">
        <f t="shared" si="17"/>
        <v>music</v>
      </c>
      <c r="T215" t="str">
        <f t="shared" si="18"/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 s="5">
        <v>10.231428571428571</v>
      </c>
      <c r="H216">
        <v>165</v>
      </c>
      <c r="I216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5"/>
        <v>40409.208333333336</v>
      </c>
      <c r="O216" s="9">
        <f t="shared" si="16"/>
        <v>40415.208333333336</v>
      </c>
      <c r="P216" t="b">
        <v>0</v>
      </c>
      <c r="Q216" t="b">
        <v>0</v>
      </c>
      <c r="R216" t="s">
        <v>23</v>
      </c>
      <c r="S216" t="str">
        <f t="shared" si="17"/>
        <v>music</v>
      </c>
      <c r="T216" t="str">
        <f t="shared" si="18"/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 s="5">
        <v>3.8418367346938778E-2</v>
      </c>
      <c r="H217">
        <v>143</v>
      </c>
      <c r="I217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5"/>
        <v>43509.25</v>
      </c>
      <c r="O217" s="9">
        <f t="shared" si="16"/>
        <v>43511.25</v>
      </c>
      <c r="P217" t="b">
        <v>0</v>
      </c>
      <c r="Q217" t="b">
        <v>0</v>
      </c>
      <c r="R217" t="s">
        <v>33</v>
      </c>
      <c r="S217" t="str">
        <f t="shared" si="17"/>
        <v>theater</v>
      </c>
      <c r="T217" t="str">
        <f t="shared" si="18"/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 s="5">
        <v>1.5507066557107643</v>
      </c>
      <c r="H218">
        <v>1815</v>
      </c>
      <c r="I218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5"/>
        <v>40869.25</v>
      </c>
      <c r="O218" s="9">
        <f t="shared" si="16"/>
        <v>40871.25</v>
      </c>
      <c r="P218" t="b">
        <v>0</v>
      </c>
      <c r="Q218" t="b">
        <v>0</v>
      </c>
      <c r="R218" t="s">
        <v>33</v>
      </c>
      <c r="S218" t="str">
        <f t="shared" si="17"/>
        <v>theater</v>
      </c>
      <c r="T218" t="str">
        <f t="shared" si="18"/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 s="5">
        <v>0.44753477588871715</v>
      </c>
      <c r="H219">
        <v>934</v>
      </c>
      <c r="I219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5"/>
        <v>43583.208333333328</v>
      </c>
      <c r="O219" s="9">
        <f t="shared" si="16"/>
        <v>43592.208333333328</v>
      </c>
      <c r="P219" t="b">
        <v>0</v>
      </c>
      <c r="Q219" t="b">
        <v>0</v>
      </c>
      <c r="R219" t="s">
        <v>474</v>
      </c>
      <c r="S219" t="str">
        <f t="shared" si="17"/>
        <v>film &amp; video</v>
      </c>
      <c r="T219" t="str">
        <f t="shared" si="18"/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 s="5">
        <v>2.1594736842105262</v>
      </c>
      <c r="H220">
        <v>397</v>
      </c>
      <c r="I220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5"/>
        <v>40858.25</v>
      </c>
      <c r="O220" s="9">
        <f t="shared" si="16"/>
        <v>40892.25</v>
      </c>
      <c r="P220" t="b">
        <v>0</v>
      </c>
      <c r="Q220" t="b">
        <v>1</v>
      </c>
      <c r="R220" t="s">
        <v>100</v>
      </c>
      <c r="S220" t="str">
        <f t="shared" si="17"/>
        <v>film &amp; video</v>
      </c>
      <c r="T220" t="str">
        <f t="shared" si="18"/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 s="5">
        <v>3.3212709832134291</v>
      </c>
      <c r="H221">
        <v>1539</v>
      </c>
      <c r="I221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5"/>
        <v>41137.208333333336</v>
      </c>
      <c r="O221" s="9">
        <f t="shared" si="16"/>
        <v>41149.208333333336</v>
      </c>
      <c r="P221" t="b">
        <v>0</v>
      </c>
      <c r="Q221" t="b">
        <v>0</v>
      </c>
      <c r="R221" t="s">
        <v>71</v>
      </c>
      <c r="S221" t="str">
        <f t="shared" si="17"/>
        <v>film &amp; video</v>
      </c>
      <c r="T221" t="str">
        <f t="shared" si="18"/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 s="5">
        <v>8.4430379746835441E-2</v>
      </c>
      <c r="H222">
        <v>17</v>
      </c>
      <c r="I222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5"/>
        <v>40725.208333333336</v>
      </c>
      <c r="O222" s="9">
        <f t="shared" si="16"/>
        <v>40743.208333333336</v>
      </c>
      <c r="P222" t="b">
        <v>1</v>
      </c>
      <c r="Q222" t="b">
        <v>0</v>
      </c>
      <c r="R222" t="s">
        <v>33</v>
      </c>
      <c r="S222" t="str">
        <f t="shared" si="17"/>
        <v>theater</v>
      </c>
      <c r="T222" t="str">
        <f t="shared" si="18"/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 s="5">
        <v>0.9862551440329218</v>
      </c>
      <c r="H223">
        <v>2179</v>
      </c>
      <c r="I223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5"/>
        <v>41081.208333333336</v>
      </c>
      <c r="O223" s="9">
        <f t="shared" si="16"/>
        <v>41083.208333333336</v>
      </c>
      <c r="P223" t="b">
        <v>1</v>
      </c>
      <c r="Q223" t="b">
        <v>0</v>
      </c>
      <c r="R223" t="s">
        <v>17</v>
      </c>
      <c r="S223" t="str">
        <f t="shared" si="17"/>
        <v>food</v>
      </c>
      <c r="T223" t="str">
        <f t="shared" si="18"/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 s="5">
        <v>1.3797916666666667</v>
      </c>
      <c r="H224">
        <v>138</v>
      </c>
      <c r="I224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5"/>
        <v>41914.208333333336</v>
      </c>
      <c r="O224" s="9">
        <f t="shared" si="16"/>
        <v>41915.208333333336</v>
      </c>
      <c r="P224" t="b">
        <v>0</v>
      </c>
      <c r="Q224" t="b">
        <v>0</v>
      </c>
      <c r="R224" t="s">
        <v>122</v>
      </c>
      <c r="S224" t="str">
        <f t="shared" si="17"/>
        <v>photography</v>
      </c>
      <c r="T224" t="str">
        <f t="shared" si="18"/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 s="5">
        <v>0.93810996563573879</v>
      </c>
      <c r="H225">
        <v>931</v>
      </c>
      <c r="I225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5"/>
        <v>42445.208333333328</v>
      </c>
      <c r="O225" s="9">
        <f t="shared" si="16"/>
        <v>42459.208333333328</v>
      </c>
      <c r="P225" t="b">
        <v>0</v>
      </c>
      <c r="Q225" t="b">
        <v>0</v>
      </c>
      <c r="R225" t="s">
        <v>33</v>
      </c>
      <c r="S225" t="str">
        <f t="shared" si="17"/>
        <v>theater</v>
      </c>
      <c r="T225" t="str">
        <f t="shared" si="18"/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 s="5">
        <v>4.0363930885529156</v>
      </c>
      <c r="H226">
        <v>3594</v>
      </c>
      <c r="I226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5"/>
        <v>41906.208333333336</v>
      </c>
      <c r="O226" s="9">
        <f t="shared" si="16"/>
        <v>41951.25</v>
      </c>
      <c r="P226" t="b">
        <v>0</v>
      </c>
      <c r="Q226" t="b">
        <v>0</v>
      </c>
      <c r="R226" t="s">
        <v>474</v>
      </c>
      <c r="S226" t="str">
        <f t="shared" si="17"/>
        <v>film &amp; video</v>
      </c>
      <c r="T226" t="str">
        <f t="shared" si="18"/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 s="5">
        <v>2.6017404129793511</v>
      </c>
      <c r="H227">
        <v>5880</v>
      </c>
      <c r="I227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5"/>
        <v>41762.208333333336</v>
      </c>
      <c r="O227" s="9">
        <f t="shared" si="16"/>
        <v>41762.208333333336</v>
      </c>
      <c r="P227" t="b">
        <v>1</v>
      </c>
      <c r="Q227" t="b">
        <v>0</v>
      </c>
      <c r="R227" t="s">
        <v>23</v>
      </c>
      <c r="S227" t="str">
        <f t="shared" si="17"/>
        <v>music</v>
      </c>
      <c r="T227" t="str">
        <f t="shared" si="18"/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 s="5">
        <v>3.6663333333333332</v>
      </c>
      <c r="H228">
        <v>112</v>
      </c>
      <c r="I228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5"/>
        <v>40276.208333333336</v>
      </c>
      <c r="O228" s="9">
        <f t="shared" si="16"/>
        <v>40313.208333333336</v>
      </c>
      <c r="P228" t="b">
        <v>0</v>
      </c>
      <c r="Q228" t="b">
        <v>0</v>
      </c>
      <c r="R228" t="s">
        <v>122</v>
      </c>
      <c r="S228" t="str">
        <f t="shared" si="17"/>
        <v>photography</v>
      </c>
      <c r="T228" t="str">
        <f t="shared" si="18"/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 s="5">
        <v>1.687208538587849</v>
      </c>
      <c r="H229">
        <v>943</v>
      </c>
      <c r="I229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5"/>
        <v>42139.208333333328</v>
      </c>
      <c r="O229" s="9">
        <f t="shared" si="16"/>
        <v>42145.208333333328</v>
      </c>
      <c r="P229" t="b">
        <v>0</v>
      </c>
      <c r="Q229" t="b">
        <v>0</v>
      </c>
      <c r="R229" t="s">
        <v>292</v>
      </c>
      <c r="S229" t="str">
        <f t="shared" si="17"/>
        <v>games</v>
      </c>
      <c r="T229" t="str">
        <f t="shared" si="18"/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 s="5">
        <v>1.1990717911530093</v>
      </c>
      <c r="H230">
        <v>2468</v>
      </c>
      <c r="I230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5"/>
        <v>42613.208333333328</v>
      </c>
      <c r="O230" s="9">
        <f t="shared" si="16"/>
        <v>42638.208333333328</v>
      </c>
      <c r="P230" t="b">
        <v>0</v>
      </c>
      <c r="Q230" t="b">
        <v>0</v>
      </c>
      <c r="R230" t="s">
        <v>71</v>
      </c>
      <c r="S230" t="str">
        <f t="shared" si="17"/>
        <v>film &amp; video</v>
      </c>
      <c r="T230" t="str">
        <f t="shared" si="18"/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 s="5">
        <v>1.936892523364486</v>
      </c>
      <c r="H231">
        <v>2551</v>
      </c>
      <c r="I231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5"/>
        <v>42887.208333333328</v>
      </c>
      <c r="O231" s="9">
        <f t="shared" si="16"/>
        <v>42935.208333333328</v>
      </c>
      <c r="P231" t="b">
        <v>0</v>
      </c>
      <c r="Q231" t="b">
        <v>1</v>
      </c>
      <c r="R231" t="s">
        <v>292</v>
      </c>
      <c r="S231" t="str">
        <f t="shared" si="17"/>
        <v>games</v>
      </c>
      <c r="T231" t="str">
        <f t="shared" si="18"/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 s="5">
        <v>4.2016666666666671</v>
      </c>
      <c r="H232">
        <v>101</v>
      </c>
      <c r="I232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5"/>
        <v>43805.25</v>
      </c>
      <c r="O232" s="9">
        <f t="shared" si="16"/>
        <v>43805.25</v>
      </c>
      <c r="P232" t="b">
        <v>0</v>
      </c>
      <c r="Q232" t="b">
        <v>0</v>
      </c>
      <c r="R232" t="s">
        <v>89</v>
      </c>
      <c r="S232" t="str">
        <f t="shared" si="17"/>
        <v>games</v>
      </c>
      <c r="T232" t="str">
        <f t="shared" si="18"/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 s="5">
        <v>0.76708333333333334</v>
      </c>
      <c r="H233">
        <v>67</v>
      </c>
      <c r="I233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5"/>
        <v>41415.208333333336</v>
      </c>
      <c r="O233" s="9">
        <f t="shared" si="16"/>
        <v>41473.208333333336</v>
      </c>
      <c r="P233" t="b">
        <v>0</v>
      </c>
      <c r="Q233" t="b">
        <v>0</v>
      </c>
      <c r="R233" t="s">
        <v>33</v>
      </c>
      <c r="S233" t="str">
        <f t="shared" si="17"/>
        <v>theater</v>
      </c>
      <c r="T233" t="str">
        <f t="shared" si="18"/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 s="5">
        <v>1.7126470588235294</v>
      </c>
      <c r="H234">
        <v>92</v>
      </c>
      <c r="I234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5"/>
        <v>42576.208333333328</v>
      </c>
      <c r="O234" s="9">
        <f t="shared" si="16"/>
        <v>42577.208333333328</v>
      </c>
      <c r="P234" t="b">
        <v>0</v>
      </c>
      <c r="Q234" t="b">
        <v>0</v>
      </c>
      <c r="R234" t="s">
        <v>33</v>
      </c>
      <c r="S234" t="str">
        <f t="shared" si="17"/>
        <v>theater</v>
      </c>
      <c r="T234" t="str">
        <f t="shared" si="18"/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 s="5">
        <v>1.5789473684210527</v>
      </c>
      <c r="H235">
        <v>62</v>
      </c>
      <c r="I235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5"/>
        <v>40706.208333333336</v>
      </c>
      <c r="O235" s="9">
        <f t="shared" si="16"/>
        <v>40722.208333333336</v>
      </c>
      <c r="P235" t="b">
        <v>0</v>
      </c>
      <c r="Q235" t="b">
        <v>0</v>
      </c>
      <c r="R235" t="s">
        <v>71</v>
      </c>
      <c r="S235" t="str">
        <f t="shared" si="17"/>
        <v>film &amp; video</v>
      </c>
      <c r="T235" t="str">
        <f t="shared" si="18"/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 s="5">
        <v>1.0908</v>
      </c>
      <c r="H236">
        <v>149</v>
      </c>
      <c r="I236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5"/>
        <v>42969.208333333328</v>
      </c>
      <c r="O236" s="9">
        <f t="shared" si="16"/>
        <v>42976.208333333328</v>
      </c>
      <c r="P236" t="b">
        <v>0</v>
      </c>
      <c r="Q236" t="b">
        <v>1</v>
      </c>
      <c r="R236" t="s">
        <v>89</v>
      </c>
      <c r="S236" t="str">
        <f t="shared" si="17"/>
        <v>games</v>
      </c>
      <c r="T236" t="str">
        <f t="shared" si="18"/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 s="5">
        <v>0.41732558139534881</v>
      </c>
      <c r="H237">
        <v>92</v>
      </c>
      <c r="I237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5"/>
        <v>42779.25</v>
      </c>
      <c r="O237" s="9">
        <f t="shared" si="16"/>
        <v>42784.25</v>
      </c>
      <c r="P237" t="b">
        <v>0</v>
      </c>
      <c r="Q237" t="b">
        <v>0</v>
      </c>
      <c r="R237" t="s">
        <v>71</v>
      </c>
      <c r="S237" t="str">
        <f t="shared" si="17"/>
        <v>film &amp; video</v>
      </c>
      <c r="T237" t="str">
        <f t="shared" si="18"/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 s="5">
        <v>0.10944303797468355</v>
      </c>
      <c r="H238">
        <v>57</v>
      </c>
      <c r="I238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5"/>
        <v>43641.208333333328</v>
      </c>
      <c r="O238" s="9">
        <f t="shared" si="16"/>
        <v>43648.208333333328</v>
      </c>
      <c r="P238" t="b">
        <v>0</v>
      </c>
      <c r="Q238" t="b">
        <v>1</v>
      </c>
      <c r="R238" t="s">
        <v>23</v>
      </c>
      <c r="S238" t="str">
        <f t="shared" si="17"/>
        <v>music</v>
      </c>
      <c r="T238" t="str">
        <f t="shared" si="18"/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 s="5">
        <v>1.593763440860215</v>
      </c>
      <c r="H239">
        <v>329</v>
      </c>
      <c r="I239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5"/>
        <v>41754.208333333336</v>
      </c>
      <c r="O239" s="9">
        <f t="shared" si="16"/>
        <v>41756.208333333336</v>
      </c>
      <c r="P239" t="b">
        <v>0</v>
      </c>
      <c r="Q239" t="b">
        <v>0</v>
      </c>
      <c r="R239" t="s">
        <v>71</v>
      </c>
      <c r="S239" t="str">
        <f t="shared" si="17"/>
        <v>film &amp; video</v>
      </c>
      <c r="T239" t="str">
        <f t="shared" si="18"/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 s="5">
        <v>4.2241666666666671</v>
      </c>
      <c r="H240">
        <v>97</v>
      </c>
      <c r="I240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5"/>
        <v>43083.25</v>
      </c>
      <c r="O240" s="9">
        <f t="shared" si="16"/>
        <v>43108.25</v>
      </c>
      <c r="P240" t="b">
        <v>0</v>
      </c>
      <c r="Q240" t="b">
        <v>1</v>
      </c>
      <c r="R240" t="s">
        <v>33</v>
      </c>
      <c r="S240" t="str">
        <f t="shared" si="17"/>
        <v>theater</v>
      </c>
      <c r="T240" t="str">
        <f t="shared" si="18"/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 s="5">
        <v>0.97718749999999999</v>
      </c>
      <c r="H241">
        <v>41</v>
      </c>
      <c r="I241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5"/>
        <v>42245.208333333328</v>
      </c>
      <c r="O241" s="9">
        <f t="shared" si="16"/>
        <v>42249.208333333328</v>
      </c>
      <c r="P241" t="b">
        <v>0</v>
      </c>
      <c r="Q241" t="b">
        <v>0</v>
      </c>
      <c r="R241" t="s">
        <v>65</v>
      </c>
      <c r="S241" t="str">
        <f t="shared" si="17"/>
        <v>technology</v>
      </c>
      <c r="T241" t="str">
        <f t="shared" si="18"/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 s="5">
        <v>4.1878911564625847</v>
      </c>
      <c r="H242">
        <v>1784</v>
      </c>
      <c r="I242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5"/>
        <v>40396.208333333336</v>
      </c>
      <c r="O242" s="9">
        <f t="shared" si="16"/>
        <v>40397.208333333336</v>
      </c>
      <c r="P242" t="b">
        <v>0</v>
      </c>
      <c r="Q242" t="b">
        <v>0</v>
      </c>
      <c r="R242" t="s">
        <v>33</v>
      </c>
      <c r="S242" t="str">
        <f t="shared" si="17"/>
        <v>theater</v>
      </c>
      <c r="T242" t="str">
        <f t="shared" si="18"/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 s="5">
        <v>1.0191632047477746</v>
      </c>
      <c r="H243">
        <v>1684</v>
      </c>
      <c r="I243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5"/>
        <v>41742.208333333336</v>
      </c>
      <c r="O243" s="9">
        <f t="shared" si="16"/>
        <v>41752.208333333336</v>
      </c>
      <c r="P243" t="b">
        <v>0</v>
      </c>
      <c r="Q243" t="b">
        <v>1</v>
      </c>
      <c r="R243" t="s">
        <v>68</v>
      </c>
      <c r="S243" t="str">
        <f t="shared" si="17"/>
        <v>publishing</v>
      </c>
      <c r="T243" t="str">
        <f t="shared" si="18"/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 s="5">
        <v>1.2772619047619047</v>
      </c>
      <c r="H244">
        <v>250</v>
      </c>
      <c r="I244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5"/>
        <v>42865.208333333328</v>
      </c>
      <c r="O244" s="9">
        <f t="shared" si="16"/>
        <v>42875.208333333328</v>
      </c>
      <c r="P244" t="b">
        <v>0</v>
      </c>
      <c r="Q244" t="b">
        <v>1</v>
      </c>
      <c r="R244" t="s">
        <v>23</v>
      </c>
      <c r="S244" t="str">
        <f t="shared" si="17"/>
        <v>music</v>
      </c>
      <c r="T244" t="str">
        <f t="shared" si="18"/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 s="5">
        <v>4.4521739130434783</v>
      </c>
      <c r="H245">
        <v>238</v>
      </c>
      <c r="I245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5"/>
        <v>43163.25</v>
      </c>
      <c r="O245" s="9">
        <f t="shared" si="16"/>
        <v>43166.25</v>
      </c>
      <c r="P245" t="b">
        <v>0</v>
      </c>
      <c r="Q245" t="b">
        <v>0</v>
      </c>
      <c r="R245" t="s">
        <v>33</v>
      </c>
      <c r="S245" t="str">
        <f t="shared" si="17"/>
        <v>theater</v>
      </c>
      <c r="T245" t="str">
        <f t="shared" si="18"/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 s="5">
        <v>5.6971428571428575</v>
      </c>
      <c r="H246">
        <v>53</v>
      </c>
      <c r="I246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5"/>
        <v>41834.208333333336</v>
      </c>
      <c r="O246" s="9">
        <f t="shared" si="16"/>
        <v>41886.208333333336</v>
      </c>
      <c r="P246" t="b">
        <v>0</v>
      </c>
      <c r="Q246" t="b">
        <v>0</v>
      </c>
      <c r="R246" t="s">
        <v>33</v>
      </c>
      <c r="S246" t="str">
        <f t="shared" si="17"/>
        <v>theater</v>
      </c>
      <c r="T246" t="str">
        <f t="shared" si="18"/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 s="5">
        <v>5.0934482758620687</v>
      </c>
      <c r="H247">
        <v>214</v>
      </c>
      <c r="I247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5"/>
        <v>41736.208333333336</v>
      </c>
      <c r="O247" s="9">
        <f t="shared" si="16"/>
        <v>41737.208333333336</v>
      </c>
      <c r="P247" t="b">
        <v>0</v>
      </c>
      <c r="Q247" t="b">
        <v>0</v>
      </c>
      <c r="R247" t="s">
        <v>33</v>
      </c>
      <c r="S247" t="str">
        <f t="shared" si="17"/>
        <v>theater</v>
      </c>
      <c r="T247" t="str">
        <f t="shared" si="18"/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 s="5">
        <v>3.2553333333333332</v>
      </c>
      <c r="H248">
        <v>222</v>
      </c>
      <c r="I248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5"/>
        <v>41491.208333333336</v>
      </c>
      <c r="O248" s="9">
        <f t="shared" si="16"/>
        <v>41495.208333333336</v>
      </c>
      <c r="P248" t="b">
        <v>0</v>
      </c>
      <c r="Q248" t="b">
        <v>0</v>
      </c>
      <c r="R248" t="s">
        <v>28</v>
      </c>
      <c r="S248" t="str">
        <f t="shared" si="17"/>
        <v>technology</v>
      </c>
      <c r="T248" t="str">
        <f t="shared" si="18"/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 s="5">
        <v>9.3261616161616168</v>
      </c>
      <c r="H249">
        <v>1884</v>
      </c>
      <c r="I249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5"/>
        <v>42726.25</v>
      </c>
      <c r="O249" s="9">
        <f t="shared" si="16"/>
        <v>42741.25</v>
      </c>
      <c r="P249" t="b">
        <v>0</v>
      </c>
      <c r="Q249" t="b">
        <v>1</v>
      </c>
      <c r="R249" t="s">
        <v>119</v>
      </c>
      <c r="S249" t="str">
        <f t="shared" si="17"/>
        <v>publishing</v>
      </c>
      <c r="T249" t="str">
        <f t="shared" si="18"/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 s="5">
        <v>2.1133870967741935</v>
      </c>
      <c r="H250">
        <v>218</v>
      </c>
      <c r="I250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5"/>
        <v>42004.25</v>
      </c>
      <c r="O250" s="9">
        <f t="shared" si="16"/>
        <v>42009.25</v>
      </c>
      <c r="P250" t="b">
        <v>0</v>
      </c>
      <c r="Q250" t="b">
        <v>0</v>
      </c>
      <c r="R250" t="s">
        <v>292</v>
      </c>
      <c r="S250" t="str">
        <f t="shared" si="17"/>
        <v>games</v>
      </c>
      <c r="T250" t="str">
        <f t="shared" si="18"/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 s="5">
        <v>2.7332520325203253</v>
      </c>
      <c r="H251">
        <v>6465</v>
      </c>
      <c r="I251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5"/>
        <v>42006.25</v>
      </c>
      <c r="O251" s="9">
        <f t="shared" si="16"/>
        <v>42013.25</v>
      </c>
      <c r="P251" t="b">
        <v>0</v>
      </c>
      <c r="Q251" t="b">
        <v>0</v>
      </c>
      <c r="R251" t="s">
        <v>206</v>
      </c>
      <c r="S251" t="str">
        <f t="shared" si="17"/>
        <v>publishing</v>
      </c>
      <c r="T251" t="str">
        <f t="shared" si="18"/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 s="5">
        <v>0.03</v>
      </c>
      <c r="H252">
        <v>1</v>
      </c>
      <c r="I252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5"/>
        <v>40203.25</v>
      </c>
      <c r="O252" s="9">
        <f t="shared" si="16"/>
        <v>40238.25</v>
      </c>
      <c r="P252" t="b">
        <v>0</v>
      </c>
      <c r="Q252" t="b">
        <v>0</v>
      </c>
      <c r="R252" t="s">
        <v>23</v>
      </c>
      <c r="S252" t="str">
        <f t="shared" si="17"/>
        <v>music</v>
      </c>
      <c r="T252" t="str">
        <f t="shared" si="18"/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 s="5">
        <v>0.54084507042253516</v>
      </c>
      <c r="H253">
        <v>101</v>
      </c>
      <c r="I253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5"/>
        <v>41252.25</v>
      </c>
      <c r="O253" s="9">
        <f t="shared" si="16"/>
        <v>41254.25</v>
      </c>
      <c r="P253" t="b">
        <v>0</v>
      </c>
      <c r="Q253" t="b">
        <v>0</v>
      </c>
      <c r="R253" t="s">
        <v>33</v>
      </c>
      <c r="S253" t="str">
        <f t="shared" si="17"/>
        <v>theater</v>
      </c>
      <c r="T253" t="str">
        <f t="shared" si="18"/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 s="5">
        <v>6.2629999999999999</v>
      </c>
      <c r="H254">
        <v>59</v>
      </c>
      <c r="I254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5"/>
        <v>41572.208333333336</v>
      </c>
      <c r="O254" s="9">
        <f t="shared" si="16"/>
        <v>41577.208333333336</v>
      </c>
      <c r="P254" t="b">
        <v>0</v>
      </c>
      <c r="Q254" t="b">
        <v>0</v>
      </c>
      <c r="R254" t="s">
        <v>33</v>
      </c>
      <c r="S254" t="str">
        <f t="shared" si="17"/>
        <v>theater</v>
      </c>
      <c r="T254" t="str">
        <f t="shared" si="18"/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 s="5">
        <v>0.8902139917695473</v>
      </c>
      <c r="H255">
        <v>1335</v>
      </c>
      <c r="I255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5"/>
        <v>40641.208333333336</v>
      </c>
      <c r="O255" s="9">
        <f t="shared" si="16"/>
        <v>40653.208333333336</v>
      </c>
      <c r="P255" t="b">
        <v>0</v>
      </c>
      <c r="Q255" t="b">
        <v>0</v>
      </c>
      <c r="R255" t="s">
        <v>53</v>
      </c>
      <c r="S255" t="str">
        <f t="shared" si="17"/>
        <v>film &amp; video</v>
      </c>
      <c r="T255" t="str">
        <f t="shared" si="18"/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 s="5">
        <v>1.8489130434782608</v>
      </c>
      <c r="H256">
        <v>88</v>
      </c>
      <c r="I256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5"/>
        <v>42787.25</v>
      </c>
      <c r="O256" s="9">
        <f t="shared" si="16"/>
        <v>42789.25</v>
      </c>
      <c r="P256" t="b">
        <v>0</v>
      </c>
      <c r="Q256" t="b">
        <v>0</v>
      </c>
      <c r="R256" t="s">
        <v>68</v>
      </c>
      <c r="S256" t="str">
        <f t="shared" si="17"/>
        <v>publishing</v>
      </c>
      <c r="T256" t="str">
        <f t="shared" si="18"/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 s="5">
        <v>1.2016770186335404</v>
      </c>
      <c r="H257">
        <v>1697</v>
      </c>
      <c r="I257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5"/>
        <v>40590.25</v>
      </c>
      <c r="O257" s="9">
        <f t="shared" si="16"/>
        <v>40595.25</v>
      </c>
      <c r="P257" t="b">
        <v>0</v>
      </c>
      <c r="Q257" t="b">
        <v>1</v>
      </c>
      <c r="R257" t="s">
        <v>23</v>
      </c>
      <c r="S257" t="str">
        <f t="shared" si="17"/>
        <v>music</v>
      </c>
      <c r="T257" t="str">
        <f t="shared" si="18"/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 s="5">
        <v>0.23390243902439026</v>
      </c>
      <c r="H258">
        <v>15</v>
      </c>
      <c r="I258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5"/>
        <v>42393.25</v>
      </c>
      <c r="O258" s="9">
        <f t="shared" si="16"/>
        <v>42430.25</v>
      </c>
      <c r="P258" t="b">
        <v>0</v>
      </c>
      <c r="Q258" t="b">
        <v>0</v>
      </c>
      <c r="R258" t="s">
        <v>23</v>
      </c>
      <c r="S258" t="str">
        <f t="shared" si="17"/>
        <v>music</v>
      </c>
      <c r="T258" t="str">
        <f t="shared" si="18"/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 s="5">
        <v>1.46</v>
      </c>
      <c r="H259">
        <v>92</v>
      </c>
      <c r="I259">
        <f t="shared" si="19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20">(((L259/60)/60)/24)+DATE(1970,1,1)</f>
        <v>41338.25</v>
      </c>
      <c r="O259" s="9">
        <f t="shared" ref="O259:O322" si="21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2">LEFT(R259,FIND("/",R259,1)-1)</f>
        <v>theater</v>
      </c>
      <c r="T259" t="str">
        <f t="shared" ref="T259:T322" si="23">RIGHT(R259,LEN(R259)-SEARCH("/",R259,1))</f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 s="5">
        <v>2.6848000000000001</v>
      </c>
      <c r="H260">
        <v>186</v>
      </c>
      <c r="I260">
        <f t="shared" ref="I260:I323" si="24">AVERAGE(E260/H260)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20"/>
        <v>42712.25</v>
      </c>
      <c r="O260" s="9">
        <f t="shared" si="21"/>
        <v>42732.25</v>
      </c>
      <c r="P260" t="b">
        <v>0</v>
      </c>
      <c r="Q260" t="b">
        <v>1</v>
      </c>
      <c r="R260" t="s">
        <v>33</v>
      </c>
      <c r="S260" t="str">
        <f t="shared" si="22"/>
        <v>theater</v>
      </c>
      <c r="T260" t="str">
        <f t="shared" si="23"/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 s="5">
        <v>5.9749999999999996</v>
      </c>
      <c r="H261">
        <v>138</v>
      </c>
      <c r="I261">
        <f t="shared" si="24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20"/>
        <v>41251.25</v>
      </c>
      <c r="O261" s="9">
        <f t="shared" si="21"/>
        <v>41270.25</v>
      </c>
      <c r="P261" t="b">
        <v>1</v>
      </c>
      <c r="Q261" t="b">
        <v>0</v>
      </c>
      <c r="R261" t="s">
        <v>122</v>
      </c>
      <c r="S261" t="str">
        <f t="shared" si="22"/>
        <v>photography</v>
      </c>
      <c r="T261" t="str">
        <f t="shared" si="23"/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 s="5">
        <v>1.5769841269841269</v>
      </c>
      <c r="H262">
        <v>261</v>
      </c>
      <c r="I262">
        <f t="shared" si="24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20"/>
        <v>41180.208333333336</v>
      </c>
      <c r="O262" s="9">
        <f t="shared" si="21"/>
        <v>41192.208333333336</v>
      </c>
      <c r="P262" t="b">
        <v>0</v>
      </c>
      <c r="Q262" t="b">
        <v>0</v>
      </c>
      <c r="R262" t="s">
        <v>23</v>
      </c>
      <c r="S262" t="str">
        <f t="shared" si="22"/>
        <v>music</v>
      </c>
      <c r="T262" t="str">
        <f t="shared" si="23"/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 s="5">
        <v>0.31201660735468567</v>
      </c>
      <c r="H263">
        <v>454</v>
      </c>
      <c r="I263">
        <f t="shared" si="24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20"/>
        <v>40415.208333333336</v>
      </c>
      <c r="O263" s="9">
        <f t="shared" si="21"/>
        <v>40419.208333333336</v>
      </c>
      <c r="P263" t="b">
        <v>0</v>
      </c>
      <c r="Q263" t="b">
        <v>1</v>
      </c>
      <c r="R263" t="s">
        <v>23</v>
      </c>
      <c r="S263" t="str">
        <f t="shared" si="22"/>
        <v>music</v>
      </c>
      <c r="T263" t="str">
        <f t="shared" si="23"/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 s="5">
        <v>3.1341176470588237</v>
      </c>
      <c r="H264">
        <v>107</v>
      </c>
      <c r="I264">
        <f t="shared" si="24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20"/>
        <v>40638.208333333336</v>
      </c>
      <c r="O264" s="9">
        <f t="shared" si="21"/>
        <v>40664.208333333336</v>
      </c>
      <c r="P264" t="b">
        <v>0</v>
      </c>
      <c r="Q264" t="b">
        <v>1</v>
      </c>
      <c r="R264" t="s">
        <v>60</v>
      </c>
      <c r="S264" t="str">
        <f t="shared" si="22"/>
        <v>music</v>
      </c>
      <c r="T264" t="str">
        <f t="shared" si="23"/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 s="5">
        <v>3.7089655172413791</v>
      </c>
      <c r="H265">
        <v>199</v>
      </c>
      <c r="I265">
        <f t="shared" si="24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20"/>
        <v>40187.25</v>
      </c>
      <c r="O265" s="9">
        <f t="shared" si="21"/>
        <v>40187.25</v>
      </c>
      <c r="P265" t="b">
        <v>0</v>
      </c>
      <c r="Q265" t="b">
        <v>0</v>
      </c>
      <c r="R265" t="s">
        <v>122</v>
      </c>
      <c r="S265" t="str">
        <f t="shared" si="22"/>
        <v>photography</v>
      </c>
      <c r="T265" t="str">
        <f t="shared" si="23"/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 s="5">
        <v>3.6266447368421053</v>
      </c>
      <c r="H266">
        <v>5512</v>
      </c>
      <c r="I266">
        <f t="shared" si="24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20"/>
        <v>41317.25</v>
      </c>
      <c r="O266" s="9">
        <f t="shared" si="21"/>
        <v>41333.25</v>
      </c>
      <c r="P266" t="b">
        <v>0</v>
      </c>
      <c r="Q266" t="b">
        <v>0</v>
      </c>
      <c r="R266" t="s">
        <v>33</v>
      </c>
      <c r="S266" t="str">
        <f t="shared" si="22"/>
        <v>theater</v>
      </c>
      <c r="T266" t="str">
        <f t="shared" si="23"/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 s="5">
        <v>1.2308163265306122</v>
      </c>
      <c r="H267">
        <v>86</v>
      </c>
      <c r="I267">
        <f t="shared" si="24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20"/>
        <v>42372.25</v>
      </c>
      <c r="O267" s="9">
        <f t="shared" si="21"/>
        <v>42416.25</v>
      </c>
      <c r="P267" t="b">
        <v>0</v>
      </c>
      <c r="Q267" t="b">
        <v>0</v>
      </c>
      <c r="R267" t="s">
        <v>33</v>
      </c>
      <c r="S267" t="str">
        <f t="shared" si="22"/>
        <v>theater</v>
      </c>
      <c r="T267" t="str">
        <f t="shared" si="23"/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 s="5">
        <v>0.76766756032171579</v>
      </c>
      <c r="H268">
        <v>3182</v>
      </c>
      <c r="I268">
        <f t="shared" si="24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20"/>
        <v>41950.25</v>
      </c>
      <c r="O268" s="9">
        <f t="shared" si="21"/>
        <v>41983.25</v>
      </c>
      <c r="P268" t="b">
        <v>0</v>
      </c>
      <c r="Q268" t="b">
        <v>1</v>
      </c>
      <c r="R268" t="s">
        <v>159</v>
      </c>
      <c r="S268" t="str">
        <f t="shared" si="22"/>
        <v>music</v>
      </c>
      <c r="T268" t="str">
        <f t="shared" si="23"/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 s="5">
        <v>2.3362012987012988</v>
      </c>
      <c r="H269">
        <v>2768</v>
      </c>
      <c r="I269">
        <f t="shared" si="24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20"/>
        <v>41206.208333333336</v>
      </c>
      <c r="O269" s="9">
        <f t="shared" si="21"/>
        <v>41222.25</v>
      </c>
      <c r="P269" t="b">
        <v>0</v>
      </c>
      <c r="Q269" t="b">
        <v>0</v>
      </c>
      <c r="R269" t="s">
        <v>33</v>
      </c>
      <c r="S269" t="str">
        <f t="shared" si="22"/>
        <v>theater</v>
      </c>
      <c r="T269" t="str">
        <f t="shared" si="23"/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 s="5">
        <v>1.8053333333333332</v>
      </c>
      <c r="H270">
        <v>48</v>
      </c>
      <c r="I270">
        <f t="shared" si="24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20"/>
        <v>41186.208333333336</v>
      </c>
      <c r="O270" s="9">
        <f t="shared" si="21"/>
        <v>41232.25</v>
      </c>
      <c r="P270" t="b">
        <v>0</v>
      </c>
      <c r="Q270" t="b">
        <v>0</v>
      </c>
      <c r="R270" t="s">
        <v>42</v>
      </c>
      <c r="S270" t="str">
        <f t="shared" si="22"/>
        <v>film &amp; video</v>
      </c>
      <c r="T270" t="str">
        <f t="shared" si="23"/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 s="5">
        <v>2.5262857142857142</v>
      </c>
      <c r="H271">
        <v>87</v>
      </c>
      <c r="I271">
        <f t="shared" si="24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20"/>
        <v>43496.25</v>
      </c>
      <c r="O271" s="9">
        <f t="shared" si="21"/>
        <v>43517.25</v>
      </c>
      <c r="P271" t="b">
        <v>0</v>
      </c>
      <c r="Q271" t="b">
        <v>0</v>
      </c>
      <c r="R271" t="s">
        <v>269</v>
      </c>
      <c r="S271" t="str">
        <f t="shared" si="22"/>
        <v>film &amp; video</v>
      </c>
      <c r="T271" t="str">
        <f t="shared" si="23"/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 s="5">
        <v>0.27176538240368026</v>
      </c>
      <c r="H272">
        <v>1890</v>
      </c>
      <c r="I272">
        <f t="shared" si="24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20"/>
        <v>40514.25</v>
      </c>
      <c r="O272" s="9">
        <f t="shared" si="21"/>
        <v>40516.25</v>
      </c>
      <c r="P272" t="b">
        <v>0</v>
      </c>
      <c r="Q272" t="b">
        <v>0</v>
      </c>
      <c r="R272" t="s">
        <v>89</v>
      </c>
      <c r="S272" t="str">
        <f t="shared" si="22"/>
        <v>games</v>
      </c>
      <c r="T272" t="str">
        <f t="shared" si="23"/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 s="5">
        <v>1.2706571242680547E-2</v>
      </c>
      <c r="H273">
        <v>61</v>
      </c>
      <c r="I273">
        <f t="shared" si="24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20"/>
        <v>42345.25</v>
      </c>
      <c r="O273" s="9">
        <f t="shared" si="21"/>
        <v>42376.25</v>
      </c>
      <c r="P273" t="b">
        <v>0</v>
      </c>
      <c r="Q273" t="b">
        <v>0</v>
      </c>
      <c r="R273" t="s">
        <v>122</v>
      </c>
      <c r="S273" t="str">
        <f t="shared" si="22"/>
        <v>photography</v>
      </c>
      <c r="T273" t="str">
        <f t="shared" si="23"/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 s="5">
        <v>3.0400978473581213</v>
      </c>
      <c r="H274">
        <v>1894</v>
      </c>
      <c r="I274">
        <f t="shared" si="24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20"/>
        <v>43656.208333333328</v>
      </c>
      <c r="O274" s="9">
        <f t="shared" si="21"/>
        <v>43681.208333333328</v>
      </c>
      <c r="P274" t="b">
        <v>0</v>
      </c>
      <c r="Q274" t="b">
        <v>1</v>
      </c>
      <c r="R274" t="s">
        <v>33</v>
      </c>
      <c r="S274" t="str">
        <f t="shared" si="22"/>
        <v>theater</v>
      </c>
      <c r="T274" t="str">
        <f t="shared" si="23"/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 s="5">
        <v>1.3723076923076922</v>
      </c>
      <c r="H275">
        <v>282</v>
      </c>
      <c r="I275">
        <f t="shared" si="24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20"/>
        <v>42995.208333333328</v>
      </c>
      <c r="O275" s="9">
        <f t="shared" si="21"/>
        <v>42998.208333333328</v>
      </c>
      <c r="P275" t="b">
        <v>0</v>
      </c>
      <c r="Q275" t="b">
        <v>0</v>
      </c>
      <c r="R275" t="s">
        <v>33</v>
      </c>
      <c r="S275" t="str">
        <f t="shared" si="22"/>
        <v>theater</v>
      </c>
      <c r="T275" t="str">
        <f t="shared" si="23"/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 s="5">
        <v>0.32208333333333333</v>
      </c>
      <c r="H276">
        <v>15</v>
      </c>
      <c r="I276">
        <f t="shared" si="24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20"/>
        <v>43045.25</v>
      </c>
      <c r="O276" s="9">
        <f t="shared" si="21"/>
        <v>43050.25</v>
      </c>
      <c r="P276" t="b">
        <v>0</v>
      </c>
      <c r="Q276" t="b">
        <v>0</v>
      </c>
      <c r="R276" t="s">
        <v>33</v>
      </c>
      <c r="S276" t="str">
        <f t="shared" si="22"/>
        <v>theater</v>
      </c>
      <c r="T276" t="str">
        <f t="shared" si="23"/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 s="5">
        <v>2.4151282051282053</v>
      </c>
      <c r="H277">
        <v>116</v>
      </c>
      <c r="I277">
        <f t="shared" si="24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20"/>
        <v>43561.208333333328</v>
      </c>
      <c r="O277" s="9">
        <f t="shared" si="21"/>
        <v>43569.208333333328</v>
      </c>
      <c r="P277" t="b">
        <v>0</v>
      </c>
      <c r="Q277" t="b">
        <v>0</v>
      </c>
      <c r="R277" t="s">
        <v>206</v>
      </c>
      <c r="S277" t="str">
        <f t="shared" si="22"/>
        <v>publishing</v>
      </c>
      <c r="T277" t="str">
        <f t="shared" si="23"/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 s="5">
        <v>0.96799999999999997</v>
      </c>
      <c r="H278">
        <v>133</v>
      </c>
      <c r="I278">
        <f t="shared" si="24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20"/>
        <v>41018.208333333336</v>
      </c>
      <c r="O278" s="9">
        <f t="shared" si="21"/>
        <v>41023.208333333336</v>
      </c>
      <c r="P278" t="b">
        <v>0</v>
      </c>
      <c r="Q278" t="b">
        <v>1</v>
      </c>
      <c r="R278" t="s">
        <v>89</v>
      </c>
      <c r="S278" t="str">
        <f t="shared" si="22"/>
        <v>games</v>
      </c>
      <c r="T278" t="str">
        <f t="shared" si="23"/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 s="5">
        <v>10.664285714285715</v>
      </c>
      <c r="H279">
        <v>83</v>
      </c>
      <c r="I279">
        <f t="shared" si="24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20"/>
        <v>40378.208333333336</v>
      </c>
      <c r="O279" s="9">
        <f t="shared" si="21"/>
        <v>40380.208333333336</v>
      </c>
      <c r="P279" t="b">
        <v>0</v>
      </c>
      <c r="Q279" t="b">
        <v>0</v>
      </c>
      <c r="R279" t="s">
        <v>33</v>
      </c>
      <c r="S279" t="str">
        <f t="shared" si="22"/>
        <v>theater</v>
      </c>
      <c r="T279" t="str">
        <f t="shared" si="23"/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 s="5">
        <v>3.2588888888888889</v>
      </c>
      <c r="H280">
        <v>91</v>
      </c>
      <c r="I280">
        <f t="shared" si="24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20"/>
        <v>41239.25</v>
      </c>
      <c r="O280" s="9">
        <f t="shared" si="21"/>
        <v>41264.25</v>
      </c>
      <c r="P280" t="b">
        <v>0</v>
      </c>
      <c r="Q280" t="b">
        <v>0</v>
      </c>
      <c r="R280" t="s">
        <v>28</v>
      </c>
      <c r="S280" t="str">
        <f t="shared" si="22"/>
        <v>technology</v>
      </c>
      <c r="T280" t="str">
        <f t="shared" si="23"/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 s="5">
        <v>1.7070000000000001</v>
      </c>
      <c r="H281">
        <v>546</v>
      </c>
      <c r="I281">
        <f t="shared" si="24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20"/>
        <v>43346.208333333328</v>
      </c>
      <c r="O281" s="9">
        <f t="shared" si="21"/>
        <v>43349.208333333328</v>
      </c>
      <c r="P281" t="b">
        <v>0</v>
      </c>
      <c r="Q281" t="b">
        <v>0</v>
      </c>
      <c r="R281" t="s">
        <v>33</v>
      </c>
      <c r="S281" t="str">
        <f t="shared" si="22"/>
        <v>theater</v>
      </c>
      <c r="T281" t="str">
        <f t="shared" si="23"/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 s="5">
        <v>5.8144</v>
      </c>
      <c r="H282">
        <v>393</v>
      </c>
      <c r="I282">
        <f t="shared" si="24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20"/>
        <v>43060.25</v>
      </c>
      <c r="O282" s="9">
        <f t="shared" si="21"/>
        <v>43066.25</v>
      </c>
      <c r="P282" t="b">
        <v>0</v>
      </c>
      <c r="Q282" t="b">
        <v>0</v>
      </c>
      <c r="R282" t="s">
        <v>71</v>
      </c>
      <c r="S282" t="str">
        <f t="shared" si="22"/>
        <v>film &amp; video</v>
      </c>
      <c r="T282" t="str">
        <f t="shared" si="23"/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 s="5">
        <v>0.91520972644376897</v>
      </c>
      <c r="H283">
        <v>2062</v>
      </c>
      <c r="I283">
        <f t="shared" si="24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20"/>
        <v>40979.25</v>
      </c>
      <c r="O283" s="9">
        <f t="shared" si="21"/>
        <v>41000.208333333336</v>
      </c>
      <c r="P283" t="b">
        <v>0</v>
      </c>
      <c r="Q283" t="b">
        <v>1</v>
      </c>
      <c r="R283" t="s">
        <v>33</v>
      </c>
      <c r="S283" t="str">
        <f t="shared" si="22"/>
        <v>theater</v>
      </c>
      <c r="T283" t="str">
        <f t="shared" si="23"/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 s="5">
        <v>1.0804761904761904</v>
      </c>
      <c r="H284">
        <v>133</v>
      </c>
      <c r="I284">
        <f t="shared" si="24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20"/>
        <v>42701.25</v>
      </c>
      <c r="O284" s="9">
        <f t="shared" si="21"/>
        <v>42707.25</v>
      </c>
      <c r="P284" t="b">
        <v>0</v>
      </c>
      <c r="Q284" t="b">
        <v>1</v>
      </c>
      <c r="R284" t="s">
        <v>269</v>
      </c>
      <c r="S284" t="str">
        <f t="shared" si="22"/>
        <v>film &amp; video</v>
      </c>
      <c r="T284" t="str">
        <f t="shared" si="23"/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 s="5">
        <v>0.18728395061728395</v>
      </c>
      <c r="H285">
        <v>29</v>
      </c>
      <c r="I285">
        <f t="shared" si="24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20"/>
        <v>42520.208333333328</v>
      </c>
      <c r="O285" s="9">
        <f t="shared" si="21"/>
        <v>42525.208333333328</v>
      </c>
      <c r="P285" t="b">
        <v>0</v>
      </c>
      <c r="Q285" t="b">
        <v>0</v>
      </c>
      <c r="R285" t="s">
        <v>23</v>
      </c>
      <c r="S285" t="str">
        <f t="shared" si="22"/>
        <v>music</v>
      </c>
      <c r="T285" t="str">
        <f t="shared" si="23"/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 s="5">
        <v>0.83193877551020412</v>
      </c>
      <c r="H286">
        <v>132</v>
      </c>
      <c r="I286">
        <f t="shared" si="24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20"/>
        <v>41030.208333333336</v>
      </c>
      <c r="O286" s="9">
        <f t="shared" si="21"/>
        <v>41035.208333333336</v>
      </c>
      <c r="P286" t="b">
        <v>0</v>
      </c>
      <c r="Q286" t="b">
        <v>0</v>
      </c>
      <c r="R286" t="s">
        <v>28</v>
      </c>
      <c r="S286" t="str">
        <f t="shared" si="22"/>
        <v>technology</v>
      </c>
      <c r="T286" t="str">
        <f t="shared" si="23"/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 s="5">
        <v>7.0633333333333335</v>
      </c>
      <c r="H287">
        <v>254</v>
      </c>
      <c r="I287">
        <f t="shared" si="24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20"/>
        <v>42623.208333333328</v>
      </c>
      <c r="O287" s="9">
        <f t="shared" si="21"/>
        <v>42661.208333333328</v>
      </c>
      <c r="P287" t="b">
        <v>0</v>
      </c>
      <c r="Q287" t="b">
        <v>0</v>
      </c>
      <c r="R287" t="s">
        <v>33</v>
      </c>
      <c r="S287" t="str">
        <f t="shared" si="22"/>
        <v>theater</v>
      </c>
      <c r="T287" t="str">
        <f t="shared" si="23"/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 s="5">
        <v>0.17446030330062445</v>
      </c>
      <c r="H288">
        <v>184</v>
      </c>
      <c r="I288">
        <f t="shared" si="24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20"/>
        <v>42697.25</v>
      </c>
      <c r="O288" s="9">
        <f t="shared" si="21"/>
        <v>42704.25</v>
      </c>
      <c r="P288" t="b">
        <v>0</v>
      </c>
      <c r="Q288" t="b">
        <v>0</v>
      </c>
      <c r="R288" t="s">
        <v>33</v>
      </c>
      <c r="S288" t="str">
        <f t="shared" si="22"/>
        <v>theater</v>
      </c>
      <c r="T288" t="str">
        <f t="shared" si="23"/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 s="5">
        <v>2.0973015873015872</v>
      </c>
      <c r="H289">
        <v>176</v>
      </c>
      <c r="I289">
        <f t="shared" si="24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20"/>
        <v>42122.208333333328</v>
      </c>
      <c r="O289" s="9">
        <f t="shared" si="21"/>
        <v>42122.208333333328</v>
      </c>
      <c r="P289" t="b">
        <v>0</v>
      </c>
      <c r="Q289" t="b">
        <v>0</v>
      </c>
      <c r="R289" t="s">
        <v>50</v>
      </c>
      <c r="S289" t="str">
        <f t="shared" si="22"/>
        <v>music</v>
      </c>
      <c r="T289" t="str">
        <f t="shared" si="23"/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 s="5">
        <v>0.97785714285714287</v>
      </c>
      <c r="H290">
        <v>137</v>
      </c>
      <c r="I290">
        <f t="shared" si="24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20"/>
        <v>40982.208333333336</v>
      </c>
      <c r="O290" s="9">
        <f t="shared" si="21"/>
        <v>40983.208333333336</v>
      </c>
      <c r="P290" t="b">
        <v>0</v>
      </c>
      <c r="Q290" t="b">
        <v>1</v>
      </c>
      <c r="R290" t="s">
        <v>148</v>
      </c>
      <c r="S290" t="str">
        <f t="shared" si="22"/>
        <v>music</v>
      </c>
      <c r="T290" t="str">
        <f t="shared" si="23"/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 s="5">
        <v>16.842500000000001</v>
      </c>
      <c r="H291">
        <v>337</v>
      </c>
      <c r="I291">
        <f t="shared" si="24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20"/>
        <v>42219.208333333328</v>
      </c>
      <c r="O291" s="9">
        <f t="shared" si="21"/>
        <v>42222.208333333328</v>
      </c>
      <c r="P291" t="b">
        <v>0</v>
      </c>
      <c r="Q291" t="b">
        <v>0</v>
      </c>
      <c r="R291" t="s">
        <v>33</v>
      </c>
      <c r="S291" t="str">
        <f t="shared" si="22"/>
        <v>theater</v>
      </c>
      <c r="T291" t="str">
        <f t="shared" si="23"/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 s="5">
        <v>0.54402135231316728</v>
      </c>
      <c r="H292">
        <v>908</v>
      </c>
      <c r="I292">
        <f t="shared" si="24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20"/>
        <v>41404.208333333336</v>
      </c>
      <c r="O292" s="9">
        <f t="shared" si="21"/>
        <v>41436.208333333336</v>
      </c>
      <c r="P292" t="b">
        <v>0</v>
      </c>
      <c r="Q292" t="b">
        <v>1</v>
      </c>
      <c r="R292" t="s">
        <v>42</v>
      </c>
      <c r="S292" t="str">
        <f t="shared" si="22"/>
        <v>film &amp; video</v>
      </c>
      <c r="T292" t="str">
        <f t="shared" si="23"/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 s="5">
        <v>4.5661111111111108</v>
      </c>
      <c r="H293">
        <v>107</v>
      </c>
      <c r="I293">
        <f t="shared" si="24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20"/>
        <v>40831.208333333336</v>
      </c>
      <c r="O293" s="9">
        <f t="shared" si="21"/>
        <v>40835.208333333336</v>
      </c>
      <c r="P293" t="b">
        <v>1</v>
      </c>
      <c r="Q293" t="b">
        <v>0</v>
      </c>
      <c r="R293" t="s">
        <v>28</v>
      </c>
      <c r="S293" t="str">
        <f t="shared" si="22"/>
        <v>technology</v>
      </c>
      <c r="T293" t="str">
        <f t="shared" si="23"/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 s="5">
        <v>9.8219178082191785E-2</v>
      </c>
      <c r="H294">
        <v>10</v>
      </c>
      <c r="I294">
        <f t="shared" si="24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20"/>
        <v>40984.208333333336</v>
      </c>
      <c r="O294" s="9">
        <f t="shared" si="21"/>
        <v>41002.208333333336</v>
      </c>
      <c r="P294" t="b">
        <v>0</v>
      </c>
      <c r="Q294" t="b">
        <v>0</v>
      </c>
      <c r="R294" t="s">
        <v>17</v>
      </c>
      <c r="S294" t="str">
        <f t="shared" si="22"/>
        <v>food</v>
      </c>
      <c r="T294" t="str">
        <f t="shared" si="23"/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 s="5">
        <v>0.16384615384615384</v>
      </c>
      <c r="H295">
        <v>32</v>
      </c>
      <c r="I295">
        <f t="shared" si="24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20"/>
        <v>40456.208333333336</v>
      </c>
      <c r="O295" s="9">
        <f t="shared" si="21"/>
        <v>40465.208333333336</v>
      </c>
      <c r="P295" t="b">
        <v>0</v>
      </c>
      <c r="Q295" t="b">
        <v>0</v>
      </c>
      <c r="R295" t="s">
        <v>33</v>
      </c>
      <c r="S295" t="str">
        <f t="shared" si="22"/>
        <v>theater</v>
      </c>
      <c r="T295" t="str">
        <f t="shared" si="23"/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 s="5">
        <v>13.396666666666667</v>
      </c>
      <c r="H296">
        <v>183</v>
      </c>
      <c r="I296">
        <f t="shared" si="24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20"/>
        <v>43399.208333333328</v>
      </c>
      <c r="O296" s="9">
        <f t="shared" si="21"/>
        <v>43411.25</v>
      </c>
      <c r="P296" t="b">
        <v>0</v>
      </c>
      <c r="Q296" t="b">
        <v>0</v>
      </c>
      <c r="R296" t="s">
        <v>33</v>
      </c>
      <c r="S296" t="str">
        <f t="shared" si="22"/>
        <v>theater</v>
      </c>
      <c r="T296" t="str">
        <f t="shared" si="23"/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 s="5">
        <v>0.35650077760497667</v>
      </c>
      <c r="H297">
        <v>1910</v>
      </c>
      <c r="I297">
        <f t="shared" si="24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20"/>
        <v>41562.208333333336</v>
      </c>
      <c r="O297" s="9">
        <f t="shared" si="21"/>
        <v>41587.25</v>
      </c>
      <c r="P297" t="b">
        <v>0</v>
      </c>
      <c r="Q297" t="b">
        <v>0</v>
      </c>
      <c r="R297" t="s">
        <v>33</v>
      </c>
      <c r="S297" t="str">
        <f t="shared" si="22"/>
        <v>theater</v>
      </c>
      <c r="T297" t="str">
        <f t="shared" si="23"/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 s="5">
        <v>0.54950819672131146</v>
      </c>
      <c r="H298">
        <v>38</v>
      </c>
      <c r="I298">
        <f t="shared" si="24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20"/>
        <v>43493.25</v>
      </c>
      <c r="O298" s="9">
        <f t="shared" si="21"/>
        <v>43515.25</v>
      </c>
      <c r="P298" t="b">
        <v>0</v>
      </c>
      <c r="Q298" t="b">
        <v>0</v>
      </c>
      <c r="R298" t="s">
        <v>33</v>
      </c>
      <c r="S298" t="str">
        <f t="shared" si="22"/>
        <v>theater</v>
      </c>
      <c r="T298" t="str">
        <f t="shared" si="23"/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 s="5">
        <v>0.94236111111111109</v>
      </c>
      <c r="H299">
        <v>104</v>
      </c>
      <c r="I299">
        <f t="shared" si="24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20"/>
        <v>41653.25</v>
      </c>
      <c r="O299" s="9">
        <f t="shared" si="21"/>
        <v>41662.25</v>
      </c>
      <c r="P299" t="b">
        <v>0</v>
      </c>
      <c r="Q299" t="b">
        <v>1</v>
      </c>
      <c r="R299" t="s">
        <v>33</v>
      </c>
      <c r="S299" t="str">
        <f t="shared" si="22"/>
        <v>theater</v>
      </c>
      <c r="T299" t="str">
        <f t="shared" si="23"/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 s="5">
        <v>1.4391428571428571</v>
      </c>
      <c r="H300">
        <v>72</v>
      </c>
      <c r="I300">
        <f t="shared" si="24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20"/>
        <v>42426.25</v>
      </c>
      <c r="O300" s="9">
        <f t="shared" si="21"/>
        <v>42444.208333333328</v>
      </c>
      <c r="P300" t="b">
        <v>0</v>
      </c>
      <c r="Q300" t="b">
        <v>1</v>
      </c>
      <c r="R300" t="s">
        <v>23</v>
      </c>
      <c r="S300" t="str">
        <f t="shared" si="22"/>
        <v>music</v>
      </c>
      <c r="T300" t="str">
        <f t="shared" si="23"/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 s="5">
        <v>0.51421052631578945</v>
      </c>
      <c r="H301">
        <v>49</v>
      </c>
      <c r="I301">
        <f t="shared" si="24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20"/>
        <v>42432.25</v>
      </c>
      <c r="O301" s="9">
        <f t="shared" si="21"/>
        <v>42488.208333333328</v>
      </c>
      <c r="P301" t="b">
        <v>0</v>
      </c>
      <c r="Q301" t="b">
        <v>0</v>
      </c>
      <c r="R301" t="s">
        <v>17</v>
      </c>
      <c r="S301" t="str">
        <f t="shared" si="22"/>
        <v>food</v>
      </c>
      <c r="T301" t="str">
        <f t="shared" si="23"/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 s="5">
        <v>0.05</v>
      </c>
      <c r="H302">
        <v>1</v>
      </c>
      <c r="I302">
        <f t="shared" si="24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20"/>
        <v>42977.208333333328</v>
      </c>
      <c r="O302" s="9">
        <f t="shared" si="21"/>
        <v>42978.208333333328</v>
      </c>
      <c r="P302" t="b">
        <v>0</v>
      </c>
      <c r="Q302" t="b">
        <v>1</v>
      </c>
      <c r="R302" t="s">
        <v>68</v>
      </c>
      <c r="S302" t="str">
        <f t="shared" si="22"/>
        <v>publishing</v>
      </c>
      <c r="T302" t="str">
        <f t="shared" si="23"/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 s="5">
        <v>13.446666666666667</v>
      </c>
      <c r="H303">
        <v>295</v>
      </c>
      <c r="I303">
        <f t="shared" si="24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20"/>
        <v>42061.25</v>
      </c>
      <c r="O303" s="9">
        <f t="shared" si="21"/>
        <v>42078.208333333328</v>
      </c>
      <c r="P303" t="b">
        <v>0</v>
      </c>
      <c r="Q303" t="b">
        <v>0</v>
      </c>
      <c r="R303" t="s">
        <v>42</v>
      </c>
      <c r="S303" t="str">
        <f t="shared" si="22"/>
        <v>film &amp; video</v>
      </c>
      <c r="T303" t="str">
        <f t="shared" si="23"/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 s="5">
        <v>0.31844940867279897</v>
      </c>
      <c r="H304">
        <v>245</v>
      </c>
      <c r="I304">
        <f t="shared" si="24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20"/>
        <v>43345.208333333328</v>
      </c>
      <c r="O304" s="9">
        <f t="shared" si="21"/>
        <v>43359.208333333328</v>
      </c>
      <c r="P304" t="b">
        <v>0</v>
      </c>
      <c r="Q304" t="b">
        <v>0</v>
      </c>
      <c r="R304" t="s">
        <v>33</v>
      </c>
      <c r="S304" t="str">
        <f t="shared" si="22"/>
        <v>theater</v>
      </c>
      <c r="T304" t="str">
        <f t="shared" si="23"/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 s="5">
        <v>0.82617647058823529</v>
      </c>
      <c r="H305">
        <v>32</v>
      </c>
      <c r="I305">
        <f t="shared" si="24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20"/>
        <v>42376.25</v>
      </c>
      <c r="O305" s="9">
        <f t="shared" si="21"/>
        <v>42381.25</v>
      </c>
      <c r="P305" t="b">
        <v>0</v>
      </c>
      <c r="Q305" t="b">
        <v>0</v>
      </c>
      <c r="R305" t="s">
        <v>60</v>
      </c>
      <c r="S305" t="str">
        <f t="shared" si="22"/>
        <v>music</v>
      </c>
      <c r="T305" t="str">
        <f t="shared" si="23"/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 s="5">
        <v>5.4614285714285717</v>
      </c>
      <c r="H306">
        <v>142</v>
      </c>
      <c r="I306">
        <f t="shared" si="24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20"/>
        <v>42589.208333333328</v>
      </c>
      <c r="O306" s="9">
        <f t="shared" si="21"/>
        <v>42630.208333333328</v>
      </c>
      <c r="P306" t="b">
        <v>0</v>
      </c>
      <c r="Q306" t="b">
        <v>0</v>
      </c>
      <c r="R306" t="s">
        <v>42</v>
      </c>
      <c r="S306" t="str">
        <f t="shared" si="22"/>
        <v>film &amp; video</v>
      </c>
      <c r="T306" t="str">
        <f t="shared" si="23"/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 s="5">
        <v>2.8621428571428571</v>
      </c>
      <c r="H307">
        <v>85</v>
      </c>
      <c r="I307">
        <f t="shared" si="24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20"/>
        <v>42448.208333333328</v>
      </c>
      <c r="O307" s="9">
        <f t="shared" si="21"/>
        <v>42489.208333333328</v>
      </c>
      <c r="P307" t="b">
        <v>0</v>
      </c>
      <c r="Q307" t="b">
        <v>0</v>
      </c>
      <c r="R307" t="s">
        <v>33</v>
      </c>
      <c r="S307" t="str">
        <f t="shared" si="22"/>
        <v>theater</v>
      </c>
      <c r="T307" t="str">
        <f t="shared" si="23"/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 s="5">
        <v>7.9076923076923072E-2</v>
      </c>
      <c r="H308">
        <v>7</v>
      </c>
      <c r="I308">
        <f t="shared" si="24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20"/>
        <v>42930.208333333328</v>
      </c>
      <c r="O308" s="9">
        <f t="shared" si="21"/>
        <v>42933.208333333328</v>
      </c>
      <c r="P308" t="b">
        <v>0</v>
      </c>
      <c r="Q308" t="b">
        <v>1</v>
      </c>
      <c r="R308" t="s">
        <v>33</v>
      </c>
      <c r="S308" t="str">
        <f t="shared" si="22"/>
        <v>theater</v>
      </c>
      <c r="T308" t="str">
        <f t="shared" si="23"/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 s="5">
        <v>1.3213677811550153</v>
      </c>
      <c r="H309">
        <v>659</v>
      </c>
      <c r="I309">
        <f t="shared" si="24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20"/>
        <v>41066.208333333336</v>
      </c>
      <c r="O309" s="9">
        <f t="shared" si="21"/>
        <v>41086.208333333336</v>
      </c>
      <c r="P309" t="b">
        <v>0</v>
      </c>
      <c r="Q309" t="b">
        <v>1</v>
      </c>
      <c r="R309" t="s">
        <v>119</v>
      </c>
      <c r="S309" t="str">
        <f t="shared" si="22"/>
        <v>publishing</v>
      </c>
      <c r="T309" t="str">
        <f t="shared" si="23"/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 s="5">
        <v>0.74077834179357027</v>
      </c>
      <c r="H310">
        <v>803</v>
      </c>
      <c r="I310">
        <f t="shared" si="24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20"/>
        <v>40651.208333333336</v>
      </c>
      <c r="O310" s="9">
        <f t="shared" si="21"/>
        <v>40652.208333333336</v>
      </c>
      <c r="P310" t="b">
        <v>0</v>
      </c>
      <c r="Q310" t="b">
        <v>0</v>
      </c>
      <c r="R310" t="s">
        <v>33</v>
      </c>
      <c r="S310" t="str">
        <f t="shared" si="22"/>
        <v>theater</v>
      </c>
      <c r="T310" t="str">
        <f t="shared" si="23"/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 s="5">
        <v>0.75292682926829269</v>
      </c>
      <c r="H311">
        <v>75</v>
      </c>
      <c r="I311">
        <f t="shared" si="24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20"/>
        <v>40807.208333333336</v>
      </c>
      <c r="O311" s="9">
        <f t="shared" si="21"/>
        <v>40827.208333333336</v>
      </c>
      <c r="P311" t="b">
        <v>0</v>
      </c>
      <c r="Q311" t="b">
        <v>1</v>
      </c>
      <c r="R311" t="s">
        <v>60</v>
      </c>
      <c r="S311" t="str">
        <f t="shared" si="22"/>
        <v>music</v>
      </c>
      <c r="T311" t="str">
        <f t="shared" si="23"/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 s="5">
        <v>0.20333333333333334</v>
      </c>
      <c r="H312">
        <v>16</v>
      </c>
      <c r="I312">
        <f t="shared" si="24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20"/>
        <v>40277.208333333336</v>
      </c>
      <c r="O312" s="9">
        <f t="shared" si="21"/>
        <v>40293.208333333336</v>
      </c>
      <c r="P312" t="b">
        <v>0</v>
      </c>
      <c r="Q312" t="b">
        <v>0</v>
      </c>
      <c r="R312" t="s">
        <v>89</v>
      </c>
      <c r="S312" t="str">
        <f t="shared" si="22"/>
        <v>games</v>
      </c>
      <c r="T312" t="str">
        <f t="shared" si="23"/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 s="5">
        <v>2.0336507936507937</v>
      </c>
      <c r="H313">
        <v>121</v>
      </c>
      <c r="I313">
        <f t="shared" si="24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20"/>
        <v>40590.25</v>
      </c>
      <c r="O313" s="9">
        <f t="shared" si="21"/>
        <v>40602.25</v>
      </c>
      <c r="P313" t="b">
        <v>0</v>
      </c>
      <c r="Q313" t="b">
        <v>0</v>
      </c>
      <c r="R313" t="s">
        <v>33</v>
      </c>
      <c r="S313" t="str">
        <f t="shared" si="22"/>
        <v>theater</v>
      </c>
      <c r="T313" t="str">
        <f t="shared" si="23"/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 s="5">
        <v>3.1022842639593908</v>
      </c>
      <c r="H314">
        <v>3742</v>
      </c>
      <c r="I314">
        <f t="shared" si="24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20"/>
        <v>41572.208333333336</v>
      </c>
      <c r="O314" s="9">
        <f t="shared" si="21"/>
        <v>41579.208333333336</v>
      </c>
      <c r="P314" t="b">
        <v>0</v>
      </c>
      <c r="Q314" t="b">
        <v>0</v>
      </c>
      <c r="R314" t="s">
        <v>33</v>
      </c>
      <c r="S314" t="str">
        <f t="shared" si="22"/>
        <v>theater</v>
      </c>
      <c r="T314" t="str">
        <f t="shared" si="23"/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 s="5">
        <v>3.9531818181818181</v>
      </c>
      <c r="H315">
        <v>223</v>
      </c>
      <c r="I315">
        <f t="shared" si="24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20"/>
        <v>40966.25</v>
      </c>
      <c r="O315" s="9">
        <f t="shared" si="21"/>
        <v>40968.25</v>
      </c>
      <c r="P315" t="b">
        <v>0</v>
      </c>
      <c r="Q315" t="b">
        <v>0</v>
      </c>
      <c r="R315" t="s">
        <v>23</v>
      </c>
      <c r="S315" t="str">
        <f t="shared" si="22"/>
        <v>music</v>
      </c>
      <c r="T315" t="str">
        <f t="shared" si="23"/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 s="5">
        <v>2.9471428571428571</v>
      </c>
      <c r="H316">
        <v>133</v>
      </c>
      <c r="I316">
        <f t="shared" si="24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20"/>
        <v>43536.208333333328</v>
      </c>
      <c r="O316" s="9">
        <f t="shared" si="21"/>
        <v>43541.208333333328</v>
      </c>
      <c r="P316" t="b">
        <v>0</v>
      </c>
      <c r="Q316" t="b">
        <v>1</v>
      </c>
      <c r="R316" t="s">
        <v>42</v>
      </c>
      <c r="S316" t="str">
        <f t="shared" si="22"/>
        <v>film &amp; video</v>
      </c>
      <c r="T316" t="str">
        <f t="shared" si="23"/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 s="5">
        <v>0.33894736842105261</v>
      </c>
      <c r="H317">
        <v>31</v>
      </c>
      <c r="I317">
        <f t="shared" si="24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20"/>
        <v>41783.208333333336</v>
      </c>
      <c r="O317" s="9">
        <f t="shared" si="21"/>
        <v>41812.208333333336</v>
      </c>
      <c r="P317" t="b">
        <v>0</v>
      </c>
      <c r="Q317" t="b">
        <v>0</v>
      </c>
      <c r="R317" t="s">
        <v>33</v>
      </c>
      <c r="S317" t="str">
        <f t="shared" si="22"/>
        <v>theater</v>
      </c>
      <c r="T317" t="str">
        <f t="shared" si="23"/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 s="5">
        <v>0.66677083333333331</v>
      </c>
      <c r="H318">
        <v>108</v>
      </c>
      <c r="I318">
        <f t="shared" si="24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20"/>
        <v>43788.25</v>
      </c>
      <c r="O318" s="9">
        <f t="shared" si="21"/>
        <v>43789.25</v>
      </c>
      <c r="P318" t="b">
        <v>0</v>
      </c>
      <c r="Q318" t="b">
        <v>1</v>
      </c>
      <c r="R318" t="s">
        <v>17</v>
      </c>
      <c r="S318" t="str">
        <f t="shared" si="22"/>
        <v>food</v>
      </c>
      <c r="T318" t="str">
        <f t="shared" si="23"/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 s="5">
        <v>0.19227272727272726</v>
      </c>
      <c r="H319">
        <v>30</v>
      </c>
      <c r="I319">
        <f t="shared" si="24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20"/>
        <v>42869.208333333328</v>
      </c>
      <c r="O319" s="9">
        <f t="shared" si="21"/>
        <v>42882.208333333328</v>
      </c>
      <c r="P319" t="b">
        <v>0</v>
      </c>
      <c r="Q319" t="b">
        <v>0</v>
      </c>
      <c r="R319" t="s">
        <v>33</v>
      </c>
      <c r="S319" t="str">
        <f t="shared" si="22"/>
        <v>theater</v>
      </c>
      <c r="T319" t="str">
        <f t="shared" si="23"/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 s="5">
        <v>0.15842105263157893</v>
      </c>
      <c r="H320">
        <v>17</v>
      </c>
      <c r="I320">
        <f t="shared" si="24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20"/>
        <v>41684.25</v>
      </c>
      <c r="O320" s="9">
        <f t="shared" si="21"/>
        <v>41686.25</v>
      </c>
      <c r="P320" t="b">
        <v>0</v>
      </c>
      <c r="Q320" t="b">
        <v>0</v>
      </c>
      <c r="R320" t="s">
        <v>23</v>
      </c>
      <c r="S320" t="str">
        <f t="shared" si="22"/>
        <v>music</v>
      </c>
      <c r="T320" t="str">
        <f t="shared" si="23"/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 s="5">
        <v>0.38702380952380955</v>
      </c>
      <c r="H321">
        <v>64</v>
      </c>
      <c r="I321">
        <f t="shared" si="24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20"/>
        <v>40402.208333333336</v>
      </c>
      <c r="O321" s="9">
        <f t="shared" si="21"/>
        <v>40426.208333333336</v>
      </c>
      <c r="P321" t="b">
        <v>0</v>
      </c>
      <c r="Q321" t="b">
        <v>0</v>
      </c>
      <c r="R321" t="s">
        <v>28</v>
      </c>
      <c r="S321" t="str">
        <f t="shared" si="22"/>
        <v>technology</v>
      </c>
      <c r="T321" t="str">
        <f t="shared" si="23"/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 s="5">
        <v>9.5876777251184833E-2</v>
      </c>
      <c r="H322">
        <v>80</v>
      </c>
      <c r="I322">
        <f t="shared" si="24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20"/>
        <v>40673.208333333336</v>
      </c>
      <c r="O322" s="9">
        <f t="shared" si="21"/>
        <v>40682.208333333336</v>
      </c>
      <c r="P322" t="b">
        <v>0</v>
      </c>
      <c r="Q322" t="b">
        <v>0</v>
      </c>
      <c r="R322" t="s">
        <v>119</v>
      </c>
      <c r="S322" t="str">
        <f t="shared" si="22"/>
        <v>publishing</v>
      </c>
      <c r="T322" t="str">
        <f t="shared" si="23"/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 s="5">
        <v>0.94144366197183094</v>
      </c>
      <c r="H323">
        <v>2468</v>
      </c>
      <c r="I323">
        <f t="shared" si="24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5">(((L323/60)/60)/24)+DATE(1970,1,1)</f>
        <v>40634.208333333336</v>
      </c>
      <c r="O323" s="9">
        <f t="shared" ref="O323:O386" si="26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27">LEFT(R323,FIND("/",R323,1)-1)</f>
        <v>film &amp; video</v>
      </c>
      <c r="T323" t="str">
        <f t="shared" ref="T323:T386" si="28">RIGHT(R323,LEN(R323)-SEARCH("/",R323,1))</f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 s="5">
        <v>1.6656234096692113</v>
      </c>
      <c r="H324">
        <v>5168</v>
      </c>
      <c r="I324">
        <f t="shared" ref="I324:I387" si="29">AVERAGE(E324/H324)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5"/>
        <v>40507.25</v>
      </c>
      <c r="O324" s="9">
        <f t="shared" si="26"/>
        <v>40520.25</v>
      </c>
      <c r="P324" t="b">
        <v>0</v>
      </c>
      <c r="Q324" t="b">
        <v>0</v>
      </c>
      <c r="R324" t="s">
        <v>33</v>
      </c>
      <c r="S324" t="str">
        <f t="shared" si="27"/>
        <v>theater</v>
      </c>
      <c r="T324" t="str">
        <f t="shared" si="28"/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 s="5">
        <v>0.24134831460674158</v>
      </c>
      <c r="H325">
        <v>26</v>
      </c>
      <c r="I325">
        <f t="shared" si="29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5"/>
        <v>41725.208333333336</v>
      </c>
      <c r="O325" s="9">
        <f t="shared" si="26"/>
        <v>41727.208333333336</v>
      </c>
      <c r="P325" t="b">
        <v>0</v>
      </c>
      <c r="Q325" t="b">
        <v>0</v>
      </c>
      <c r="R325" t="s">
        <v>42</v>
      </c>
      <c r="S325" t="str">
        <f t="shared" si="27"/>
        <v>film &amp; video</v>
      </c>
      <c r="T325" t="str">
        <f t="shared" si="28"/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 s="5">
        <v>1.6405633802816901</v>
      </c>
      <c r="H326">
        <v>307</v>
      </c>
      <c r="I326">
        <f t="shared" si="29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5"/>
        <v>42176.208333333328</v>
      </c>
      <c r="O326" s="9">
        <f t="shared" si="26"/>
        <v>42188.208333333328</v>
      </c>
      <c r="P326" t="b">
        <v>0</v>
      </c>
      <c r="Q326" t="b">
        <v>1</v>
      </c>
      <c r="R326" t="s">
        <v>33</v>
      </c>
      <c r="S326" t="str">
        <f t="shared" si="27"/>
        <v>theater</v>
      </c>
      <c r="T326" t="str">
        <f t="shared" si="28"/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 s="5">
        <v>0.90723076923076929</v>
      </c>
      <c r="H327">
        <v>73</v>
      </c>
      <c r="I327">
        <f t="shared" si="29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5"/>
        <v>43267.208333333328</v>
      </c>
      <c r="O327" s="9">
        <f t="shared" si="26"/>
        <v>43290.208333333328</v>
      </c>
      <c r="P327" t="b">
        <v>0</v>
      </c>
      <c r="Q327" t="b">
        <v>1</v>
      </c>
      <c r="R327" t="s">
        <v>33</v>
      </c>
      <c r="S327" t="str">
        <f t="shared" si="27"/>
        <v>theater</v>
      </c>
      <c r="T327" t="str">
        <f t="shared" si="28"/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 s="5">
        <v>0.46194444444444444</v>
      </c>
      <c r="H328">
        <v>128</v>
      </c>
      <c r="I328">
        <f t="shared" si="29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5"/>
        <v>42364.25</v>
      </c>
      <c r="O328" s="9">
        <f t="shared" si="26"/>
        <v>42370.25</v>
      </c>
      <c r="P328" t="b">
        <v>0</v>
      </c>
      <c r="Q328" t="b">
        <v>0</v>
      </c>
      <c r="R328" t="s">
        <v>71</v>
      </c>
      <c r="S328" t="str">
        <f t="shared" si="27"/>
        <v>film &amp; video</v>
      </c>
      <c r="T328" t="str">
        <f t="shared" si="28"/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 s="5">
        <v>0.38538461538461538</v>
      </c>
      <c r="H329">
        <v>33</v>
      </c>
      <c r="I329">
        <f t="shared" si="29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5"/>
        <v>43705.208333333328</v>
      </c>
      <c r="O329" s="9">
        <f t="shared" si="26"/>
        <v>43709.208333333328</v>
      </c>
      <c r="P329" t="b">
        <v>0</v>
      </c>
      <c r="Q329" t="b">
        <v>1</v>
      </c>
      <c r="R329" t="s">
        <v>33</v>
      </c>
      <c r="S329" t="str">
        <f t="shared" si="27"/>
        <v>theater</v>
      </c>
      <c r="T329" t="str">
        <f t="shared" si="28"/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 s="5">
        <v>1.3356231003039514</v>
      </c>
      <c r="H330">
        <v>2441</v>
      </c>
      <c r="I330">
        <f t="shared" si="29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5"/>
        <v>43434.25</v>
      </c>
      <c r="O330" s="9">
        <f t="shared" si="26"/>
        <v>43445.25</v>
      </c>
      <c r="P330" t="b">
        <v>0</v>
      </c>
      <c r="Q330" t="b">
        <v>0</v>
      </c>
      <c r="R330" t="s">
        <v>23</v>
      </c>
      <c r="S330" t="str">
        <f t="shared" si="27"/>
        <v>music</v>
      </c>
      <c r="T330" t="str">
        <f t="shared" si="28"/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 s="5">
        <v>0.22896588486140726</v>
      </c>
      <c r="H331">
        <v>211</v>
      </c>
      <c r="I331">
        <f t="shared" si="29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5"/>
        <v>42716.25</v>
      </c>
      <c r="O331" s="9">
        <f t="shared" si="26"/>
        <v>42727.25</v>
      </c>
      <c r="P331" t="b">
        <v>0</v>
      </c>
      <c r="Q331" t="b">
        <v>0</v>
      </c>
      <c r="R331" t="s">
        <v>89</v>
      </c>
      <c r="S331" t="str">
        <f t="shared" si="27"/>
        <v>games</v>
      </c>
      <c r="T331" t="str">
        <f t="shared" si="28"/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 s="5">
        <v>1.8495548961424333</v>
      </c>
      <c r="H332">
        <v>1385</v>
      </c>
      <c r="I332">
        <f t="shared" si="29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5"/>
        <v>43077.25</v>
      </c>
      <c r="O332" s="9">
        <f t="shared" si="26"/>
        <v>43078.25</v>
      </c>
      <c r="P332" t="b">
        <v>0</v>
      </c>
      <c r="Q332" t="b">
        <v>0</v>
      </c>
      <c r="R332" t="s">
        <v>42</v>
      </c>
      <c r="S332" t="str">
        <f t="shared" si="27"/>
        <v>film &amp; video</v>
      </c>
      <c r="T332" t="str">
        <f t="shared" si="28"/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 s="5">
        <v>4.4372727272727275</v>
      </c>
      <c r="H333">
        <v>190</v>
      </c>
      <c r="I333">
        <f t="shared" si="29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5"/>
        <v>40896.25</v>
      </c>
      <c r="O333" s="9">
        <f t="shared" si="26"/>
        <v>40897.25</v>
      </c>
      <c r="P333" t="b">
        <v>0</v>
      </c>
      <c r="Q333" t="b">
        <v>0</v>
      </c>
      <c r="R333" t="s">
        <v>17</v>
      </c>
      <c r="S333" t="str">
        <f t="shared" si="27"/>
        <v>food</v>
      </c>
      <c r="T333" t="str">
        <f t="shared" si="28"/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 s="5">
        <v>1.999806763285024</v>
      </c>
      <c r="H334">
        <v>470</v>
      </c>
      <c r="I334">
        <f t="shared" si="29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5"/>
        <v>41361.208333333336</v>
      </c>
      <c r="O334" s="9">
        <f t="shared" si="26"/>
        <v>41362.208333333336</v>
      </c>
      <c r="P334" t="b">
        <v>0</v>
      </c>
      <c r="Q334" t="b">
        <v>0</v>
      </c>
      <c r="R334" t="s">
        <v>65</v>
      </c>
      <c r="S334" t="str">
        <f t="shared" si="27"/>
        <v>technology</v>
      </c>
      <c r="T334" t="str">
        <f t="shared" si="28"/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 s="5">
        <v>1.2395833333333333</v>
      </c>
      <c r="H335">
        <v>253</v>
      </c>
      <c r="I335">
        <f t="shared" si="29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5"/>
        <v>43424.25</v>
      </c>
      <c r="O335" s="9">
        <f t="shared" si="26"/>
        <v>43452.25</v>
      </c>
      <c r="P335" t="b">
        <v>0</v>
      </c>
      <c r="Q335" t="b">
        <v>0</v>
      </c>
      <c r="R335" t="s">
        <v>33</v>
      </c>
      <c r="S335" t="str">
        <f t="shared" si="27"/>
        <v>theater</v>
      </c>
      <c r="T335" t="str">
        <f t="shared" si="28"/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 s="5">
        <v>1.8661329305135952</v>
      </c>
      <c r="H336">
        <v>1113</v>
      </c>
      <c r="I336">
        <f t="shared" si="29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5"/>
        <v>43110.25</v>
      </c>
      <c r="O336" s="9">
        <f t="shared" si="26"/>
        <v>43117.25</v>
      </c>
      <c r="P336" t="b">
        <v>0</v>
      </c>
      <c r="Q336" t="b">
        <v>0</v>
      </c>
      <c r="R336" t="s">
        <v>23</v>
      </c>
      <c r="S336" t="str">
        <f t="shared" si="27"/>
        <v>music</v>
      </c>
      <c r="T336" t="str">
        <f t="shared" si="28"/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 s="5">
        <v>1.1428538550057536</v>
      </c>
      <c r="H337">
        <v>2283</v>
      </c>
      <c r="I337">
        <f t="shared" si="29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5"/>
        <v>43784.25</v>
      </c>
      <c r="O337" s="9">
        <f t="shared" si="26"/>
        <v>43797.25</v>
      </c>
      <c r="P337" t="b">
        <v>0</v>
      </c>
      <c r="Q337" t="b">
        <v>0</v>
      </c>
      <c r="R337" t="s">
        <v>23</v>
      </c>
      <c r="S337" t="str">
        <f t="shared" si="27"/>
        <v>music</v>
      </c>
      <c r="T337" t="str">
        <f t="shared" si="28"/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 s="5">
        <v>0.97032531824611035</v>
      </c>
      <c r="H338">
        <v>1072</v>
      </c>
      <c r="I338">
        <f t="shared" si="29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5"/>
        <v>40527.25</v>
      </c>
      <c r="O338" s="9">
        <f t="shared" si="26"/>
        <v>40528.25</v>
      </c>
      <c r="P338" t="b">
        <v>0</v>
      </c>
      <c r="Q338" t="b">
        <v>1</v>
      </c>
      <c r="R338" t="s">
        <v>23</v>
      </c>
      <c r="S338" t="str">
        <f t="shared" si="27"/>
        <v>music</v>
      </c>
      <c r="T338" t="str">
        <f t="shared" si="28"/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 s="5">
        <v>1.2281904761904763</v>
      </c>
      <c r="H339">
        <v>1095</v>
      </c>
      <c r="I339">
        <f t="shared" si="29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5"/>
        <v>43780.25</v>
      </c>
      <c r="O339" s="9">
        <f t="shared" si="26"/>
        <v>43781.25</v>
      </c>
      <c r="P339" t="b">
        <v>0</v>
      </c>
      <c r="Q339" t="b">
        <v>0</v>
      </c>
      <c r="R339" t="s">
        <v>33</v>
      </c>
      <c r="S339" t="str">
        <f t="shared" si="27"/>
        <v>theater</v>
      </c>
      <c r="T339" t="str">
        <f t="shared" si="28"/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 s="5">
        <v>1.7914326647564469</v>
      </c>
      <c r="H340">
        <v>1690</v>
      </c>
      <c r="I340">
        <f t="shared" si="29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5"/>
        <v>40821.208333333336</v>
      </c>
      <c r="O340" s="9">
        <f t="shared" si="26"/>
        <v>40851.208333333336</v>
      </c>
      <c r="P340" t="b">
        <v>0</v>
      </c>
      <c r="Q340" t="b">
        <v>0</v>
      </c>
      <c r="R340" t="s">
        <v>33</v>
      </c>
      <c r="S340" t="str">
        <f t="shared" si="27"/>
        <v>theater</v>
      </c>
      <c r="T340" t="str">
        <f t="shared" si="28"/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 s="5">
        <v>0.79951577402787966</v>
      </c>
      <c r="H341">
        <v>1297</v>
      </c>
      <c r="I341">
        <f t="shared" si="29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5"/>
        <v>42949.208333333328</v>
      </c>
      <c r="O341" s="9">
        <f t="shared" si="26"/>
        <v>42963.208333333328</v>
      </c>
      <c r="P341" t="b">
        <v>0</v>
      </c>
      <c r="Q341" t="b">
        <v>0</v>
      </c>
      <c r="R341" t="s">
        <v>33</v>
      </c>
      <c r="S341" t="str">
        <f t="shared" si="27"/>
        <v>theater</v>
      </c>
      <c r="T341" t="str">
        <f t="shared" si="28"/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 s="5">
        <v>0.94242587601078165</v>
      </c>
      <c r="H342">
        <v>393</v>
      </c>
      <c r="I342">
        <f t="shared" si="29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5"/>
        <v>40889.25</v>
      </c>
      <c r="O342" s="9">
        <f t="shared" si="26"/>
        <v>40890.25</v>
      </c>
      <c r="P342" t="b">
        <v>0</v>
      </c>
      <c r="Q342" t="b">
        <v>0</v>
      </c>
      <c r="R342" t="s">
        <v>122</v>
      </c>
      <c r="S342" t="str">
        <f t="shared" si="27"/>
        <v>photography</v>
      </c>
      <c r="T342" t="str">
        <f t="shared" si="28"/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 s="5">
        <v>0.84669291338582675</v>
      </c>
      <c r="H343">
        <v>1257</v>
      </c>
      <c r="I343">
        <f t="shared" si="29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5"/>
        <v>42244.208333333328</v>
      </c>
      <c r="O343" s="9">
        <f t="shared" si="26"/>
        <v>42251.208333333328</v>
      </c>
      <c r="P343" t="b">
        <v>0</v>
      </c>
      <c r="Q343" t="b">
        <v>0</v>
      </c>
      <c r="R343" t="s">
        <v>60</v>
      </c>
      <c r="S343" t="str">
        <f t="shared" si="27"/>
        <v>music</v>
      </c>
      <c r="T343" t="str">
        <f t="shared" si="28"/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 s="5">
        <v>0.66521920668058454</v>
      </c>
      <c r="H344">
        <v>328</v>
      </c>
      <c r="I344">
        <f t="shared" si="29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5"/>
        <v>41475.208333333336</v>
      </c>
      <c r="O344" s="9">
        <f t="shared" si="26"/>
        <v>41487.208333333336</v>
      </c>
      <c r="P344" t="b">
        <v>0</v>
      </c>
      <c r="Q344" t="b">
        <v>0</v>
      </c>
      <c r="R344" t="s">
        <v>33</v>
      </c>
      <c r="S344" t="str">
        <f t="shared" si="27"/>
        <v>theater</v>
      </c>
      <c r="T344" t="str">
        <f t="shared" si="28"/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 s="5">
        <v>0.53922222222222227</v>
      </c>
      <c r="H345">
        <v>147</v>
      </c>
      <c r="I345">
        <f t="shared" si="29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5"/>
        <v>41597.25</v>
      </c>
      <c r="O345" s="9">
        <f t="shared" si="26"/>
        <v>41650.25</v>
      </c>
      <c r="P345" t="b">
        <v>0</v>
      </c>
      <c r="Q345" t="b">
        <v>0</v>
      </c>
      <c r="R345" t="s">
        <v>33</v>
      </c>
      <c r="S345" t="str">
        <f t="shared" si="27"/>
        <v>theater</v>
      </c>
      <c r="T345" t="str">
        <f t="shared" si="28"/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 s="5">
        <v>0.41983299595141699</v>
      </c>
      <c r="H346">
        <v>830</v>
      </c>
      <c r="I346">
        <f t="shared" si="29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5"/>
        <v>43122.25</v>
      </c>
      <c r="O346" s="9">
        <f t="shared" si="26"/>
        <v>43162.25</v>
      </c>
      <c r="P346" t="b">
        <v>0</v>
      </c>
      <c r="Q346" t="b">
        <v>0</v>
      </c>
      <c r="R346" t="s">
        <v>89</v>
      </c>
      <c r="S346" t="str">
        <f t="shared" si="27"/>
        <v>games</v>
      </c>
      <c r="T346" t="str">
        <f t="shared" si="28"/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 s="5">
        <v>0.14694796954314721</v>
      </c>
      <c r="H347">
        <v>331</v>
      </c>
      <c r="I347">
        <f t="shared" si="29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5"/>
        <v>42194.208333333328</v>
      </c>
      <c r="O347" s="9">
        <f t="shared" si="26"/>
        <v>42195.208333333328</v>
      </c>
      <c r="P347" t="b">
        <v>0</v>
      </c>
      <c r="Q347" t="b">
        <v>0</v>
      </c>
      <c r="R347" t="s">
        <v>53</v>
      </c>
      <c r="S347" t="str">
        <f t="shared" si="27"/>
        <v>film &amp; video</v>
      </c>
      <c r="T347" t="str">
        <f t="shared" si="28"/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 s="5">
        <v>0.34475</v>
      </c>
      <c r="H348">
        <v>25</v>
      </c>
      <c r="I348">
        <f t="shared" si="29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5"/>
        <v>42971.208333333328</v>
      </c>
      <c r="O348" s="9">
        <f t="shared" si="26"/>
        <v>43026.208333333328</v>
      </c>
      <c r="P348" t="b">
        <v>0</v>
      </c>
      <c r="Q348" t="b">
        <v>1</v>
      </c>
      <c r="R348" t="s">
        <v>60</v>
      </c>
      <c r="S348" t="str">
        <f t="shared" si="27"/>
        <v>music</v>
      </c>
      <c r="T348" t="str">
        <f t="shared" si="28"/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 s="5">
        <v>14.007777777777777</v>
      </c>
      <c r="H349">
        <v>191</v>
      </c>
      <c r="I349">
        <f t="shared" si="29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5"/>
        <v>42046.25</v>
      </c>
      <c r="O349" s="9">
        <f t="shared" si="26"/>
        <v>42070.25</v>
      </c>
      <c r="P349" t="b">
        <v>0</v>
      </c>
      <c r="Q349" t="b">
        <v>0</v>
      </c>
      <c r="R349" t="s">
        <v>28</v>
      </c>
      <c r="S349" t="str">
        <f t="shared" si="27"/>
        <v>technology</v>
      </c>
      <c r="T349" t="str">
        <f t="shared" si="28"/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 s="5">
        <v>0.71770351758793971</v>
      </c>
      <c r="H350">
        <v>3483</v>
      </c>
      <c r="I350">
        <f t="shared" si="29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5"/>
        <v>42782.25</v>
      </c>
      <c r="O350" s="9">
        <f t="shared" si="26"/>
        <v>42795.25</v>
      </c>
      <c r="P350" t="b">
        <v>0</v>
      </c>
      <c r="Q350" t="b">
        <v>0</v>
      </c>
      <c r="R350" t="s">
        <v>17</v>
      </c>
      <c r="S350" t="str">
        <f t="shared" si="27"/>
        <v>food</v>
      </c>
      <c r="T350" t="str">
        <f t="shared" si="28"/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 s="5">
        <v>0.53074115044247783</v>
      </c>
      <c r="H351">
        <v>923</v>
      </c>
      <c r="I351">
        <f t="shared" si="29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5"/>
        <v>42930.208333333328</v>
      </c>
      <c r="O351" s="9">
        <f t="shared" si="26"/>
        <v>42960.208333333328</v>
      </c>
      <c r="P351" t="b">
        <v>0</v>
      </c>
      <c r="Q351" t="b">
        <v>0</v>
      </c>
      <c r="R351" t="s">
        <v>33</v>
      </c>
      <c r="S351" t="str">
        <f t="shared" si="27"/>
        <v>theater</v>
      </c>
      <c r="T351" t="str">
        <f t="shared" si="28"/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 s="5">
        <v>0.05</v>
      </c>
      <c r="H352">
        <v>1</v>
      </c>
      <c r="I352">
        <f t="shared" si="29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5"/>
        <v>42144.208333333328</v>
      </c>
      <c r="O352" s="9">
        <f t="shared" si="26"/>
        <v>42162.208333333328</v>
      </c>
      <c r="P352" t="b">
        <v>0</v>
      </c>
      <c r="Q352" t="b">
        <v>1</v>
      </c>
      <c r="R352" t="s">
        <v>159</v>
      </c>
      <c r="S352" t="str">
        <f t="shared" si="27"/>
        <v>music</v>
      </c>
      <c r="T352" t="str">
        <f t="shared" si="28"/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 s="5">
        <v>1.2770715249662619</v>
      </c>
      <c r="H353">
        <v>2013</v>
      </c>
      <c r="I353">
        <f t="shared" si="29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5"/>
        <v>42240.208333333328</v>
      </c>
      <c r="O353" s="9">
        <f t="shared" si="26"/>
        <v>42254.208333333328</v>
      </c>
      <c r="P353" t="b">
        <v>0</v>
      </c>
      <c r="Q353" t="b">
        <v>0</v>
      </c>
      <c r="R353" t="s">
        <v>23</v>
      </c>
      <c r="S353" t="str">
        <f t="shared" si="27"/>
        <v>music</v>
      </c>
      <c r="T353" t="str">
        <f t="shared" si="28"/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 s="5">
        <v>0.34892857142857142</v>
      </c>
      <c r="H354">
        <v>33</v>
      </c>
      <c r="I354">
        <f t="shared" si="29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5"/>
        <v>42315.25</v>
      </c>
      <c r="O354" s="9">
        <f t="shared" si="26"/>
        <v>42323.25</v>
      </c>
      <c r="P354" t="b">
        <v>0</v>
      </c>
      <c r="Q354" t="b">
        <v>0</v>
      </c>
      <c r="R354" t="s">
        <v>33</v>
      </c>
      <c r="S354" t="str">
        <f t="shared" si="27"/>
        <v>theater</v>
      </c>
      <c r="T354" t="str">
        <f t="shared" si="28"/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 s="5">
        <v>4.105982142857143</v>
      </c>
      <c r="H355">
        <v>1703</v>
      </c>
      <c r="I355">
        <f t="shared" si="29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5"/>
        <v>43651.208333333328</v>
      </c>
      <c r="O355" s="9">
        <f t="shared" si="26"/>
        <v>43652.208333333328</v>
      </c>
      <c r="P355" t="b">
        <v>0</v>
      </c>
      <c r="Q355" t="b">
        <v>0</v>
      </c>
      <c r="R355" t="s">
        <v>33</v>
      </c>
      <c r="S355" t="str">
        <f t="shared" si="27"/>
        <v>theater</v>
      </c>
      <c r="T355" t="str">
        <f t="shared" si="28"/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 s="5">
        <v>1.2373770491803278</v>
      </c>
      <c r="H356">
        <v>80</v>
      </c>
      <c r="I356">
        <f t="shared" si="29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5"/>
        <v>41520.208333333336</v>
      </c>
      <c r="O356" s="9">
        <f t="shared" si="26"/>
        <v>41527.208333333336</v>
      </c>
      <c r="P356" t="b">
        <v>0</v>
      </c>
      <c r="Q356" t="b">
        <v>0</v>
      </c>
      <c r="R356" t="s">
        <v>42</v>
      </c>
      <c r="S356" t="str">
        <f t="shared" si="27"/>
        <v>film &amp; video</v>
      </c>
      <c r="T356" t="str">
        <f t="shared" si="28"/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 s="5">
        <v>0.58973684210526311</v>
      </c>
      <c r="H357">
        <v>86</v>
      </c>
      <c r="I357">
        <f t="shared" si="29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5"/>
        <v>42757.25</v>
      </c>
      <c r="O357" s="9">
        <f t="shared" si="26"/>
        <v>42797.25</v>
      </c>
      <c r="P357" t="b">
        <v>0</v>
      </c>
      <c r="Q357" t="b">
        <v>0</v>
      </c>
      <c r="R357" t="s">
        <v>65</v>
      </c>
      <c r="S357" t="str">
        <f t="shared" si="27"/>
        <v>technology</v>
      </c>
      <c r="T357" t="str">
        <f t="shared" si="28"/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 s="5">
        <v>0.36892473118279567</v>
      </c>
      <c r="H358">
        <v>40</v>
      </c>
      <c r="I358">
        <f t="shared" si="29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5"/>
        <v>40922.25</v>
      </c>
      <c r="O358" s="9">
        <f t="shared" si="26"/>
        <v>40931.25</v>
      </c>
      <c r="P358" t="b">
        <v>0</v>
      </c>
      <c r="Q358" t="b">
        <v>0</v>
      </c>
      <c r="R358" t="s">
        <v>33</v>
      </c>
      <c r="S358" t="str">
        <f t="shared" si="27"/>
        <v>theater</v>
      </c>
      <c r="T358" t="str">
        <f t="shared" si="28"/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 s="5">
        <v>1.8491304347826087</v>
      </c>
      <c r="H359">
        <v>41</v>
      </c>
      <c r="I359">
        <f t="shared" si="29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5"/>
        <v>42250.208333333328</v>
      </c>
      <c r="O359" s="9">
        <f t="shared" si="26"/>
        <v>42275.208333333328</v>
      </c>
      <c r="P359" t="b">
        <v>0</v>
      </c>
      <c r="Q359" t="b">
        <v>0</v>
      </c>
      <c r="R359" t="s">
        <v>89</v>
      </c>
      <c r="S359" t="str">
        <f t="shared" si="27"/>
        <v>games</v>
      </c>
      <c r="T359" t="str">
        <f t="shared" si="28"/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 s="5">
        <v>0.11814432989690722</v>
      </c>
      <c r="H360">
        <v>23</v>
      </c>
      <c r="I360">
        <f t="shared" si="29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5"/>
        <v>43322.208333333328</v>
      </c>
      <c r="O360" s="9">
        <f t="shared" si="26"/>
        <v>43325.208333333328</v>
      </c>
      <c r="P360" t="b">
        <v>1</v>
      </c>
      <c r="Q360" t="b">
        <v>0</v>
      </c>
      <c r="R360" t="s">
        <v>122</v>
      </c>
      <c r="S360" t="str">
        <f t="shared" si="27"/>
        <v>photography</v>
      </c>
      <c r="T360" t="str">
        <f t="shared" si="28"/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 s="5">
        <v>2.9870000000000001</v>
      </c>
      <c r="H361">
        <v>187</v>
      </c>
      <c r="I361">
        <f t="shared" si="29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5"/>
        <v>40782.208333333336</v>
      </c>
      <c r="O361" s="9">
        <f t="shared" si="26"/>
        <v>40789.208333333336</v>
      </c>
      <c r="P361" t="b">
        <v>0</v>
      </c>
      <c r="Q361" t="b">
        <v>0</v>
      </c>
      <c r="R361" t="s">
        <v>71</v>
      </c>
      <c r="S361" t="str">
        <f t="shared" si="27"/>
        <v>film &amp; video</v>
      </c>
      <c r="T361" t="str">
        <f t="shared" si="28"/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 s="5">
        <v>2.2635175879396985</v>
      </c>
      <c r="H362">
        <v>2875</v>
      </c>
      <c r="I362">
        <f t="shared" si="29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5"/>
        <v>40544.25</v>
      </c>
      <c r="O362" s="9">
        <f t="shared" si="26"/>
        <v>40558.25</v>
      </c>
      <c r="P362" t="b">
        <v>0</v>
      </c>
      <c r="Q362" t="b">
        <v>1</v>
      </c>
      <c r="R362" t="s">
        <v>33</v>
      </c>
      <c r="S362" t="str">
        <f t="shared" si="27"/>
        <v>theater</v>
      </c>
      <c r="T362" t="str">
        <f t="shared" si="28"/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 s="5">
        <v>1.7356363636363636</v>
      </c>
      <c r="H363">
        <v>88</v>
      </c>
      <c r="I363">
        <f t="shared" si="29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5"/>
        <v>43015.208333333328</v>
      </c>
      <c r="O363" s="9">
        <f t="shared" si="26"/>
        <v>43039.208333333328</v>
      </c>
      <c r="P363" t="b">
        <v>0</v>
      </c>
      <c r="Q363" t="b">
        <v>0</v>
      </c>
      <c r="R363" t="s">
        <v>33</v>
      </c>
      <c r="S363" t="str">
        <f t="shared" si="27"/>
        <v>theater</v>
      </c>
      <c r="T363" t="str">
        <f t="shared" si="28"/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 s="5">
        <v>3.7175675675675675</v>
      </c>
      <c r="H364">
        <v>191</v>
      </c>
      <c r="I364">
        <f t="shared" si="29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5"/>
        <v>40570.25</v>
      </c>
      <c r="O364" s="9">
        <f t="shared" si="26"/>
        <v>40608.25</v>
      </c>
      <c r="P364" t="b">
        <v>0</v>
      </c>
      <c r="Q364" t="b">
        <v>0</v>
      </c>
      <c r="R364" t="s">
        <v>23</v>
      </c>
      <c r="S364" t="str">
        <f t="shared" si="27"/>
        <v>music</v>
      </c>
      <c r="T364" t="str">
        <f t="shared" si="28"/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 s="5">
        <v>1.601923076923077</v>
      </c>
      <c r="H365">
        <v>139</v>
      </c>
      <c r="I365">
        <f t="shared" si="29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5"/>
        <v>40904.25</v>
      </c>
      <c r="O365" s="9">
        <f t="shared" si="26"/>
        <v>40905.25</v>
      </c>
      <c r="P365" t="b">
        <v>0</v>
      </c>
      <c r="Q365" t="b">
        <v>0</v>
      </c>
      <c r="R365" t="s">
        <v>23</v>
      </c>
      <c r="S365" t="str">
        <f t="shared" si="27"/>
        <v>music</v>
      </c>
      <c r="T365" t="str">
        <f t="shared" si="28"/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 s="5">
        <v>16.163333333333334</v>
      </c>
      <c r="H366">
        <v>186</v>
      </c>
      <c r="I366">
        <f t="shared" si="29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5"/>
        <v>43164.25</v>
      </c>
      <c r="O366" s="9">
        <f t="shared" si="26"/>
        <v>43194.208333333328</v>
      </c>
      <c r="P366" t="b">
        <v>0</v>
      </c>
      <c r="Q366" t="b">
        <v>0</v>
      </c>
      <c r="R366" t="s">
        <v>60</v>
      </c>
      <c r="S366" t="str">
        <f t="shared" si="27"/>
        <v>music</v>
      </c>
      <c r="T366" t="str">
        <f t="shared" si="28"/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 s="5">
        <v>7.3343749999999996</v>
      </c>
      <c r="H367">
        <v>112</v>
      </c>
      <c r="I367">
        <f t="shared" si="29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5"/>
        <v>42733.25</v>
      </c>
      <c r="O367" s="9">
        <f t="shared" si="26"/>
        <v>42760.25</v>
      </c>
      <c r="P367" t="b">
        <v>0</v>
      </c>
      <c r="Q367" t="b">
        <v>0</v>
      </c>
      <c r="R367" t="s">
        <v>33</v>
      </c>
      <c r="S367" t="str">
        <f t="shared" si="27"/>
        <v>theater</v>
      </c>
      <c r="T367" t="str">
        <f t="shared" si="28"/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 s="5">
        <v>5.9211111111111112</v>
      </c>
      <c r="H368">
        <v>101</v>
      </c>
      <c r="I368">
        <f t="shared" si="29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5"/>
        <v>40546.25</v>
      </c>
      <c r="O368" s="9">
        <f t="shared" si="26"/>
        <v>40547.25</v>
      </c>
      <c r="P368" t="b">
        <v>0</v>
      </c>
      <c r="Q368" t="b">
        <v>1</v>
      </c>
      <c r="R368" t="s">
        <v>33</v>
      </c>
      <c r="S368" t="str">
        <f t="shared" si="27"/>
        <v>theater</v>
      </c>
      <c r="T368" t="str">
        <f t="shared" si="28"/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 s="5">
        <v>0.18888888888888888</v>
      </c>
      <c r="H369">
        <v>75</v>
      </c>
      <c r="I369">
        <f t="shared" si="29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5"/>
        <v>41930.208333333336</v>
      </c>
      <c r="O369" s="9">
        <f t="shared" si="26"/>
        <v>41954.25</v>
      </c>
      <c r="P369" t="b">
        <v>0</v>
      </c>
      <c r="Q369" t="b">
        <v>1</v>
      </c>
      <c r="R369" t="s">
        <v>33</v>
      </c>
      <c r="S369" t="str">
        <f t="shared" si="27"/>
        <v>theater</v>
      </c>
      <c r="T369" t="str">
        <f t="shared" si="28"/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 s="5">
        <v>2.7680769230769231</v>
      </c>
      <c r="H370">
        <v>206</v>
      </c>
      <c r="I370">
        <f t="shared" si="29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5"/>
        <v>40464.208333333336</v>
      </c>
      <c r="O370" s="9">
        <f t="shared" si="26"/>
        <v>40487.208333333336</v>
      </c>
      <c r="P370" t="b">
        <v>0</v>
      </c>
      <c r="Q370" t="b">
        <v>1</v>
      </c>
      <c r="R370" t="s">
        <v>42</v>
      </c>
      <c r="S370" t="str">
        <f t="shared" si="27"/>
        <v>film &amp; video</v>
      </c>
      <c r="T370" t="str">
        <f t="shared" si="28"/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 s="5">
        <v>2.730185185185185</v>
      </c>
      <c r="H371">
        <v>154</v>
      </c>
      <c r="I371">
        <f t="shared" si="29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5"/>
        <v>41308.25</v>
      </c>
      <c r="O371" s="9">
        <f t="shared" si="26"/>
        <v>41347.208333333336</v>
      </c>
      <c r="P371" t="b">
        <v>0</v>
      </c>
      <c r="Q371" t="b">
        <v>1</v>
      </c>
      <c r="R371" t="s">
        <v>269</v>
      </c>
      <c r="S371" t="str">
        <f t="shared" si="27"/>
        <v>film &amp; video</v>
      </c>
      <c r="T371" t="str">
        <f t="shared" si="28"/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 s="5">
        <v>1.593633125556545</v>
      </c>
      <c r="H372">
        <v>5966</v>
      </c>
      <c r="I372">
        <f t="shared" si="29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5"/>
        <v>43570.208333333328</v>
      </c>
      <c r="O372" s="9">
        <f t="shared" si="26"/>
        <v>43576.208333333328</v>
      </c>
      <c r="P372" t="b">
        <v>0</v>
      </c>
      <c r="Q372" t="b">
        <v>0</v>
      </c>
      <c r="R372" t="s">
        <v>33</v>
      </c>
      <c r="S372" t="str">
        <f t="shared" si="27"/>
        <v>theater</v>
      </c>
      <c r="T372" t="str">
        <f t="shared" si="28"/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 s="5">
        <v>0.67869978858350954</v>
      </c>
      <c r="H373">
        <v>2176</v>
      </c>
      <c r="I373">
        <f t="shared" si="29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5"/>
        <v>42043.25</v>
      </c>
      <c r="O373" s="9">
        <f t="shared" si="26"/>
        <v>42094.208333333328</v>
      </c>
      <c r="P373" t="b">
        <v>0</v>
      </c>
      <c r="Q373" t="b">
        <v>0</v>
      </c>
      <c r="R373" t="s">
        <v>33</v>
      </c>
      <c r="S373" t="str">
        <f t="shared" si="27"/>
        <v>theater</v>
      </c>
      <c r="T373" t="str">
        <f t="shared" si="28"/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 s="5">
        <v>15.915555555555555</v>
      </c>
      <c r="H374">
        <v>169</v>
      </c>
      <c r="I374">
        <f t="shared" si="29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5"/>
        <v>42012.25</v>
      </c>
      <c r="O374" s="9">
        <f t="shared" si="26"/>
        <v>42032.25</v>
      </c>
      <c r="P374" t="b">
        <v>0</v>
      </c>
      <c r="Q374" t="b">
        <v>1</v>
      </c>
      <c r="R374" t="s">
        <v>42</v>
      </c>
      <c r="S374" t="str">
        <f t="shared" si="27"/>
        <v>film &amp; video</v>
      </c>
      <c r="T374" t="str">
        <f t="shared" si="28"/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 s="5">
        <v>7.3018222222222224</v>
      </c>
      <c r="H375">
        <v>2106</v>
      </c>
      <c r="I375">
        <f t="shared" si="29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5"/>
        <v>42964.208333333328</v>
      </c>
      <c r="O375" s="9">
        <f t="shared" si="26"/>
        <v>42972.208333333328</v>
      </c>
      <c r="P375" t="b">
        <v>0</v>
      </c>
      <c r="Q375" t="b">
        <v>0</v>
      </c>
      <c r="R375" t="s">
        <v>33</v>
      </c>
      <c r="S375" t="str">
        <f t="shared" si="27"/>
        <v>theater</v>
      </c>
      <c r="T375" t="str">
        <f t="shared" si="28"/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 s="5">
        <v>0.13185782556750297</v>
      </c>
      <c r="H376">
        <v>441</v>
      </c>
      <c r="I376">
        <f t="shared" si="29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5"/>
        <v>43476.25</v>
      </c>
      <c r="O376" s="9">
        <f t="shared" si="26"/>
        <v>43481.25</v>
      </c>
      <c r="P376" t="b">
        <v>0</v>
      </c>
      <c r="Q376" t="b">
        <v>1</v>
      </c>
      <c r="R376" t="s">
        <v>42</v>
      </c>
      <c r="S376" t="str">
        <f t="shared" si="27"/>
        <v>film &amp; video</v>
      </c>
      <c r="T376" t="str">
        <f t="shared" si="28"/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 s="5">
        <v>0.54777777777777781</v>
      </c>
      <c r="H377">
        <v>25</v>
      </c>
      <c r="I377">
        <f t="shared" si="29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5"/>
        <v>42293.208333333328</v>
      </c>
      <c r="O377" s="9">
        <f t="shared" si="26"/>
        <v>42350.25</v>
      </c>
      <c r="P377" t="b">
        <v>0</v>
      </c>
      <c r="Q377" t="b">
        <v>0</v>
      </c>
      <c r="R377" t="s">
        <v>60</v>
      </c>
      <c r="S377" t="str">
        <f t="shared" si="27"/>
        <v>music</v>
      </c>
      <c r="T377" t="str">
        <f t="shared" si="28"/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 s="5">
        <v>3.6102941176470589</v>
      </c>
      <c r="H378">
        <v>131</v>
      </c>
      <c r="I378">
        <f t="shared" si="29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5"/>
        <v>41826.208333333336</v>
      </c>
      <c r="O378" s="9">
        <f t="shared" si="26"/>
        <v>41832.208333333336</v>
      </c>
      <c r="P378" t="b">
        <v>0</v>
      </c>
      <c r="Q378" t="b">
        <v>0</v>
      </c>
      <c r="R378" t="s">
        <v>23</v>
      </c>
      <c r="S378" t="str">
        <f t="shared" si="27"/>
        <v>music</v>
      </c>
      <c r="T378" t="str">
        <f t="shared" si="28"/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 s="5">
        <v>0.10257545271629778</v>
      </c>
      <c r="H379">
        <v>127</v>
      </c>
      <c r="I379">
        <f t="shared" si="29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5"/>
        <v>43760.208333333328</v>
      </c>
      <c r="O379" s="9">
        <f t="shared" si="26"/>
        <v>43774.25</v>
      </c>
      <c r="P379" t="b">
        <v>0</v>
      </c>
      <c r="Q379" t="b">
        <v>0</v>
      </c>
      <c r="R379" t="s">
        <v>33</v>
      </c>
      <c r="S379" t="str">
        <f t="shared" si="27"/>
        <v>theater</v>
      </c>
      <c r="T379" t="str">
        <f t="shared" si="28"/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 s="5">
        <v>0.13962962962962963</v>
      </c>
      <c r="H380">
        <v>355</v>
      </c>
      <c r="I380">
        <f t="shared" si="29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5"/>
        <v>43241.208333333328</v>
      </c>
      <c r="O380" s="9">
        <f t="shared" si="26"/>
        <v>43279.208333333328</v>
      </c>
      <c r="P380" t="b">
        <v>0</v>
      </c>
      <c r="Q380" t="b">
        <v>0</v>
      </c>
      <c r="R380" t="s">
        <v>42</v>
      </c>
      <c r="S380" t="str">
        <f t="shared" si="27"/>
        <v>film &amp; video</v>
      </c>
      <c r="T380" t="str">
        <f t="shared" si="28"/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 s="5">
        <v>0.40444444444444444</v>
      </c>
      <c r="H381">
        <v>44</v>
      </c>
      <c r="I381">
        <f t="shared" si="29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5"/>
        <v>40843.208333333336</v>
      </c>
      <c r="O381" s="9">
        <f t="shared" si="26"/>
        <v>40857.25</v>
      </c>
      <c r="P381" t="b">
        <v>0</v>
      </c>
      <c r="Q381" t="b">
        <v>0</v>
      </c>
      <c r="R381" t="s">
        <v>33</v>
      </c>
      <c r="S381" t="str">
        <f t="shared" si="27"/>
        <v>theater</v>
      </c>
      <c r="T381" t="str">
        <f t="shared" si="28"/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 s="5">
        <v>1.6032</v>
      </c>
      <c r="H382">
        <v>84</v>
      </c>
      <c r="I382">
        <f t="shared" si="29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5"/>
        <v>41448.208333333336</v>
      </c>
      <c r="O382" s="9">
        <f t="shared" si="26"/>
        <v>41453.208333333336</v>
      </c>
      <c r="P382" t="b">
        <v>0</v>
      </c>
      <c r="Q382" t="b">
        <v>0</v>
      </c>
      <c r="R382" t="s">
        <v>33</v>
      </c>
      <c r="S382" t="str">
        <f t="shared" si="27"/>
        <v>theater</v>
      </c>
      <c r="T382" t="str">
        <f t="shared" si="28"/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 s="5">
        <v>1.8394339622641509</v>
      </c>
      <c r="H383">
        <v>155</v>
      </c>
      <c r="I383">
        <f t="shared" si="29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5"/>
        <v>42163.208333333328</v>
      </c>
      <c r="O383" s="9">
        <f t="shared" si="26"/>
        <v>42209.208333333328</v>
      </c>
      <c r="P383" t="b">
        <v>0</v>
      </c>
      <c r="Q383" t="b">
        <v>0</v>
      </c>
      <c r="R383" t="s">
        <v>33</v>
      </c>
      <c r="S383" t="str">
        <f t="shared" si="27"/>
        <v>theater</v>
      </c>
      <c r="T383" t="str">
        <f t="shared" si="28"/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 s="5">
        <v>0.63769230769230767</v>
      </c>
      <c r="H384">
        <v>67</v>
      </c>
      <c r="I384">
        <f t="shared" si="29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5"/>
        <v>43024.208333333328</v>
      </c>
      <c r="O384" s="9">
        <f t="shared" si="26"/>
        <v>43043.208333333328</v>
      </c>
      <c r="P384" t="b">
        <v>0</v>
      </c>
      <c r="Q384" t="b">
        <v>0</v>
      </c>
      <c r="R384" t="s">
        <v>122</v>
      </c>
      <c r="S384" t="str">
        <f t="shared" si="27"/>
        <v>photography</v>
      </c>
      <c r="T384" t="str">
        <f t="shared" si="28"/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 s="5">
        <v>2.2538095238095237</v>
      </c>
      <c r="H385">
        <v>189</v>
      </c>
      <c r="I385">
        <f t="shared" si="29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5"/>
        <v>43509.25</v>
      </c>
      <c r="O385" s="9">
        <f t="shared" si="26"/>
        <v>43515.25</v>
      </c>
      <c r="P385" t="b">
        <v>0</v>
      </c>
      <c r="Q385" t="b">
        <v>1</v>
      </c>
      <c r="R385" t="s">
        <v>17</v>
      </c>
      <c r="S385" t="str">
        <f t="shared" si="27"/>
        <v>food</v>
      </c>
      <c r="T385" t="str">
        <f t="shared" si="28"/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 s="5">
        <v>1.7200961538461539</v>
      </c>
      <c r="H386">
        <v>4799</v>
      </c>
      <c r="I386">
        <f t="shared" si="29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5"/>
        <v>42776.25</v>
      </c>
      <c r="O386" s="9">
        <f t="shared" si="26"/>
        <v>42803.25</v>
      </c>
      <c r="P386" t="b">
        <v>1</v>
      </c>
      <c r="Q386" t="b">
        <v>1</v>
      </c>
      <c r="R386" t="s">
        <v>42</v>
      </c>
      <c r="S386" t="str">
        <f t="shared" si="27"/>
        <v>film &amp; video</v>
      </c>
      <c r="T386" t="str">
        <f t="shared" si="28"/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 s="5">
        <v>1.4616709511568124</v>
      </c>
      <c r="H387">
        <v>1137</v>
      </c>
      <c r="I387">
        <f t="shared" si="29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30">(((L387/60)/60)/24)+DATE(1970,1,1)</f>
        <v>43553.208333333328</v>
      </c>
      <c r="O387" s="9">
        <f t="shared" ref="O387:O450" si="31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32">LEFT(R387,FIND("/",R387,1)-1)</f>
        <v>publishing</v>
      </c>
      <c r="T387" t="str">
        <f t="shared" ref="T387:T450" si="33">RIGHT(R387,LEN(R387)-SEARCH("/",R387,1))</f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 s="5">
        <v>0.76423616236162362</v>
      </c>
      <c r="H388">
        <v>1068</v>
      </c>
      <c r="I388">
        <f t="shared" ref="I388:I451" si="34">AVERAGE(E388/H388)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30"/>
        <v>40355.208333333336</v>
      </c>
      <c r="O388" s="9">
        <f t="shared" si="31"/>
        <v>40367.208333333336</v>
      </c>
      <c r="P388" t="b">
        <v>0</v>
      </c>
      <c r="Q388" t="b">
        <v>0</v>
      </c>
      <c r="R388" t="s">
        <v>33</v>
      </c>
      <c r="S388" t="str">
        <f t="shared" si="32"/>
        <v>theater</v>
      </c>
      <c r="T388" t="str">
        <f t="shared" si="33"/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 s="5">
        <v>0.39261467889908258</v>
      </c>
      <c r="H389">
        <v>424</v>
      </c>
      <c r="I389">
        <f t="shared" si="34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30"/>
        <v>41072.208333333336</v>
      </c>
      <c r="O389" s="9">
        <f t="shared" si="31"/>
        <v>41077.208333333336</v>
      </c>
      <c r="P389" t="b">
        <v>0</v>
      </c>
      <c r="Q389" t="b">
        <v>0</v>
      </c>
      <c r="R389" t="s">
        <v>65</v>
      </c>
      <c r="S389" t="str">
        <f t="shared" si="32"/>
        <v>technology</v>
      </c>
      <c r="T389" t="str">
        <f t="shared" si="33"/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 s="5">
        <v>0.11270034843205574</v>
      </c>
      <c r="H390">
        <v>145</v>
      </c>
      <c r="I390">
        <f t="shared" si="34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30"/>
        <v>40912.25</v>
      </c>
      <c r="O390" s="9">
        <f t="shared" si="31"/>
        <v>40914.25</v>
      </c>
      <c r="P390" t="b">
        <v>0</v>
      </c>
      <c r="Q390" t="b">
        <v>0</v>
      </c>
      <c r="R390" t="s">
        <v>60</v>
      </c>
      <c r="S390" t="str">
        <f t="shared" si="32"/>
        <v>music</v>
      </c>
      <c r="T390" t="str">
        <f t="shared" si="33"/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 s="5">
        <v>1.2211084337349398</v>
      </c>
      <c r="H391">
        <v>1152</v>
      </c>
      <c r="I391">
        <f t="shared" si="34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30"/>
        <v>40479.208333333336</v>
      </c>
      <c r="O391" s="9">
        <f t="shared" si="31"/>
        <v>40506.25</v>
      </c>
      <c r="P391" t="b">
        <v>0</v>
      </c>
      <c r="Q391" t="b">
        <v>0</v>
      </c>
      <c r="R391" t="s">
        <v>33</v>
      </c>
      <c r="S391" t="str">
        <f t="shared" si="32"/>
        <v>theater</v>
      </c>
      <c r="T391" t="str">
        <f t="shared" si="33"/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 s="5">
        <v>1.8654166666666667</v>
      </c>
      <c r="H392">
        <v>50</v>
      </c>
      <c r="I392">
        <f t="shared" si="34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30"/>
        <v>41530.208333333336</v>
      </c>
      <c r="O392" s="9">
        <f t="shared" si="31"/>
        <v>41545.208333333336</v>
      </c>
      <c r="P392" t="b">
        <v>0</v>
      </c>
      <c r="Q392" t="b">
        <v>0</v>
      </c>
      <c r="R392" t="s">
        <v>122</v>
      </c>
      <c r="S392" t="str">
        <f t="shared" si="32"/>
        <v>photography</v>
      </c>
      <c r="T392" t="str">
        <f t="shared" si="33"/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 s="5">
        <v>7.27317880794702E-2</v>
      </c>
      <c r="H393">
        <v>151</v>
      </c>
      <c r="I393">
        <f t="shared" si="34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30"/>
        <v>41653.25</v>
      </c>
      <c r="O393" s="9">
        <f t="shared" si="31"/>
        <v>41655.25</v>
      </c>
      <c r="P393" t="b">
        <v>0</v>
      </c>
      <c r="Q393" t="b">
        <v>0</v>
      </c>
      <c r="R393" t="s">
        <v>68</v>
      </c>
      <c r="S393" t="str">
        <f t="shared" si="32"/>
        <v>publishing</v>
      </c>
      <c r="T393" t="str">
        <f t="shared" si="33"/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 s="5">
        <v>0.65642371234207963</v>
      </c>
      <c r="H394">
        <v>1608</v>
      </c>
      <c r="I394">
        <f t="shared" si="34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30"/>
        <v>40549.25</v>
      </c>
      <c r="O394" s="9">
        <f t="shared" si="31"/>
        <v>40551.25</v>
      </c>
      <c r="P394" t="b">
        <v>0</v>
      </c>
      <c r="Q394" t="b">
        <v>0</v>
      </c>
      <c r="R394" t="s">
        <v>65</v>
      </c>
      <c r="S394" t="str">
        <f t="shared" si="32"/>
        <v>technology</v>
      </c>
      <c r="T394" t="str">
        <f t="shared" si="33"/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 s="5">
        <v>2.2896178343949045</v>
      </c>
      <c r="H395">
        <v>3059</v>
      </c>
      <c r="I395">
        <f t="shared" si="34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30"/>
        <v>42933.208333333328</v>
      </c>
      <c r="O395" s="9">
        <f t="shared" si="31"/>
        <v>42934.208333333328</v>
      </c>
      <c r="P395" t="b">
        <v>0</v>
      </c>
      <c r="Q395" t="b">
        <v>0</v>
      </c>
      <c r="R395" t="s">
        <v>159</v>
      </c>
      <c r="S395" t="str">
        <f t="shared" si="32"/>
        <v>music</v>
      </c>
      <c r="T395" t="str">
        <f t="shared" si="33"/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 s="5">
        <v>4.6937499999999996</v>
      </c>
      <c r="H396">
        <v>34</v>
      </c>
      <c r="I396">
        <f t="shared" si="34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30"/>
        <v>41484.208333333336</v>
      </c>
      <c r="O396" s="9">
        <f t="shared" si="31"/>
        <v>41494.208333333336</v>
      </c>
      <c r="P396" t="b">
        <v>0</v>
      </c>
      <c r="Q396" t="b">
        <v>1</v>
      </c>
      <c r="R396" t="s">
        <v>42</v>
      </c>
      <c r="S396" t="str">
        <f t="shared" si="32"/>
        <v>film &amp; video</v>
      </c>
      <c r="T396" t="str">
        <f t="shared" si="33"/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 s="5">
        <v>1.3011267605633803</v>
      </c>
      <c r="H397">
        <v>220</v>
      </c>
      <c r="I397">
        <f t="shared" si="34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30"/>
        <v>40885.25</v>
      </c>
      <c r="O397" s="9">
        <f t="shared" si="31"/>
        <v>40886.25</v>
      </c>
      <c r="P397" t="b">
        <v>1</v>
      </c>
      <c r="Q397" t="b">
        <v>0</v>
      </c>
      <c r="R397" t="s">
        <v>33</v>
      </c>
      <c r="S397" t="str">
        <f t="shared" si="32"/>
        <v>theater</v>
      </c>
      <c r="T397" t="str">
        <f t="shared" si="33"/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 s="5">
        <v>1.6705422993492407</v>
      </c>
      <c r="H398">
        <v>1604</v>
      </c>
      <c r="I398">
        <f t="shared" si="34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30"/>
        <v>43378.208333333328</v>
      </c>
      <c r="O398" s="9">
        <f t="shared" si="31"/>
        <v>43386.208333333328</v>
      </c>
      <c r="P398" t="b">
        <v>0</v>
      </c>
      <c r="Q398" t="b">
        <v>0</v>
      </c>
      <c r="R398" t="s">
        <v>53</v>
      </c>
      <c r="S398" t="str">
        <f t="shared" si="32"/>
        <v>film &amp; video</v>
      </c>
      <c r="T398" t="str">
        <f t="shared" si="33"/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 s="5">
        <v>1.738641975308642</v>
      </c>
      <c r="H399">
        <v>454</v>
      </c>
      <c r="I399">
        <f t="shared" si="34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30"/>
        <v>41417.208333333336</v>
      </c>
      <c r="O399" s="9">
        <f t="shared" si="31"/>
        <v>41423.208333333336</v>
      </c>
      <c r="P399" t="b">
        <v>0</v>
      </c>
      <c r="Q399" t="b">
        <v>0</v>
      </c>
      <c r="R399" t="s">
        <v>23</v>
      </c>
      <c r="S399" t="str">
        <f t="shared" si="32"/>
        <v>music</v>
      </c>
      <c r="T399" t="str">
        <f t="shared" si="33"/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 s="5">
        <v>7.1776470588235295</v>
      </c>
      <c r="H400">
        <v>123</v>
      </c>
      <c r="I400">
        <f t="shared" si="34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30"/>
        <v>43228.208333333328</v>
      </c>
      <c r="O400" s="9">
        <f t="shared" si="31"/>
        <v>43230.208333333328</v>
      </c>
      <c r="P400" t="b">
        <v>0</v>
      </c>
      <c r="Q400" t="b">
        <v>1</v>
      </c>
      <c r="R400" t="s">
        <v>71</v>
      </c>
      <c r="S400" t="str">
        <f t="shared" si="32"/>
        <v>film &amp; video</v>
      </c>
      <c r="T400" t="str">
        <f t="shared" si="33"/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 s="5">
        <v>0.63850976361767731</v>
      </c>
      <c r="H401">
        <v>941</v>
      </c>
      <c r="I401">
        <f t="shared" si="34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30"/>
        <v>40576.25</v>
      </c>
      <c r="O401" s="9">
        <f t="shared" si="31"/>
        <v>40583.25</v>
      </c>
      <c r="P401" t="b">
        <v>0</v>
      </c>
      <c r="Q401" t="b">
        <v>0</v>
      </c>
      <c r="R401" t="s">
        <v>60</v>
      </c>
      <c r="S401" t="str">
        <f t="shared" si="32"/>
        <v>music</v>
      </c>
      <c r="T401" t="str">
        <f t="shared" si="33"/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 s="5">
        <v>0.02</v>
      </c>
      <c r="H402">
        <v>1</v>
      </c>
      <c r="I402">
        <f t="shared" si="34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30"/>
        <v>41502.208333333336</v>
      </c>
      <c r="O402" s="9">
        <f t="shared" si="31"/>
        <v>41524.208333333336</v>
      </c>
      <c r="P402" t="b">
        <v>0</v>
      </c>
      <c r="Q402" t="b">
        <v>1</v>
      </c>
      <c r="R402" t="s">
        <v>122</v>
      </c>
      <c r="S402" t="str">
        <f t="shared" si="32"/>
        <v>photography</v>
      </c>
      <c r="T402" t="str">
        <f t="shared" si="33"/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 s="5">
        <v>15.302222222222222</v>
      </c>
      <c r="H403">
        <v>299</v>
      </c>
      <c r="I403">
        <f t="shared" si="34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30"/>
        <v>43765.208333333328</v>
      </c>
      <c r="O403" s="9">
        <f t="shared" si="31"/>
        <v>43765.208333333328</v>
      </c>
      <c r="P403" t="b">
        <v>0</v>
      </c>
      <c r="Q403" t="b">
        <v>0</v>
      </c>
      <c r="R403" t="s">
        <v>33</v>
      </c>
      <c r="S403" t="str">
        <f t="shared" si="32"/>
        <v>theater</v>
      </c>
      <c r="T403" t="str">
        <f t="shared" si="33"/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 s="5">
        <v>0.40356164383561643</v>
      </c>
      <c r="H404">
        <v>40</v>
      </c>
      <c r="I404">
        <f t="shared" si="3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30"/>
        <v>40914.25</v>
      </c>
      <c r="O404" s="9">
        <f t="shared" si="31"/>
        <v>40961.25</v>
      </c>
      <c r="P404" t="b">
        <v>0</v>
      </c>
      <c r="Q404" t="b">
        <v>1</v>
      </c>
      <c r="R404" t="s">
        <v>100</v>
      </c>
      <c r="S404" t="str">
        <f t="shared" si="32"/>
        <v>film &amp; video</v>
      </c>
      <c r="T404" t="str">
        <f t="shared" si="33"/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 s="5">
        <v>0.86220633299284988</v>
      </c>
      <c r="H405">
        <v>3015</v>
      </c>
      <c r="I405">
        <f t="shared" si="34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30"/>
        <v>40310.208333333336</v>
      </c>
      <c r="O405" s="9">
        <f t="shared" si="31"/>
        <v>40346.208333333336</v>
      </c>
      <c r="P405" t="b">
        <v>0</v>
      </c>
      <c r="Q405" t="b">
        <v>1</v>
      </c>
      <c r="R405" t="s">
        <v>33</v>
      </c>
      <c r="S405" t="str">
        <f t="shared" si="32"/>
        <v>theater</v>
      </c>
      <c r="T405" t="str">
        <f t="shared" si="33"/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 s="5">
        <v>3.1558486707566464</v>
      </c>
      <c r="H406">
        <v>2237</v>
      </c>
      <c r="I406">
        <f t="shared" si="34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30"/>
        <v>43053.25</v>
      </c>
      <c r="O406" s="9">
        <f t="shared" si="31"/>
        <v>43056.25</v>
      </c>
      <c r="P406" t="b">
        <v>0</v>
      </c>
      <c r="Q406" t="b">
        <v>0</v>
      </c>
      <c r="R406" t="s">
        <v>33</v>
      </c>
      <c r="S406" t="str">
        <f t="shared" si="32"/>
        <v>theater</v>
      </c>
      <c r="T406" t="str">
        <f t="shared" si="33"/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 s="5">
        <v>0.89618243243243245</v>
      </c>
      <c r="H407">
        <v>435</v>
      </c>
      <c r="I407">
        <f t="shared" si="34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30"/>
        <v>43255.208333333328</v>
      </c>
      <c r="O407" s="9">
        <f t="shared" si="31"/>
        <v>43305.208333333328</v>
      </c>
      <c r="P407" t="b">
        <v>0</v>
      </c>
      <c r="Q407" t="b">
        <v>0</v>
      </c>
      <c r="R407" t="s">
        <v>33</v>
      </c>
      <c r="S407" t="str">
        <f t="shared" si="32"/>
        <v>theater</v>
      </c>
      <c r="T407" t="str">
        <f t="shared" si="33"/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 s="5">
        <v>1.8214503816793892</v>
      </c>
      <c r="H408">
        <v>645</v>
      </c>
      <c r="I408">
        <f t="shared" si="34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30"/>
        <v>41304.25</v>
      </c>
      <c r="O408" s="9">
        <f t="shared" si="31"/>
        <v>41316.25</v>
      </c>
      <c r="P408" t="b">
        <v>1</v>
      </c>
      <c r="Q408" t="b">
        <v>0</v>
      </c>
      <c r="R408" t="s">
        <v>42</v>
      </c>
      <c r="S408" t="str">
        <f t="shared" si="32"/>
        <v>film &amp; video</v>
      </c>
      <c r="T408" t="str">
        <f t="shared" si="33"/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 s="5">
        <v>3.5588235294117645</v>
      </c>
      <c r="H409">
        <v>484</v>
      </c>
      <c r="I409">
        <f t="shared" si="34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30"/>
        <v>43751.208333333328</v>
      </c>
      <c r="O409" s="9">
        <f t="shared" si="31"/>
        <v>43758.208333333328</v>
      </c>
      <c r="P409" t="b">
        <v>0</v>
      </c>
      <c r="Q409" t="b">
        <v>0</v>
      </c>
      <c r="R409" t="s">
        <v>33</v>
      </c>
      <c r="S409" t="str">
        <f t="shared" si="32"/>
        <v>theater</v>
      </c>
      <c r="T409" t="str">
        <f t="shared" si="33"/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 s="5">
        <v>1.3183695652173912</v>
      </c>
      <c r="H410">
        <v>154</v>
      </c>
      <c r="I410">
        <f t="shared" si="34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30"/>
        <v>42541.208333333328</v>
      </c>
      <c r="O410" s="9">
        <f t="shared" si="31"/>
        <v>42561.208333333328</v>
      </c>
      <c r="P410" t="b">
        <v>0</v>
      </c>
      <c r="Q410" t="b">
        <v>0</v>
      </c>
      <c r="R410" t="s">
        <v>42</v>
      </c>
      <c r="S410" t="str">
        <f t="shared" si="32"/>
        <v>film &amp; video</v>
      </c>
      <c r="T410" t="str">
        <f t="shared" si="33"/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 s="5">
        <v>0.46315634218289087</v>
      </c>
      <c r="H411">
        <v>714</v>
      </c>
      <c r="I411">
        <f t="shared" si="34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30"/>
        <v>42843.208333333328</v>
      </c>
      <c r="O411" s="9">
        <f t="shared" si="31"/>
        <v>42847.208333333328</v>
      </c>
      <c r="P411" t="b">
        <v>0</v>
      </c>
      <c r="Q411" t="b">
        <v>0</v>
      </c>
      <c r="R411" t="s">
        <v>23</v>
      </c>
      <c r="S411" t="str">
        <f t="shared" si="32"/>
        <v>music</v>
      </c>
      <c r="T411" t="str">
        <f t="shared" si="33"/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 s="5">
        <v>0.36132726089785294</v>
      </c>
      <c r="H412">
        <v>1111</v>
      </c>
      <c r="I412">
        <f t="shared" si="34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30"/>
        <v>42122.208333333328</v>
      </c>
      <c r="O412" s="9">
        <f t="shared" si="31"/>
        <v>42122.208333333328</v>
      </c>
      <c r="P412" t="b">
        <v>0</v>
      </c>
      <c r="Q412" t="b">
        <v>0</v>
      </c>
      <c r="R412" t="s">
        <v>292</v>
      </c>
      <c r="S412" t="str">
        <f t="shared" si="32"/>
        <v>games</v>
      </c>
      <c r="T412" t="str">
        <f t="shared" si="33"/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 s="5">
        <v>1.0462820512820512</v>
      </c>
      <c r="H413">
        <v>82</v>
      </c>
      <c r="I413">
        <f t="shared" si="34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30"/>
        <v>42884.208333333328</v>
      </c>
      <c r="O413" s="9">
        <f t="shared" si="31"/>
        <v>42886.208333333328</v>
      </c>
      <c r="P413" t="b">
        <v>0</v>
      </c>
      <c r="Q413" t="b">
        <v>0</v>
      </c>
      <c r="R413" t="s">
        <v>33</v>
      </c>
      <c r="S413" t="str">
        <f t="shared" si="32"/>
        <v>theater</v>
      </c>
      <c r="T413" t="str">
        <f t="shared" si="33"/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 s="5">
        <v>6.6885714285714286</v>
      </c>
      <c r="H414">
        <v>134</v>
      </c>
      <c r="I414">
        <f t="shared" si="34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30"/>
        <v>41642.25</v>
      </c>
      <c r="O414" s="9">
        <f t="shared" si="31"/>
        <v>41652.25</v>
      </c>
      <c r="P414" t="b">
        <v>0</v>
      </c>
      <c r="Q414" t="b">
        <v>0</v>
      </c>
      <c r="R414" t="s">
        <v>119</v>
      </c>
      <c r="S414" t="str">
        <f t="shared" si="32"/>
        <v>publishing</v>
      </c>
      <c r="T414" t="str">
        <f t="shared" si="33"/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 s="5">
        <v>0.62072823218997364</v>
      </c>
      <c r="H415">
        <v>1089</v>
      </c>
      <c r="I415">
        <f t="shared" si="34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30"/>
        <v>43431.25</v>
      </c>
      <c r="O415" s="9">
        <f t="shared" si="31"/>
        <v>43458.25</v>
      </c>
      <c r="P415" t="b">
        <v>0</v>
      </c>
      <c r="Q415" t="b">
        <v>0</v>
      </c>
      <c r="R415" t="s">
        <v>71</v>
      </c>
      <c r="S415" t="str">
        <f t="shared" si="32"/>
        <v>film &amp; video</v>
      </c>
      <c r="T415" t="str">
        <f t="shared" si="33"/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 s="5">
        <v>0.84699787460148779</v>
      </c>
      <c r="H416">
        <v>5497</v>
      </c>
      <c r="I416">
        <f t="shared" si="34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30"/>
        <v>40288.208333333336</v>
      </c>
      <c r="O416" s="9">
        <f t="shared" si="31"/>
        <v>40296.208333333336</v>
      </c>
      <c r="P416" t="b">
        <v>0</v>
      </c>
      <c r="Q416" t="b">
        <v>1</v>
      </c>
      <c r="R416" t="s">
        <v>17</v>
      </c>
      <c r="S416" t="str">
        <f t="shared" si="32"/>
        <v>food</v>
      </c>
      <c r="T416" t="str">
        <f t="shared" si="33"/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 s="5">
        <v>0.11059030837004405</v>
      </c>
      <c r="H417">
        <v>418</v>
      </c>
      <c r="I417">
        <f t="shared" si="34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30"/>
        <v>40921.25</v>
      </c>
      <c r="O417" s="9">
        <f t="shared" si="31"/>
        <v>40938.25</v>
      </c>
      <c r="P417" t="b">
        <v>0</v>
      </c>
      <c r="Q417" t="b">
        <v>0</v>
      </c>
      <c r="R417" t="s">
        <v>33</v>
      </c>
      <c r="S417" t="str">
        <f t="shared" si="32"/>
        <v>theater</v>
      </c>
      <c r="T417" t="str">
        <f t="shared" si="33"/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 s="5">
        <v>0.43838781575037145</v>
      </c>
      <c r="H418">
        <v>1439</v>
      </c>
      <c r="I418">
        <f t="shared" si="34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30"/>
        <v>40560.25</v>
      </c>
      <c r="O418" s="9">
        <f t="shared" si="31"/>
        <v>40569.25</v>
      </c>
      <c r="P418" t="b">
        <v>0</v>
      </c>
      <c r="Q418" t="b">
        <v>1</v>
      </c>
      <c r="R418" t="s">
        <v>42</v>
      </c>
      <c r="S418" t="str">
        <f t="shared" si="32"/>
        <v>film &amp; video</v>
      </c>
      <c r="T418" t="str">
        <f t="shared" si="33"/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 s="5">
        <v>0.55470588235294116</v>
      </c>
      <c r="H419">
        <v>15</v>
      </c>
      <c r="I419">
        <f t="shared" si="34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30"/>
        <v>43407.208333333328</v>
      </c>
      <c r="O419" s="9">
        <f t="shared" si="31"/>
        <v>43431.25</v>
      </c>
      <c r="P419" t="b">
        <v>0</v>
      </c>
      <c r="Q419" t="b">
        <v>0</v>
      </c>
      <c r="R419" t="s">
        <v>33</v>
      </c>
      <c r="S419" t="str">
        <f t="shared" si="32"/>
        <v>theater</v>
      </c>
      <c r="T419" t="str">
        <f t="shared" si="33"/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 s="5">
        <v>0.57399511301160655</v>
      </c>
      <c r="H420">
        <v>1999</v>
      </c>
      <c r="I420">
        <f t="shared" si="34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30"/>
        <v>41035.208333333336</v>
      </c>
      <c r="O420" s="9">
        <f t="shared" si="31"/>
        <v>41036.208333333336</v>
      </c>
      <c r="P420" t="b">
        <v>0</v>
      </c>
      <c r="Q420" t="b">
        <v>0</v>
      </c>
      <c r="R420" t="s">
        <v>42</v>
      </c>
      <c r="S420" t="str">
        <f t="shared" si="32"/>
        <v>film &amp; video</v>
      </c>
      <c r="T420" t="str">
        <f t="shared" si="33"/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 s="5">
        <v>1.2343497363796134</v>
      </c>
      <c r="H421">
        <v>5203</v>
      </c>
      <c r="I421">
        <f t="shared" si="34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30"/>
        <v>40899.25</v>
      </c>
      <c r="O421" s="9">
        <f t="shared" si="31"/>
        <v>40905.25</v>
      </c>
      <c r="P421" t="b">
        <v>0</v>
      </c>
      <c r="Q421" t="b">
        <v>0</v>
      </c>
      <c r="R421" t="s">
        <v>28</v>
      </c>
      <c r="S421" t="str">
        <f t="shared" si="32"/>
        <v>technology</v>
      </c>
      <c r="T421" t="str">
        <f t="shared" si="33"/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 s="5">
        <v>1.2846</v>
      </c>
      <c r="H422">
        <v>94</v>
      </c>
      <c r="I422">
        <f t="shared" si="34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30"/>
        <v>42911.208333333328</v>
      </c>
      <c r="O422" s="9">
        <f t="shared" si="31"/>
        <v>42925.208333333328</v>
      </c>
      <c r="P422" t="b">
        <v>0</v>
      </c>
      <c r="Q422" t="b">
        <v>0</v>
      </c>
      <c r="R422" t="s">
        <v>33</v>
      </c>
      <c r="S422" t="str">
        <f t="shared" si="32"/>
        <v>theater</v>
      </c>
      <c r="T422" t="str">
        <f t="shared" si="33"/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 s="5">
        <v>0.63989361702127656</v>
      </c>
      <c r="H423">
        <v>118</v>
      </c>
      <c r="I423">
        <f t="shared" si="34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30"/>
        <v>42915.208333333328</v>
      </c>
      <c r="O423" s="9">
        <f t="shared" si="31"/>
        <v>42945.208333333328</v>
      </c>
      <c r="P423" t="b">
        <v>0</v>
      </c>
      <c r="Q423" t="b">
        <v>1</v>
      </c>
      <c r="R423" t="s">
        <v>65</v>
      </c>
      <c r="S423" t="str">
        <f t="shared" si="32"/>
        <v>technology</v>
      </c>
      <c r="T423" t="str">
        <f t="shared" si="33"/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 s="5">
        <v>1.2729885057471264</v>
      </c>
      <c r="H424">
        <v>205</v>
      </c>
      <c r="I424">
        <f t="shared" si="34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30"/>
        <v>40285.208333333336</v>
      </c>
      <c r="O424" s="9">
        <f t="shared" si="31"/>
        <v>40305.208333333336</v>
      </c>
      <c r="P424" t="b">
        <v>0</v>
      </c>
      <c r="Q424" t="b">
        <v>1</v>
      </c>
      <c r="R424" t="s">
        <v>33</v>
      </c>
      <c r="S424" t="str">
        <f t="shared" si="32"/>
        <v>theater</v>
      </c>
      <c r="T424" t="str">
        <f t="shared" si="33"/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 s="5">
        <v>0.10638024357239513</v>
      </c>
      <c r="H425">
        <v>162</v>
      </c>
      <c r="I425">
        <f t="shared" si="34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30"/>
        <v>40808.208333333336</v>
      </c>
      <c r="O425" s="9">
        <f t="shared" si="31"/>
        <v>40810.208333333336</v>
      </c>
      <c r="P425" t="b">
        <v>0</v>
      </c>
      <c r="Q425" t="b">
        <v>1</v>
      </c>
      <c r="R425" t="s">
        <v>17</v>
      </c>
      <c r="S425" t="str">
        <f t="shared" si="32"/>
        <v>food</v>
      </c>
      <c r="T425" t="str">
        <f t="shared" si="33"/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 s="5">
        <v>0.40470588235294119</v>
      </c>
      <c r="H426">
        <v>83</v>
      </c>
      <c r="I426">
        <f t="shared" si="34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30"/>
        <v>43208.208333333328</v>
      </c>
      <c r="O426" s="9">
        <f t="shared" si="31"/>
        <v>43214.208333333328</v>
      </c>
      <c r="P426" t="b">
        <v>0</v>
      </c>
      <c r="Q426" t="b">
        <v>0</v>
      </c>
      <c r="R426" t="s">
        <v>60</v>
      </c>
      <c r="S426" t="str">
        <f t="shared" si="32"/>
        <v>music</v>
      </c>
      <c r="T426" t="str">
        <f t="shared" si="33"/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 s="5">
        <v>2.8766666666666665</v>
      </c>
      <c r="H427">
        <v>92</v>
      </c>
      <c r="I427">
        <f t="shared" si="34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30"/>
        <v>42213.208333333328</v>
      </c>
      <c r="O427" s="9">
        <f t="shared" si="31"/>
        <v>42219.208333333328</v>
      </c>
      <c r="P427" t="b">
        <v>0</v>
      </c>
      <c r="Q427" t="b">
        <v>0</v>
      </c>
      <c r="R427" t="s">
        <v>122</v>
      </c>
      <c r="S427" t="str">
        <f t="shared" si="32"/>
        <v>photography</v>
      </c>
      <c r="T427" t="str">
        <f t="shared" si="33"/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 s="5">
        <v>5.7294444444444448</v>
      </c>
      <c r="H428">
        <v>219</v>
      </c>
      <c r="I428">
        <f t="shared" si="34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30"/>
        <v>41332.25</v>
      </c>
      <c r="O428" s="9">
        <f t="shared" si="31"/>
        <v>41339.25</v>
      </c>
      <c r="P428" t="b">
        <v>0</v>
      </c>
      <c r="Q428" t="b">
        <v>0</v>
      </c>
      <c r="R428" t="s">
        <v>33</v>
      </c>
      <c r="S428" t="str">
        <f t="shared" si="32"/>
        <v>theater</v>
      </c>
      <c r="T428" t="str">
        <f t="shared" si="33"/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 s="5">
        <v>1.1290429799426933</v>
      </c>
      <c r="H429">
        <v>2526</v>
      </c>
      <c r="I429">
        <f t="shared" si="34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30"/>
        <v>41895.208333333336</v>
      </c>
      <c r="O429" s="9">
        <f t="shared" si="31"/>
        <v>41927.208333333336</v>
      </c>
      <c r="P429" t="b">
        <v>0</v>
      </c>
      <c r="Q429" t="b">
        <v>1</v>
      </c>
      <c r="R429" t="s">
        <v>33</v>
      </c>
      <c r="S429" t="str">
        <f t="shared" si="32"/>
        <v>theater</v>
      </c>
      <c r="T429" t="str">
        <f t="shared" si="33"/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 s="5">
        <v>0.46387573964497042</v>
      </c>
      <c r="H430">
        <v>747</v>
      </c>
      <c r="I430">
        <f t="shared" si="34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30"/>
        <v>40585.25</v>
      </c>
      <c r="O430" s="9">
        <f t="shared" si="31"/>
        <v>40592.25</v>
      </c>
      <c r="P430" t="b">
        <v>0</v>
      </c>
      <c r="Q430" t="b">
        <v>0</v>
      </c>
      <c r="R430" t="s">
        <v>71</v>
      </c>
      <c r="S430" t="str">
        <f t="shared" si="32"/>
        <v>film &amp; video</v>
      </c>
      <c r="T430" t="str">
        <f t="shared" si="33"/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 s="5">
        <v>0.90675916230366493</v>
      </c>
      <c r="H431">
        <v>2138</v>
      </c>
      <c r="I431">
        <f t="shared" si="34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30"/>
        <v>41680.25</v>
      </c>
      <c r="O431" s="9">
        <f t="shared" si="31"/>
        <v>41708.208333333336</v>
      </c>
      <c r="P431" t="b">
        <v>0</v>
      </c>
      <c r="Q431" t="b">
        <v>1</v>
      </c>
      <c r="R431" t="s">
        <v>122</v>
      </c>
      <c r="S431" t="str">
        <f t="shared" si="32"/>
        <v>photography</v>
      </c>
      <c r="T431" t="str">
        <f t="shared" si="33"/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 s="5">
        <v>0.67740740740740746</v>
      </c>
      <c r="H432">
        <v>84</v>
      </c>
      <c r="I432">
        <f t="shared" si="34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30"/>
        <v>43737.208333333328</v>
      </c>
      <c r="O432" s="9">
        <f t="shared" si="31"/>
        <v>43771.208333333328</v>
      </c>
      <c r="P432" t="b">
        <v>0</v>
      </c>
      <c r="Q432" t="b">
        <v>0</v>
      </c>
      <c r="R432" t="s">
        <v>33</v>
      </c>
      <c r="S432" t="str">
        <f t="shared" si="32"/>
        <v>theater</v>
      </c>
      <c r="T432" t="str">
        <f t="shared" si="33"/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 s="5">
        <v>1.9249019607843136</v>
      </c>
      <c r="H433">
        <v>94</v>
      </c>
      <c r="I433">
        <f t="shared" si="34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30"/>
        <v>43273.208333333328</v>
      </c>
      <c r="O433" s="9">
        <f t="shared" si="31"/>
        <v>43290.208333333328</v>
      </c>
      <c r="P433" t="b">
        <v>1</v>
      </c>
      <c r="Q433" t="b">
        <v>0</v>
      </c>
      <c r="R433" t="s">
        <v>33</v>
      </c>
      <c r="S433" t="str">
        <f t="shared" si="32"/>
        <v>theater</v>
      </c>
      <c r="T433" t="str">
        <f t="shared" si="33"/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 s="5">
        <v>0.82714285714285718</v>
      </c>
      <c r="H434">
        <v>91</v>
      </c>
      <c r="I434">
        <f t="shared" si="34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30"/>
        <v>41761.208333333336</v>
      </c>
      <c r="O434" s="9">
        <f t="shared" si="31"/>
        <v>41781.208333333336</v>
      </c>
      <c r="P434" t="b">
        <v>0</v>
      </c>
      <c r="Q434" t="b">
        <v>0</v>
      </c>
      <c r="R434" t="s">
        <v>33</v>
      </c>
      <c r="S434" t="str">
        <f t="shared" si="32"/>
        <v>theater</v>
      </c>
      <c r="T434" t="str">
        <f t="shared" si="33"/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 s="5">
        <v>0.54163920922570019</v>
      </c>
      <c r="H435">
        <v>792</v>
      </c>
      <c r="I435">
        <f t="shared" si="34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30"/>
        <v>41603.25</v>
      </c>
      <c r="O435" s="9">
        <f t="shared" si="31"/>
        <v>41619.25</v>
      </c>
      <c r="P435" t="b">
        <v>0</v>
      </c>
      <c r="Q435" t="b">
        <v>1</v>
      </c>
      <c r="R435" t="s">
        <v>42</v>
      </c>
      <c r="S435" t="str">
        <f t="shared" si="32"/>
        <v>film &amp; video</v>
      </c>
      <c r="T435" t="str">
        <f t="shared" si="33"/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 s="5">
        <v>0.16722222222222222</v>
      </c>
      <c r="H436">
        <v>10</v>
      </c>
      <c r="I436">
        <f t="shared" si="34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30"/>
        <v>42705.25</v>
      </c>
      <c r="O436" s="9">
        <f t="shared" si="31"/>
        <v>42719.25</v>
      </c>
      <c r="P436" t="b">
        <v>1</v>
      </c>
      <c r="Q436" t="b">
        <v>0</v>
      </c>
      <c r="R436" t="s">
        <v>33</v>
      </c>
      <c r="S436" t="str">
        <f t="shared" si="32"/>
        <v>theater</v>
      </c>
      <c r="T436" t="str">
        <f t="shared" si="33"/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 s="5">
        <v>1.168766404199475</v>
      </c>
      <c r="H437">
        <v>1713</v>
      </c>
      <c r="I437">
        <f t="shared" si="34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30"/>
        <v>41988.25</v>
      </c>
      <c r="O437" s="9">
        <f t="shared" si="31"/>
        <v>42000.25</v>
      </c>
      <c r="P437" t="b">
        <v>0</v>
      </c>
      <c r="Q437" t="b">
        <v>1</v>
      </c>
      <c r="R437" t="s">
        <v>33</v>
      </c>
      <c r="S437" t="str">
        <f t="shared" si="32"/>
        <v>theater</v>
      </c>
      <c r="T437" t="str">
        <f t="shared" si="33"/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 s="5">
        <v>10.521538461538462</v>
      </c>
      <c r="H438">
        <v>249</v>
      </c>
      <c r="I438">
        <f t="shared" si="34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30"/>
        <v>43575.208333333328</v>
      </c>
      <c r="O438" s="9">
        <f t="shared" si="31"/>
        <v>43576.208333333328</v>
      </c>
      <c r="P438" t="b">
        <v>0</v>
      </c>
      <c r="Q438" t="b">
        <v>0</v>
      </c>
      <c r="R438" t="s">
        <v>159</v>
      </c>
      <c r="S438" t="str">
        <f t="shared" si="32"/>
        <v>music</v>
      </c>
      <c r="T438" t="str">
        <f t="shared" si="33"/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 s="5">
        <v>1.2307407407407407</v>
      </c>
      <c r="H439">
        <v>192</v>
      </c>
      <c r="I439">
        <f t="shared" si="34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30"/>
        <v>42260.208333333328</v>
      </c>
      <c r="O439" s="9">
        <f t="shared" si="31"/>
        <v>42263.208333333328</v>
      </c>
      <c r="P439" t="b">
        <v>0</v>
      </c>
      <c r="Q439" t="b">
        <v>1</v>
      </c>
      <c r="R439" t="s">
        <v>71</v>
      </c>
      <c r="S439" t="str">
        <f t="shared" si="32"/>
        <v>film &amp; video</v>
      </c>
      <c r="T439" t="str">
        <f t="shared" si="33"/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 s="5">
        <v>1.7863855421686747</v>
      </c>
      <c r="H440">
        <v>247</v>
      </c>
      <c r="I440">
        <f t="shared" si="34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30"/>
        <v>41337.25</v>
      </c>
      <c r="O440" s="9">
        <f t="shared" si="31"/>
        <v>41367.208333333336</v>
      </c>
      <c r="P440" t="b">
        <v>0</v>
      </c>
      <c r="Q440" t="b">
        <v>0</v>
      </c>
      <c r="R440" t="s">
        <v>33</v>
      </c>
      <c r="S440" t="str">
        <f t="shared" si="32"/>
        <v>theater</v>
      </c>
      <c r="T440" t="str">
        <f t="shared" si="33"/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 s="5">
        <v>3.5528169014084505</v>
      </c>
      <c r="H441">
        <v>2293</v>
      </c>
      <c r="I441">
        <f t="shared" si="34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30"/>
        <v>42680.208333333328</v>
      </c>
      <c r="O441" s="9">
        <f t="shared" si="31"/>
        <v>42687.25</v>
      </c>
      <c r="P441" t="b">
        <v>0</v>
      </c>
      <c r="Q441" t="b">
        <v>0</v>
      </c>
      <c r="R441" t="s">
        <v>474</v>
      </c>
      <c r="S441" t="str">
        <f t="shared" si="32"/>
        <v>film &amp; video</v>
      </c>
      <c r="T441" t="str">
        <f t="shared" si="33"/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 s="5">
        <v>1.6190634146341463</v>
      </c>
      <c r="H442">
        <v>3131</v>
      </c>
      <c r="I442">
        <f t="shared" si="34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30"/>
        <v>42916.208333333328</v>
      </c>
      <c r="O442" s="9">
        <f t="shared" si="31"/>
        <v>42926.208333333328</v>
      </c>
      <c r="P442" t="b">
        <v>0</v>
      </c>
      <c r="Q442" t="b">
        <v>0</v>
      </c>
      <c r="R442" t="s">
        <v>269</v>
      </c>
      <c r="S442" t="str">
        <f t="shared" si="32"/>
        <v>film &amp; video</v>
      </c>
      <c r="T442" t="str">
        <f t="shared" si="33"/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 s="5">
        <v>0.24914285714285714</v>
      </c>
      <c r="H443">
        <v>32</v>
      </c>
      <c r="I443">
        <f t="shared" si="34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30"/>
        <v>41025.208333333336</v>
      </c>
      <c r="O443" s="9">
        <f t="shared" si="31"/>
        <v>41053.208333333336</v>
      </c>
      <c r="P443" t="b">
        <v>0</v>
      </c>
      <c r="Q443" t="b">
        <v>0</v>
      </c>
      <c r="R443" t="s">
        <v>65</v>
      </c>
      <c r="S443" t="str">
        <f t="shared" si="32"/>
        <v>technology</v>
      </c>
      <c r="T443" t="str">
        <f t="shared" si="33"/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 s="5">
        <v>1.9872222222222222</v>
      </c>
      <c r="H444">
        <v>143</v>
      </c>
      <c r="I444">
        <f t="shared" si="34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30"/>
        <v>42980.208333333328</v>
      </c>
      <c r="O444" s="9">
        <f t="shared" si="31"/>
        <v>42996.208333333328</v>
      </c>
      <c r="P444" t="b">
        <v>0</v>
      </c>
      <c r="Q444" t="b">
        <v>0</v>
      </c>
      <c r="R444" t="s">
        <v>33</v>
      </c>
      <c r="S444" t="str">
        <f t="shared" si="32"/>
        <v>theater</v>
      </c>
      <c r="T444" t="str">
        <f t="shared" si="33"/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 s="5">
        <v>0.34752688172043011</v>
      </c>
      <c r="H445">
        <v>90</v>
      </c>
      <c r="I445">
        <f t="shared" si="34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30"/>
        <v>40451.208333333336</v>
      </c>
      <c r="O445" s="9">
        <f t="shared" si="31"/>
        <v>40470.208333333336</v>
      </c>
      <c r="P445" t="b">
        <v>0</v>
      </c>
      <c r="Q445" t="b">
        <v>0</v>
      </c>
      <c r="R445" t="s">
        <v>33</v>
      </c>
      <c r="S445" t="str">
        <f t="shared" si="32"/>
        <v>theater</v>
      </c>
      <c r="T445" t="str">
        <f t="shared" si="33"/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 s="5">
        <v>1.7641935483870967</v>
      </c>
      <c r="H446">
        <v>296</v>
      </c>
      <c r="I446">
        <f t="shared" si="34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30"/>
        <v>40748.208333333336</v>
      </c>
      <c r="O446" s="9">
        <f t="shared" si="31"/>
        <v>40750.208333333336</v>
      </c>
      <c r="P446" t="b">
        <v>0</v>
      </c>
      <c r="Q446" t="b">
        <v>1</v>
      </c>
      <c r="R446" t="s">
        <v>60</v>
      </c>
      <c r="S446" t="str">
        <f t="shared" si="32"/>
        <v>music</v>
      </c>
      <c r="T446" t="str">
        <f t="shared" si="33"/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 s="5">
        <v>5.1138095238095236</v>
      </c>
      <c r="H447">
        <v>170</v>
      </c>
      <c r="I447">
        <f t="shared" si="34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30"/>
        <v>40515.25</v>
      </c>
      <c r="O447" s="9">
        <f t="shared" si="31"/>
        <v>40536.25</v>
      </c>
      <c r="P447" t="b">
        <v>0</v>
      </c>
      <c r="Q447" t="b">
        <v>1</v>
      </c>
      <c r="R447" t="s">
        <v>33</v>
      </c>
      <c r="S447" t="str">
        <f t="shared" si="32"/>
        <v>theater</v>
      </c>
      <c r="T447" t="str">
        <f t="shared" si="33"/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 s="5">
        <v>0.82044117647058823</v>
      </c>
      <c r="H448">
        <v>186</v>
      </c>
      <c r="I448">
        <f t="shared" si="34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30"/>
        <v>41261.25</v>
      </c>
      <c r="O448" s="9">
        <f t="shared" si="31"/>
        <v>41263.25</v>
      </c>
      <c r="P448" t="b">
        <v>0</v>
      </c>
      <c r="Q448" t="b">
        <v>0</v>
      </c>
      <c r="R448" t="s">
        <v>65</v>
      </c>
      <c r="S448" t="str">
        <f t="shared" si="32"/>
        <v>technology</v>
      </c>
      <c r="T448" t="str">
        <f t="shared" si="33"/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 s="5">
        <v>0.24326030927835052</v>
      </c>
      <c r="H449">
        <v>439</v>
      </c>
      <c r="I449">
        <f t="shared" si="34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30"/>
        <v>43088.25</v>
      </c>
      <c r="O449" s="9">
        <f t="shared" si="31"/>
        <v>43104.25</v>
      </c>
      <c r="P449" t="b">
        <v>0</v>
      </c>
      <c r="Q449" t="b">
        <v>0</v>
      </c>
      <c r="R449" t="s">
        <v>269</v>
      </c>
      <c r="S449" t="str">
        <f t="shared" si="32"/>
        <v>film &amp; video</v>
      </c>
      <c r="T449" t="str">
        <f t="shared" si="33"/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 s="5">
        <v>0.50482758620689661</v>
      </c>
      <c r="H450">
        <v>605</v>
      </c>
      <c r="I450">
        <f t="shared" si="34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30"/>
        <v>41378.208333333336</v>
      </c>
      <c r="O450" s="9">
        <f t="shared" si="31"/>
        <v>41380.208333333336</v>
      </c>
      <c r="P450" t="b">
        <v>0</v>
      </c>
      <c r="Q450" t="b">
        <v>1</v>
      </c>
      <c r="R450" t="s">
        <v>89</v>
      </c>
      <c r="S450" t="str">
        <f t="shared" si="32"/>
        <v>games</v>
      </c>
      <c r="T450" t="str">
        <f t="shared" si="33"/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 s="5">
        <v>9.67</v>
      </c>
      <c r="H451">
        <v>86</v>
      </c>
      <c r="I451">
        <f t="shared" si="34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5">(((L451/60)/60)/24)+DATE(1970,1,1)</f>
        <v>43530.25</v>
      </c>
      <c r="O451" s="9">
        <f t="shared" ref="O451:O514" si="36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37">LEFT(R451,FIND("/",R451,1)-1)</f>
        <v>games</v>
      </c>
      <c r="T451" t="str">
        <f t="shared" ref="T451:T514" si="38">RIGHT(R451,LEN(R451)-SEARCH("/",R451,1))</f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 s="5">
        <v>0.04</v>
      </c>
      <c r="H452">
        <v>1</v>
      </c>
      <c r="I452">
        <f t="shared" ref="I452:I515" si="39">AVERAGE(E452/H452)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5"/>
        <v>43394.208333333328</v>
      </c>
      <c r="O452" s="9">
        <f t="shared" si="36"/>
        <v>43417.25</v>
      </c>
      <c r="P452" t="b">
        <v>0</v>
      </c>
      <c r="Q452" t="b">
        <v>0</v>
      </c>
      <c r="R452" t="s">
        <v>71</v>
      </c>
      <c r="S452" t="str">
        <f t="shared" si="37"/>
        <v>film &amp; video</v>
      </c>
      <c r="T452" t="str">
        <f t="shared" si="38"/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 s="5">
        <v>1.2284501347708894</v>
      </c>
      <c r="H453">
        <v>6286</v>
      </c>
      <c r="I453">
        <f t="shared" si="3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5"/>
        <v>42935.208333333328</v>
      </c>
      <c r="O453" s="9">
        <f t="shared" si="36"/>
        <v>42966.208333333328</v>
      </c>
      <c r="P453" t="b">
        <v>0</v>
      </c>
      <c r="Q453" t="b">
        <v>0</v>
      </c>
      <c r="R453" t="s">
        <v>23</v>
      </c>
      <c r="S453" t="str">
        <f t="shared" si="37"/>
        <v>music</v>
      </c>
      <c r="T453" t="str">
        <f t="shared" si="38"/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 s="5">
        <v>0.63437500000000002</v>
      </c>
      <c r="H454">
        <v>31</v>
      </c>
      <c r="I454">
        <f t="shared" si="3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5"/>
        <v>40365.208333333336</v>
      </c>
      <c r="O454" s="9">
        <f t="shared" si="36"/>
        <v>40366.208333333336</v>
      </c>
      <c r="P454" t="b">
        <v>0</v>
      </c>
      <c r="Q454" t="b">
        <v>0</v>
      </c>
      <c r="R454" t="s">
        <v>53</v>
      </c>
      <c r="S454" t="str">
        <f t="shared" si="37"/>
        <v>film &amp; video</v>
      </c>
      <c r="T454" t="str">
        <f t="shared" si="38"/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 s="5">
        <v>0.56331688596491225</v>
      </c>
      <c r="H455">
        <v>1181</v>
      </c>
      <c r="I455">
        <f t="shared" si="3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5"/>
        <v>42705.25</v>
      </c>
      <c r="O455" s="9">
        <f t="shared" si="36"/>
        <v>42746.25</v>
      </c>
      <c r="P455" t="b">
        <v>0</v>
      </c>
      <c r="Q455" t="b">
        <v>0</v>
      </c>
      <c r="R455" t="s">
        <v>474</v>
      </c>
      <c r="S455" t="str">
        <f t="shared" si="37"/>
        <v>film &amp; video</v>
      </c>
      <c r="T455" t="str">
        <f t="shared" si="38"/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 s="5">
        <v>0.44074999999999998</v>
      </c>
      <c r="H456">
        <v>39</v>
      </c>
      <c r="I456">
        <f t="shared" si="3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5"/>
        <v>41568.208333333336</v>
      </c>
      <c r="O456" s="9">
        <f t="shared" si="36"/>
        <v>41604.25</v>
      </c>
      <c r="P456" t="b">
        <v>0</v>
      </c>
      <c r="Q456" t="b">
        <v>1</v>
      </c>
      <c r="R456" t="s">
        <v>53</v>
      </c>
      <c r="S456" t="str">
        <f t="shared" si="37"/>
        <v>film &amp; video</v>
      </c>
      <c r="T456" t="str">
        <f t="shared" si="38"/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 s="5">
        <v>1.1837253218884121</v>
      </c>
      <c r="H457">
        <v>3727</v>
      </c>
      <c r="I457">
        <f t="shared" si="3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5"/>
        <v>40809.208333333336</v>
      </c>
      <c r="O457" s="9">
        <f t="shared" si="36"/>
        <v>40832.208333333336</v>
      </c>
      <c r="P457" t="b">
        <v>0</v>
      </c>
      <c r="Q457" t="b">
        <v>0</v>
      </c>
      <c r="R457" t="s">
        <v>33</v>
      </c>
      <c r="S457" t="str">
        <f t="shared" si="37"/>
        <v>theater</v>
      </c>
      <c r="T457" t="str">
        <f t="shared" si="38"/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 s="5">
        <v>1.041243169398907</v>
      </c>
      <c r="H458">
        <v>1605</v>
      </c>
      <c r="I458">
        <f t="shared" si="3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5"/>
        <v>43141.25</v>
      </c>
      <c r="O458" s="9">
        <f t="shared" si="36"/>
        <v>43141.25</v>
      </c>
      <c r="P458" t="b">
        <v>0</v>
      </c>
      <c r="Q458" t="b">
        <v>1</v>
      </c>
      <c r="R458" t="s">
        <v>60</v>
      </c>
      <c r="S458" t="str">
        <f t="shared" si="37"/>
        <v>music</v>
      </c>
      <c r="T458" t="str">
        <f t="shared" si="38"/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 s="5">
        <v>0.26640000000000003</v>
      </c>
      <c r="H459">
        <v>46</v>
      </c>
      <c r="I459">
        <f t="shared" si="3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5"/>
        <v>42657.208333333328</v>
      </c>
      <c r="O459" s="9">
        <f t="shared" si="36"/>
        <v>42659.208333333328</v>
      </c>
      <c r="P459" t="b">
        <v>0</v>
      </c>
      <c r="Q459" t="b">
        <v>0</v>
      </c>
      <c r="R459" t="s">
        <v>33</v>
      </c>
      <c r="S459" t="str">
        <f t="shared" si="37"/>
        <v>theater</v>
      </c>
      <c r="T459" t="str">
        <f t="shared" si="38"/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 s="5">
        <v>3.5120118343195266</v>
      </c>
      <c r="H460">
        <v>2120</v>
      </c>
      <c r="I460">
        <f t="shared" si="3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5"/>
        <v>40265.208333333336</v>
      </c>
      <c r="O460" s="9">
        <f t="shared" si="36"/>
        <v>40309.208333333336</v>
      </c>
      <c r="P460" t="b">
        <v>0</v>
      </c>
      <c r="Q460" t="b">
        <v>0</v>
      </c>
      <c r="R460" t="s">
        <v>33</v>
      </c>
      <c r="S460" t="str">
        <f t="shared" si="37"/>
        <v>theater</v>
      </c>
      <c r="T460" t="str">
        <f t="shared" si="38"/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 s="5">
        <v>0.90063492063492068</v>
      </c>
      <c r="H461">
        <v>105</v>
      </c>
      <c r="I461">
        <f t="shared" si="3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5"/>
        <v>42001.25</v>
      </c>
      <c r="O461" s="9">
        <f t="shared" si="36"/>
        <v>42026.25</v>
      </c>
      <c r="P461" t="b">
        <v>0</v>
      </c>
      <c r="Q461" t="b">
        <v>0</v>
      </c>
      <c r="R461" t="s">
        <v>42</v>
      </c>
      <c r="S461" t="str">
        <f t="shared" si="37"/>
        <v>film &amp; video</v>
      </c>
      <c r="T461" t="str">
        <f t="shared" si="38"/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 s="5">
        <v>1.7162500000000001</v>
      </c>
      <c r="H462">
        <v>50</v>
      </c>
      <c r="I462">
        <f t="shared" si="3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5"/>
        <v>40399.208333333336</v>
      </c>
      <c r="O462" s="9">
        <f t="shared" si="36"/>
        <v>40402.208333333336</v>
      </c>
      <c r="P462" t="b">
        <v>0</v>
      </c>
      <c r="Q462" t="b">
        <v>0</v>
      </c>
      <c r="R462" t="s">
        <v>33</v>
      </c>
      <c r="S462" t="str">
        <f t="shared" si="37"/>
        <v>theater</v>
      </c>
      <c r="T462" t="str">
        <f t="shared" si="38"/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 s="5">
        <v>1.4104655870445344</v>
      </c>
      <c r="H463">
        <v>2080</v>
      </c>
      <c r="I463">
        <f t="shared" si="3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5"/>
        <v>41757.208333333336</v>
      </c>
      <c r="O463" s="9">
        <f t="shared" si="36"/>
        <v>41777.208333333336</v>
      </c>
      <c r="P463" t="b">
        <v>0</v>
      </c>
      <c r="Q463" t="b">
        <v>0</v>
      </c>
      <c r="R463" t="s">
        <v>53</v>
      </c>
      <c r="S463" t="str">
        <f t="shared" si="37"/>
        <v>film &amp; video</v>
      </c>
      <c r="T463" t="str">
        <f t="shared" si="38"/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 s="5">
        <v>0.30579449152542371</v>
      </c>
      <c r="H464">
        <v>535</v>
      </c>
      <c r="I464">
        <f t="shared" si="3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5"/>
        <v>41304.25</v>
      </c>
      <c r="O464" s="9">
        <f t="shared" si="36"/>
        <v>41342.25</v>
      </c>
      <c r="P464" t="b">
        <v>0</v>
      </c>
      <c r="Q464" t="b">
        <v>0</v>
      </c>
      <c r="R464" t="s">
        <v>292</v>
      </c>
      <c r="S464" t="str">
        <f t="shared" si="37"/>
        <v>games</v>
      </c>
      <c r="T464" t="str">
        <f t="shared" si="38"/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 s="5">
        <v>1.0816455696202532</v>
      </c>
      <c r="H465">
        <v>2105</v>
      </c>
      <c r="I465">
        <f t="shared" si="3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5"/>
        <v>41639.25</v>
      </c>
      <c r="O465" s="9">
        <f t="shared" si="36"/>
        <v>41643.25</v>
      </c>
      <c r="P465" t="b">
        <v>0</v>
      </c>
      <c r="Q465" t="b">
        <v>0</v>
      </c>
      <c r="R465" t="s">
        <v>71</v>
      </c>
      <c r="S465" t="str">
        <f t="shared" si="37"/>
        <v>film &amp; video</v>
      </c>
      <c r="T465" t="str">
        <f t="shared" si="38"/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 s="5">
        <v>1.3345505617977529</v>
      </c>
      <c r="H466">
        <v>2436</v>
      </c>
      <c r="I466">
        <f t="shared" si="3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5"/>
        <v>43142.25</v>
      </c>
      <c r="O466" s="9">
        <f t="shared" si="36"/>
        <v>43156.25</v>
      </c>
      <c r="P466" t="b">
        <v>0</v>
      </c>
      <c r="Q466" t="b">
        <v>0</v>
      </c>
      <c r="R466" t="s">
        <v>33</v>
      </c>
      <c r="S466" t="str">
        <f t="shared" si="37"/>
        <v>theater</v>
      </c>
      <c r="T466" t="str">
        <f t="shared" si="38"/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 s="5">
        <v>1.8785106382978722</v>
      </c>
      <c r="H467">
        <v>80</v>
      </c>
      <c r="I467">
        <f t="shared" si="3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5"/>
        <v>43127.25</v>
      </c>
      <c r="O467" s="9">
        <f t="shared" si="36"/>
        <v>43136.25</v>
      </c>
      <c r="P467" t="b">
        <v>0</v>
      </c>
      <c r="Q467" t="b">
        <v>0</v>
      </c>
      <c r="R467" t="s">
        <v>206</v>
      </c>
      <c r="S467" t="str">
        <f t="shared" si="37"/>
        <v>publishing</v>
      </c>
      <c r="T467" t="str">
        <f t="shared" si="38"/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 s="5">
        <v>3.32</v>
      </c>
      <c r="H468">
        <v>42</v>
      </c>
      <c r="I468">
        <f t="shared" si="3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5"/>
        <v>41409.208333333336</v>
      </c>
      <c r="O468" s="9">
        <f t="shared" si="36"/>
        <v>41432.208333333336</v>
      </c>
      <c r="P468" t="b">
        <v>0</v>
      </c>
      <c r="Q468" t="b">
        <v>1</v>
      </c>
      <c r="R468" t="s">
        <v>65</v>
      </c>
      <c r="S468" t="str">
        <f t="shared" si="37"/>
        <v>technology</v>
      </c>
      <c r="T468" t="str">
        <f t="shared" si="38"/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 s="5">
        <v>5.7521428571428572</v>
      </c>
      <c r="H469">
        <v>139</v>
      </c>
      <c r="I469">
        <f t="shared" si="3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5"/>
        <v>42331.25</v>
      </c>
      <c r="O469" s="9">
        <f t="shared" si="36"/>
        <v>42338.25</v>
      </c>
      <c r="P469" t="b">
        <v>0</v>
      </c>
      <c r="Q469" t="b">
        <v>1</v>
      </c>
      <c r="R469" t="s">
        <v>28</v>
      </c>
      <c r="S469" t="str">
        <f t="shared" si="37"/>
        <v>technology</v>
      </c>
      <c r="T469" t="str">
        <f t="shared" si="38"/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 s="5">
        <v>0.40500000000000003</v>
      </c>
      <c r="H470">
        <v>16</v>
      </c>
      <c r="I470">
        <f t="shared" si="3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5"/>
        <v>43569.208333333328</v>
      </c>
      <c r="O470" s="9">
        <f t="shared" si="36"/>
        <v>43585.208333333328</v>
      </c>
      <c r="P470" t="b">
        <v>0</v>
      </c>
      <c r="Q470" t="b">
        <v>0</v>
      </c>
      <c r="R470" t="s">
        <v>33</v>
      </c>
      <c r="S470" t="str">
        <f t="shared" si="37"/>
        <v>theater</v>
      </c>
      <c r="T470" t="str">
        <f t="shared" si="38"/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 s="5">
        <v>1.8442857142857143</v>
      </c>
      <c r="H471">
        <v>159</v>
      </c>
      <c r="I471">
        <f t="shared" si="3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5"/>
        <v>42142.208333333328</v>
      </c>
      <c r="O471" s="9">
        <f t="shared" si="36"/>
        <v>42144.208333333328</v>
      </c>
      <c r="P471" t="b">
        <v>0</v>
      </c>
      <c r="Q471" t="b">
        <v>0</v>
      </c>
      <c r="R471" t="s">
        <v>53</v>
      </c>
      <c r="S471" t="str">
        <f t="shared" si="37"/>
        <v>film &amp; video</v>
      </c>
      <c r="T471" t="str">
        <f t="shared" si="38"/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 s="5">
        <v>2.8580555555555556</v>
      </c>
      <c r="H472">
        <v>381</v>
      </c>
      <c r="I472">
        <f t="shared" si="3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5"/>
        <v>42716.25</v>
      </c>
      <c r="O472" s="9">
        <f t="shared" si="36"/>
        <v>42723.25</v>
      </c>
      <c r="P472" t="b">
        <v>0</v>
      </c>
      <c r="Q472" t="b">
        <v>0</v>
      </c>
      <c r="R472" t="s">
        <v>65</v>
      </c>
      <c r="S472" t="str">
        <f t="shared" si="37"/>
        <v>technology</v>
      </c>
      <c r="T472" t="str">
        <f t="shared" si="38"/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 s="5">
        <v>3.19</v>
      </c>
      <c r="H473">
        <v>194</v>
      </c>
      <c r="I473">
        <f t="shared" si="3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5"/>
        <v>41031.208333333336</v>
      </c>
      <c r="O473" s="9">
        <f t="shared" si="36"/>
        <v>41031.208333333336</v>
      </c>
      <c r="P473" t="b">
        <v>0</v>
      </c>
      <c r="Q473" t="b">
        <v>1</v>
      </c>
      <c r="R473" t="s">
        <v>17</v>
      </c>
      <c r="S473" t="str">
        <f t="shared" si="37"/>
        <v>food</v>
      </c>
      <c r="T473" t="str">
        <f t="shared" si="38"/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 s="5">
        <v>0.39234070221066319</v>
      </c>
      <c r="H474">
        <v>575</v>
      </c>
      <c r="I474">
        <f t="shared" si="3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5"/>
        <v>43535.208333333328</v>
      </c>
      <c r="O474" s="9">
        <f t="shared" si="36"/>
        <v>43589.208333333328</v>
      </c>
      <c r="P474" t="b">
        <v>0</v>
      </c>
      <c r="Q474" t="b">
        <v>0</v>
      </c>
      <c r="R474" t="s">
        <v>23</v>
      </c>
      <c r="S474" t="str">
        <f t="shared" si="37"/>
        <v>music</v>
      </c>
      <c r="T474" t="str">
        <f t="shared" si="38"/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 s="5">
        <v>1.7814000000000001</v>
      </c>
      <c r="H475">
        <v>106</v>
      </c>
      <c r="I475">
        <f t="shared" si="3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5"/>
        <v>43277.208333333328</v>
      </c>
      <c r="O475" s="9">
        <f t="shared" si="36"/>
        <v>43278.208333333328</v>
      </c>
      <c r="P475" t="b">
        <v>0</v>
      </c>
      <c r="Q475" t="b">
        <v>0</v>
      </c>
      <c r="R475" t="s">
        <v>50</v>
      </c>
      <c r="S475" t="str">
        <f t="shared" si="37"/>
        <v>music</v>
      </c>
      <c r="T475" t="str">
        <f t="shared" si="38"/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 s="5">
        <v>3.6515</v>
      </c>
      <c r="H476">
        <v>142</v>
      </c>
      <c r="I476">
        <f t="shared" si="3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5"/>
        <v>41989.25</v>
      </c>
      <c r="O476" s="9">
        <f t="shared" si="36"/>
        <v>41990.25</v>
      </c>
      <c r="P476" t="b">
        <v>0</v>
      </c>
      <c r="Q476" t="b">
        <v>0</v>
      </c>
      <c r="R476" t="s">
        <v>269</v>
      </c>
      <c r="S476" t="str">
        <f t="shared" si="37"/>
        <v>film &amp; video</v>
      </c>
      <c r="T476" t="str">
        <f t="shared" si="38"/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 s="5">
        <v>1.1394594594594594</v>
      </c>
      <c r="H477">
        <v>211</v>
      </c>
      <c r="I477">
        <f t="shared" si="3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5"/>
        <v>41450.208333333336</v>
      </c>
      <c r="O477" s="9">
        <f t="shared" si="36"/>
        <v>41454.208333333336</v>
      </c>
      <c r="P477" t="b">
        <v>0</v>
      </c>
      <c r="Q477" t="b">
        <v>1</v>
      </c>
      <c r="R477" t="s">
        <v>206</v>
      </c>
      <c r="S477" t="str">
        <f t="shared" si="37"/>
        <v>publishing</v>
      </c>
      <c r="T477" t="str">
        <f t="shared" si="38"/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 s="5">
        <v>0.29828720626631855</v>
      </c>
      <c r="H478">
        <v>1120</v>
      </c>
      <c r="I478">
        <f t="shared" si="3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5"/>
        <v>43322.208333333328</v>
      </c>
      <c r="O478" s="9">
        <f t="shared" si="36"/>
        <v>43328.208333333328</v>
      </c>
      <c r="P478" t="b">
        <v>0</v>
      </c>
      <c r="Q478" t="b">
        <v>0</v>
      </c>
      <c r="R478" t="s">
        <v>119</v>
      </c>
      <c r="S478" t="str">
        <f t="shared" si="37"/>
        <v>publishing</v>
      </c>
      <c r="T478" t="str">
        <f t="shared" si="38"/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 s="5">
        <v>0.54270588235294115</v>
      </c>
      <c r="H479">
        <v>113</v>
      </c>
      <c r="I479">
        <f t="shared" si="3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5"/>
        <v>40720.208333333336</v>
      </c>
      <c r="O479" s="9">
        <f t="shared" si="36"/>
        <v>40747.208333333336</v>
      </c>
      <c r="P479" t="b">
        <v>0</v>
      </c>
      <c r="Q479" t="b">
        <v>0</v>
      </c>
      <c r="R479" t="s">
        <v>474</v>
      </c>
      <c r="S479" t="str">
        <f t="shared" si="37"/>
        <v>film &amp; video</v>
      </c>
      <c r="T479" t="str">
        <f t="shared" si="38"/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 s="5">
        <v>2.3634156976744185</v>
      </c>
      <c r="H480">
        <v>2756</v>
      </c>
      <c r="I480">
        <f t="shared" si="3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5"/>
        <v>42072.208333333328</v>
      </c>
      <c r="O480" s="9">
        <f t="shared" si="36"/>
        <v>42084.208333333328</v>
      </c>
      <c r="P480" t="b">
        <v>0</v>
      </c>
      <c r="Q480" t="b">
        <v>0</v>
      </c>
      <c r="R480" t="s">
        <v>65</v>
      </c>
      <c r="S480" t="str">
        <f t="shared" si="37"/>
        <v>technology</v>
      </c>
      <c r="T480" t="str">
        <f t="shared" si="38"/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 s="5">
        <v>5.1291666666666664</v>
      </c>
      <c r="H481">
        <v>173</v>
      </c>
      <c r="I481">
        <f t="shared" si="3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5"/>
        <v>42945.208333333328</v>
      </c>
      <c r="O481" s="9">
        <f t="shared" si="36"/>
        <v>42947.208333333328</v>
      </c>
      <c r="P481" t="b">
        <v>0</v>
      </c>
      <c r="Q481" t="b">
        <v>0</v>
      </c>
      <c r="R481" t="s">
        <v>17</v>
      </c>
      <c r="S481" t="str">
        <f t="shared" si="37"/>
        <v>food</v>
      </c>
      <c r="T481" t="str">
        <f t="shared" si="38"/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 s="5">
        <v>1.0065116279069768</v>
      </c>
      <c r="H482">
        <v>87</v>
      </c>
      <c r="I482">
        <f t="shared" si="3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5"/>
        <v>40248.25</v>
      </c>
      <c r="O482" s="9">
        <f t="shared" si="36"/>
        <v>40257.208333333336</v>
      </c>
      <c r="P482" t="b">
        <v>0</v>
      </c>
      <c r="Q482" t="b">
        <v>1</v>
      </c>
      <c r="R482" t="s">
        <v>122</v>
      </c>
      <c r="S482" t="str">
        <f t="shared" si="37"/>
        <v>photography</v>
      </c>
      <c r="T482" t="str">
        <f t="shared" si="38"/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 s="5">
        <v>0.81348423194303154</v>
      </c>
      <c r="H483">
        <v>1538</v>
      </c>
      <c r="I483">
        <f t="shared" si="3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5"/>
        <v>41913.208333333336</v>
      </c>
      <c r="O483" s="9">
        <f t="shared" si="36"/>
        <v>41955.25</v>
      </c>
      <c r="P483" t="b">
        <v>0</v>
      </c>
      <c r="Q483" t="b">
        <v>1</v>
      </c>
      <c r="R483" t="s">
        <v>33</v>
      </c>
      <c r="S483" t="str">
        <f t="shared" si="37"/>
        <v>theater</v>
      </c>
      <c r="T483" t="str">
        <f t="shared" si="38"/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 s="5">
        <v>0.16404761904761905</v>
      </c>
      <c r="H484">
        <v>9</v>
      </c>
      <c r="I484">
        <f t="shared" si="3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5"/>
        <v>40963.25</v>
      </c>
      <c r="O484" s="9">
        <f t="shared" si="36"/>
        <v>40974.25</v>
      </c>
      <c r="P484" t="b">
        <v>0</v>
      </c>
      <c r="Q484" t="b">
        <v>1</v>
      </c>
      <c r="R484" t="s">
        <v>119</v>
      </c>
      <c r="S484" t="str">
        <f t="shared" si="37"/>
        <v>publishing</v>
      </c>
      <c r="T484" t="str">
        <f t="shared" si="38"/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 s="5">
        <v>0.52774617067833696</v>
      </c>
      <c r="H485">
        <v>554</v>
      </c>
      <c r="I485">
        <f t="shared" si="3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5"/>
        <v>43811.25</v>
      </c>
      <c r="O485" s="9">
        <f t="shared" si="36"/>
        <v>43818.25</v>
      </c>
      <c r="P485" t="b">
        <v>0</v>
      </c>
      <c r="Q485" t="b">
        <v>0</v>
      </c>
      <c r="R485" t="s">
        <v>33</v>
      </c>
      <c r="S485" t="str">
        <f t="shared" si="37"/>
        <v>theater</v>
      </c>
      <c r="T485" t="str">
        <f t="shared" si="38"/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 s="5">
        <v>2.6020608108108108</v>
      </c>
      <c r="H486">
        <v>1572</v>
      </c>
      <c r="I486">
        <f t="shared" si="3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5"/>
        <v>41855.208333333336</v>
      </c>
      <c r="O486" s="9">
        <f t="shared" si="36"/>
        <v>41904.208333333336</v>
      </c>
      <c r="P486" t="b">
        <v>0</v>
      </c>
      <c r="Q486" t="b">
        <v>1</v>
      </c>
      <c r="R486" t="s">
        <v>17</v>
      </c>
      <c r="S486" t="str">
        <f t="shared" si="37"/>
        <v>food</v>
      </c>
      <c r="T486" t="str">
        <f t="shared" si="38"/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 s="5">
        <v>0.30732891832229581</v>
      </c>
      <c r="H487">
        <v>648</v>
      </c>
      <c r="I487">
        <f t="shared" si="3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5"/>
        <v>43626.208333333328</v>
      </c>
      <c r="O487" s="9">
        <f t="shared" si="36"/>
        <v>43667.208333333328</v>
      </c>
      <c r="P487" t="b">
        <v>0</v>
      </c>
      <c r="Q487" t="b">
        <v>0</v>
      </c>
      <c r="R487" t="s">
        <v>33</v>
      </c>
      <c r="S487" t="str">
        <f t="shared" si="37"/>
        <v>theater</v>
      </c>
      <c r="T487" t="str">
        <f t="shared" si="38"/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 s="5">
        <v>0.13500000000000001</v>
      </c>
      <c r="H488">
        <v>21</v>
      </c>
      <c r="I488">
        <f t="shared" si="3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5"/>
        <v>43168.25</v>
      </c>
      <c r="O488" s="9">
        <f t="shared" si="36"/>
        <v>43183.208333333328</v>
      </c>
      <c r="P488" t="b">
        <v>0</v>
      </c>
      <c r="Q488" t="b">
        <v>1</v>
      </c>
      <c r="R488" t="s">
        <v>206</v>
      </c>
      <c r="S488" t="str">
        <f t="shared" si="37"/>
        <v>publishing</v>
      </c>
      <c r="T488" t="str">
        <f t="shared" si="38"/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 s="5">
        <v>1.7862556663644606</v>
      </c>
      <c r="H489">
        <v>2346</v>
      </c>
      <c r="I489">
        <f t="shared" si="3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5"/>
        <v>42845.208333333328</v>
      </c>
      <c r="O489" s="9">
        <f t="shared" si="36"/>
        <v>42878.208333333328</v>
      </c>
      <c r="P489" t="b">
        <v>0</v>
      </c>
      <c r="Q489" t="b">
        <v>0</v>
      </c>
      <c r="R489" t="s">
        <v>33</v>
      </c>
      <c r="S489" t="str">
        <f t="shared" si="37"/>
        <v>theater</v>
      </c>
      <c r="T489" t="str">
        <f t="shared" si="38"/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 s="5">
        <v>2.2005660377358489</v>
      </c>
      <c r="H490">
        <v>115</v>
      </c>
      <c r="I490">
        <f t="shared" si="3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5"/>
        <v>42403.25</v>
      </c>
      <c r="O490" s="9">
        <f t="shared" si="36"/>
        <v>42420.25</v>
      </c>
      <c r="P490" t="b">
        <v>0</v>
      </c>
      <c r="Q490" t="b">
        <v>0</v>
      </c>
      <c r="R490" t="s">
        <v>33</v>
      </c>
      <c r="S490" t="str">
        <f t="shared" si="37"/>
        <v>theater</v>
      </c>
      <c r="T490" t="str">
        <f t="shared" si="38"/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 s="5">
        <v>1.015108695652174</v>
      </c>
      <c r="H491">
        <v>85</v>
      </c>
      <c r="I491">
        <f t="shared" si="3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5"/>
        <v>40406.208333333336</v>
      </c>
      <c r="O491" s="9">
        <f t="shared" si="36"/>
        <v>40411.208333333336</v>
      </c>
      <c r="P491" t="b">
        <v>0</v>
      </c>
      <c r="Q491" t="b">
        <v>0</v>
      </c>
      <c r="R491" t="s">
        <v>65</v>
      </c>
      <c r="S491" t="str">
        <f t="shared" si="37"/>
        <v>technology</v>
      </c>
      <c r="T491" t="str">
        <f t="shared" si="38"/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 s="5">
        <v>1.915</v>
      </c>
      <c r="H492">
        <v>144</v>
      </c>
      <c r="I492">
        <f t="shared" si="3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5"/>
        <v>43786.25</v>
      </c>
      <c r="O492" s="9">
        <f t="shared" si="36"/>
        <v>43793.25</v>
      </c>
      <c r="P492" t="b">
        <v>0</v>
      </c>
      <c r="Q492" t="b">
        <v>0</v>
      </c>
      <c r="R492" t="s">
        <v>1029</v>
      </c>
      <c r="S492" t="str">
        <f t="shared" si="37"/>
        <v>journalism</v>
      </c>
      <c r="T492" t="str">
        <f t="shared" si="38"/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 s="5">
        <v>3.0534683098591549</v>
      </c>
      <c r="H493">
        <v>2443</v>
      </c>
      <c r="I493">
        <f t="shared" si="3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5"/>
        <v>41456.208333333336</v>
      </c>
      <c r="O493" s="9">
        <f t="shared" si="36"/>
        <v>41482.208333333336</v>
      </c>
      <c r="P493" t="b">
        <v>0</v>
      </c>
      <c r="Q493" t="b">
        <v>1</v>
      </c>
      <c r="R493" t="s">
        <v>17</v>
      </c>
      <c r="S493" t="str">
        <f t="shared" si="37"/>
        <v>food</v>
      </c>
      <c r="T493" t="str">
        <f t="shared" si="38"/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 s="5">
        <v>0.23995287958115183</v>
      </c>
      <c r="H494">
        <v>595</v>
      </c>
      <c r="I494">
        <f t="shared" si="3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5"/>
        <v>40336.208333333336</v>
      </c>
      <c r="O494" s="9">
        <f t="shared" si="36"/>
        <v>40371.208333333336</v>
      </c>
      <c r="P494" t="b">
        <v>1</v>
      </c>
      <c r="Q494" t="b">
        <v>1</v>
      </c>
      <c r="R494" t="s">
        <v>100</v>
      </c>
      <c r="S494" t="str">
        <f t="shared" si="37"/>
        <v>film &amp; video</v>
      </c>
      <c r="T494" t="str">
        <f t="shared" si="38"/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 s="5">
        <v>7.2377777777777776</v>
      </c>
      <c r="H495">
        <v>64</v>
      </c>
      <c r="I495">
        <f t="shared" si="3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5"/>
        <v>43645.208333333328</v>
      </c>
      <c r="O495" s="9">
        <f t="shared" si="36"/>
        <v>43658.208333333328</v>
      </c>
      <c r="P495" t="b">
        <v>0</v>
      </c>
      <c r="Q495" t="b">
        <v>0</v>
      </c>
      <c r="R495" t="s">
        <v>122</v>
      </c>
      <c r="S495" t="str">
        <f t="shared" si="37"/>
        <v>photography</v>
      </c>
      <c r="T495" t="str">
        <f t="shared" si="38"/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 s="5">
        <v>5.4736000000000002</v>
      </c>
      <c r="H496">
        <v>268</v>
      </c>
      <c r="I496">
        <f t="shared" si="3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5"/>
        <v>40990.208333333336</v>
      </c>
      <c r="O496" s="9">
        <f t="shared" si="36"/>
        <v>40991.208333333336</v>
      </c>
      <c r="P496" t="b">
        <v>0</v>
      </c>
      <c r="Q496" t="b">
        <v>0</v>
      </c>
      <c r="R496" t="s">
        <v>65</v>
      </c>
      <c r="S496" t="str">
        <f t="shared" si="37"/>
        <v>technology</v>
      </c>
      <c r="T496" t="str">
        <f t="shared" si="38"/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 s="5">
        <v>4.1449999999999996</v>
      </c>
      <c r="H497">
        <v>195</v>
      </c>
      <c r="I497">
        <f t="shared" si="3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5"/>
        <v>41800.208333333336</v>
      </c>
      <c r="O497" s="9">
        <f t="shared" si="36"/>
        <v>41804.208333333336</v>
      </c>
      <c r="P497" t="b">
        <v>0</v>
      </c>
      <c r="Q497" t="b">
        <v>0</v>
      </c>
      <c r="R497" t="s">
        <v>33</v>
      </c>
      <c r="S497" t="str">
        <f t="shared" si="37"/>
        <v>theater</v>
      </c>
      <c r="T497" t="str">
        <f t="shared" si="38"/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 s="5">
        <v>9.0696409140369975E-3</v>
      </c>
      <c r="H498">
        <v>54</v>
      </c>
      <c r="I498">
        <f t="shared" si="3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5"/>
        <v>42876.208333333328</v>
      </c>
      <c r="O498" s="9">
        <f t="shared" si="36"/>
        <v>42893.208333333328</v>
      </c>
      <c r="P498" t="b">
        <v>0</v>
      </c>
      <c r="Q498" t="b">
        <v>0</v>
      </c>
      <c r="R498" t="s">
        <v>71</v>
      </c>
      <c r="S498" t="str">
        <f t="shared" si="37"/>
        <v>film &amp; video</v>
      </c>
      <c r="T498" t="str">
        <f t="shared" si="38"/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 s="5">
        <v>0.34173469387755101</v>
      </c>
      <c r="H499">
        <v>120</v>
      </c>
      <c r="I499">
        <f t="shared" si="3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5"/>
        <v>42724.25</v>
      </c>
      <c r="O499" s="9">
        <f t="shared" si="36"/>
        <v>42724.25</v>
      </c>
      <c r="P499" t="b">
        <v>0</v>
      </c>
      <c r="Q499" t="b">
        <v>1</v>
      </c>
      <c r="R499" t="s">
        <v>65</v>
      </c>
      <c r="S499" t="str">
        <f t="shared" si="37"/>
        <v>technology</v>
      </c>
      <c r="T499" t="str">
        <f t="shared" si="38"/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 s="5">
        <v>0.239488107549121</v>
      </c>
      <c r="H500">
        <v>579</v>
      </c>
      <c r="I500">
        <f t="shared" si="3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5"/>
        <v>42005.25</v>
      </c>
      <c r="O500" s="9">
        <f t="shared" si="36"/>
        <v>42007.25</v>
      </c>
      <c r="P500" t="b">
        <v>0</v>
      </c>
      <c r="Q500" t="b">
        <v>0</v>
      </c>
      <c r="R500" t="s">
        <v>28</v>
      </c>
      <c r="S500" t="str">
        <f t="shared" si="37"/>
        <v>technology</v>
      </c>
      <c r="T500" t="str">
        <f t="shared" si="38"/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 s="5">
        <v>0.48072649572649573</v>
      </c>
      <c r="H501">
        <v>2072</v>
      </c>
      <c r="I501">
        <f t="shared" si="3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5"/>
        <v>42444.208333333328</v>
      </c>
      <c r="O501" s="9">
        <f t="shared" si="36"/>
        <v>42449.208333333328</v>
      </c>
      <c r="P501" t="b">
        <v>0</v>
      </c>
      <c r="Q501" t="b">
        <v>1</v>
      </c>
      <c r="R501" t="s">
        <v>42</v>
      </c>
      <c r="S501" t="str">
        <f t="shared" si="37"/>
        <v>film &amp; video</v>
      </c>
      <c r="T501" t="str">
        <f t="shared" si="38"/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 s="5">
        <v>0</v>
      </c>
      <c r="H502">
        <v>0</v>
      </c>
      <c r="I502" t="e">
        <f t="shared" si="39"/>
        <v>#DIV/0!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5"/>
        <v>41395.208333333336</v>
      </c>
      <c r="O502" s="9">
        <f t="shared" si="36"/>
        <v>41423.208333333336</v>
      </c>
      <c r="P502" t="b">
        <v>0</v>
      </c>
      <c r="Q502" t="b">
        <v>1</v>
      </c>
      <c r="R502" t="s">
        <v>33</v>
      </c>
      <c r="S502" t="str">
        <f t="shared" si="37"/>
        <v>theater</v>
      </c>
      <c r="T502" t="str">
        <f t="shared" si="38"/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 s="5">
        <v>0.70145182291666663</v>
      </c>
      <c r="H503">
        <v>1796</v>
      </c>
      <c r="I503">
        <f t="shared" si="3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5"/>
        <v>41345.208333333336</v>
      </c>
      <c r="O503" s="9">
        <f t="shared" si="36"/>
        <v>41347.208333333336</v>
      </c>
      <c r="P503" t="b">
        <v>0</v>
      </c>
      <c r="Q503" t="b">
        <v>0</v>
      </c>
      <c r="R503" t="s">
        <v>42</v>
      </c>
      <c r="S503" t="str">
        <f t="shared" si="37"/>
        <v>film &amp; video</v>
      </c>
      <c r="T503" t="str">
        <f t="shared" si="38"/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 s="5">
        <v>5.2992307692307694</v>
      </c>
      <c r="H504">
        <v>186</v>
      </c>
      <c r="I504">
        <f t="shared" si="3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5"/>
        <v>41117.208333333336</v>
      </c>
      <c r="O504" s="9">
        <f t="shared" si="36"/>
        <v>41146.208333333336</v>
      </c>
      <c r="P504" t="b">
        <v>0</v>
      </c>
      <c r="Q504" t="b">
        <v>1</v>
      </c>
      <c r="R504" t="s">
        <v>89</v>
      </c>
      <c r="S504" t="str">
        <f t="shared" si="37"/>
        <v>games</v>
      </c>
      <c r="T504" t="str">
        <f t="shared" si="38"/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 s="5">
        <v>1.8032549019607844</v>
      </c>
      <c r="H505">
        <v>460</v>
      </c>
      <c r="I505">
        <f t="shared" si="3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5"/>
        <v>42186.208333333328</v>
      </c>
      <c r="O505" s="9">
        <f t="shared" si="36"/>
        <v>42206.208333333328</v>
      </c>
      <c r="P505" t="b">
        <v>0</v>
      </c>
      <c r="Q505" t="b">
        <v>0</v>
      </c>
      <c r="R505" t="s">
        <v>53</v>
      </c>
      <c r="S505" t="str">
        <f t="shared" si="37"/>
        <v>film &amp; video</v>
      </c>
      <c r="T505" t="str">
        <f t="shared" si="38"/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 s="5">
        <v>0.92320000000000002</v>
      </c>
      <c r="H506">
        <v>62</v>
      </c>
      <c r="I506">
        <f t="shared" si="3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5"/>
        <v>42142.208333333328</v>
      </c>
      <c r="O506" s="9">
        <f t="shared" si="36"/>
        <v>42143.208333333328</v>
      </c>
      <c r="P506" t="b">
        <v>0</v>
      </c>
      <c r="Q506" t="b">
        <v>0</v>
      </c>
      <c r="R506" t="s">
        <v>23</v>
      </c>
      <c r="S506" t="str">
        <f t="shared" si="37"/>
        <v>music</v>
      </c>
      <c r="T506" t="str">
        <f t="shared" si="38"/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 s="5">
        <v>0.13901001112347053</v>
      </c>
      <c r="H507">
        <v>347</v>
      </c>
      <c r="I507">
        <f t="shared" si="3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5"/>
        <v>41341.25</v>
      </c>
      <c r="O507" s="9">
        <f t="shared" si="36"/>
        <v>41383.208333333336</v>
      </c>
      <c r="P507" t="b">
        <v>0</v>
      </c>
      <c r="Q507" t="b">
        <v>1</v>
      </c>
      <c r="R507" t="s">
        <v>133</v>
      </c>
      <c r="S507" t="str">
        <f t="shared" si="37"/>
        <v>publishing</v>
      </c>
      <c r="T507" t="str">
        <f t="shared" si="38"/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 s="5">
        <v>9.2707777777777771</v>
      </c>
      <c r="H508">
        <v>2528</v>
      </c>
      <c r="I508">
        <f t="shared" si="3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5"/>
        <v>43062.25</v>
      </c>
      <c r="O508" s="9">
        <f t="shared" si="36"/>
        <v>43079.25</v>
      </c>
      <c r="P508" t="b">
        <v>0</v>
      </c>
      <c r="Q508" t="b">
        <v>1</v>
      </c>
      <c r="R508" t="s">
        <v>33</v>
      </c>
      <c r="S508" t="str">
        <f t="shared" si="37"/>
        <v>theater</v>
      </c>
      <c r="T508" t="str">
        <f t="shared" si="38"/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 s="5">
        <v>0.39857142857142858</v>
      </c>
      <c r="H509">
        <v>19</v>
      </c>
      <c r="I509">
        <f t="shared" si="3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5"/>
        <v>41373.208333333336</v>
      </c>
      <c r="O509" s="9">
        <f t="shared" si="36"/>
        <v>41422.208333333336</v>
      </c>
      <c r="P509" t="b">
        <v>0</v>
      </c>
      <c r="Q509" t="b">
        <v>1</v>
      </c>
      <c r="R509" t="s">
        <v>28</v>
      </c>
      <c r="S509" t="str">
        <f t="shared" si="37"/>
        <v>technology</v>
      </c>
      <c r="T509" t="str">
        <f t="shared" si="38"/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 s="5">
        <v>1.1222929936305732</v>
      </c>
      <c r="H510">
        <v>3657</v>
      </c>
      <c r="I510">
        <f t="shared" si="3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5"/>
        <v>43310.208333333328</v>
      </c>
      <c r="O510" s="9">
        <f t="shared" si="36"/>
        <v>43331.208333333328</v>
      </c>
      <c r="P510" t="b">
        <v>0</v>
      </c>
      <c r="Q510" t="b">
        <v>0</v>
      </c>
      <c r="R510" t="s">
        <v>33</v>
      </c>
      <c r="S510" t="str">
        <f t="shared" si="37"/>
        <v>theater</v>
      </c>
      <c r="T510" t="str">
        <f t="shared" si="38"/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 s="5">
        <v>0.70925816023738875</v>
      </c>
      <c r="H511">
        <v>1258</v>
      </c>
      <c r="I511">
        <f t="shared" si="3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5"/>
        <v>41034.208333333336</v>
      </c>
      <c r="O511" s="9">
        <f t="shared" si="36"/>
        <v>41044.208333333336</v>
      </c>
      <c r="P511" t="b">
        <v>0</v>
      </c>
      <c r="Q511" t="b">
        <v>0</v>
      </c>
      <c r="R511" t="s">
        <v>33</v>
      </c>
      <c r="S511" t="str">
        <f t="shared" si="37"/>
        <v>theater</v>
      </c>
      <c r="T511" t="str">
        <f t="shared" si="38"/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 s="5">
        <v>1.1908974358974358</v>
      </c>
      <c r="H512">
        <v>131</v>
      </c>
      <c r="I512">
        <f t="shared" si="3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5"/>
        <v>43251.208333333328</v>
      </c>
      <c r="O512" s="9">
        <f t="shared" si="36"/>
        <v>43275.208333333328</v>
      </c>
      <c r="P512" t="b">
        <v>0</v>
      </c>
      <c r="Q512" t="b">
        <v>0</v>
      </c>
      <c r="R512" t="s">
        <v>53</v>
      </c>
      <c r="S512" t="str">
        <f t="shared" si="37"/>
        <v>film &amp; video</v>
      </c>
      <c r="T512" t="str">
        <f t="shared" si="38"/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 s="5">
        <v>0.24017591339648173</v>
      </c>
      <c r="H513">
        <v>362</v>
      </c>
      <c r="I513">
        <f t="shared" si="3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5"/>
        <v>43671.208333333328</v>
      </c>
      <c r="O513" s="9">
        <f t="shared" si="36"/>
        <v>43681.208333333328</v>
      </c>
      <c r="P513" t="b">
        <v>0</v>
      </c>
      <c r="Q513" t="b">
        <v>0</v>
      </c>
      <c r="R513" t="s">
        <v>33</v>
      </c>
      <c r="S513" t="str">
        <f t="shared" si="37"/>
        <v>theater</v>
      </c>
      <c r="T513" t="str">
        <f t="shared" si="38"/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 s="5">
        <v>1.3931868131868133</v>
      </c>
      <c r="H514">
        <v>239</v>
      </c>
      <c r="I514">
        <f t="shared" si="3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5"/>
        <v>41825.208333333336</v>
      </c>
      <c r="O514" s="9">
        <f t="shared" si="36"/>
        <v>41826.208333333336</v>
      </c>
      <c r="P514" t="b">
        <v>0</v>
      </c>
      <c r="Q514" t="b">
        <v>1</v>
      </c>
      <c r="R514" t="s">
        <v>89</v>
      </c>
      <c r="S514" t="str">
        <f t="shared" si="37"/>
        <v>games</v>
      </c>
      <c r="T514" t="str">
        <f t="shared" si="38"/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 s="5">
        <v>0.39277108433734942</v>
      </c>
      <c r="H515">
        <v>35</v>
      </c>
      <c r="I515">
        <f t="shared" si="39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40">(((L515/60)/60)/24)+DATE(1970,1,1)</f>
        <v>40430.208333333336</v>
      </c>
      <c r="O515" s="9">
        <f t="shared" ref="O515:O578" si="4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42">LEFT(R515,FIND("/",R515,1)-1)</f>
        <v>film &amp; video</v>
      </c>
      <c r="T515" t="str">
        <f t="shared" ref="T515:T578" si="43">RIGHT(R515,LEN(R515)-SEARCH("/",R515,1))</f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 s="5">
        <v>0.22439077144917088</v>
      </c>
      <c r="H516">
        <v>528</v>
      </c>
      <c r="I516">
        <f t="shared" ref="I516:I579" si="44">AVERAGE(E516/H516)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40"/>
        <v>41614.25</v>
      </c>
      <c r="O516" s="9">
        <f t="shared" si="41"/>
        <v>41619.25</v>
      </c>
      <c r="P516" t="b">
        <v>0</v>
      </c>
      <c r="Q516" t="b">
        <v>1</v>
      </c>
      <c r="R516" t="s">
        <v>23</v>
      </c>
      <c r="S516" t="str">
        <f t="shared" si="42"/>
        <v>music</v>
      </c>
      <c r="T516" t="str">
        <f t="shared" si="43"/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 s="5">
        <v>0.55779069767441858</v>
      </c>
      <c r="H517">
        <v>133</v>
      </c>
      <c r="I517">
        <f t="shared" si="44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40"/>
        <v>40900.25</v>
      </c>
      <c r="O517" s="9">
        <f t="shared" si="41"/>
        <v>40902.25</v>
      </c>
      <c r="P517" t="b">
        <v>0</v>
      </c>
      <c r="Q517" t="b">
        <v>1</v>
      </c>
      <c r="R517" t="s">
        <v>33</v>
      </c>
      <c r="S517" t="str">
        <f t="shared" si="42"/>
        <v>theater</v>
      </c>
      <c r="T517" t="str">
        <f t="shared" si="43"/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 s="5">
        <v>0.42523125996810207</v>
      </c>
      <c r="H518">
        <v>846</v>
      </c>
      <c r="I518">
        <f t="shared" si="44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40"/>
        <v>40396.208333333336</v>
      </c>
      <c r="O518" s="9">
        <f t="shared" si="41"/>
        <v>40434.208333333336</v>
      </c>
      <c r="P518" t="b">
        <v>0</v>
      </c>
      <c r="Q518" t="b">
        <v>0</v>
      </c>
      <c r="R518" t="s">
        <v>68</v>
      </c>
      <c r="S518" t="str">
        <f t="shared" si="42"/>
        <v>publishing</v>
      </c>
      <c r="T518" t="str">
        <f t="shared" si="43"/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 s="5">
        <v>1.1200000000000001</v>
      </c>
      <c r="H519">
        <v>78</v>
      </c>
      <c r="I519">
        <f t="shared" si="44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40"/>
        <v>42860.208333333328</v>
      </c>
      <c r="O519" s="9">
        <f t="shared" si="41"/>
        <v>42865.208333333328</v>
      </c>
      <c r="P519" t="b">
        <v>0</v>
      </c>
      <c r="Q519" t="b">
        <v>0</v>
      </c>
      <c r="R519" t="s">
        <v>17</v>
      </c>
      <c r="S519" t="str">
        <f t="shared" si="42"/>
        <v>food</v>
      </c>
      <c r="T519" t="str">
        <f t="shared" si="43"/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 s="5">
        <v>7.0681818181818179E-2</v>
      </c>
      <c r="H520">
        <v>10</v>
      </c>
      <c r="I520">
        <f t="shared" si="44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40"/>
        <v>43154.25</v>
      </c>
      <c r="O520" s="9">
        <f t="shared" si="41"/>
        <v>43156.25</v>
      </c>
      <c r="P520" t="b">
        <v>0</v>
      </c>
      <c r="Q520" t="b">
        <v>1</v>
      </c>
      <c r="R520" t="s">
        <v>71</v>
      </c>
      <c r="S520" t="str">
        <f t="shared" si="42"/>
        <v>film &amp; video</v>
      </c>
      <c r="T520" t="str">
        <f t="shared" si="43"/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 s="5">
        <v>1.0174563871693867</v>
      </c>
      <c r="H521">
        <v>1773</v>
      </c>
      <c r="I521">
        <f t="shared" si="44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40"/>
        <v>42012.25</v>
      </c>
      <c r="O521" s="9">
        <f t="shared" si="41"/>
        <v>42026.25</v>
      </c>
      <c r="P521" t="b">
        <v>0</v>
      </c>
      <c r="Q521" t="b">
        <v>1</v>
      </c>
      <c r="R521" t="s">
        <v>23</v>
      </c>
      <c r="S521" t="str">
        <f t="shared" si="42"/>
        <v>music</v>
      </c>
      <c r="T521" t="str">
        <f t="shared" si="43"/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 s="5">
        <v>4.2575000000000003</v>
      </c>
      <c r="H522">
        <v>32</v>
      </c>
      <c r="I522">
        <f t="shared" si="44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40"/>
        <v>43574.208333333328</v>
      </c>
      <c r="O522" s="9">
        <f t="shared" si="41"/>
        <v>43577.208333333328</v>
      </c>
      <c r="P522" t="b">
        <v>0</v>
      </c>
      <c r="Q522" t="b">
        <v>0</v>
      </c>
      <c r="R522" t="s">
        <v>33</v>
      </c>
      <c r="S522" t="str">
        <f t="shared" si="42"/>
        <v>theater</v>
      </c>
      <c r="T522" t="str">
        <f t="shared" si="43"/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 s="5">
        <v>1.4553947368421052</v>
      </c>
      <c r="H523">
        <v>369</v>
      </c>
      <c r="I523">
        <f t="shared" si="44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40"/>
        <v>42605.208333333328</v>
      </c>
      <c r="O523" s="9">
        <f t="shared" si="41"/>
        <v>42611.208333333328</v>
      </c>
      <c r="P523" t="b">
        <v>0</v>
      </c>
      <c r="Q523" t="b">
        <v>1</v>
      </c>
      <c r="R523" t="s">
        <v>53</v>
      </c>
      <c r="S523" t="str">
        <f t="shared" si="42"/>
        <v>film &amp; video</v>
      </c>
      <c r="T523" t="str">
        <f t="shared" si="43"/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 s="5">
        <v>0.32453465346534655</v>
      </c>
      <c r="H524">
        <v>191</v>
      </c>
      <c r="I524">
        <f t="shared" si="44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40"/>
        <v>41093.208333333336</v>
      </c>
      <c r="O524" s="9">
        <f t="shared" si="41"/>
        <v>41105.208333333336</v>
      </c>
      <c r="P524" t="b">
        <v>0</v>
      </c>
      <c r="Q524" t="b">
        <v>0</v>
      </c>
      <c r="R524" t="s">
        <v>100</v>
      </c>
      <c r="S524" t="str">
        <f t="shared" si="42"/>
        <v>film &amp; video</v>
      </c>
      <c r="T524" t="str">
        <f t="shared" si="43"/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 s="5">
        <v>7.003333333333333</v>
      </c>
      <c r="H525">
        <v>89</v>
      </c>
      <c r="I525">
        <f t="shared" si="44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40"/>
        <v>40241.25</v>
      </c>
      <c r="O525" s="9">
        <f t="shared" si="41"/>
        <v>40246.25</v>
      </c>
      <c r="P525" t="b">
        <v>0</v>
      </c>
      <c r="Q525" t="b">
        <v>0</v>
      </c>
      <c r="R525" t="s">
        <v>100</v>
      </c>
      <c r="S525" t="str">
        <f t="shared" si="42"/>
        <v>film &amp; video</v>
      </c>
      <c r="T525" t="str">
        <f t="shared" si="43"/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 s="5">
        <v>0.83904860392967939</v>
      </c>
      <c r="H526">
        <v>1979</v>
      </c>
      <c r="I526">
        <f t="shared" si="44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40"/>
        <v>40294.208333333336</v>
      </c>
      <c r="O526" s="9">
        <f t="shared" si="41"/>
        <v>40307.208333333336</v>
      </c>
      <c r="P526" t="b">
        <v>0</v>
      </c>
      <c r="Q526" t="b">
        <v>0</v>
      </c>
      <c r="R526" t="s">
        <v>33</v>
      </c>
      <c r="S526" t="str">
        <f t="shared" si="42"/>
        <v>theater</v>
      </c>
      <c r="T526" t="str">
        <f t="shared" si="43"/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 s="5">
        <v>0.84190476190476193</v>
      </c>
      <c r="H527">
        <v>63</v>
      </c>
      <c r="I527">
        <f t="shared" si="44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40"/>
        <v>40505.25</v>
      </c>
      <c r="O527" s="9">
        <f t="shared" si="41"/>
        <v>40509.25</v>
      </c>
      <c r="P527" t="b">
        <v>0</v>
      </c>
      <c r="Q527" t="b">
        <v>0</v>
      </c>
      <c r="R527" t="s">
        <v>65</v>
      </c>
      <c r="S527" t="str">
        <f t="shared" si="42"/>
        <v>technology</v>
      </c>
      <c r="T527" t="str">
        <f t="shared" si="43"/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 s="5">
        <v>1.5595180722891566</v>
      </c>
      <c r="H528">
        <v>147</v>
      </c>
      <c r="I528">
        <f t="shared" si="44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40"/>
        <v>42364.25</v>
      </c>
      <c r="O528" s="9">
        <f t="shared" si="41"/>
        <v>42401.25</v>
      </c>
      <c r="P528" t="b">
        <v>0</v>
      </c>
      <c r="Q528" t="b">
        <v>1</v>
      </c>
      <c r="R528" t="s">
        <v>33</v>
      </c>
      <c r="S528" t="str">
        <f t="shared" si="42"/>
        <v>theater</v>
      </c>
      <c r="T528" t="str">
        <f t="shared" si="43"/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 s="5">
        <v>0.99619450317124736</v>
      </c>
      <c r="H529">
        <v>6080</v>
      </c>
      <c r="I529">
        <f t="shared" si="44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40"/>
        <v>42405.25</v>
      </c>
      <c r="O529" s="9">
        <f t="shared" si="41"/>
        <v>42441.25</v>
      </c>
      <c r="P529" t="b">
        <v>0</v>
      </c>
      <c r="Q529" t="b">
        <v>0</v>
      </c>
      <c r="R529" t="s">
        <v>71</v>
      </c>
      <c r="S529" t="str">
        <f t="shared" si="42"/>
        <v>film &amp; video</v>
      </c>
      <c r="T529" t="str">
        <f t="shared" si="43"/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 s="5">
        <v>0.80300000000000005</v>
      </c>
      <c r="H530">
        <v>80</v>
      </c>
      <c r="I530">
        <f t="shared" si="44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40"/>
        <v>41601.25</v>
      </c>
      <c r="O530" s="9">
        <f t="shared" si="41"/>
        <v>41646.25</v>
      </c>
      <c r="P530" t="b">
        <v>0</v>
      </c>
      <c r="Q530" t="b">
        <v>0</v>
      </c>
      <c r="R530" t="s">
        <v>60</v>
      </c>
      <c r="S530" t="str">
        <f t="shared" si="42"/>
        <v>music</v>
      </c>
      <c r="T530" t="str">
        <f t="shared" si="43"/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 s="5">
        <v>0.11254901960784314</v>
      </c>
      <c r="H531">
        <v>9</v>
      </c>
      <c r="I531">
        <f t="shared" si="44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40"/>
        <v>41769.208333333336</v>
      </c>
      <c r="O531" s="9">
        <f t="shared" si="41"/>
        <v>41797.208333333336</v>
      </c>
      <c r="P531" t="b">
        <v>0</v>
      </c>
      <c r="Q531" t="b">
        <v>0</v>
      </c>
      <c r="R531" t="s">
        <v>89</v>
      </c>
      <c r="S531" t="str">
        <f t="shared" si="42"/>
        <v>games</v>
      </c>
      <c r="T531" t="str">
        <f t="shared" si="43"/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 s="5">
        <v>0.91740952380952379</v>
      </c>
      <c r="H532">
        <v>1784</v>
      </c>
      <c r="I532">
        <f t="shared" si="44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40"/>
        <v>40421.208333333336</v>
      </c>
      <c r="O532" s="9">
        <f t="shared" si="41"/>
        <v>40435.208333333336</v>
      </c>
      <c r="P532" t="b">
        <v>0</v>
      </c>
      <c r="Q532" t="b">
        <v>1</v>
      </c>
      <c r="R532" t="s">
        <v>119</v>
      </c>
      <c r="S532" t="str">
        <f t="shared" si="42"/>
        <v>publishing</v>
      </c>
      <c r="T532" t="str">
        <f t="shared" si="43"/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 s="5">
        <v>0.95521156936261387</v>
      </c>
      <c r="H533">
        <v>3640</v>
      </c>
      <c r="I533">
        <f t="shared" si="44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40"/>
        <v>41589.25</v>
      </c>
      <c r="O533" s="9">
        <f t="shared" si="41"/>
        <v>41645.25</v>
      </c>
      <c r="P533" t="b">
        <v>0</v>
      </c>
      <c r="Q533" t="b">
        <v>0</v>
      </c>
      <c r="R533" t="s">
        <v>89</v>
      </c>
      <c r="S533" t="str">
        <f t="shared" si="42"/>
        <v>games</v>
      </c>
      <c r="T533" t="str">
        <f t="shared" si="43"/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 s="5">
        <v>5.0287499999999996</v>
      </c>
      <c r="H534">
        <v>126</v>
      </c>
      <c r="I534">
        <f t="shared" si="44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40"/>
        <v>43125.25</v>
      </c>
      <c r="O534" s="9">
        <f t="shared" si="41"/>
        <v>43126.25</v>
      </c>
      <c r="P534" t="b">
        <v>0</v>
      </c>
      <c r="Q534" t="b">
        <v>0</v>
      </c>
      <c r="R534" t="s">
        <v>33</v>
      </c>
      <c r="S534" t="str">
        <f t="shared" si="42"/>
        <v>theater</v>
      </c>
      <c r="T534" t="str">
        <f t="shared" si="43"/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 s="5">
        <v>1.5924394463667819</v>
      </c>
      <c r="H535">
        <v>2218</v>
      </c>
      <c r="I535">
        <f t="shared" si="44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40"/>
        <v>41479.208333333336</v>
      </c>
      <c r="O535" s="9">
        <f t="shared" si="41"/>
        <v>41515.208333333336</v>
      </c>
      <c r="P535" t="b">
        <v>0</v>
      </c>
      <c r="Q535" t="b">
        <v>0</v>
      </c>
      <c r="R535" t="s">
        <v>60</v>
      </c>
      <c r="S535" t="str">
        <f t="shared" si="42"/>
        <v>music</v>
      </c>
      <c r="T535" t="str">
        <f t="shared" si="43"/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 s="5">
        <v>0.15022446689113356</v>
      </c>
      <c r="H536">
        <v>243</v>
      </c>
      <c r="I536">
        <f t="shared" si="44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40"/>
        <v>43329.208333333328</v>
      </c>
      <c r="O536" s="9">
        <f t="shared" si="41"/>
        <v>43330.208333333328</v>
      </c>
      <c r="P536" t="b">
        <v>0</v>
      </c>
      <c r="Q536" t="b">
        <v>1</v>
      </c>
      <c r="R536" t="s">
        <v>53</v>
      </c>
      <c r="S536" t="str">
        <f t="shared" si="42"/>
        <v>film &amp; video</v>
      </c>
      <c r="T536" t="str">
        <f t="shared" si="43"/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 s="5">
        <v>4.820384615384615</v>
      </c>
      <c r="H537">
        <v>202</v>
      </c>
      <c r="I537">
        <f t="shared" si="44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40"/>
        <v>43259.208333333328</v>
      </c>
      <c r="O537" s="9">
        <f t="shared" si="41"/>
        <v>43261.208333333328</v>
      </c>
      <c r="P537" t="b">
        <v>0</v>
      </c>
      <c r="Q537" t="b">
        <v>1</v>
      </c>
      <c r="R537" t="s">
        <v>33</v>
      </c>
      <c r="S537" t="str">
        <f t="shared" si="42"/>
        <v>theater</v>
      </c>
      <c r="T537" t="str">
        <f t="shared" si="43"/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 s="5">
        <v>1.4996938775510205</v>
      </c>
      <c r="H538">
        <v>140</v>
      </c>
      <c r="I538">
        <f t="shared" si="44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40"/>
        <v>40414.208333333336</v>
      </c>
      <c r="O538" s="9">
        <f t="shared" si="41"/>
        <v>40440.208333333336</v>
      </c>
      <c r="P538" t="b">
        <v>0</v>
      </c>
      <c r="Q538" t="b">
        <v>0</v>
      </c>
      <c r="R538" t="s">
        <v>119</v>
      </c>
      <c r="S538" t="str">
        <f t="shared" si="42"/>
        <v>publishing</v>
      </c>
      <c r="T538" t="str">
        <f t="shared" si="43"/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 s="5">
        <v>1.1722156398104266</v>
      </c>
      <c r="H539">
        <v>1052</v>
      </c>
      <c r="I539">
        <f t="shared" si="44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40"/>
        <v>43342.208333333328</v>
      </c>
      <c r="O539" s="9">
        <f t="shared" si="41"/>
        <v>43365.208333333328</v>
      </c>
      <c r="P539" t="b">
        <v>1</v>
      </c>
      <c r="Q539" t="b">
        <v>1</v>
      </c>
      <c r="R539" t="s">
        <v>42</v>
      </c>
      <c r="S539" t="str">
        <f t="shared" si="42"/>
        <v>film &amp; video</v>
      </c>
      <c r="T539" t="str">
        <f t="shared" si="43"/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 s="5">
        <v>0.37695968274950431</v>
      </c>
      <c r="H540">
        <v>1296</v>
      </c>
      <c r="I540">
        <f t="shared" si="44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40"/>
        <v>41539.208333333336</v>
      </c>
      <c r="O540" s="9">
        <f t="shared" si="41"/>
        <v>41555.208333333336</v>
      </c>
      <c r="P540" t="b">
        <v>0</v>
      </c>
      <c r="Q540" t="b">
        <v>0</v>
      </c>
      <c r="R540" t="s">
        <v>292</v>
      </c>
      <c r="S540" t="str">
        <f t="shared" si="42"/>
        <v>games</v>
      </c>
      <c r="T540" t="str">
        <f t="shared" si="43"/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 s="5">
        <v>0.72653061224489801</v>
      </c>
      <c r="H541">
        <v>77</v>
      </c>
      <c r="I541">
        <f t="shared" si="44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40"/>
        <v>43647.208333333328</v>
      </c>
      <c r="O541" s="9">
        <f t="shared" si="41"/>
        <v>43653.208333333328</v>
      </c>
      <c r="P541" t="b">
        <v>0</v>
      </c>
      <c r="Q541" t="b">
        <v>1</v>
      </c>
      <c r="R541" t="s">
        <v>17</v>
      </c>
      <c r="S541" t="str">
        <f t="shared" si="42"/>
        <v>food</v>
      </c>
      <c r="T541" t="str">
        <f t="shared" si="43"/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 s="5">
        <v>2.6598113207547169</v>
      </c>
      <c r="H542">
        <v>247</v>
      </c>
      <c r="I542">
        <f t="shared" si="44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40"/>
        <v>43225.208333333328</v>
      </c>
      <c r="O542" s="9">
        <f t="shared" si="41"/>
        <v>43247.208333333328</v>
      </c>
      <c r="P542" t="b">
        <v>0</v>
      </c>
      <c r="Q542" t="b">
        <v>0</v>
      </c>
      <c r="R542" t="s">
        <v>122</v>
      </c>
      <c r="S542" t="str">
        <f t="shared" si="42"/>
        <v>photography</v>
      </c>
      <c r="T542" t="str">
        <f t="shared" si="43"/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 s="5">
        <v>0.24205617977528091</v>
      </c>
      <c r="H543">
        <v>395</v>
      </c>
      <c r="I543">
        <f t="shared" si="44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40"/>
        <v>42165.208333333328</v>
      </c>
      <c r="O543" s="9">
        <f t="shared" si="41"/>
        <v>42191.208333333328</v>
      </c>
      <c r="P543" t="b">
        <v>0</v>
      </c>
      <c r="Q543" t="b">
        <v>0</v>
      </c>
      <c r="R543" t="s">
        <v>292</v>
      </c>
      <c r="S543" t="str">
        <f t="shared" si="42"/>
        <v>games</v>
      </c>
      <c r="T543" t="str">
        <f t="shared" si="43"/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 s="5">
        <v>2.5064935064935064E-2</v>
      </c>
      <c r="H544">
        <v>49</v>
      </c>
      <c r="I544">
        <f t="shared" si="44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40"/>
        <v>42391.25</v>
      </c>
      <c r="O544" s="9">
        <f t="shared" si="41"/>
        <v>42421.25</v>
      </c>
      <c r="P544" t="b">
        <v>0</v>
      </c>
      <c r="Q544" t="b">
        <v>0</v>
      </c>
      <c r="R544" t="s">
        <v>60</v>
      </c>
      <c r="S544" t="str">
        <f t="shared" si="42"/>
        <v>music</v>
      </c>
      <c r="T544" t="str">
        <f t="shared" si="43"/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 s="5">
        <v>0.1632979976442874</v>
      </c>
      <c r="H545">
        <v>180</v>
      </c>
      <c r="I545">
        <f t="shared" si="44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40"/>
        <v>41528.208333333336</v>
      </c>
      <c r="O545" s="9">
        <f t="shared" si="41"/>
        <v>41543.208333333336</v>
      </c>
      <c r="P545" t="b">
        <v>0</v>
      </c>
      <c r="Q545" t="b">
        <v>0</v>
      </c>
      <c r="R545" t="s">
        <v>89</v>
      </c>
      <c r="S545" t="str">
        <f t="shared" si="42"/>
        <v>games</v>
      </c>
      <c r="T545" t="str">
        <f t="shared" si="43"/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 s="5">
        <v>2.7650000000000001</v>
      </c>
      <c r="H546">
        <v>84</v>
      </c>
      <c r="I546">
        <f t="shared" si="44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40"/>
        <v>42377.25</v>
      </c>
      <c r="O546" s="9">
        <f t="shared" si="41"/>
        <v>42390.25</v>
      </c>
      <c r="P546" t="b">
        <v>0</v>
      </c>
      <c r="Q546" t="b">
        <v>0</v>
      </c>
      <c r="R546" t="s">
        <v>23</v>
      </c>
      <c r="S546" t="str">
        <f t="shared" si="42"/>
        <v>music</v>
      </c>
      <c r="T546" t="str">
        <f t="shared" si="43"/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 s="5">
        <v>0.88803571428571426</v>
      </c>
      <c r="H547">
        <v>2690</v>
      </c>
      <c r="I547">
        <f t="shared" si="44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40"/>
        <v>43824.25</v>
      </c>
      <c r="O547" s="9">
        <f t="shared" si="41"/>
        <v>43844.25</v>
      </c>
      <c r="P547" t="b">
        <v>0</v>
      </c>
      <c r="Q547" t="b">
        <v>0</v>
      </c>
      <c r="R547" t="s">
        <v>33</v>
      </c>
      <c r="S547" t="str">
        <f t="shared" si="42"/>
        <v>theater</v>
      </c>
      <c r="T547" t="str">
        <f t="shared" si="43"/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 s="5">
        <v>1.6357142857142857</v>
      </c>
      <c r="H548">
        <v>88</v>
      </c>
      <c r="I548">
        <f t="shared" si="44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40"/>
        <v>43360.208333333328</v>
      </c>
      <c r="O548" s="9">
        <f t="shared" si="41"/>
        <v>43363.208333333328</v>
      </c>
      <c r="P548" t="b">
        <v>0</v>
      </c>
      <c r="Q548" t="b">
        <v>1</v>
      </c>
      <c r="R548" t="s">
        <v>33</v>
      </c>
      <c r="S548" t="str">
        <f t="shared" si="42"/>
        <v>theater</v>
      </c>
      <c r="T548" t="str">
        <f t="shared" si="43"/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 s="5">
        <v>9.69</v>
      </c>
      <c r="H549">
        <v>156</v>
      </c>
      <c r="I549">
        <f t="shared" si="44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40"/>
        <v>42029.25</v>
      </c>
      <c r="O549" s="9">
        <f t="shared" si="41"/>
        <v>42041.25</v>
      </c>
      <c r="P549" t="b">
        <v>0</v>
      </c>
      <c r="Q549" t="b">
        <v>0</v>
      </c>
      <c r="R549" t="s">
        <v>53</v>
      </c>
      <c r="S549" t="str">
        <f t="shared" si="42"/>
        <v>film &amp; video</v>
      </c>
      <c r="T549" t="str">
        <f t="shared" si="43"/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 s="5">
        <v>2.7091376701966716</v>
      </c>
      <c r="H550">
        <v>2985</v>
      </c>
      <c r="I550">
        <f t="shared" si="44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40"/>
        <v>42461.208333333328</v>
      </c>
      <c r="O550" s="9">
        <f t="shared" si="41"/>
        <v>42474.208333333328</v>
      </c>
      <c r="P550" t="b">
        <v>0</v>
      </c>
      <c r="Q550" t="b">
        <v>0</v>
      </c>
      <c r="R550" t="s">
        <v>33</v>
      </c>
      <c r="S550" t="str">
        <f t="shared" si="42"/>
        <v>theater</v>
      </c>
      <c r="T550" t="str">
        <f t="shared" si="43"/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 s="5">
        <v>2.8421355932203389</v>
      </c>
      <c r="H551">
        <v>762</v>
      </c>
      <c r="I551">
        <f t="shared" si="44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40"/>
        <v>41422.208333333336</v>
      </c>
      <c r="O551" s="9">
        <f t="shared" si="41"/>
        <v>41431.208333333336</v>
      </c>
      <c r="P551" t="b">
        <v>0</v>
      </c>
      <c r="Q551" t="b">
        <v>0</v>
      </c>
      <c r="R551" t="s">
        <v>65</v>
      </c>
      <c r="S551" t="str">
        <f t="shared" si="42"/>
        <v>technology</v>
      </c>
      <c r="T551" t="str">
        <f t="shared" si="43"/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 s="5">
        <v>0.04</v>
      </c>
      <c r="H552">
        <v>1</v>
      </c>
      <c r="I552">
        <f t="shared" si="44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40"/>
        <v>40968.25</v>
      </c>
      <c r="O552" s="9">
        <f t="shared" si="41"/>
        <v>40989.208333333336</v>
      </c>
      <c r="P552" t="b">
        <v>0</v>
      </c>
      <c r="Q552" t="b">
        <v>0</v>
      </c>
      <c r="R552" t="s">
        <v>60</v>
      </c>
      <c r="S552" t="str">
        <f t="shared" si="42"/>
        <v>music</v>
      </c>
      <c r="T552" t="str">
        <f t="shared" si="43"/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 s="5">
        <v>0.58632981676846196</v>
      </c>
      <c r="H553">
        <v>2779</v>
      </c>
      <c r="I553">
        <f t="shared" si="44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40"/>
        <v>41993.25</v>
      </c>
      <c r="O553" s="9">
        <f t="shared" si="41"/>
        <v>42033.25</v>
      </c>
      <c r="P553" t="b">
        <v>0</v>
      </c>
      <c r="Q553" t="b">
        <v>1</v>
      </c>
      <c r="R553" t="s">
        <v>28</v>
      </c>
      <c r="S553" t="str">
        <f t="shared" si="42"/>
        <v>technology</v>
      </c>
      <c r="T553" t="str">
        <f t="shared" si="43"/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 s="5">
        <v>0.98511111111111116</v>
      </c>
      <c r="H554">
        <v>92</v>
      </c>
      <c r="I554">
        <f t="shared" si="44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40"/>
        <v>42700.25</v>
      </c>
      <c r="O554" s="9">
        <f t="shared" si="41"/>
        <v>42702.25</v>
      </c>
      <c r="P554" t="b">
        <v>0</v>
      </c>
      <c r="Q554" t="b">
        <v>0</v>
      </c>
      <c r="R554" t="s">
        <v>33</v>
      </c>
      <c r="S554" t="str">
        <f t="shared" si="42"/>
        <v>theater</v>
      </c>
      <c r="T554" t="str">
        <f t="shared" si="43"/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 s="5">
        <v>0.43975381008206332</v>
      </c>
      <c r="H555">
        <v>1028</v>
      </c>
      <c r="I555">
        <f t="shared" si="44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40"/>
        <v>40545.25</v>
      </c>
      <c r="O555" s="9">
        <f t="shared" si="41"/>
        <v>40546.25</v>
      </c>
      <c r="P555" t="b">
        <v>0</v>
      </c>
      <c r="Q555" t="b">
        <v>0</v>
      </c>
      <c r="R555" t="s">
        <v>23</v>
      </c>
      <c r="S555" t="str">
        <f t="shared" si="42"/>
        <v>music</v>
      </c>
      <c r="T555" t="str">
        <f t="shared" si="43"/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 s="5">
        <v>1.5166315789473683</v>
      </c>
      <c r="H556">
        <v>554</v>
      </c>
      <c r="I556">
        <f t="shared" si="44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40"/>
        <v>42723.25</v>
      </c>
      <c r="O556" s="9">
        <f t="shared" si="41"/>
        <v>42729.25</v>
      </c>
      <c r="P556" t="b">
        <v>0</v>
      </c>
      <c r="Q556" t="b">
        <v>0</v>
      </c>
      <c r="R556" t="s">
        <v>60</v>
      </c>
      <c r="S556" t="str">
        <f t="shared" si="42"/>
        <v>music</v>
      </c>
      <c r="T556" t="str">
        <f t="shared" si="43"/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 s="5">
        <v>2.2363492063492063</v>
      </c>
      <c r="H557">
        <v>135</v>
      </c>
      <c r="I557">
        <f t="shared" si="44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40"/>
        <v>41731.208333333336</v>
      </c>
      <c r="O557" s="9">
        <f t="shared" si="41"/>
        <v>41762.208333333336</v>
      </c>
      <c r="P557" t="b">
        <v>0</v>
      </c>
      <c r="Q557" t="b">
        <v>0</v>
      </c>
      <c r="R557" t="s">
        <v>23</v>
      </c>
      <c r="S557" t="str">
        <f t="shared" si="42"/>
        <v>music</v>
      </c>
      <c r="T557" t="str">
        <f t="shared" si="43"/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 s="5">
        <v>2.3975</v>
      </c>
      <c r="H558">
        <v>122</v>
      </c>
      <c r="I558">
        <f t="shared" si="44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40"/>
        <v>40792.208333333336</v>
      </c>
      <c r="O558" s="9">
        <f t="shared" si="41"/>
        <v>40799.208333333336</v>
      </c>
      <c r="P558" t="b">
        <v>0</v>
      </c>
      <c r="Q558" t="b">
        <v>1</v>
      </c>
      <c r="R558" t="s">
        <v>206</v>
      </c>
      <c r="S558" t="str">
        <f t="shared" si="42"/>
        <v>publishing</v>
      </c>
      <c r="T558" t="str">
        <f t="shared" si="43"/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 s="5">
        <v>1.9933333333333334</v>
      </c>
      <c r="H559">
        <v>221</v>
      </c>
      <c r="I559">
        <f t="shared" si="44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40"/>
        <v>42279.208333333328</v>
      </c>
      <c r="O559" s="9">
        <f t="shared" si="41"/>
        <v>42282.208333333328</v>
      </c>
      <c r="P559" t="b">
        <v>0</v>
      </c>
      <c r="Q559" t="b">
        <v>1</v>
      </c>
      <c r="R559" t="s">
        <v>474</v>
      </c>
      <c r="S559" t="str">
        <f t="shared" si="42"/>
        <v>film &amp; video</v>
      </c>
      <c r="T559" t="str">
        <f t="shared" si="43"/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 s="5">
        <v>1.373448275862069</v>
      </c>
      <c r="H560">
        <v>126</v>
      </c>
      <c r="I560">
        <f t="shared" si="44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40"/>
        <v>42424.25</v>
      </c>
      <c r="O560" s="9">
        <f t="shared" si="41"/>
        <v>42467.208333333328</v>
      </c>
      <c r="P560" t="b">
        <v>0</v>
      </c>
      <c r="Q560" t="b">
        <v>0</v>
      </c>
      <c r="R560" t="s">
        <v>33</v>
      </c>
      <c r="S560" t="str">
        <f t="shared" si="42"/>
        <v>theater</v>
      </c>
      <c r="T560" t="str">
        <f t="shared" si="43"/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 s="5">
        <v>1.009696106362773</v>
      </c>
      <c r="H561">
        <v>1022</v>
      </c>
      <c r="I561">
        <f t="shared" si="44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40"/>
        <v>42584.208333333328</v>
      </c>
      <c r="O561" s="9">
        <f t="shared" si="41"/>
        <v>42591.208333333328</v>
      </c>
      <c r="P561" t="b">
        <v>0</v>
      </c>
      <c r="Q561" t="b">
        <v>0</v>
      </c>
      <c r="R561" t="s">
        <v>33</v>
      </c>
      <c r="S561" t="str">
        <f t="shared" si="42"/>
        <v>theater</v>
      </c>
      <c r="T561" t="str">
        <f t="shared" si="43"/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 s="5">
        <v>7.9416000000000002</v>
      </c>
      <c r="H562">
        <v>3177</v>
      </c>
      <c r="I562">
        <f t="shared" si="44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40"/>
        <v>40865.25</v>
      </c>
      <c r="O562" s="9">
        <f t="shared" si="41"/>
        <v>40905.25</v>
      </c>
      <c r="P562" t="b">
        <v>0</v>
      </c>
      <c r="Q562" t="b">
        <v>0</v>
      </c>
      <c r="R562" t="s">
        <v>71</v>
      </c>
      <c r="S562" t="str">
        <f t="shared" si="42"/>
        <v>film &amp; video</v>
      </c>
      <c r="T562" t="str">
        <f t="shared" si="43"/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 s="5">
        <v>3.6970000000000001</v>
      </c>
      <c r="H563">
        <v>198</v>
      </c>
      <c r="I563">
        <f t="shared" si="44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40"/>
        <v>40833.208333333336</v>
      </c>
      <c r="O563" s="9">
        <f t="shared" si="41"/>
        <v>40835.208333333336</v>
      </c>
      <c r="P563" t="b">
        <v>0</v>
      </c>
      <c r="Q563" t="b">
        <v>0</v>
      </c>
      <c r="R563" t="s">
        <v>33</v>
      </c>
      <c r="S563" t="str">
        <f t="shared" si="42"/>
        <v>theater</v>
      </c>
      <c r="T563" t="str">
        <f t="shared" si="43"/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 s="5">
        <v>0.12818181818181817</v>
      </c>
      <c r="H564">
        <v>26</v>
      </c>
      <c r="I564">
        <f t="shared" si="44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40"/>
        <v>43536.208333333328</v>
      </c>
      <c r="O564" s="9">
        <f t="shared" si="41"/>
        <v>43538.208333333328</v>
      </c>
      <c r="P564" t="b">
        <v>0</v>
      </c>
      <c r="Q564" t="b">
        <v>0</v>
      </c>
      <c r="R564" t="s">
        <v>23</v>
      </c>
      <c r="S564" t="str">
        <f t="shared" si="42"/>
        <v>music</v>
      </c>
      <c r="T564" t="str">
        <f t="shared" si="43"/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 s="5">
        <v>1.3802702702702703</v>
      </c>
      <c r="H565">
        <v>85</v>
      </c>
      <c r="I565">
        <f t="shared" si="44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40"/>
        <v>43417.25</v>
      </c>
      <c r="O565" s="9">
        <f t="shared" si="41"/>
        <v>43437.25</v>
      </c>
      <c r="P565" t="b">
        <v>0</v>
      </c>
      <c r="Q565" t="b">
        <v>0</v>
      </c>
      <c r="R565" t="s">
        <v>42</v>
      </c>
      <c r="S565" t="str">
        <f t="shared" si="42"/>
        <v>film &amp; video</v>
      </c>
      <c r="T565" t="str">
        <f t="shared" si="43"/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 s="5">
        <v>0.83813278008298753</v>
      </c>
      <c r="H566">
        <v>1790</v>
      </c>
      <c r="I566">
        <f t="shared" si="44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40"/>
        <v>42078.208333333328</v>
      </c>
      <c r="O566" s="9">
        <f t="shared" si="41"/>
        <v>42086.208333333328</v>
      </c>
      <c r="P566" t="b">
        <v>0</v>
      </c>
      <c r="Q566" t="b">
        <v>0</v>
      </c>
      <c r="R566" t="s">
        <v>33</v>
      </c>
      <c r="S566" t="str">
        <f t="shared" si="42"/>
        <v>theater</v>
      </c>
      <c r="T566" t="str">
        <f t="shared" si="43"/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 s="5">
        <v>2.0460063224446787</v>
      </c>
      <c r="H567">
        <v>3596</v>
      </c>
      <c r="I567">
        <f t="shared" si="44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40"/>
        <v>40862.25</v>
      </c>
      <c r="O567" s="9">
        <f t="shared" si="41"/>
        <v>40882.25</v>
      </c>
      <c r="P567" t="b">
        <v>0</v>
      </c>
      <c r="Q567" t="b">
        <v>0</v>
      </c>
      <c r="R567" t="s">
        <v>33</v>
      </c>
      <c r="S567" t="str">
        <f t="shared" si="42"/>
        <v>theater</v>
      </c>
      <c r="T567" t="str">
        <f t="shared" si="43"/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 s="5">
        <v>0.44344086021505374</v>
      </c>
      <c r="H568">
        <v>37</v>
      </c>
      <c r="I568">
        <f t="shared" si="44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40"/>
        <v>42424.25</v>
      </c>
      <c r="O568" s="9">
        <f t="shared" si="41"/>
        <v>42447.208333333328</v>
      </c>
      <c r="P568" t="b">
        <v>0</v>
      </c>
      <c r="Q568" t="b">
        <v>1</v>
      </c>
      <c r="R568" t="s">
        <v>50</v>
      </c>
      <c r="S568" t="str">
        <f t="shared" si="42"/>
        <v>music</v>
      </c>
      <c r="T568" t="str">
        <f t="shared" si="43"/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 s="5">
        <v>2.1860294117647059</v>
      </c>
      <c r="H569">
        <v>244</v>
      </c>
      <c r="I569">
        <f t="shared" si="44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40"/>
        <v>41830.208333333336</v>
      </c>
      <c r="O569" s="9">
        <f t="shared" si="41"/>
        <v>41832.208333333336</v>
      </c>
      <c r="P569" t="b">
        <v>0</v>
      </c>
      <c r="Q569" t="b">
        <v>0</v>
      </c>
      <c r="R569" t="s">
        <v>23</v>
      </c>
      <c r="S569" t="str">
        <f t="shared" si="42"/>
        <v>music</v>
      </c>
      <c r="T569" t="str">
        <f t="shared" si="43"/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 s="5">
        <v>1.8603314917127072</v>
      </c>
      <c r="H570">
        <v>5180</v>
      </c>
      <c r="I570">
        <f t="shared" si="44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40"/>
        <v>40374.208333333336</v>
      </c>
      <c r="O570" s="9">
        <f t="shared" si="41"/>
        <v>40419.208333333336</v>
      </c>
      <c r="P570" t="b">
        <v>0</v>
      </c>
      <c r="Q570" t="b">
        <v>0</v>
      </c>
      <c r="R570" t="s">
        <v>33</v>
      </c>
      <c r="S570" t="str">
        <f t="shared" si="42"/>
        <v>theater</v>
      </c>
      <c r="T570" t="str">
        <f t="shared" si="43"/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 s="5">
        <v>2.3733830845771142</v>
      </c>
      <c r="H571">
        <v>589</v>
      </c>
      <c r="I571">
        <f t="shared" si="44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40"/>
        <v>40554.25</v>
      </c>
      <c r="O571" s="9">
        <f t="shared" si="41"/>
        <v>40566.25</v>
      </c>
      <c r="P571" t="b">
        <v>0</v>
      </c>
      <c r="Q571" t="b">
        <v>0</v>
      </c>
      <c r="R571" t="s">
        <v>71</v>
      </c>
      <c r="S571" t="str">
        <f t="shared" si="42"/>
        <v>film &amp; video</v>
      </c>
      <c r="T571" t="str">
        <f t="shared" si="43"/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 s="5">
        <v>3.0565384615384614</v>
      </c>
      <c r="H572">
        <v>2725</v>
      </c>
      <c r="I572">
        <f t="shared" si="44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40"/>
        <v>41993.25</v>
      </c>
      <c r="O572" s="9">
        <f t="shared" si="41"/>
        <v>41999.25</v>
      </c>
      <c r="P572" t="b">
        <v>0</v>
      </c>
      <c r="Q572" t="b">
        <v>1</v>
      </c>
      <c r="R572" t="s">
        <v>23</v>
      </c>
      <c r="S572" t="str">
        <f t="shared" si="42"/>
        <v>music</v>
      </c>
      <c r="T572" t="str">
        <f t="shared" si="43"/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 s="5">
        <v>0.94142857142857139</v>
      </c>
      <c r="H573">
        <v>35</v>
      </c>
      <c r="I573">
        <f t="shared" si="44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40"/>
        <v>42174.208333333328</v>
      </c>
      <c r="O573" s="9">
        <f t="shared" si="41"/>
        <v>42221.208333333328</v>
      </c>
      <c r="P573" t="b">
        <v>0</v>
      </c>
      <c r="Q573" t="b">
        <v>0</v>
      </c>
      <c r="R573" t="s">
        <v>100</v>
      </c>
      <c r="S573" t="str">
        <f t="shared" si="42"/>
        <v>film &amp; video</v>
      </c>
      <c r="T573" t="str">
        <f t="shared" si="43"/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 s="5">
        <v>0.54400000000000004</v>
      </c>
      <c r="H574">
        <v>94</v>
      </c>
      <c r="I574">
        <f t="shared" si="44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40"/>
        <v>42275.208333333328</v>
      </c>
      <c r="O574" s="9">
        <f t="shared" si="41"/>
        <v>42291.208333333328</v>
      </c>
      <c r="P574" t="b">
        <v>0</v>
      </c>
      <c r="Q574" t="b">
        <v>1</v>
      </c>
      <c r="R574" t="s">
        <v>23</v>
      </c>
      <c r="S574" t="str">
        <f t="shared" si="42"/>
        <v>music</v>
      </c>
      <c r="T574" t="str">
        <f t="shared" si="43"/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 s="5">
        <v>1.1188059701492536</v>
      </c>
      <c r="H575">
        <v>300</v>
      </c>
      <c r="I575">
        <f t="shared" si="44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40"/>
        <v>41761.208333333336</v>
      </c>
      <c r="O575" s="9">
        <f t="shared" si="41"/>
        <v>41763.208333333336</v>
      </c>
      <c r="P575" t="b">
        <v>0</v>
      </c>
      <c r="Q575" t="b">
        <v>0</v>
      </c>
      <c r="R575" t="s">
        <v>1029</v>
      </c>
      <c r="S575" t="str">
        <f t="shared" si="42"/>
        <v>journalism</v>
      </c>
      <c r="T575" t="str">
        <f t="shared" si="43"/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 s="5">
        <v>3.6914814814814814</v>
      </c>
      <c r="H576">
        <v>144</v>
      </c>
      <c r="I576">
        <f t="shared" si="44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40"/>
        <v>43806.25</v>
      </c>
      <c r="O576" s="9">
        <f t="shared" si="41"/>
        <v>43816.25</v>
      </c>
      <c r="P576" t="b">
        <v>0</v>
      </c>
      <c r="Q576" t="b">
        <v>1</v>
      </c>
      <c r="R576" t="s">
        <v>17</v>
      </c>
      <c r="S576" t="str">
        <f t="shared" si="42"/>
        <v>food</v>
      </c>
      <c r="T576" t="str">
        <f t="shared" si="43"/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 s="5">
        <v>0.62930372148859548</v>
      </c>
      <c r="H577">
        <v>558</v>
      </c>
      <c r="I577">
        <f t="shared" si="44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40"/>
        <v>41779.208333333336</v>
      </c>
      <c r="O577" s="9">
        <f t="shared" si="41"/>
        <v>41782.208333333336</v>
      </c>
      <c r="P577" t="b">
        <v>0</v>
      </c>
      <c r="Q577" t="b">
        <v>1</v>
      </c>
      <c r="R577" t="s">
        <v>33</v>
      </c>
      <c r="S577" t="str">
        <f t="shared" si="42"/>
        <v>theater</v>
      </c>
      <c r="T577" t="str">
        <f t="shared" si="43"/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 s="5">
        <v>0.6492783505154639</v>
      </c>
      <c r="H578">
        <v>64</v>
      </c>
      <c r="I578">
        <f t="shared" si="44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40"/>
        <v>43040.208333333328</v>
      </c>
      <c r="O578" s="9">
        <f t="shared" si="41"/>
        <v>43057.25</v>
      </c>
      <c r="P578" t="b">
        <v>0</v>
      </c>
      <c r="Q578" t="b">
        <v>0</v>
      </c>
      <c r="R578" t="s">
        <v>33</v>
      </c>
      <c r="S578" t="str">
        <f t="shared" si="42"/>
        <v>theater</v>
      </c>
      <c r="T578" t="str">
        <f t="shared" si="43"/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 s="5">
        <v>0.18853658536585366</v>
      </c>
      <c r="H579">
        <v>37</v>
      </c>
      <c r="I579">
        <f t="shared" si="44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45">(((L579/60)/60)/24)+DATE(1970,1,1)</f>
        <v>40613.25</v>
      </c>
      <c r="O579" s="9">
        <f t="shared" ref="O579:O642" si="46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47">LEFT(R579,FIND("/",R579,1)-1)</f>
        <v>music</v>
      </c>
      <c r="T579" t="str">
        <f t="shared" ref="T579:T642" si="48">RIGHT(R579,LEN(R579)-SEARCH("/",R579,1))</f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 s="5">
        <v>0.1675440414507772</v>
      </c>
      <c r="H580">
        <v>245</v>
      </c>
      <c r="I580">
        <f t="shared" ref="I580:I643" si="49">AVERAGE(E580/H580)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45"/>
        <v>40878.25</v>
      </c>
      <c r="O580" s="9">
        <f t="shared" si="46"/>
        <v>40881.25</v>
      </c>
      <c r="P580" t="b">
        <v>0</v>
      </c>
      <c r="Q580" t="b">
        <v>0</v>
      </c>
      <c r="R580" t="s">
        <v>474</v>
      </c>
      <c r="S580" t="str">
        <f t="shared" si="47"/>
        <v>film &amp; video</v>
      </c>
      <c r="T580" t="str">
        <f t="shared" si="48"/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 s="5">
        <v>1.0111290322580646</v>
      </c>
      <c r="H581">
        <v>87</v>
      </c>
      <c r="I581">
        <f t="shared" si="4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45"/>
        <v>40762.208333333336</v>
      </c>
      <c r="O581" s="9">
        <f t="shared" si="46"/>
        <v>40774.208333333336</v>
      </c>
      <c r="P581" t="b">
        <v>0</v>
      </c>
      <c r="Q581" t="b">
        <v>0</v>
      </c>
      <c r="R581" t="s">
        <v>159</v>
      </c>
      <c r="S581" t="str">
        <f t="shared" si="47"/>
        <v>music</v>
      </c>
      <c r="T581" t="str">
        <f t="shared" si="48"/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 s="5">
        <v>3.4150228310502282</v>
      </c>
      <c r="H582">
        <v>3116</v>
      </c>
      <c r="I582">
        <f t="shared" si="4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45"/>
        <v>41696.25</v>
      </c>
      <c r="O582" s="9">
        <f t="shared" si="46"/>
        <v>41704.25</v>
      </c>
      <c r="P582" t="b">
        <v>0</v>
      </c>
      <c r="Q582" t="b">
        <v>0</v>
      </c>
      <c r="R582" t="s">
        <v>33</v>
      </c>
      <c r="S582" t="str">
        <f t="shared" si="47"/>
        <v>theater</v>
      </c>
      <c r="T582" t="str">
        <f t="shared" si="48"/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 s="5">
        <v>0.64016666666666666</v>
      </c>
      <c r="H583">
        <v>71</v>
      </c>
      <c r="I583">
        <f t="shared" si="4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45"/>
        <v>40662.208333333336</v>
      </c>
      <c r="O583" s="9">
        <f t="shared" si="46"/>
        <v>40677.208333333336</v>
      </c>
      <c r="P583" t="b">
        <v>0</v>
      </c>
      <c r="Q583" t="b">
        <v>0</v>
      </c>
      <c r="R583" t="s">
        <v>28</v>
      </c>
      <c r="S583" t="str">
        <f t="shared" si="47"/>
        <v>technology</v>
      </c>
      <c r="T583" t="str">
        <f t="shared" si="48"/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 s="5">
        <v>0.5208045977011494</v>
      </c>
      <c r="H584">
        <v>42</v>
      </c>
      <c r="I584">
        <f t="shared" si="4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45"/>
        <v>42165.208333333328</v>
      </c>
      <c r="O584" s="9">
        <f t="shared" si="46"/>
        <v>42170.208333333328</v>
      </c>
      <c r="P584" t="b">
        <v>0</v>
      </c>
      <c r="Q584" t="b">
        <v>1</v>
      </c>
      <c r="R584" t="s">
        <v>89</v>
      </c>
      <c r="S584" t="str">
        <f t="shared" si="47"/>
        <v>games</v>
      </c>
      <c r="T584" t="str">
        <f t="shared" si="48"/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 s="5">
        <v>3.2240211640211642</v>
      </c>
      <c r="H585">
        <v>909</v>
      </c>
      <c r="I585">
        <f t="shared" si="4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45"/>
        <v>40959.25</v>
      </c>
      <c r="O585" s="9">
        <f t="shared" si="46"/>
        <v>40976.25</v>
      </c>
      <c r="P585" t="b">
        <v>0</v>
      </c>
      <c r="Q585" t="b">
        <v>0</v>
      </c>
      <c r="R585" t="s">
        <v>42</v>
      </c>
      <c r="S585" t="str">
        <f t="shared" si="47"/>
        <v>film &amp; video</v>
      </c>
      <c r="T585" t="str">
        <f t="shared" si="48"/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 s="5">
        <v>1.1950810185185186</v>
      </c>
      <c r="H586">
        <v>1613</v>
      </c>
      <c r="I586">
        <f t="shared" si="4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45"/>
        <v>41024.208333333336</v>
      </c>
      <c r="O586" s="9">
        <f t="shared" si="46"/>
        <v>41038.208333333336</v>
      </c>
      <c r="P586" t="b">
        <v>0</v>
      </c>
      <c r="Q586" t="b">
        <v>0</v>
      </c>
      <c r="R586" t="s">
        <v>28</v>
      </c>
      <c r="S586" t="str">
        <f t="shared" si="47"/>
        <v>technology</v>
      </c>
      <c r="T586" t="str">
        <f t="shared" si="48"/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 s="5">
        <v>1.4679775280898877</v>
      </c>
      <c r="H587">
        <v>136</v>
      </c>
      <c r="I587">
        <f t="shared" si="4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45"/>
        <v>40255.208333333336</v>
      </c>
      <c r="O587" s="9">
        <f t="shared" si="46"/>
        <v>40265.208333333336</v>
      </c>
      <c r="P587" t="b">
        <v>0</v>
      </c>
      <c r="Q587" t="b">
        <v>0</v>
      </c>
      <c r="R587" t="s">
        <v>206</v>
      </c>
      <c r="S587" t="str">
        <f t="shared" si="47"/>
        <v>publishing</v>
      </c>
      <c r="T587" t="str">
        <f t="shared" si="48"/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 s="5">
        <v>9.5057142857142853</v>
      </c>
      <c r="H588">
        <v>130</v>
      </c>
      <c r="I588">
        <f t="shared" si="4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45"/>
        <v>40499.25</v>
      </c>
      <c r="O588" s="9">
        <f t="shared" si="46"/>
        <v>40518.25</v>
      </c>
      <c r="P588" t="b">
        <v>0</v>
      </c>
      <c r="Q588" t="b">
        <v>0</v>
      </c>
      <c r="R588" t="s">
        <v>23</v>
      </c>
      <c r="S588" t="str">
        <f t="shared" si="47"/>
        <v>music</v>
      </c>
      <c r="T588" t="str">
        <f t="shared" si="48"/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 s="5">
        <v>0.72893617021276591</v>
      </c>
      <c r="H589">
        <v>156</v>
      </c>
      <c r="I589">
        <f t="shared" si="4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45"/>
        <v>43484.25</v>
      </c>
      <c r="O589" s="9">
        <f t="shared" si="46"/>
        <v>43536.208333333328</v>
      </c>
      <c r="P589" t="b">
        <v>0</v>
      </c>
      <c r="Q589" t="b">
        <v>1</v>
      </c>
      <c r="R589" t="s">
        <v>17</v>
      </c>
      <c r="S589" t="str">
        <f t="shared" si="47"/>
        <v>food</v>
      </c>
      <c r="T589" t="str">
        <f t="shared" si="48"/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 s="5">
        <v>0.7900824873096447</v>
      </c>
      <c r="H590">
        <v>1368</v>
      </c>
      <c r="I590">
        <f t="shared" si="4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45"/>
        <v>40262.208333333336</v>
      </c>
      <c r="O590" s="9">
        <f t="shared" si="46"/>
        <v>40293.208333333336</v>
      </c>
      <c r="P590" t="b">
        <v>0</v>
      </c>
      <c r="Q590" t="b">
        <v>0</v>
      </c>
      <c r="R590" t="s">
        <v>33</v>
      </c>
      <c r="S590" t="str">
        <f t="shared" si="47"/>
        <v>theater</v>
      </c>
      <c r="T590" t="str">
        <f t="shared" si="48"/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 s="5">
        <v>0.64721518987341775</v>
      </c>
      <c r="H591">
        <v>102</v>
      </c>
      <c r="I591">
        <f t="shared" si="4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45"/>
        <v>42190.208333333328</v>
      </c>
      <c r="O591" s="9">
        <f t="shared" si="46"/>
        <v>42197.208333333328</v>
      </c>
      <c r="P591" t="b">
        <v>0</v>
      </c>
      <c r="Q591" t="b">
        <v>0</v>
      </c>
      <c r="R591" t="s">
        <v>42</v>
      </c>
      <c r="S591" t="str">
        <f t="shared" si="47"/>
        <v>film &amp; video</v>
      </c>
      <c r="T591" t="str">
        <f t="shared" si="48"/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 s="5">
        <v>0.82028169014084507</v>
      </c>
      <c r="H592">
        <v>86</v>
      </c>
      <c r="I592">
        <f t="shared" si="4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45"/>
        <v>41994.25</v>
      </c>
      <c r="O592" s="9">
        <f t="shared" si="46"/>
        <v>42005.25</v>
      </c>
      <c r="P592" t="b">
        <v>0</v>
      </c>
      <c r="Q592" t="b">
        <v>0</v>
      </c>
      <c r="R592" t="s">
        <v>133</v>
      </c>
      <c r="S592" t="str">
        <f t="shared" si="47"/>
        <v>publishing</v>
      </c>
      <c r="T592" t="str">
        <f t="shared" si="48"/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 s="5">
        <v>10.376666666666667</v>
      </c>
      <c r="H593">
        <v>102</v>
      </c>
      <c r="I593">
        <f t="shared" si="4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45"/>
        <v>40373.208333333336</v>
      </c>
      <c r="O593" s="9">
        <f t="shared" si="46"/>
        <v>40383.208333333336</v>
      </c>
      <c r="P593" t="b">
        <v>0</v>
      </c>
      <c r="Q593" t="b">
        <v>0</v>
      </c>
      <c r="R593" t="s">
        <v>89</v>
      </c>
      <c r="S593" t="str">
        <f t="shared" si="47"/>
        <v>games</v>
      </c>
      <c r="T593" t="str">
        <f t="shared" si="48"/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 s="5">
        <v>0.12910076530612244</v>
      </c>
      <c r="H594">
        <v>253</v>
      </c>
      <c r="I594">
        <f t="shared" si="4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45"/>
        <v>41789.208333333336</v>
      </c>
      <c r="O594" s="9">
        <f t="shared" si="46"/>
        <v>41798.208333333336</v>
      </c>
      <c r="P594" t="b">
        <v>0</v>
      </c>
      <c r="Q594" t="b">
        <v>0</v>
      </c>
      <c r="R594" t="s">
        <v>33</v>
      </c>
      <c r="S594" t="str">
        <f t="shared" si="47"/>
        <v>theater</v>
      </c>
      <c r="T594" t="str">
        <f t="shared" si="48"/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 s="5">
        <v>1.5484210526315789</v>
      </c>
      <c r="H595">
        <v>4006</v>
      </c>
      <c r="I595">
        <f t="shared" si="4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45"/>
        <v>41724.208333333336</v>
      </c>
      <c r="O595" s="9">
        <f t="shared" si="46"/>
        <v>41737.208333333336</v>
      </c>
      <c r="P595" t="b">
        <v>0</v>
      </c>
      <c r="Q595" t="b">
        <v>0</v>
      </c>
      <c r="R595" t="s">
        <v>71</v>
      </c>
      <c r="S595" t="str">
        <f t="shared" si="47"/>
        <v>film &amp; video</v>
      </c>
      <c r="T595" t="str">
        <f t="shared" si="48"/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 s="5">
        <v>7.0991735537190084E-2</v>
      </c>
      <c r="H596">
        <v>157</v>
      </c>
      <c r="I596">
        <f t="shared" si="4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45"/>
        <v>42548.208333333328</v>
      </c>
      <c r="O596" s="9">
        <f t="shared" si="46"/>
        <v>42551.208333333328</v>
      </c>
      <c r="P596" t="b">
        <v>0</v>
      </c>
      <c r="Q596" t="b">
        <v>1</v>
      </c>
      <c r="R596" t="s">
        <v>33</v>
      </c>
      <c r="S596" t="str">
        <f t="shared" si="47"/>
        <v>theater</v>
      </c>
      <c r="T596" t="str">
        <f t="shared" si="48"/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 s="5">
        <v>2.0852773826458035</v>
      </c>
      <c r="H597">
        <v>1629</v>
      </c>
      <c r="I597">
        <f t="shared" si="4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45"/>
        <v>40253.208333333336</v>
      </c>
      <c r="O597" s="9">
        <f t="shared" si="46"/>
        <v>40274.208333333336</v>
      </c>
      <c r="P597" t="b">
        <v>0</v>
      </c>
      <c r="Q597" t="b">
        <v>1</v>
      </c>
      <c r="R597" t="s">
        <v>33</v>
      </c>
      <c r="S597" t="str">
        <f t="shared" si="47"/>
        <v>theater</v>
      </c>
      <c r="T597" t="str">
        <f t="shared" si="48"/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 s="5">
        <v>0.99683544303797467</v>
      </c>
      <c r="H598">
        <v>183</v>
      </c>
      <c r="I598">
        <f t="shared" si="4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45"/>
        <v>42434.25</v>
      </c>
      <c r="O598" s="9">
        <f t="shared" si="46"/>
        <v>42441.25</v>
      </c>
      <c r="P598" t="b">
        <v>0</v>
      </c>
      <c r="Q598" t="b">
        <v>1</v>
      </c>
      <c r="R598" t="s">
        <v>53</v>
      </c>
      <c r="S598" t="str">
        <f t="shared" si="47"/>
        <v>film &amp; video</v>
      </c>
      <c r="T598" t="str">
        <f t="shared" si="48"/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 s="5">
        <v>2.0159756097560977</v>
      </c>
      <c r="H599">
        <v>2188</v>
      </c>
      <c r="I599">
        <f t="shared" si="4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45"/>
        <v>43786.25</v>
      </c>
      <c r="O599" s="9">
        <f t="shared" si="46"/>
        <v>43804.25</v>
      </c>
      <c r="P599" t="b">
        <v>0</v>
      </c>
      <c r="Q599" t="b">
        <v>0</v>
      </c>
      <c r="R599" t="s">
        <v>33</v>
      </c>
      <c r="S599" t="str">
        <f t="shared" si="47"/>
        <v>theater</v>
      </c>
      <c r="T599" t="str">
        <f t="shared" si="48"/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 s="5">
        <v>1.6209032258064515</v>
      </c>
      <c r="H600">
        <v>2409</v>
      </c>
      <c r="I600">
        <f t="shared" si="4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45"/>
        <v>40344.208333333336</v>
      </c>
      <c r="O600" s="9">
        <f t="shared" si="46"/>
        <v>40373.208333333336</v>
      </c>
      <c r="P600" t="b">
        <v>0</v>
      </c>
      <c r="Q600" t="b">
        <v>0</v>
      </c>
      <c r="R600" t="s">
        <v>23</v>
      </c>
      <c r="S600" t="str">
        <f t="shared" si="47"/>
        <v>music</v>
      </c>
      <c r="T600" t="str">
        <f t="shared" si="48"/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 s="5">
        <v>3.6436208125445471E-2</v>
      </c>
      <c r="H601">
        <v>82</v>
      </c>
      <c r="I601">
        <f t="shared" si="4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45"/>
        <v>42047.25</v>
      </c>
      <c r="O601" s="9">
        <f t="shared" si="46"/>
        <v>42055.25</v>
      </c>
      <c r="P601" t="b">
        <v>0</v>
      </c>
      <c r="Q601" t="b">
        <v>0</v>
      </c>
      <c r="R601" t="s">
        <v>42</v>
      </c>
      <c r="S601" t="str">
        <f t="shared" si="47"/>
        <v>film &amp; video</v>
      </c>
      <c r="T601" t="str">
        <f t="shared" si="48"/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 s="5">
        <v>0.05</v>
      </c>
      <c r="H602">
        <v>1</v>
      </c>
      <c r="I602">
        <f t="shared" si="49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45"/>
        <v>41485.208333333336</v>
      </c>
      <c r="O602" s="9">
        <f t="shared" si="46"/>
        <v>41497.208333333336</v>
      </c>
      <c r="P602" t="b">
        <v>0</v>
      </c>
      <c r="Q602" t="b">
        <v>0</v>
      </c>
      <c r="R602" t="s">
        <v>17</v>
      </c>
      <c r="S602" t="str">
        <f t="shared" si="47"/>
        <v>food</v>
      </c>
      <c r="T602" t="str">
        <f t="shared" si="48"/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 s="5">
        <v>2.0663492063492064</v>
      </c>
      <c r="H603">
        <v>194</v>
      </c>
      <c r="I603">
        <f t="shared" si="4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45"/>
        <v>41789.208333333336</v>
      </c>
      <c r="O603" s="9">
        <f t="shared" si="46"/>
        <v>41806.208333333336</v>
      </c>
      <c r="P603" t="b">
        <v>1</v>
      </c>
      <c r="Q603" t="b">
        <v>0</v>
      </c>
      <c r="R603" t="s">
        <v>65</v>
      </c>
      <c r="S603" t="str">
        <f t="shared" si="47"/>
        <v>technology</v>
      </c>
      <c r="T603" t="str">
        <f t="shared" si="48"/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 s="5">
        <v>1.2823628691983122</v>
      </c>
      <c r="H604">
        <v>1140</v>
      </c>
      <c r="I604">
        <f t="shared" si="4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45"/>
        <v>42160.208333333328</v>
      </c>
      <c r="O604" s="9">
        <f t="shared" si="46"/>
        <v>42171.208333333328</v>
      </c>
      <c r="P604" t="b">
        <v>0</v>
      </c>
      <c r="Q604" t="b">
        <v>0</v>
      </c>
      <c r="R604" t="s">
        <v>33</v>
      </c>
      <c r="S604" t="str">
        <f t="shared" si="47"/>
        <v>theater</v>
      </c>
      <c r="T604" t="str">
        <f t="shared" si="48"/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 s="5">
        <v>1.1966037735849056</v>
      </c>
      <c r="H605">
        <v>102</v>
      </c>
      <c r="I605">
        <f t="shared" si="4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45"/>
        <v>43573.208333333328</v>
      </c>
      <c r="O605" s="9">
        <f t="shared" si="46"/>
        <v>43600.208333333328</v>
      </c>
      <c r="P605" t="b">
        <v>0</v>
      </c>
      <c r="Q605" t="b">
        <v>0</v>
      </c>
      <c r="R605" t="s">
        <v>33</v>
      </c>
      <c r="S605" t="str">
        <f t="shared" si="47"/>
        <v>theater</v>
      </c>
      <c r="T605" t="str">
        <f t="shared" si="48"/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 s="5">
        <v>1.7073055242390078</v>
      </c>
      <c r="H606">
        <v>2857</v>
      </c>
      <c r="I606">
        <f t="shared" si="4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45"/>
        <v>40565.25</v>
      </c>
      <c r="O606" s="9">
        <f t="shared" si="46"/>
        <v>40586.25</v>
      </c>
      <c r="P606" t="b">
        <v>0</v>
      </c>
      <c r="Q606" t="b">
        <v>0</v>
      </c>
      <c r="R606" t="s">
        <v>33</v>
      </c>
      <c r="S606" t="str">
        <f t="shared" si="47"/>
        <v>theater</v>
      </c>
      <c r="T606" t="str">
        <f t="shared" si="48"/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 s="5">
        <v>1.8721212121212121</v>
      </c>
      <c r="H607">
        <v>107</v>
      </c>
      <c r="I607">
        <f t="shared" si="4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45"/>
        <v>42280.208333333328</v>
      </c>
      <c r="O607" s="9">
        <f t="shared" si="46"/>
        <v>42321.25</v>
      </c>
      <c r="P607" t="b">
        <v>0</v>
      </c>
      <c r="Q607" t="b">
        <v>0</v>
      </c>
      <c r="R607" t="s">
        <v>68</v>
      </c>
      <c r="S607" t="str">
        <f t="shared" si="47"/>
        <v>publishing</v>
      </c>
      <c r="T607" t="str">
        <f t="shared" si="48"/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 s="5">
        <v>1.8838235294117647</v>
      </c>
      <c r="H608">
        <v>160</v>
      </c>
      <c r="I608">
        <f t="shared" si="49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45"/>
        <v>42436.25</v>
      </c>
      <c r="O608" s="9">
        <f t="shared" si="46"/>
        <v>42447.208333333328</v>
      </c>
      <c r="P608" t="b">
        <v>0</v>
      </c>
      <c r="Q608" t="b">
        <v>0</v>
      </c>
      <c r="R608" t="s">
        <v>23</v>
      </c>
      <c r="S608" t="str">
        <f t="shared" si="47"/>
        <v>music</v>
      </c>
      <c r="T608" t="str">
        <f t="shared" si="48"/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 s="5">
        <v>1.3129869186046512</v>
      </c>
      <c r="H609">
        <v>2230</v>
      </c>
      <c r="I609">
        <f t="shared" si="4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45"/>
        <v>41721.208333333336</v>
      </c>
      <c r="O609" s="9">
        <f t="shared" si="46"/>
        <v>41723.208333333336</v>
      </c>
      <c r="P609" t="b">
        <v>0</v>
      </c>
      <c r="Q609" t="b">
        <v>0</v>
      </c>
      <c r="R609" t="s">
        <v>17</v>
      </c>
      <c r="S609" t="str">
        <f t="shared" si="47"/>
        <v>food</v>
      </c>
      <c r="T609" t="str">
        <f t="shared" si="48"/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 s="5">
        <v>2.8397435897435899</v>
      </c>
      <c r="H610">
        <v>316</v>
      </c>
      <c r="I610">
        <f t="shared" si="4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45"/>
        <v>43530.25</v>
      </c>
      <c r="O610" s="9">
        <f t="shared" si="46"/>
        <v>43534.25</v>
      </c>
      <c r="P610" t="b">
        <v>0</v>
      </c>
      <c r="Q610" t="b">
        <v>1</v>
      </c>
      <c r="R610" t="s">
        <v>159</v>
      </c>
      <c r="S610" t="str">
        <f t="shared" si="47"/>
        <v>music</v>
      </c>
      <c r="T610" t="str">
        <f t="shared" si="48"/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 s="5">
        <v>1.2041999999999999</v>
      </c>
      <c r="H611">
        <v>117</v>
      </c>
      <c r="I611">
        <f t="shared" si="4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45"/>
        <v>43481.25</v>
      </c>
      <c r="O611" s="9">
        <f t="shared" si="46"/>
        <v>43498.25</v>
      </c>
      <c r="P611" t="b">
        <v>0</v>
      </c>
      <c r="Q611" t="b">
        <v>0</v>
      </c>
      <c r="R611" t="s">
        <v>474</v>
      </c>
      <c r="S611" t="str">
        <f t="shared" si="47"/>
        <v>film &amp; video</v>
      </c>
      <c r="T611" t="str">
        <f t="shared" si="48"/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 s="5">
        <v>4.1905607476635511</v>
      </c>
      <c r="H612">
        <v>6406</v>
      </c>
      <c r="I612">
        <f t="shared" si="4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45"/>
        <v>41259.25</v>
      </c>
      <c r="O612" s="9">
        <f t="shared" si="46"/>
        <v>41273.25</v>
      </c>
      <c r="P612" t="b">
        <v>0</v>
      </c>
      <c r="Q612" t="b">
        <v>0</v>
      </c>
      <c r="R612" t="s">
        <v>33</v>
      </c>
      <c r="S612" t="str">
        <f t="shared" si="47"/>
        <v>theater</v>
      </c>
      <c r="T612" t="str">
        <f t="shared" si="48"/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 s="5">
        <v>0.13853658536585367</v>
      </c>
      <c r="H613">
        <v>15</v>
      </c>
      <c r="I613">
        <f t="shared" si="4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45"/>
        <v>41480.208333333336</v>
      </c>
      <c r="O613" s="9">
        <f t="shared" si="46"/>
        <v>41492.208333333336</v>
      </c>
      <c r="P613" t="b">
        <v>0</v>
      </c>
      <c r="Q613" t="b">
        <v>0</v>
      </c>
      <c r="R613" t="s">
        <v>33</v>
      </c>
      <c r="S613" t="str">
        <f t="shared" si="47"/>
        <v>theater</v>
      </c>
      <c r="T613" t="str">
        <f t="shared" si="48"/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 s="5">
        <v>1.3943548387096774</v>
      </c>
      <c r="H614">
        <v>192</v>
      </c>
      <c r="I614">
        <f t="shared" si="4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45"/>
        <v>40474.208333333336</v>
      </c>
      <c r="O614" s="9">
        <f t="shared" si="46"/>
        <v>40497.25</v>
      </c>
      <c r="P614" t="b">
        <v>0</v>
      </c>
      <c r="Q614" t="b">
        <v>0</v>
      </c>
      <c r="R614" t="s">
        <v>50</v>
      </c>
      <c r="S614" t="str">
        <f t="shared" si="47"/>
        <v>music</v>
      </c>
      <c r="T614" t="str">
        <f t="shared" si="48"/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 s="5">
        <v>1.74</v>
      </c>
      <c r="H615">
        <v>26</v>
      </c>
      <c r="I615">
        <f t="shared" si="4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45"/>
        <v>42973.208333333328</v>
      </c>
      <c r="O615" s="9">
        <f t="shared" si="46"/>
        <v>42982.208333333328</v>
      </c>
      <c r="P615" t="b">
        <v>0</v>
      </c>
      <c r="Q615" t="b">
        <v>0</v>
      </c>
      <c r="R615" t="s">
        <v>33</v>
      </c>
      <c r="S615" t="str">
        <f t="shared" si="47"/>
        <v>theater</v>
      </c>
      <c r="T615" t="str">
        <f t="shared" si="48"/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 s="5">
        <v>1.5549056603773586</v>
      </c>
      <c r="H616">
        <v>723</v>
      </c>
      <c r="I616">
        <f t="shared" si="4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45"/>
        <v>42746.25</v>
      </c>
      <c r="O616" s="9">
        <f t="shared" si="46"/>
        <v>42764.25</v>
      </c>
      <c r="P616" t="b">
        <v>0</v>
      </c>
      <c r="Q616" t="b">
        <v>0</v>
      </c>
      <c r="R616" t="s">
        <v>33</v>
      </c>
      <c r="S616" t="str">
        <f t="shared" si="47"/>
        <v>theater</v>
      </c>
      <c r="T616" t="str">
        <f t="shared" si="48"/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 s="5">
        <v>1.7044705882352942</v>
      </c>
      <c r="H617">
        <v>170</v>
      </c>
      <c r="I617">
        <f t="shared" si="4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45"/>
        <v>42489.208333333328</v>
      </c>
      <c r="O617" s="9">
        <f t="shared" si="46"/>
        <v>42499.208333333328</v>
      </c>
      <c r="P617" t="b">
        <v>0</v>
      </c>
      <c r="Q617" t="b">
        <v>0</v>
      </c>
      <c r="R617" t="s">
        <v>33</v>
      </c>
      <c r="S617" t="str">
        <f t="shared" si="47"/>
        <v>theater</v>
      </c>
      <c r="T617" t="str">
        <f t="shared" si="48"/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 s="5">
        <v>1.8951562500000001</v>
      </c>
      <c r="H618">
        <v>238</v>
      </c>
      <c r="I618">
        <f t="shared" si="4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45"/>
        <v>41537.208333333336</v>
      </c>
      <c r="O618" s="9">
        <f t="shared" si="46"/>
        <v>41538.208333333336</v>
      </c>
      <c r="P618" t="b">
        <v>0</v>
      </c>
      <c r="Q618" t="b">
        <v>1</v>
      </c>
      <c r="R618" t="s">
        <v>60</v>
      </c>
      <c r="S618" t="str">
        <f t="shared" si="47"/>
        <v>music</v>
      </c>
      <c r="T618" t="str">
        <f t="shared" si="48"/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 s="5">
        <v>2.4971428571428573</v>
      </c>
      <c r="H619">
        <v>55</v>
      </c>
      <c r="I619">
        <f t="shared" si="4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45"/>
        <v>41794.208333333336</v>
      </c>
      <c r="O619" s="9">
        <f t="shared" si="46"/>
        <v>41804.208333333336</v>
      </c>
      <c r="P619" t="b">
        <v>0</v>
      </c>
      <c r="Q619" t="b">
        <v>0</v>
      </c>
      <c r="R619" t="s">
        <v>33</v>
      </c>
      <c r="S619" t="str">
        <f t="shared" si="47"/>
        <v>theater</v>
      </c>
      <c r="T619" t="str">
        <f t="shared" si="48"/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 s="5">
        <v>0.48860523665659616</v>
      </c>
      <c r="H620">
        <v>1198</v>
      </c>
      <c r="I620">
        <f t="shared" si="4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45"/>
        <v>41396.208333333336</v>
      </c>
      <c r="O620" s="9">
        <f t="shared" si="46"/>
        <v>41417.208333333336</v>
      </c>
      <c r="P620" t="b">
        <v>0</v>
      </c>
      <c r="Q620" t="b">
        <v>0</v>
      </c>
      <c r="R620" t="s">
        <v>68</v>
      </c>
      <c r="S620" t="str">
        <f t="shared" si="47"/>
        <v>publishing</v>
      </c>
      <c r="T620" t="str">
        <f t="shared" si="48"/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 s="5">
        <v>0.28461970393057684</v>
      </c>
      <c r="H621">
        <v>648</v>
      </c>
      <c r="I621">
        <f t="shared" si="4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45"/>
        <v>40669.208333333336</v>
      </c>
      <c r="O621" s="9">
        <f t="shared" si="46"/>
        <v>40670.208333333336</v>
      </c>
      <c r="P621" t="b">
        <v>1</v>
      </c>
      <c r="Q621" t="b">
        <v>1</v>
      </c>
      <c r="R621" t="s">
        <v>33</v>
      </c>
      <c r="S621" t="str">
        <f t="shared" si="47"/>
        <v>theater</v>
      </c>
      <c r="T621" t="str">
        <f t="shared" si="48"/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 s="5">
        <v>2.6802325581395348</v>
      </c>
      <c r="H622">
        <v>128</v>
      </c>
      <c r="I622">
        <f t="shared" si="4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45"/>
        <v>42559.208333333328</v>
      </c>
      <c r="O622" s="9">
        <f t="shared" si="46"/>
        <v>42563.208333333328</v>
      </c>
      <c r="P622" t="b">
        <v>0</v>
      </c>
      <c r="Q622" t="b">
        <v>0</v>
      </c>
      <c r="R622" t="s">
        <v>122</v>
      </c>
      <c r="S622" t="str">
        <f t="shared" si="47"/>
        <v>photography</v>
      </c>
      <c r="T622" t="str">
        <f t="shared" si="48"/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 s="5">
        <v>6.1980078125000002</v>
      </c>
      <c r="H623">
        <v>2144</v>
      </c>
      <c r="I623">
        <f t="shared" si="4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45"/>
        <v>42626.208333333328</v>
      </c>
      <c r="O623" s="9">
        <f t="shared" si="46"/>
        <v>42631.208333333328</v>
      </c>
      <c r="P623" t="b">
        <v>0</v>
      </c>
      <c r="Q623" t="b">
        <v>0</v>
      </c>
      <c r="R623" t="s">
        <v>33</v>
      </c>
      <c r="S623" t="str">
        <f t="shared" si="47"/>
        <v>theater</v>
      </c>
      <c r="T623" t="str">
        <f t="shared" si="48"/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 s="5">
        <v>3.1301587301587303E-2</v>
      </c>
      <c r="H624">
        <v>64</v>
      </c>
      <c r="I624">
        <f t="shared" si="49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45"/>
        <v>43205.208333333328</v>
      </c>
      <c r="O624" s="9">
        <f t="shared" si="46"/>
        <v>43231.208333333328</v>
      </c>
      <c r="P624" t="b">
        <v>0</v>
      </c>
      <c r="Q624" t="b">
        <v>0</v>
      </c>
      <c r="R624" t="s">
        <v>60</v>
      </c>
      <c r="S624" t="str">
        <f t="shared" si="47"/>
        <v>music</v>
      </c>
      <c r="T624" t="str">
        <f t="shared" si="48"/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 s="5">
        <v>1.5992152704135738</v>
      </c>
      <c r="H625">
        <v>2693</v>
      </c>
      <c r="I625">
        <f t="shared" si="4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45"/>
        <v>42201.208333333328</v>
      </c>
      <c r="O625" s="9">
        <f t="shared" si="46"/>
        <v>42206.208333333328</v>
      </c>
      <c r="P625" t="b">
        <v>0</v>
      </c>
      <c r="Q625" t="b">
        <v>0</v>
      </c>
      <c r="R625" t="s">
        <v>33</v>
      </c>
      <c r="S625" t="str">
        <f t="shared" si="47"/>
        <v>theater</v>
      </c>
      <c r="T625" t="str">
        <f t="shared" si="48"/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 s="5">
        <v>2.793921568627451</v>
      </c>
      <c r="H626">
        <v>432</v>
      </c>
      <c r="I626">
        <f t="shared" si="4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45"/>
        <v>42029.25</v>
      </c>
      <c r="O626" s="9">
        <f t="shared" si="46"/>
        <v>42035.25</v>
      </c>
      <c r="P626" t="b">
        <v>0</v>
      </c>
      <c r="Q626" t="b">
        <v>0</v>
      </c>
      <c r="R626" t="s">
        <v>122</v>
      </c>
      <c r="S626" t="str">
        <f t="shared" si="47"/>
        <v>photography</v>
      </c>
      <c r="T626" t="str">
        <f t="shared" si="48"/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 s="5">
        <v>0.77373333333333338</v>
      </c>
      <c r="H627">
        <v>62</v>
      </c>
      <c r="I627">
        <f t="shared" si="4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45"/>
        <v>43857.25</v>
      </c>
      <c r="O627" s="9">
        <f t="shared" si="46"/>
        <v>43871.25</v>
      </c>
      <c r="P627" t="b">
        <v>0</v>
      </c>
      <c r="Q627" t="b">
        <v>0</v>
      </c>
      <c r="R627" t="s">
        <v>33</v>
      </c>
      <c r="S627" t="str">
        <f t="shared" si="47"/>
        <v>theater</v>
      </c>
      <c r="T627" t="str">
        <f t="shared" si="48"/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 s="5">
        <v>2.0632812500000002</v>
      </c>
      <c r="H628">
        <v>189</v>
      </c>
      <c r="I628">
        <f t="shared" si="4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45"/>
        <v>40449.208333333336</v>
      </c>
      <c r="O628" s="9">
        <f t="shared" si="46"/>
        <v>40458.208333333336</v>
      </c>
      <c r="P628" t="b">
        <v>0</v>
      </c>
      <c r="Q628" t="b">
        <v>1</v>
      </c>
      <c r="R628" t="s">
        <v>33</v>
      </c>
      <c r="S628" t="str">
        <f t="shared" si="47"/>
        <v>theater</v>
      </c>
      <c r="T628" t="str">
        <f t="shared" si="48"/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 s="5">
        <v>6.9424999999999999</v>
      </c>
      <c r="H629">
        <v>154</v>
      </c>
      <c r="I629">
        <f t="shared" si="4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45"/>
        <v>40345.208333333336</v>
      </c>
      <c r="O629" s="9">
        <f t="shared" si="46"/>
        <v>40369.208333333336</v>
      </c>
      <c r="P629" t="b">
        <v>1</v>
      </c>
      <c r="Q629" t="b">
        <v>0</v>
      </c>
      <c r="R629" t="s">
        <v>17</v>
      </c>
      <c r="S629" t="str">
        <f t="shared" si="47"/>
        <v>food</v>
      </c>
      <c r="T629" t="str">
        <f t="shared" si="48"/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 s="5">
        <v>1.5178947368421052</v>
      </c>
      <c r="H630">
        <v>96</v>
      </c>
      <c r="I630">
        <f t="shared" si="4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45"/>
        <v>40455.208333333336</v>
      </c>
      <c r="O630" s="9">
        <f t="shared" si="46"/>
        <v>40458.208333333336</v>
      </c>
      <c r="P630" t="b">
        <v>0</v>
      </c>
      <c r="Q630" t="b">
        <v>0</v>
      </c>
      <c r="R630" t="s">
        <v>60</v>
      </c>
      <c r="S630" t="str">
        <f t="shared" si="47"/>
        <v>music</v>
      </c>
      <c r="T630" t="str">
        <f t="shared" si="48"/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 s="5">
        <v>0.64582072176949945</v>
      </c>
      <c r="H631">
        <v>750</v>
      </c>
      <c r="I631">
        <f t="shared" si="4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45"/>
        <v>42557.208333333328</v>
      </c>
      <c r="O631" s="9">
        <f t="shared" si="46"/>
        <v>42559.208333333328</v>
      </c>
      <c r="P631" t="b">
        <v>0</v>
      </c>
      <c r="Q631" t="b">
        <v>1</v>
      </c>
      <c r="R631" t="s">
        <v>33</v>
      </c>
      <c r="S631" t="str">
        <f t="shared" si="47"/>
        <v>theater</v>
      </c>
      <c r="T631" t="str">
        <f t="shared" si="48"/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 s="5">
        <v>0.62873684210526315</v>
      </c>
      <c r="H632">
        <v>87</v>
      </c>
      <c r="I632">
        <f t="shared" si="4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45"/>
        <v>43586.208333333328</v>
      </c>
      <c r="O632" s="9">
        <f t="shared" si="46"/>
        <v>43597.208333333328</v>
      </c>
      <c r="P632" t="b">
        <v>0</v>
      </c>
      <c r="Q632" t="b">
        <v>1</v>
      </c>
      <c r="R632" t="s">
        <v>33</v>
      </c>
      <c r="S632" t="str">
        <f t="shared" si="47"/>
        <v>theater</v>
      </c>
      <c r="T632" t="str">
        <f t="shared" si="48"/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 s="5">
        <v>3.1039864864864866</v>
      </c>
      <c r="H633">
        <v>3063</v>
      </c>
      <c r="I633">
        <f t="shared" si="4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45"/>
        <v>43550.208333333328</v>
      </c>
      <c r="O633" s="9">
        <f t="shared" si="46"/>
        <v>43554.208333333328</v>
      </c>
      <c r="P633" t="b">
        <v>0</v>
      </c>
      <c r="Q633" t="b">
        <v>0</v>
      </c>
      <c r="R633" t="s">
        <v>33</v>
      </c>
      <c r="S633" t="str">
        <f t="shared" si="47"/>
        <v>theater</v>
      </c>
      <c r="T633" t="str">
        <f t="shared" si="48"/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 s="5">
        <v>0.42859916782246882</v>
      </c>
      <c r="H634">
        <v>278</v>
      </c>
      <c r="I634">
        <f t="shared" si="4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45"/>
        <v>41945.208333333336</v>
      </c>
      <c r="O634" s="9">
        <f t="shared" si="46"/>
        <v>41963.25</v>
      </c>
      <c r="P634" t="b">
        <v>0</v>
      </c>
      <c r="Q634" t="b">
        <v>0</v>
      </c>
      <c r="R634" t="s">
        <v>33</v>
      </c>
      <c r="S634" t="str">
        <f t="shared" si="47"/>
        <v>theater</v>
      </c>
      <c r="T634" t="str">
        <f t="shared" si="48"/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 s="5">
        <v>0.83119402985074631</v>
      </c>
      <c r="H635">
        <v>105</v>
      </c>
      <c r="I635">
        <f t="shared" si="4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45"/>
        <v>42315.25</v>
      </c>
      <c r="O635" s="9">
        <f t="shared" si="46"/>
        <v>42319.25</v>
      </c>
      <c r="P635" t="b">
        <v>0</v>
      </c>
      <c r="Q635" t="b">
        <v>0</v>
      </c>
      <c r="R635" t="s">
        <v>71</v>
      </c>
      <c r="S635" t="str">
        <f t="shared" si="47"/>
        <v>film &amp; video</v>
      </c>
      <c r="T635" t="str">
        <f t="shared" si="48"/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 s="5">
        <v>0.78531302876480547</v>
      </c>
      <c r="H636">
        <v>1658</v>
      </c>
      <c r="I636">
        <f t="shared" si="4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45"/>
        <v>42819.208333333328</v>
      </c>
      <c r="O636" s="9">
        <f t="shared" si="46"/>
        <v>42833.208333333328</v>
      </c>
      <c r="P636" t="b">
        <v>0</v>
      </c>
      <c r="Q636" t="b">
        <v>0</v>
      </c>
      <c r="R636" t="s">
        <v>269</v>
      </c>
      <c r="S636" t="str">
        <f t="shared" si="47"/>
        <v>film &amp; video</v>
      </c>
      <c r="T636" t="str">
        <f t="shared" si="48"/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 s="5">
        <v>1.1409352517985611</v>
      </c>
      <c r="H637">
        <v>2266</v>
      </c>
      <c r="I637">
        <f t="shared" si="4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45"/>
        <v>41314.25</v>
      </c>
      <c r="O637" s="9">
        <f t="shared" si="46"/>
        <v>41346.208333333336</v>
      </c>
      <c r="P637" t="b">
        <v>0</v>
      </c>
      <c r="Q637" t="b">
        <v>0</v>
      </c>
      <c r="R637" t="s">
        <v>269</v>
      </c>
      <c r="S637" t="str">
        <f t="shared" si="47"/>
        <v>film &amp; video</v>
      </c>
      <c r="T637" t="str">
        <f t="shared" si="48"/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 s="5">
        <v>0.64537683358624176</v>
      </c>
      <c r="H638">
        <v>2604</v>
      </c>
      <c r="I638">
        <f t="shared" si="4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45"/>
        <v>40926.25</v>
      </c>
      <c r="O638" s="9">
        <f t="shared" si="46"/>
        <v>40971.25</v>
      </c>
      <c r="P638" t="b">
        <v>0</v>
      </c>
      <c r="Q638" t="b">
        <v>1</v>
      </c>
      <c r="R638" t="s">
        <v>71</v>
      </c>
      <c r="S638" t="str">
        <f t="shared" si="47"/>
        <v>film &amp; video</v>
      </c>
      <c r="T638" t="str">
        <f t="shared" si="48"/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 s="5">
        <v>0.79411764705882348</v>
      </c>
      <c r="H639">
        <v>65</v>
      </c>
      <c r="I639">
        <f t="shared" si="4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45"/>
        <v>42688.25</v>
      </c>
      <c r="O639" s="9">
        <f t="shared" si="46"/>
        <v>42696.25</v>
      </c>
      <c r="P639" t="b">
        <v>0</v>
      </c>
      <c r="Q639" t="b">
        <v>0</v>
      </c>
      <c r="R639" t="s">
        <v>33</v>
      </c>
      <c r="S639" t="str">
        <f t="shared" si="47"/>
        <v>theater</v>
      </c>
      <c r="T639" t="str">
        <f t="shared" si="48"/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 s="5">
        <v>0.11419117647058824</v>
      </c>
      <c r="H640">
        <v>94</v>
      </c>
      <c r="I640">
        <f t="shared" si="4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45"/>
        <v>40386.208333333336</v>
      </c>
      <c r="O640" s="9">
        <f t="shared" si="46"/>
        <v>40398.208333333336</v>
      </c>
      <c r="P640" t="b">
        <v>0</v>
      </c>
      <c r="Q640" t="b">
        <v>1</v>
      </c>
      <c r="R640" t="s">
        <v>33</v>
      </c>
      <c r="S640" t="str">
        <f t="shared" si="47"/>
        <v>theater</v>
      </c>
      <c r="T640" t="str">
        <f t="shared" si="48"/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 s="5">
        <v>0.56186046511627907</v>
      </c>
      <c r="H641">
        <v>45</v>
      </c>
      <c r="I641">
        <f t="shared" si="4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45"/>
        <v>43309.208333333328</v>
      </c>
      <c r="O641" s="9">
        <f t="shared" si="46"/>
        <v>43309.208333333328</v>
      </c>
      <c r="P641" t="b">
        <v>0</v>
      </c>
      <c r="Q641" t="b">
        <v>1</v>
      </c>
      <c r="R641" t="s">
        <v>53</v>
      </c>
      <c r="S641" t="str">
        <f t="shared" si="47"/>
        <v>film &amp; video</v>
      </c>
      <c r="T641" t="str">
        <f t="shared" si="48"/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 s="5">
        <v>0.16501669449081802</v>
      </c>
      <c r="H642">
        <v>257</v>
      </c>
      <c r="I642">
        <f t="shared" si="4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45"/>
        <v>42387.25</v>
      </c>
      <c r="O642" s="9">
        <f t="shared" si="46"/>
        <v>42390.25</v>
      </c>
      <c r="P642" t="b">
        <v>0</v>
      </c>
      <c r="Q642" t="b">
        <v>0</v>
      </c>
      <c r="R642" t="s">
        <v>33</v>
      </c>
      <c r="S642" t="str">
        <f t="shared" si="47"/>
        <v>theater</v>
      </c>
      <c r="T642" t="str">
        <f t="shared" si="48"/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 s="5">
        <v>1.1996808510638297</v>
      </c>
      <c r="H643">
        <v>194</v>
      </c>
      <c r="I643">
        <f t="shared" si="4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50">(((L643/60)/60)/24)+DATE(1970,1,1)</f>
        <v>42786.25</v>
      </c>
      <c r="O643" s="9">
        <f t="shared" ref="O643:O706" si="51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52">LEFT(R643,FIND("/",R643,1)-1)</f>
        <v>theater</v>
      </c>
      <c r="T643" t="str">
        <f t="shared" ref="T643:T706" si="53">RIGHT(R643,LEN(R643)-SEARCH("/",R643,1))</f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 s="5">
        <v>1.4545652173913044</v>
      </c>
      <c r="H644">
        <v>129</v>
      </c>
      <c r="I644">
        <f t="shared" ref="I644:I707" si="54">AVERAGE(E644/H644)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50"/>
        <v>43451.25</v>
      </c>
      <c r="O644" s="9">
        <f t="shared" si="51"/>
        <v>43460.25</v>
      </c>
      <c r="P644" t="b">
        <v>0</v>
      </c>
      <c r="Q644" t="b">
        <v>0</v>
      </c>
      <c r="R644" t="s">
        <v>65</v>
      </c>
      <c r="S644" t="str">
        <f t="shared" si="52"/>
        <v>technology</v>
      </c>
      <c r="T644" t="str">
        <f t="shared" si="53"/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 s="5">
        <v>2.2138255033557046</v>
      </c>
      <c r="H645">
        <v>375</v>
      </c>
      <c r="I645">
        <f t="shared" si="54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50"/>
        <v>42795.25</v>
      </c>
      <c r="O645" s="9">
        <f t="shared" si="51"/>
        <v>42813.208333333328</v>
      </c>
      <c r="P645" t="b">
        <v>0</v>
      </c>
      <c r="Q645" t="b">
        <v>0</v>
      </c>
      <c r="R645" t="s">
        <v>33</v>
      </c>
      <c r="S645" t="str">
        <f t="shared" si="52"/>
        <v>theater</v>
      </c>
      <c r="T645" t="str">
        <f t="shared" si="53"/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 s="5">
        <v>0.48396694214876035</v>
      </c>
      <c r="H646">
        <v>2928</v>
      </c>
      <c r="I646">
        <f t="shared" si="54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50"/>
        <v>43452.25</v>
      </c>
      <c r="O646" s="9">
        <f t="shared" si="51"/>
        <v>43468.25</v>
      </c>
      <c r="P646" t="b">
        <v>0</v>
      </c>
      <c r="Q646" t="b">
        <v>0</v>
      </c>
      <c r="R646" t="s">
        <v>33</v>
      </c>
      <c r="S646" t="str">
        <f t="shared" si="52"/>
        <v>theater</v>
      </c>
      <c r="T646" t="str">
        <f t="shared" si="53"/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 s="5">
        <v>0.92911504424778757</v>
      </c>
      <c r="H647">
        <v>4697</v>
      </c>
      <c r="I647">
        <f t="shared" si="54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50"/>
        <v>43369.208333333328</v>
      </c>
      <c r="O647" s="9">
        <f t="shared" si="51"/>
        <v>43390.208333333328</v>
      </c>
      <c r="P647" t="b">
        <v>0</v>
      </c>
      <c r="Q647" t="b">
        <v>1</v>
      </c>
      <c r="R647" t="s">
        <v>23</v>
      </c>
      <c r="S647" t="str">
        <f t="shared" si="52"/>
        <v>music</v>
      </c>
      <c r="T647" t="str">
        <f t="shared" si="53"/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 s="5">
        <v>0.88599797365754818</v>
      </c>
      <c r="H648">
        <v>2915</v>
      </c>
      <c r="I648">
        <f t="shared" si="54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50"/>
        <v>41346.208333333336</v>
      </c>
      <c r="O648" s="9">
        <f t="shared" si="51"/>
        <v>41357.208333333336</v>
      </c>
      <c r="P648" t="b">
        <v>0</v>
      </c>
      <c r="Q648" t="b">
        <v>0</v>
      </c>
      <c r="R648" t="s">
        <v>89</v>
      </c>
      <c r="S648" t="str">
        <f t="shared" si="52"/>
        <v>games</v>
      </c>
      <c r="T648" t="str">
        <f t="shared" si="53"/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 s="5">
        <v>0.41399999999999998</v>
      </c>
      <c r="H649">
        <v>18</v>
      </c>
      <c r="I649">
        <f t="shared" si="54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50"/>
        <v>43199.208333333328</v>
      </c>
      <c r="O649" s="9">
        <f t="shared" si="51"/>
        <v>43223.208333333328</v>
      </c>
      <c r="P649" t="b">
        <v>0</v>
      </c>
      <c r="Q649" t="b">
        <v>0</v>
      </c>
      <c r="R649" t="s">
        <v>206</v>
      </c>
      <c r="S649" t="str">
        <f t="shared" si="52"/>
        <v>publishing</v>
      </c>
      <c r="T649" t="str">
        <f t="shared" si="53"/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 s="5">
        <v>0.63056795131845844</v>
      </c>
      <c r="H650">
        <v>723</v>
      </c>
      <c r="I650">
        <f t="shared" si="54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50"/>
        <v>42922.208333333328</v>
      </c>
      <c r="O650" s="9">
        <f t="shared" si="51"/>
        <v>42940.208333333328</v>
      </c>
      <c r="P650" t="b">
        <v>1</v>
      </c>
      <c r="Q650" t="b">
        <v>0</v>
      </c>
      <c r="R650" t="s">
        <v>17</v>
      </c>
      <c r="S650" t="str">
        <f t="shared" si="52"/>
        <v>food</v>
      </c>
      <c r="T650" t="str">
        <f t="shared" si="53"/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 s="5">
        <v>0.48482333607230893</v>
      </c>
      <c r="H651">
        <v>602</v>
      </c>
      <c r="I651">
        <f t="shared" si="54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50"/>
        <v>40471.208333333336</v>
      </c>
      <c r="O651" s="9">
        <f t="shared" si="51"/>
        <v>40482.208333333336</v>
      </c>
      <c r="P651" t="b">
        <v>1</v>
      </c>
      <c r="Q651" t="b">
        <v>1</v>
      </c>
      <c r="R651" t="s">
        <v>33</v>
      </c>
      <c r="S651" t="str">
        <f t="shared" si="52"/>
        <v>theater</v>
      </c>
      <c r="T651" t="str">
        <f t="shared" si="53"/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 s="5">
        <v>0.02</v>
      </c>
      <c r="H652">
        <v>1</v>
      </c>
      <c r="I652">
        <f t="shared" si="54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50"/>
        <v>41828.208333333336</v>
      </c>
      <c r="O652" s="9">
        <f t="shared" si="51"/>
        <v>41855.208333333336</v>
      </c>
      <c r="P652" t="b">
        <v>0</v>
      </c>
      <c r="Q652" t="b">
        <v>0</v>
      </c>
      <c r="R652" t="s">
        <v>159</v>
      </c>
      <c r="S652" t="str">
        <f t="shared" si="52"/>
        <v>music</v>
      </c>
      <c r="T652" t="str">
        <f t="shared" si="53"/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 s="5">
        <v>0.88479410269445857</v>
      </c>
      <c r="H653">
        <v>3868</v>
      </c>
      <c r="I653">
        <f t="shared" si="54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50"/>
        <v>41692.25</v>
      </c>
      <c r="O653" s="9">
        <f t="shared" si="51"/>
        <v>41707.25</v>
      </c>
      <c r="P653" t="b">
        <v>0</v>
      </c>
      <c r="Q653" t="b">
        <v>0</v>
      </c>
      <c r="R653" t="s">
        <v>100</v>
      </c>
      <c r="S653" t="str">
        <f t="shared" si="52"/>
        <v>film &amp; video</v>
      </c>
      <c r="T653" t="str">
        <f t="shared" si="53"/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 s="5">
        <v>1.2684</v>
      </c>
      <c r="H654">
        <v>409</v>
      </c>
      <c r="I654">
        <f t="shared" si="54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50"/>
        <v>42587.208333333328</v>
      </c>
      <c r="O654" s="9">
        <f t="shared" si="51"/>
        <v>42630.208333333328</v>
      </c>
      <c r="P654" t="b">
        <v>0</v>
      </c>
      <c r="Q654" t="b">
        <v>0</v>
      </c>
      <c r="R654" t="s">
        <v>28</v>
      </c>
      <c r="S654" t="str">
        <f t="shared" si="52"/>
        <v>technology</v>
      </c>
      <c r="T654" t="str">
        <f t="shared" si="53"/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 s="5">
        <v>23.388333333333332</v>
      </c>
      <c r="H655">
        <v>234</v>
      </c>
      <c r="I655">
        <f t="shared" si="54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50"/>
        <v>42468.208333333328</v>
      </c>
      <c r="O655" s="9">
        <f t="shared" si="51"/>
        <v>42470.208333333328</v>
      </c>
      <c r="P655" t="b">
        <v>0</v>
      </c>
      <c r="Q655" t="b">
        <v>0</v>
      </c>
      <c r="R655" t="s">
        <v>28</v>
      </c>
      <c r="S655" t="str">
        <f t="shared" si="52"/>
        <v>technology</v>
      </c>
      <c r="T655" t="str">
        <f t="shared" si="53"/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 s="5">
        <v>5.0838857142857146</v>
      </c>
      <c r="H656">
        <v>3016</v>
      </c>
      <c r="I656">
        <f t="shared" si="54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50"/>
        <v>42240.208333333328</v>
      </c>
      <c r="O656" s="9">
        <f t="shared" si="51"/>
        <v>42245.208333333328</v>
      </c>
      <c r="P656" t="b">
        <v>0</v>
      </c>
      <c r="Q656" t="b">
        <v>0</v>
      </c>
      <c r="R656" t="s">
        <v>148</v>
      </c>
      <c r="S656" t="str">
        <f t="shared" si="52"/>
        <v>music</v>
      </c>
      <c r="T656" t="str">
        <f t="shared" si="53"/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 s="5">
        <v>1.9147826086956521</v>
      </c>
      <c r="H657">
        <v>264</v>
      </c>
      <c r="I657">
        <f t="shared" si="54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50"/>
        <v>42796.25</v>
      </c>
      <c r="O657" s="9">
        <f t="shared" si="51"/>
        <v>42809.208333333328</v>
      </c>
      <c r="P657" t="b">
        <v>1</v>
      </c>
      <c r="Q657" t="b">
        <v>0</v>
      </c>
      <c r="R657" t="s">
        <v>122</v>
      </c>
      <c r="S657" t="str">
        <f t="shared" si="52"/>
        <v>photography</v>
      </c>
      <c r="T657" t="str">
        <f t="shared" si="53"/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 s="5">
        <v>0.42127533783783783</v>
      </c>
      <c r="H658">
        <v>504</v>
      </c>
      <c r="I658">
        <f t="shared" si="54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50"/>
        <v>43097.25</v>
      </c>
      <c r="O658" s="9">
        <f t="shared" si="51"/>
        <v>43102.25</v>
      </c>
      <c r="P658" t="b">
        <v>0</v>
      </c>
      <c r="Q658" t="b">
        <v>0</v>
      </c>
      <c r="R658" t="s">
        <v>17</v>
      </c>
      <c r="S658" t="str">
        <f t="shared" si="52"/>
        <v>food</v>
      </c>
      <c r="T658" t="str">
        <f t="shared" si="53"/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 s="5">
        <v>8.2400000000000001E-2</v>
      </c>
      <c r="H659">
        <v>14</v>
      </c>
      <c r="I659">
        <f t="shared" si="54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50"/>
        <v>43096.25</v>
      </c>
      <c r="O659" s="9">
        <f t="shared" si="51"/>
        <v>43112.25</v>
      </c>
      <c r="P659" t="b">
        <v>0</v>
      </c>
      <c r="Q659" t="b">
        <v>0</v>
      </c>
      <c r="R659" t="s">
        <v>474</v>
      </c>
      <c r="S659" t="str">
        <f t="shared" si="52"/>
        <v>film &amp; video</v>
      </c>
      <c r="T659" t="str">
        <f t="shared" si="53"/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 s="5">
        <v>0.60064638783269964</v>
      </c>
      <c r="H660">
        <v>390</v>
      </c>
      <c r="I660">
        <f t="shared" si="54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50"/>
        <v>42246.208333333328</v>
      </c>
      <c r="O660" s="9">
        <f t="shared" si="51"/>
        <v>42269.208333333328</v>
      </c>
      <c r="P660" t="b">
        <v>0</v>
      </c>
      <c r="Q660" t="b">
        <v>0</v>
      </c>
      <c r="R660" t="s">
        <v>23</v>
      </c>
      <c r="S660" t="str">
        <f t="shared" si="52"/>
        <v>music</v>
      </c>
      <c r="T660" t="str">
        <f t="shared" si="53"/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 s="5">
        <v>0.47232808616404309</v>
      </c>
      <c r="H661">
        <v>750</v>
      </c>
      <c r="I661">
        <f t="shared" si="54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50"/>
        <v>40570.25</v>
      </c>
      <c r="O661" s="9">
        <f t="shared" si="51"/>
        <v>40571.25</v>
      </c>
      <c r="P661" t="b">
        <v>0</v>
      </c>
      <c r="Q661" t="b">
        <v>0</v>
      </c>
      <c r="R661" t="s">
        <v>42</v>
      </c>
      <c r="S661" t="str">
        <f t="shared" si="52"/>
        <v>film &amp; video</v>
      </c>
      <c r="T661" t="str">
        <f t="shared" si="53"/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 s="5">
        <v>0.81736263736263737</v>
      </c>
      <c r="H662">
        <v>77</v>
      </c>
      <c r="I662">
        <f t="shared" si="54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50"/>
        <v>42237.208333333328</v>
      </c>
      <c r="O662" s="9">
        <f t="shared" si="51"/>
        <v>42246.208333333328</v>
      </c>
      <c r="P662" t="b">
        <v>1</v>
      </c>
      <c r="Q662" t="b">
        <v>0</v>
      </c>
      <c r="R662" t="s">
        <v>33</v>
      </c>
      <c r="S662" t="str">
        <f t="shared" si="52"/>
        <v>theater</v>
      </c>
      <c r="T662" t="str">
        <f t="shared" si="53"/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 s="5">
        <v>0.54187265917603</v>
      </c>
      <c r="H663">
        <v>752</v>
      </c>
      <c r="I663">
        <f t="shared" si="54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50"/>
        <v>40996.208333333336</v>
      </c>
      <c r="O663" s="9">
        <f t="shared" si="51"/>
        <v>41026.208333333336</v>
      </c>
      <c r="P663" t="b">
        <v>0</v>
      </c>
      <c r="Q663" t="b">
        <v>0</v>
      </c>
      <c r="R663" t="s">
        <v>159</v>
      </c>
      <c r="S663" t="str">
        <f t="shared" si="52"/>
        <v>music</v>
      </c>
      <c r="T663" t="str">
        <f t="shared" si="53"/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 s="5">
        <v>0.97868131868131869</v>
      </c>
      <c r="H664">
        <v>131</v>
      </c>
      <c r="I664">
        <f t="shared" si="54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50"/>
        <v>43443.25</v>
      </c>
      <c r="O664" s="9">
        <f t="shared" si="51"/>
        <v>43447.25</v>
      </c>
      <c r="P664" t="b">
        <v>0</v>
      </c>
      <c r="Q664" t="b">
        <v>0</v>
      </c>
      <c r="R664" t="s">
        <v>33</v>
      </c>
      <c r="S664" t="str">
        <f t="shared" si="52"/>
        <v>theater</v>
      </c>
      <c r="T664" t="str">
        <f t="shared" si="53"/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 s="5">
        <v>0.77239999999999998</v>
      </c>
      <c r="H665">
        <v>87</v>
      </c>
      <c r="I665">
        <f t="shared" si="54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50"/>
        <v>40458.208333333336</v>
      </c>
      <c r="O665" s="9">
        <f t="shared" si="51"/>
        <v>40481.208333333336</v>
      </c>
      <c r="P665" t="b">
        <v>0</v>
      </c>
      <c r="Q665" t="b">
        <v>0</v>
      </c>
      <c r="R665" t="s">
        <v>33</v>
      </c>
      <c r="S665" t="str">
        <f t="shared" si="52"/>
        <v>theater</v>
      </c>
      <c r="T665" t="str">
        <f t="shared" si="53"/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 s="5">
        <v>0.33464735516372796</v>
      </c>
      <c r="H666">
        <v>1063</v>
      </c>
      <c r="I666">
        <f t="shared" si="54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50"/>
        <v>40959.25</v>
      </c>
      <c r="O666" s="9">
        <f t="shared" si="51"/>
        <v>40969.25</v>
      </c>
      <c r="P666" t="b">
        <v>0</v>
      </c>
      <c r="Q666" t="b">
        <v>0</v>
      </c>
      <c r="R666" t="s">
        <v>159</v>
      </c>
      <c r="S666" t="str">
        <f t="shared" si="52"/>
        <v>music</v>
      </c>
      <c r="T666" t="str">
        <f t="shared" si="53"/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 s="5">
        <v>2.3958823529411766</v>
      </c>
      <c r="H667">
        <v>272</v>
      </c>
      <c r="I667">
        <f t="shared" si="54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50"/>
        <v>40733.208333333336</v>
      </c>
      <c r="O667" s="9">
        <f t="shared" si="51"/>
        <v>40747.208333333336</v>
      </c>
      <c r="P667" t="b">
        <v>0</v>
      </c>
      <c r="Q667" t="b">
        <v>1</v>
      </c>
      <c r="R667" t="s">
        <v>42</v>
      </c>
      <c r="S667" t="str">
        <f t="shared" si="52"/>
        <v>film &amp; video</v>
      </c>
      <c r="T667" t="str">
        <f t="shared" si="53"/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 s="5">
        <v>0.64032258064516134</v>
      </c>
      <c r="H668">
        <v>25</v>
      </c>
      <c r="I668">
        <f t="shared" si="54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50"/>
        <v>41516.208333333336</v>
      </c>
      <c r="O668" s="9">
        <f t="shared" si="51"/>
        <v>41522.208333333336</v>
      </c>
      <c r="P668" t="b">
        <v>0</v>
      </c>
      <c r="Q668" t="b">
        <v>1</v>
      </c>
      <c r="R668" t="s">
        <v>33</v>
      </c>
      <c r="S668" t="str">
        <f t="shared" si="52"/>
        <v>theater</v>
      </c>
      <c r="T668" t="str">
        <f t="shared" si="53"/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 s="5">
        <v>1.7615942028985507</v>
      </c>
      <c r="H669">
        <v>419</v>
      </c>
      <c r="I669">
        <f t="shared" si="54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50"/>
        <v>41892.208333333336</v>
      </c>
      <c r="O669" s="9">
        <f t="shared" si="51"/>
        <v>41901.208333333336</v>
      </c>
      <c r="P669" t="b">
        <v>0</v>
      </c>
      <c r="Q669" t="b">
        <v>0</v>
      </c>
      <c r="R669" t="s">
        <v>1029</v>
      </c>
      <c r="S669" t="str">
        <f t="shared" si="52"/>
        <v>journalism</v>
      </c>
      <c r="T669" t="str">
        <f t="shared" si="53"/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 s="5">
        <v>0.20338181818181819</v>
      </c>
      <c r="H670">
        <v>76</v>
      </c>
      <c r="I670">
        <f t="shared" si="54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50"/>
        <v>41122.208333333336</v>
      </c>
      <c r="O670" s="9">
        <f t="shared" si="51"/>
        <v>41134.208333333336</v>
      </c>
      <c r="P670" t="b">
        <v>0</v>
      </c>
      <c r="Q670" t="b">
        <v>0</v>
      </c>
      <c r="R670" t="s">
        <v>33</v>
      </c>
      <c r="S670" t="str">
        <f t="shared" si="52"/>
        <v>theater</v>
      </c>
      <c r="T670" t="str">
        <f t="shared" si="53"/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 s="5">
        <v>3.5864754098360656</v>
      </c>
      <c r="H671">
        <v>1621</v>
      </c>
      <c r="I671">
        <f t="shared" si="54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50"/>
        <v>42912.208333333328</v>
      </c>
      <c r="O671" s="9">
        <f t="shared" si="51"/>
        <v>42921.208333333328</v>
      </c>
      <c r="P671" t="b">
        <v>0</v>
      </c>
      <c r="Q671" t="b">
        <v>0</v>
      </c>
      <c r="R671" t="s">
        <v>33</v>
      </c>
      <c r="S671" t="str">
        <f t="shared" si="52"/>
        <v>theater</v>
      </c>
      <c r="T671" t="str">
        <f t="shared" si="53"/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 s="5">
        <v>4.6885802469135802</v>
      </c>
      <c r="H672">
        <v>1101</v>
      </c>
      <c r="I672">
        <f t="shared" si="54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50"/>
        <v>42425.25</v>
      </c>
      <c r="O672" s="9">
        <f t="shared" si="51"/>
        <v>42437.25</v>
      </c>
      <c r="P672" t="b">
        <v>0</v>
      </c>
      <c r="Q672" t="b">
        <v>0</v>
      </c>
      <c r="R672" t="s">
        <v>60</v>
      </c>
      <c r="S672" t="str">
        <f t="shared" si="52"/>
        <v>music</v>
      </c>
      <c r="T672" t="str">
        <f t="shared" si="53"/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 s="5">
        <v>1.220563524590164</v>
      </c>
      <c r="H673">
        <v>1073</v>
      </c>
      <c r="I673">
        <f t="shared" si="54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50"/>
        <v>40390.208333333336</v>
      </c>
      <c r="O673" s="9">
        <f t="shared" si="51"/>
        <v>40394.208333333336</v>
      </c>
      <c r="P673" t="b">
        <v>0</v>
      </c>
      <c r="Q673" t="b">
        <v>1</v>
      </c>
      <c r="R673" t="s">
        <v>33</v>
      </c>
      <c r="S673" t="str">
        <f t="shared" si="52"/>
        <v>theater</v>
      </c>
      <c r="T673" t="str">
        <f t="shared" si="53"/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 s="5">
        <v>0.55931783729156137</v>
      </c>
      <c r="H674">
        <v>4428</v>
      </c>
      <c r="I674">
        <f t="shared" si="54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50"/>
        <v>43180.208333333328</v>
      </c>
      <c r="O674" s="9">
        <f t="shared" si="51"/>
        <v>43190.208333333328</v>
      </c>
      <c r="P674" t="b">
        <v>0</v>
      </c>
      <c r="Q674" t="b">
        <v>0</v>
      </c>
      <c r="R674" t="s">
        <v>33</v>
      </c>
      <c r="S674" t="str">
        <f t="shared" si="52"/>
        <v>theater</v>
      </c>
      <c r="T674" t="str">
        <f t="shared" si="53"/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 s="5">
        <v>0.43660714285714286</v>
      </c>
      <c r="H675">
        <v>58</v>
      </c>
      <c r="I675">
        <f t="shared" si="54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50"/>
        <v>42475.208333333328</v>
      </c>
      <c r="O675" s="9">
        <f t="shared" si="51"/>
        <v>42496.208333333328</v>
      </c>
      <c r="P675" t="b">
        <v>0</v>
      </c>
      <c r="Q675" t="b">
        <v>0</v>
      </c>
      <c r="R675" t="s">
        <v>60</v>
      </c>
      <c r="S675" t="str">
        <f t="shared" si="52"/>
        <v>music</v>
      </c>
      <c r="T675" t="str">
        <f t="shared" si="53"/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 s="5">
        <v>0.33538371411833628</v>
      </c>
      <c r="H676">
        <v>1218</v>
      </c>
      <c r="I676">
        <f t="shared" si="54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50"/>
        <v>40774.208333333336</v>
      </c>
      <c r="O676" s="9">
        <f t="shared" si="51"/>
        <v>40821.208333333336</v>
      </c>
      <c r="P676" t="b">
        <v>0</v>
      </c>
      <c r="Q676" t="b">
        <v>0</v>
      </c>
      <c r="R676" t="s">
        <v>122</v>
      </c>
      <c r="S676" t="str">
        <f t="shared" si="52"/>
        <v>photography</v>
      </c>
      <c r="T676" t="str">
        <f t="shared" si="53"/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 s="5">
        <v>1.2297938144329896</v>
      </c>
      <c r="H677">
        <v>331</v>
      </c>
      <c r="I677">
        <f t="shared" si="54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50"/>
        <v>43719.208333333328</v>
      </c>
      <c r="O677" s="9">
        <f t="shared" si="51"/>
        <v>43726.208333333328</v>
      </c>
      <c r="P677" t="b">
        <v>0</v>
      </c>
      <c r="Q677" t="b">
        <v>0</v>
      </c>
      <c r="R677" t="s">
        <v>1029</v>
      </c>
      <c r="S677" t="str">
        <f t="shared" si="52"/>
        <v>journalism</v>
      </c>
      <c r="T677" t="str">
        <f t="shared" si="53"/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 s="5">
        <v>1.8974959871589085</v>
      </c>
      <c r="H678">
        <v>1170</v>
      </c>
      <c r="I678">
        <f t="shared" si="54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50"/>
        <v>41178.208333333336</v>
      </c>
      <c r="O678" s="9">
        <f t="shared" si="51"/>
        <v>41187.208333333336</v>
      </c>
      <c r="P678" t="b">
        <v>0</v>
      </c>
      <c r="Q678" t="b">
        <v>0</v>
      </c>
      <c r="R678" t="s">
        <v>122</v>
      </c>
      <c r="S678" t="str">
        <f t="shared" si="52"/>
        <v>photography</v>
      </c>
      <c r="T678" t="str">
        <f t="shared" si="53"/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 s="5">
        <v>0.83622641509433959</v>
      </c>
      <c r="H679">
        <v>111</v>
      </c>
      <c r="I679">
        <f t="shared" si="54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50"/>
        <v>42561.208333333328</v>
      </c>
      <c r="O679" s="9">
        <f t="shared" si="51"/>
        <v>42611.208333333328</v>
      </c>
      <c r="P679" t="b">
        <v>0</v>
      </c>
      <c r="Q679" t="b">
        <v>0</v>
      </c>
      <c r="R679" t="s">
        <v>119</v>
      </c>
      <c r="S679" t="str">
        <f t="shared" si="52"/>
        <v>publishing</v>
      </c>
      <c r="T679" t="str">
        <f t="shared" si="53"/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 s="5">
        <v>0.17968844221105529</v>
      </c>
      <c r="H680">
        <v>215</v>
      </c>
      <c r="I680">
        <f t="shared" si="54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50"/>
        <v>43484.25</v>
      </c>
      <c r="O680" s="9">
        <f t="shared" si="51"/>
        <v>43486.25</v>
      </c>
      <c r="P680" t="b">
        <v>0</v>
      </c>
      <c r="Q680" t="b">
        <v>0</v>
      </c>
      <c r="R680" t="s">
        <v>53</v>
      </c>
      <c r="S680" t="str">
        <f t="shared" si="52"/>
        <v>film &amp; video</v>
      </c>
      <c r="T680" t="str">
        <f t="shared" si="53"/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 s="5">
        <v>10.365</v>
      </c>
      <c r="H681">
        <v>363</v>
      </c>
      <c r="I681">
        <f t="shared" si="54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50"/>
        <v>43756.208333333328</v>
      </c>
      <c r="O681" s="9">
        <f t="shared" si="51"/>
        <v>43761.208333333328</v>
      </c>
      <c r="P681" t="b">
        <v>0</v>
      </c>
      <c r="Q681" t="b">
        <v>1</v>
      </c>
      <c r="R681" t="s">
        <v>17</v>
      </c>
      <c r="S681" t="str">
        <f t="shared" si="52"/>
        <v>food</v>
      </c>
      <c r="T681" t="str">
        <f t="shared" si="53"/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 s="5">
        <v>0.97405219780219776</v>
      </c>
      <c r="H682">
        <v>2955</v>
      </c>
      <c r="I682">
        <f t="shared" si="54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50"/>
        <v>43813.25</v>
      </c>
      <c r="O682" s="9">
        <f t="shared" si="51"/>
        <v>43815.25</v>
      </c>
      <c r="P682" t="b">
        <v>0</v>
      </c>
      <c r="Q682" t="b">
        <v>1</v>
      </c>
      <c r="R682" t="s">
        <v>292</v>
      </c>
      <c r="S682" t="str">
        <f t="shared" si="52"/>
        <v>games</v>
      </c>
      <c r="T682" t="str">
        <f t="shared" si="53"/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 s="5">
        <v>0.86386203150461705</v>
      </c>
      <c r="H683">
        <v>1657</v>
      </c>
      <c r="I683">
        <f t="shared" si="54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50"/>
        <v>40898.25</v>
      </c>
      <c r="O683" s="9">
        <f t="shared" si="51"/>
        <v>40904.25</v>
      </c>
      <c r="P683" t="b">
        <v>0</v>
      </c>
      <c r="Q683" t="b">
        <v>0</v>
      </c>
      <c r="R683" t="s">
        <v>33</v>
      </c>
      <c r="S683" t="str">
        <f t="shared" si="52"/>
        <v>theater</v>
      </c>
      <c r="T683" t="str">
        <f t="shared" si="53"/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 s="5">
        <v>1.5016666666666667</v>
      </c>
      <c r="H684">
        <v>103</v>
      </c>
      <c r="I684">
        <f t="shared" si="54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50"/>
        <v>41619.25</v>
      </c>
      <c r="O684" s="9">
        <f t="shared" si="51"/>
        <v>41628.25</v>
      </c>
      <c r="P684" t="b">
        <v>0</v>
      </c>
      <c r="Q684" t="b">
        <v>0</v>
      </c>
      <c r="R684" t="s">
        <v>33</v>
      </c>
      <c r="S684" t="str">
        <f t="shared" si="52"/>
        <v>theater</v>
      </c>
      <c r="T684" t="str">
        <f t="shared" si="53"/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 s="5">
        <v>3.5843478260869563</v>
      </c>
      <c r="H685">
        <v>147</v>
      </c>
      <c r="I685">
        <f t="shared" si="54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50"/>
        <v>43359.208333333328</v>
      </c>
      <c r="O685" s="9">
        <f t="shared" si="51"/>
        <v>43361.208333333328</v>
      </c>
      <c r="P685" t="b">
        <v>0</v>
      </c>
      <c r="Q685" t="b">
        <v>0</v>
      </c>
      <c r="R685" t="s">
        <v>33</v>
      </c>
      <c r="S685" t="str">
        <f t="shared" si="52"/>
        <v>theater</v>
      </c>
      <c r="T685" t="str">
        <f t="shared" si="53"/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 s="5">
        <v>5.4285714285714288</v>
      </c>
      <c r="H686">
        <v>110</v>
      </c>
      <c r="I686">
        <f t="shared" si="54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50"/>
        <v>40358.208333333336</v>
      </c>
      <c r="O686" s="9">
        <f t="shared" si="51"/>
        <v>40378.208333333336</v>
      </c>
      <c r="P686" t="b">
        <v>0</v>
      </c>
      <c r="Q686" t="b">
        <v>0</v>
      </c>
      <c r="R686" t="s">
        <v>68</v>
      </c>
      <c r="S686" t="str">
        <f t="shared" si="52"/>
        <v>publishing</v>
      </c>
      <c r="T686" t="str">
        <f t="shared" si="53"/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 s="5">
        <v>0.67500714285714281</v>
      </c>
      <c r="H687">
        <v>926</v>
      </c>
      <c r="I687">
        <f t="shared" si="54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50"/>
        <v>42239.208333333328</v>
      </c>
      <c r="O687" s="9">
        <f t="shared" si="51"/>
        <v>42263.208333333328</v>
      </c>
      <c r="P687" t="b">
        <v>0</v>
      </c>
      <c r="Q687" t="b">
        <v>0</v>
      </c>
      <c r="R687" t="s">
        <v>33</v>
      </c>
      <c r="S687" t="str">
        <f t="shared" si="52"/>
        <v>theater</v>
      </c>
      <c r="T687" t="str">
        <f t="shared" si="53"/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 s="5">
        <v>1.9174666666666667</v>
      </c>
      <c r="H688">
        <v>134</v>
      </c>
      <c r="I688">
        <f t="shared" si="54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50"/>
        <v>43186.208333333328</v>
      </c>
      <c r="O688" s="9">
        <f t="shared" si="51"/>
        <v>43197.208333333328</v>
      </c>
      <c r="P688" t="b">
        <v>0</v>
      </c>
      <c r="Q688" t="b">
        <v>0</v>
      </c>
      <c r="R688" t="s">
        <v>65</v>
      </c>
      <c r="S688" t="str">
        <f t="shared" si="52"/>
        <v>technology</v>
      </c>
      <c r="T688" t="str">
        <f t="shared" si="53"/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 s="5">
        <v>9.32</v>
      </c>
      <c r="H689">
        <v>269</v>
      </c>
      <c r="I689">
        <f t="shared" si="54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50"/>
        <v>42806.25</v>
      </c>
      <c r="O689" s="9">
        <f t="shared" si="51"/>
        <v>42809.208333333328</v>
      </c>
      <c r="P689" t="b">
        <v>0</v>
      </c>
      <c r="Q689" t="b">
        <v>0</v>
      </c>
      <c r="R689" t="s">
        <v>33</v>
      </c>
      <c r="S689" t="str">
        <f t="shared" si="52"/>
        <v>theater</v>
      </c>
      <c r="T689" t="str">
        <f t="shared" si="53"/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 s="5">
        <v>4.2927586206896553</v>
      </c>
      <c r="H690">
        <v>175</v>
      </c>
      <c r="I690">
        <f t="shared" si="54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50"/>
        <v>43475.25</v>
      </c>
      <c r="O690" s="9">
        <f t="shared" si="51"/>
        <v>43491.25</v>
      </c>
      <c r="P690" t="b">
        <v>0</v>
      </c>
      <c r="Q690" t="b">
        <v>1</v>
      </c>
      <c r="R690" t="s">
        <v>269</v>
      </c>
      <c r="S690" t="str">
        <f t="shared" si="52"/>
        <v>film &amp; video</v>
      </c>
      <c r="T690" t="str">
        <f t="shared" si="53"/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 s="5">
        <v>1.0065753424657535</v>
      </c>
      <c r="H691">
        <v>69</v>
      </c>
      <c r="I691">
        <f t="shared" si="54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50"/>
        <v>41576.208333333336</v>
      </c>
      <c r="O691" s="9">
        <f t="shared" si="51"/>
        <v>41588.25</v>
      </c>
      <c r="P691" t="b">
        <v>0</v>
      </c>
      <c r="Q691" t="b">
        <v>0</v>
      </c>
      <c r="R691" t="s">
        <v>28</v>
      </c>
      <c r="S691" t="str">
        <f t="shared" si="52"/>
        <v>technology</v>
      </c>
      <c r="T691" t="str">
        <f t="shared" si="53"/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 s="5">
        <v>2.266111111111111</v>
      </c>
      <c r="H692">
        <v>190</v>
      </c>
      <c r="I692">
        <f t="shared" si="54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50"/>
        <v>40874.25</v>
      </c>
      <c r="O692" s="9">
        <f t="shared" si="51"/>
        <v>40880.25</v>
      </c>
      <c r="P692" t="b">
        <v>0</v>
      </c>
      <c r="Q692" t="b">
        <v>1</v>
      </c>
      <c r="R692" t="s">
        <v>42</v>
      </c>
      <c r="S692" t="str">
        <f t="shared" si="52"/>
        <v>film &amp; video</v>
      </c>
      <c r="T692" t="str">
        <f t="shared" si="53"/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 s="5">
        <v>1.4238</v>
      </c>
      <c r="H693">
        <v>237</v>
      </c>
      <c r="I693">
        <f t="shared" si="54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50"/>
        <v>41185.208333333336</v>
      </c>
      <c r="O693" s="9">
        <f t="shared" si="51"/>
        <v>41202.208333333336</v>
      </c>
      <c r="P693" t="b">
        <v>1</v>
      </c>
      <c r="Q693" t="b">
        <v>1</v>
      </c>
      <c r="R693" t="s">
        <v>42</v>
      </c>
      <c r="S693" t="str">
        <f t="shared" si="52"/>
        <v>film &amp; video</v>
      </c>
      <c r="T693" t="str">
        <f t="shared" si="53"/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 s="5">
        <v>0.90633333333333332</v>
      </c>
      <c r="H694">
        <v>77</v>
      </c>
      <c r="I694">
        <f t="shared" si="54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50"/>
        <v>43655.208333333328</v>
      </c>
      <c r="O694" s="9">
        <f t="shared" si="51"/>
        <v>43673.208333333328</v>
      </c>
      <c r="P694" t="b">
        <v>0</v>
      </c>
      <c r="Q694" t="b">
        <v>0</v>
      </c>
      <c r="R694" t="s">
        <v>23</v>
      </c>
      <c r="S694" t="str">
        <f t="shared" si="52"/>
        <v>music</v>
      </c>
      <c r="T694" t="str">
        <f t="shared" si="53"/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 s="5">
        <v>0.63966740576496672</v>
      </c>
      <c r="H695">
        <v>1748</v>
      </c>
      <c r="I695">
        <f t="shared" si="54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50"/>
        <v>43025.208333333328</v>
      </c>
      <c r="O695" s="9">
        <f t="shared" si="51"/>
        <v>43042.208333333328</v>
      </c>
      <c r="P695" t="b">
        <v>0</v>
      </c>
      <c r="Q695" t="b">
        <v>0</v>
      </c>
      <c r="R695" t="s">
        <v>33</v>
      </c>
      <c r="S695" t="str">
        <f t="shared" si="52"/>
        <v>theater</v>
      </c>
      <c r="T695" t="str">
        <f t="shared" si="53"/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 s="5">
        <v>0.84131868131868137</v>
      </c>
      <c r="H696">
        <v>79</v>
      </c>
      <c r="I696">
        <f t="shared" si="54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50"/>
        <v>43066.25</v>
      </c>
      <c r="O696" s="9">
        <f t="shared" si="51"/>
        <v>43103.25</v>
      </c>
      <c r="P696" t="b">
        <v>0</v>
      </c>
      <c r="Q696" t="b">
        <v>0</v>
      </c>
      <c r="R696" t="s">
        <v>33</v>
      </c>
      <c r="S696" t="str">
        <f t="shared" si="52"/>
        <v>theater</v>
      </c>
      <c r="T696" t="str">
        <f t="shared" si="53"/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 s="5">
        <v>1.3393478260869565</v>
      </c>
      <c r="H697">
        <v>196</v>
      </c>
      <c r="I697">
        <f t="shared" si="54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50"/>
        <v>42322.25</v>
      </c>
      <c r="O697" s="9">
        <f t="shared" si="51"/>
        <v>42338.25</v>
      </c>
      <c r="P697" t="b">
        <v>1</v>
      </c>
      <c r="Q697" t="b">
        <v>0</v>
      </c>
      <c r="R697" t="s">
        <v>23</v>
      </c>
      <c r="S697" t="str">
        <f t="shared" si="52"/>
        <v>music</v>
      </c>
      <c r="T697" t="str">
        <f t="shared" si="53"/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 s="5">
        <v>0.59042047531992692</v>
      </c>
      <c r="H698">
        <v>889</v>
      </c>
      <c r="I698">
        <f t="shared" si="54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50"/>
        <v>42114.208333333328</v>
      </c>
      <c r="O698" s="9">
        <f t="shared" si="51"/>
        <v>42115.208333333328</v>
      </c>
      <c r="P698" t="b">
        <v>0</v>
      </c>
      <c r="Q698" t="b">
        <v>1</v>
      </c>
      <c r="R698" t="s">
        <v>33</v>
      </c>
      <c r="S698" t="str">
        <f t="shared" si="52"/>
        <v>theater</v>
      </c>
      <c r="T698" t="str">
        <f t="shared" si="53"/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 s="5">
        <v>1.5280062063615205</v>
      </c>
      <c r="H699">
        <v>7295</v>
      </c>
      <c r="I699">
        <f t="shared" si="54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50"/>
        <v>43190.208333333328</v>
      </c>
      <c r="O699" s="9">
        <f t="shared" si="51"/>
        <v>43192.208333333328</v>
      </c>
      <c r="P699" t="b">
        <v>0</v>
      </c>
      <c r="Q699" t="b">
        <v>0</v>
      </c>
      <c r="R699" t="s">
        <v>50</v>
      </c>
      <c r="S699" t="str">
        <f t="shared" si="52"/>
        <v>music</v>
      </c>
      <c r="T699" t="str">
        <f t="shared" si="53"/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 s="5">
        <v>4.466912114014252</v>
      </c>
      <c r="H700">
        <v>2893</v>
      </c>
      <c r="I700">
        <f t="shared" si="54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50"/>
        <v>40871.25</v>
      </c>
      <c r="O700" s="9">
        <f t="shared" si="51"/>
        <v>40885.25</v>
      </c>
      <c r="P700" t="b">
        <v>0</v>
      </c>
      <c r="Q700" t="b">
        <v>0</v>
      </c>
      <c r="R700" t="s">
        <v>65</v>
      </c>
      <c r="S700" t="str">
        <f t="shared" si="52"/>
        <v>technology</v>
      </c>
      <c r="T700" t="str">
        <f t="shared" si="53"/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 s="5">
        <v>0.8439189189189189</v>
      </c>
      <c r="H701">
        <v>56</v>
      </c>
      <c r="I701">
        <f t="shared" si="54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50"/>
        <v>43641.208333333328</v>
      </c>
      <c r="O701" s="9">
        <f t="shared" si="51"/>
        <v>43642.208333333328</v>
      </c>
      <c r="P701" t="b">
        <v>0</v>
      </c>
      <c r="Q701" t="b">
        <v>0</v>
      </c>
      <c r="R701" t="s">
        <v>53</v>
      </c>
      <c r="S701" t="str">
        <f t="shared" si="52"/>
        <v>film &amp; video</v>
      </c>
      <c r="T701" t="str">
        <f t="shared" si="53"/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 s="5">
        <v>0.03</v>
      </c>
      <c r="H702">
        <v>1</v>
      </c>
      <c r="I702">
        <f t="shared" si="54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50"/>
        <v>40203.25</v>
      </c>
      <c r="O702" s="9">
        <f t="shared" si="51"/>
        <v>40218.25</v>
      </c>
      <c r="P702" t="b">
        <v>0</v>
      </c>
      <c r="Q702" t="b">
        <v>0</v>
      </c>
      <c r="R702" t="s">
        <v>65</v>
      </c>
      <c r="S702" t="str">
        <f t="shared" si="52"/>
        <v>technology</v>
      </c>
      <c r="T702" t="str">
        <f t="shared" si="53"/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 s="5">
        <v>1.7502692307692307</v>
      </c>
      <c r="H703">
        <v>820</v>
      </c>
      <c r="I703">
        <f t="shared" si="54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50"/>
        <v>40629.208333333336</v>
      </c>
      <c r="O703" s="9">
        <f t="shared" si="51"/>
        <v>40636.208333333336</v>
      </c>
      <c r="P703" t="b">
        <v>1</v>
      </c>
      <c r="Q703" t="b">
        <v>0</v>
      </c>
      <c r="R703" t="s">
        <v>33</v>
      </c>
      <c r="S703" t="str">
        <f t="shared" si="52"/>
        <v>theater</v>
      </c>
      <c r="T703" t="str">
        <f t="shared" si="53"/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 s="5">
        <v>0.54137931034482756</v>
      </c>
      <c r="H704">
        <v>83</v>
      </c>
      <c r="I704">
        <f t="shared" si="54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50"/>
        <v>41477.208333333336</v>
      </c>
      <c r="O704" s="9">
        <f t="shared" si="51"/>
        <v>41482.208333333336</v>
      </c>
      <c r="P704" t="b">
        <v>0</v>
      </c>
      <c r="Q704" t="b">
        <v>0</v>
      </c>
      <c r="R704" t="s">
        <v>65</v>
      </c>
      <c r="S704" t="str">
        <f t="shared" si="52"/>
        <v>technology</v>
      </c>
      <c r="T704" t="str">
        <f t="shared" si="53"/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 s="5">
        <v>3.1187381703470032</v>
      </c>
      <c r="H705">
        <v>2038</v>
      </c>
      <c r="I705">
        <f t="shared" si="54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50"/>
        <v>41020.208333333336</v>
      </c>
      <c r="O705" s="9">
        <f t="shared" si="51"/>
        <v>41037.208333333336</v>
      </c>
      <c r="P705" t="b">
        <v>1</v>
      </c>
      <c r="Q705" t="b">
        <v>1</v>
      </c>
      <c r="R705" t="s">
        <v>206</v>
      </c>
      <c r="S705" t="str">
        <f t="shared" si="52"/>
        <v>publishing</v>
      </c>
      <c r="T705" t="str">
        <f t="shared" si="53"/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 s="5">
        <v>1.2278160919540231</v>
      </c>
      <c r="H706">
        <v>116</v>
      </c>
      <c r="I706">
        <f t="shared" si="54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50"/>
        <v>42555.208333333328</v>
      </c>
      <c r="O706" s="9">
        <f t="shared" si="51"/>
        <v>42570.208333333328</v>
      </c>
      <c r="P706" t="b">
        <v>0</v>
      </c>
      <c r="Q706" t="b">
        <v>0</v>
      </c>
      <c r="R706" t="s">
        <v>71</v>
      </c>
      <c r="S706" t="str">
        <f t="shared" si="52"/>
        <v>film &amp; video</v>
      </c>
      <c r="T706" t="str">
        <f t="shared" si="53"/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 s="5">
        <v>0.99026517383618151</v>
      </c>
      <c r="H707">
        <v>2025</v>
      </c>
      <c r="I707">
        <f t="shared" si="54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55">(((L707/60)/60)/24)+DATE(1970,1,1)</f>
        <v>41619.25</v>
      </c>
      <c r="O707" s="9">
        <f t="shared" ref="O707:O770" si="56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57">LEFT(R707,FIND("/",R707,1)-1)</f>
        <v>publishing</v>
      </c>
      <c r="T707" t="str">
        <f t="shared" ref="T707:T770" si="58">RIGHT(R707,LEN(R707)-SEARCH("/",R707,1))</f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 s="5">
        <v>1.278468634686347</v>
      </c>
      <c r="H708">
        <v>1345</v>
      </c>
      <c r="I708">
        <f t="shared" ref="I708:I771" si="59">AVERAGE(E708/H708)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55"/>
        <v>43471.25</v>
      </c>
      <c r="O708" s="9">
        <f t="shared" si="56"/>
        <v>43479.25</v>
      </c>
      <c r="P708" t="b">
        <v>0</v>
      </c>
      <c r="Q708" t="b">
        <v>1</v>
      </c>
      <c r="R708" t="s">
        <v>28</v>
      </c>
      <c r="S708" t="str">
        <f t="shared" si="57"/>
        <v>technology</v>
      </c>
      <c r="T708" t="str">
        <f t="shared" si="58"/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 s="5">
        <v>1.5861643835616439</v>
      </c>
      <c r="H709">
        <v>168</v>
      </c>
      <c r="I709">
        <f t="shared" si="59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55"/>
        <v>43442.25</v>
      </c>
      <c r="O709" s="9">
        <f t="shared" si="56"/>
        <v>43478.25</v>
      </c>
      <c r="P709" t="b">
        <v>0</v>
      </c>
      <c r="Q709" t="b">
        <v>0</v>
      </c>
      <c r="R709" t="s">
        <v>53</v>
      </c>
      <c r="S709" t="str">
        <f t="shared" si="57"/>
        <v>film &amp; video</v>
      </c>
      <c r="T709" t="str">
        <f t="shared" si="58"/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 s="5">
        <v>7.0705882352941174</v>
      </c>
      <c r="H710">
        <v>137</v>
      </c>
      <c r="I710">
        <f t="shared" si="59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55"/>
        <v>42877.208333333328</v>
      </c>
      <c r="O710" s="9">
        <f t="shared" si="56"/>
        <v>42887.208333333328</v>
      </c>
      <c r="P710" t="b">
        <v>0</v>
      </c>
      <c r="Q710" t="b">
        <v>0</v>
      </c>
      <c r="R710" t="s">
        <v>33</v>
      </c>
      <c r="S710" t="str">
        <f t="shared" si="57"/>
        <v>theater</v>
      </c>
      <c r="T710" t="str">
        <f t="shared" si="58"/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 s="5">
        <v>1.4238775510204082</v>
      </c>
      <c r="H711">
        <v>186</v>
      </c>
      <c r="I711">
        <f t="shared" si="59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55"/>
        <v>41018.208333333336</v>
      </c>
      <c r="O711" s="9">
        <f t="shared" si="56"/>
        <v>41025.208333333336</v>
      </c>
      <c r="P711" t="b">
        <v>0</v>
      </c>
      <c r="Q711" t="b">
        <v>0</v>
      </c>
      <c r="R711" t="s">
        <v>33</v>
      </c>
      <c r="S711" t="str">
        <f t="shared" si="57"/>
        <v>theater</v>
      </c>
      <c r="T711" t="str">
        <f t="shared" si="58"/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 s="5">
        <v>1.4786046511627906</v>
      </c>
      <c r="H712">
        <v>125</v>
      </c>
      <c r="I712">
        <f t="shared" si="59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55"/>
        <v>43295.208333333328</v>
      </c>
      <c r="O712" s="9">
        <f t="shared" si="56"/>
        <v>43302.208333333328</v>
      </c>
      <c r="P712" t="b">
        <v>0</v>
      </c>
      <c r="Q712" t="b">
        <v>1</v>
      </c>
      <c r="R712" t="s">
        <v>33</v>
      </c>
      <c r="S712" t="str">
        <f t="shared" si="57"/>
        <v>theater</v>
      </c>
      <c r="T712" t="str">
        <f t="shared" si="58"/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 s="5">
        <v>0.20322580645161289</v>
      </c>
      <c r="H713">
        <v>14</v>
      </c>
      <c r="I713">
        <f t="shared" si="59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55"/>
        <v>42393.25</v>
      </c>
      <c r="O713" s="9">
        <f t="shared" si="56"/>
        <v>42395.25</v>
      </c>
      <c r="P713" t="b">
        <v>1</v>
      </c>
      <c r="Q713" t="b">
        <v>1</v>
      </c>
      <c r="R713" t="s">
        <v>33</v>
      </c>
      <c r="S713" t="str">
        <f t="shared" si="57"/>
        <v>theater</v>
      </c>
      <c r="T713" t="str">
        <f t="shared" si="58"/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 s="5">
        <v>18.40625</v>
      </c>
      <c r="H714">
        <v>202</v>
      </c>
      <c r="I714">
        <f t="shared" si="59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55"/>
        <v>42559.208333333328</v>
      </c>
      <c r="O714" s="9">
        <f t="shared" si="56"/>
        <v>42600.208333333328</v>
      </c>
      <c r="P714" t="b">
        <v>0</v>
      </c>
      <c r="Q714" t="b">
        <v>0</v>
      </c>
      <c r="R714" t="s">
        <v>33</v>
      </c>
      <c r="S714" t="str">
        <f t="shared" si="57"/>
        <v>theater</v>
      </c>
      <c r="T714" t="str">
        <f t="shared" si="58"/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 s="5">
        <v>1.6194202898550725</v>
      </c>
      <c r="H715">
        <v>103</v>
      </c>
      <c r="I715">
        <f t="shared" si="59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55"/>
        <v>42604.208333333328</v>
      </c>
      <c r="O715" s="9">
        <f t="shared" si="56"/>
        <v>42616.208333333328</v>
      </c>
      <c r="P715" t="b">
        <v>0</v>
      </c>
      <c r="Q715" t="b">
        <v>0</v>
      </c>
      <c r="R715" t="s">
        <v>133</v>
      </c>
      <c r="S715" t="str">
        <f t="shared" si="57"/>
        <v>publishing</v>
      </c>
      <c r="T715" t="str">
        <f t="shared" si="58"/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 s="5">
        <v>4.7282077922077921</v>
      </c>
      <c r="H716">
        <v>1785</v>
      </c>
      <c r="I716">
        <f t="shared" si="59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55"/>
        <v>41870.208333333336</v>
      </c>
      <c r="O716" s="9">
        <f t="shared" si="56"/>
        <v>41871.208333333336</v>
      </c>
      <c r="P716" t="b">
        <v>0</v>
      </c>
      <c r="Q716" t="b">
        <v>0</v>
      </c>
      <c r="R716" t="s">
        <v>23</v>
      </c>
      <c r="S716" t="str">
        <f t="shared" si="57"/>
        <v>music</v>
      </c>
      <c r="T716" t="str">
        <f t="shared" si="58"/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 s="5">
        <v>0.24466101694915254</v>
      </c>
      <c r="H717">
        <v>656</v>
      </c>
      <c r="I717">
        <f t="shared" si="59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55"/>
        <v>40397.208333333336</v>
      </c>
      <c r="O717" s="9">
        <f t="shared" si="56"/>
        <v>40402.208333333336</v>
      </c>
      <c r="P717" t="b">
        <v>0</v>
      </c>
      <c r="Q717" t="b">
        <v>0</v>
      </c>
      <c r="R717" t="s">
        <v>292</v>
      </c>
      <c r="S717" t="str">
        <f t="shared" si="57"/>
        <v>games</v>
      </c>
      <c r="T717" t="str">
        <f t="shared" si="58"/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 s="5">
        <v>5.1764999999999999</v>
      </c>
      <c r="H718">
        <v>157</v>
      </c>
      <c r="I718">
        <f t="shared" si="59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55"/>
        <v>41465.208333333336</v>
      </c>
      <c r="O718" s="9">
        <f t="shared" si="56"/>
        <v>41493.208333333336</v>
      </c>
      <c r="P718" t="b">
        <v>0</v>
      </c>
      <c r="Q718" t="b">
        <v>1</v>
      </c>
      <c r="R718" t="s">
        <v>33</v>
      </c>
      <c r="S718" t="str">
        <f t="shared" si="57"/>
        <v>theater</v>
      </c>
      <c r="T718" t="str">
        <f t="shared" si="58"/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 s="5">
        <v>2.4764285714285714</v>
      </c>
      <c r="H719">
        <v>555</v>
      </c>
      <c r="I719">
        <f t="shared" si="59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55"/>
        <v>40777.208333333336</v>
      </c>
      <c r="O719" s="9">
        <f t="shared" si="56"/>
        <v>40798.208333333336</v>
      </c>
      <c r="P719" t="b">
        <v>0</v>
      </c>
      <c r="Q719" t="b">
        <v>0</v>
      </c>
      <c r="R719" t="s">
        <v>42</v>
      </c>
      <c r="S719" t="str">
        <f t="shared" si="57"/>
        <v>film &amp; video</v>
      </c>
      <c r="T719" t="str">
        <f t="shared" si="58"/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 s="5">
        <v>1.0020481927710843</v>
      </c>
      <c r="H720">
        <v>297</v>
      </c>
      <c r="I720">
        <f t="shared" si="59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55"/>
        <v>41442.208333333336</v>
      </c>
      <c r="O720" s="9">
        <f t="shared" si="56"/>
        <v>41468.208333333336</v>
      </c>
      <c r="P720" t="b">
        <v>0</v>
      </c>
      <c r="Q720" t="b">
        <v>0</v>
      </c>
      <c r="R720" t="s">
        <v>65</v>
      </c>
      <c r="S720" t="str">
        <f t="shared" si="57"/>
        <v>technology</v>
      </c>
      <c r="T720" t="str">
        <f t="shared" si="58"/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 s="5">
        <v>1.53</v>
      </c>
      <c r="H721">
        <v>123</v>
      </c>
      <c r="I721">
        <f t="shared" si="59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55"/>
        <v>41058.208333333336</v>
      </c>
      <c r="O721" s="9">
        <f t="shared" si="56"/>
        <v>41069.208333333336</v>
      </c>
      <c r="P721" t="b">
        <v>0</v>
      </c>
      <c r="Q721" t="b">
        <v>0</v>
      </c>
      <c r="R721" t="s">
        <v>119</v>
      </c>
      <c r="S721" t="str">
        <f t="shared" si="57"/>
        <v>publishing</v>
      </c>
      <c r="T721" t="str">
        <f t="shared" si="58"/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 s="5">
        <v>0.37091954022988505</v>
      </c>
      <c r="H722">
        <v>38</v>
      </c>
      <c r="I722">
        <f t="shared" si="59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55"/>
        <v>43152.25</v>
      </c>
      <c r="O722" s="9">
        <f t="shared" si="56"/>
        <v>43166.25</v>
      </c>
      <c r="P722" t="b">
        <v>0</v>
      </c>
      <c r="Q722" t="b">
        <v>1</v>
      </c>
      <c r="R722" t="s">
        <v>33</v>
      </c>
      <c r="S722" t="str">
        <f t="shared" si="57"/>
        <v>theater</v>
      </c>
      <c r="T722" t="str">
        <f t="shared" si="58"/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 s="5">
        <v>4.3923948220064728E-2</v>
      </c>
      <c r="H723">
        <v>60</v>
      </c>
      <c r="I723">
        <f t="shared" si="59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55"/>
        <v>43194.208333333328</v>
      </c>
      <c r="O723" s="9">
        <f t="shared" si="56"/>
        <v>43200.208333333328</v>
      </c>
      <c r="P723" t="b">
        <v>0</v>
      </c>
      <c r="Q723" t="b">
        <v>0</v>
      </c>
      <c r="R723" t="s">
        <v>23</v>
      </c>
      <c r="S723" t="str">
        <f t="shared" si="57"/>
        <v>music</v>
      </c>
      <c r="T723" t="str">
        <f t="shared" si="58"/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 s="5">
        <v>1.5650721649484536</v>
      </c>
      <c r="H724">
        <v>3036</v>
      </c>
      <c r="I724">
        <f t="shared" si="59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55"/>
        <v>43045.25</v>
      </c>
      <c r="O724" s="9">
        <f t="shared" si="56"/>
        <v>43072.25</v>
      </c>
      <c r="P724" t="b">
        <v>0</v>
      </c>
      <c r="Q724" t="b">
        <v>0</v>
      </c>
      <c r="R724" t="s">
        <v>42</v>
      </c>
      <c r="S724" t="str">
        <f t="shared" si="57"/>
        <v>film &amp; video</v>
      </c>
      <c r="T724" t="str">
        <f t="shared" si="58"/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 s="5">
        <v>2.704081632653061</v>
      </c>
      <c r="H725">
        <v>144</v>
      </c>
      <c r="I725">
        <f t="shared" si="59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55"/>
        <v>42431.25</v>
      </c>
      <c r="O725" s="9">
        <f t="shared" si="56"/>
        <v>42452.208333333328</v>
      </c>
      <c r="P725" t="b">
        <v>0</v>
      </c>
      <c r="Q725" t="b">
        <v>0</v>
      </c>
      <c r="R725" t="s">
        <v>33</v>
      </c>
      <c r="S725" t="str">
        <f t="shared" si="57"/>
        <v>theater</v>
      </c>
      <c r="T725" t="str">
        <f t="shared" si="58"/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 s="5">
        <v>1.3405952380952382</v>
      </c>
      <c r="H726">
        <v>121</v>
      </c>
      <c r="I726">
        <f t="shared" si="59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55"/>
        <v>41934.208333333336</v>
      </c>
      <c r="O726" s="9">
        <f t="shared" si="56"/>
        <v>41936.208333333336</v>
      </c>
      <c r="P726" t="b">
        <v>0</v>
      </c>
      <c r="Q726" t="b">
        <v>1</v>
      </c>
      <c r="R726" t="s">
        <v>33</v>
      </c>
      <c r="S726" t="str">
        <f t="shared" si="57"/>
        <v>theater</v>
      </c>
      <c r="T726" t="str">
        <f t="shared" si="58"/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 s="5">
        <v>0.50398033126293995</v>
      </c>
      <c r="H727">
        <v>1596</v>
      </c>
      <c r="I727">
        <f t="shared" si="59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55"/>
        <v>41958.25</v>
      </c>
      <c r="O727" s="9">
        <f t="shared" si="56"/>
        <v>41960.25</v>
      </c>
      <c r="P727" t="b">
        <v>0</v>
      </c>
      <c r="Q727" t="b">
        <v>0</v>
      </c>
      <c r="R727" t="s">
        <v>292</v>
      </c>
      <c r="S727" t="str">
        <f t="shared" si="57"/>
        <v>games</v>
      </c>
      <c r="T727" t="str">
        <f t="shared" si="58"/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 s="5">
        <v>0.88815837937384901</v>
      </c>
      <c r="H728">
        <v>524</v>
      </c>
      <c r="I728">
        <f t="shared" si="59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55"/>
        <v>40476.208333333336</v>
      </c>
      <c r="O728" s="9">
        <f t="shared" si="56"/>
        <v>40482.208333333336</v>
      </c>
      <c r="P728" t="b">
        <v>0</v>
      </c>
      <c r="Q728" t="b">
        <v>1</v>
      </c>
      <c r="R728" t="s">
        <v>33</v>
      </c>
      <c r="S728" t="str">
        <f t="shared" si="57"/>
        <v>theater</v>
      </c>
      <c r="T728" t="str">
        <f t="shared" si="58"/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 s="5">
        <v>1.65</v>
      </c>
      <c r="H729">
        <v>181</v>
      </c>
      <c r="I729">
        <f t="shared" si="59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55"/>
        <v>43485.25</v>
      </c>
      <c r="O729" s="9">
        <f t="shared" si="56"/>
        <v>43543.208333333328</v>
      </c>
      <c r="P729" t="b">
        <v>0</v>
      </c>
      <c r="Q729" t="b">
        <v>0</v>
      </c>
      <c r="R729" t="s">
        <v>28</v>
      </c>
      <c r="S729" t="str">
        <f t="shared" si="57"/>
        <v>technology</v>
      </c>
      <c r="T729" t="str">
        <f t="shared" si="58"/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 s="5">
        <v>0.17499999999999999</v>
      </c>
      <c r="H730">
        <v>10</v>
      </c>
      <c r="I730">
        <f t="shared" si="59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55"/>
        <v>42515.208333333328</v>
      </c>
      <c r="O730" s="9">
        <f t="shared" si="56"/>
        <v>42526.208333333328</v>
      </c>
      <c r="P730" t="b">
        <v>0</v>
      </c>
      <c r="Q730" t="b">
        <v>0</v>
      </c>
      <c r="R730" t="s">
        <v>33</v>
      </c>
      <c r="S730" t="str">
        <f t="shared" si="57"/>
        <v>theater</v>
      </c>
      <c r="T730" t="str">
        <f t="shared" si="58"/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 s="5">
        <v>1.8566071428571429</v>
      </c>
      <c r="H731">
        <v>122</v>
      </c>
      <c r="I731">
        <f t="shared" si="59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55"/>
        <v>41309.25</v>
      </c>
      <c r="O731" s="9">
        <f t="shared" si="56"/>
        <v>41311.25</v>
      </c>
      <c r="P731" t="b">
        <v>0</v>
      </c>
      <c r="Q731" t="b">
        <v>0</v>
      </c>
      <c r="R731" t="s">
        <v>53</v>
      </c>
      <c r="S731" t="str">
        <f t="shared" si="57"/>
        <v>film &amp; video</v>
      </c>
      <c r="T731" t="str">
        <f t="shared" si="58"/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 s="5">
        <v>4.1266319444444441</v>
      </c>
      <c r="H732">
        <v>1071</v>
      </c>
      <c r="I732">
        <f t="shared" si="59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55"/>
        <v>42147.208333333328</v>
      </c>
      <c r="O732" s="9">
        <f t="shared" si="56"/>
        <v>42153.208333333328</v>
      </c>
      <c r="P732" t="b">
        <v>0</v>
      </c>
      <c r="Q732" t="b">
        <v>0</v>
      </c>
      <c r="R732" t="s">
        <v>65</v>
      </c>
      <c r="S732" t="str">
        <f t="shared" si="57"/>
        <v>technology</v>
      </c>
      <c r="T732" t="str">
        <f t="shared" si="58"/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 s="5">
        <v>0.90249999999999997</v>
      </c>
      <c r="H733">
        <v>219</v>
      </c>
      <c r="I733">
        <f t="shared" si="59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55"/>
        <v>42939.208333333328</v>
      </c>
      <c r="O733" s="9">
        <f t="shared" si="56"/>
        <v>42940.208333333328</v>
      </c>
      <c r="P733" t="b">
        <v>0</v>
      </c>
      <c r="Q733" t="b">
        <v>0</v>
      </c>
      <c r="R733" t="s">
        <v>28</v>
      </c>
      <c r="S733" t="str">
        <f t="shared" si="57"/>
        <v>technology</v>
      </c>
      <c r="T733" t="str">
        <f t="shared" si="58"/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 s="5">
        <v>0.91984615384615387</v>
      </c>
      <c r="H734">
        <v>1121</v>
      </c>
      <c r="I734">
        <f t="shared" si="59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55"/>
        <v>42816.208333333328</v>
      </c>
      <c r="O734" s="9">
        <f t="shared" si="56"/>
        <v>42839.208333333328</v>
      </c>
      <c r="P734" t="b">
        <v>0</v>
      </c>
      <c r="Q734" t="b">
        <v>1</v>
      </c>
      <c r="R734" t="s">
        <v>23</v>
      </c>
      <c r="S734" t="str">
        <f t="shared" si="57"/>
        <v>music</v>
      </c>
      <c r="T734" t="str">
        <f t="shared" si="58"/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 s="5">
        <v>5.2700632911392402</v>
      </c>
      <c r="H735">
        <v>980</v>
      </c>
      <c r="I735">
        <f t="shared" si="59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55"/>
        <v>41844.208333333336</v>
      </c>
      <c r="O735" s="9">
        <f t="shared" si="56"/>
        <v>41857.208333333336</v>
      </c>
      <c r="P735" t="b">
        <v>0</v>
      </c>
      <c r="Q735" t="b">
        <v>0</v>
      </c>
      <c r="R735" t="s">
        <v>148</v>
      </c>
      <c r="S735" t="str">
        <f t="shared" si="57"/>
        <v>music</v>
      </c>
      <c r="T735" t="str">
        <f t="shared" si="58"/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 s="5">
        <v>3.1914285714285713</v>
      </c>
      <c r="H736">
        <v>536</v>
      </c>
      <c r="I736">
        <f t="shared" si="59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55"/>
        <v>42763.25</v>
      </c>
      <c r="O736" s="9">
        <f t="shared" si="56"/>
        <v>42775.25</v>
      </c>
      <c r="P736" t="b">
        <v>0</v>
      </c>
      <c r="Q736" t="b">
        <v>1</v>
      </c>
      <c r="R736" t="s">
        <v>33</v>
      </c>
      <c r="S736" t="str">
        <f t="shared" si="57"/>
        <v>theater</v>
      </c>
      <c r="T736" t="str">
        <f t="shared" si="58"/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 s="5">
        <v>3.5418867924528303</v>
      </c>
      <c r="H737">
        <v>1991</v>
      </c>
      <c r="I737">
        <f t="shared" si="59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55"/>
        <v>42459.208333333328</v>
      </c>
      <c r="O737" s="9">
        <f t="shared" si="56"/>
        <v>42466.208333333328</v>
      </c>
      <c r="P737" t="b">
        <v>0</v>
      </c>
      <c r="Q737" t="b">
        <v>0</v>
      </c>
      <c r="R737" t="s">
        <v>122</v>
      </c>
      <c r="S737" t="str">
        <f t="shared" si="57"/>
        <v>photography</v>
      </c>
      <c r="T737" t="str">
        <f t="shared" si="58"/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 s="5">
        <v>0.32896103896103895</v>
      </c>
      <c r="H738">
        <v>29</v>
      </c>
      <c r="I738">
        <f t="shared" si="59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55"/>
        <v>42055.25</v>
      </c>
      <c r="O738" s="9">
        <f t="shared" si="56"/>
        <v>42059.25</v>
      </c>
      <c r="P738" t="b">
        <v>0</v>
      </c>
      <c r="Q738" t="b">
        <v>0</v>
      </c>
      <c r="R738" t="s">
        <v>68</v>
      </c>
      <c r="S738" t="str">
        <f t="shared" si="57"/>
        <v>publishing</v>
      </c>
      <c r="T738" t="str">
        <f t="shared" si="58"/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 s="5">
        <v>1.358918918918919</v>
      </c>
      <c r="H739">
        <v>180</v>
      </c>
      <c r="I739">
        <f t="shared" si="59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55"/>
        <v>42685.25</v>
      </c>
      <c r="O739" s="9">
        <f t="shared" si="56"/>
        <v>42697.25</v>
      </c>
      <c r="P739" t="b">
        <v>0</v>
      </c>
      <c r="Q739" t="b">
        <v>0</v>
      </c>
      <c r="R739" t="s">
        <v>60</v>
      </c>
      <c r="S739" t="str">
        <f t="shared" si="57"/>
        <v>music</v>
      </c>
      <c r="T739" t="str">
        <f t="shared" si="58"/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 s="5">
        <v>2.0843373493975904E-2</v>
      </c>
      <c r="H740">
        <v>15</v>
      </c>
      <c r="I740">
        <f t="shared" si="59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55"/>
        <v>41959.25</v>
      </c>
      <c r="O740" s="9">
        <f t="shared" si="56"/>
        <v>41981.25</v>
      </c>
      <c r="P740" t="b">
        <v>0</v>
      </c>
      <c r="Q740" t="b">
        <v>1</v>
      </c>
      <c r="R740" t="s">
        <v>33</v>
      </c>
      <c r="S740" t="str">
        <f t="shared" si="57"/>
        <v>theater</v>
      </c>
      <c r="T740" t="str">
        <f t="shared" si="58"/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 s="5">
        <v>0.61</v>
      </c>
      <c r="H741">
        <v>191</v>
      </c>
      <c r="I741">
        <f t="shared" si="59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55"/>
        <v>41089.208333333336</v>
      </c>
      <c r="O741" s="9">
        <f t="shared" si="56"/>
        <v>41090.208333333336</v>
      </c>
      <c r="P741" t="b">
        <v>0</v>
      </c>
      <c r="Q741" t="b">
        <v>0</v>
      </c>
      <c r="R741" t="s">
        <v>60</v>
      </c>
      <c r="S741" t="str">
        <f t="shared" si="57"/>
        <v>music</v>
      </c>
      <c r="T741" t="str">
        <f t="shared" si="58"/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 s="5">
        <v>0.30037735849056602</v>
      </c>
      <c r="H742">
        <v>16</v>
      </c>
      <c r="I742">
        <f t="shared" si="59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55"/>
        <v>42769.25</v>
      </c>
      <c r="O742" s="9">
        <f t="shared" si="56"/>
        <v>42772.25</v>
      </c>
      <c r="P742" t="b">
        <v>0</v>
      </c>
      <c r="Q742" t="b">
        <v>0</v>
      </c>
      <c r="R742" t="s">
        <v>33</v>
      </c>
      <c r="S742" t="str">
        <f t="shared" si="57"/>
        <v>theater</v>
      </c>
      <c r="T742" t="str">
        <f t="shared" si="58"/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 s="5">
        <v>11.791666666666666</v>
      </c>
      <c r="H743">
        <v>130</v>
      </c>
      <c r="I743">
        <f t="shared" si="59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55"/>
        <v>40321.208333333336</v>
      </c>
      <c r="O743" s="9">
        <f t="shared" si="56"/>
        <v>40322.208333333336</v>
      </c>
      <c r="P743" t="b">
        <v>0</v>
      </c>
      <c r="Q743" t="b">
        <v>0</v>
      </c>
      <c r="R743" t="s">
        <v>33</v>
      </c>
      <c r="S743" t="str">
        <f t="shared" si="57"/>
        <v>theater</v>
      </c>
      <c r="T743" t="str">
        <f t="shared" si="58"/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 s="5">
        <v>11.260833333333334</v>
      </c>
      <c r="H744">
        <v>122</v>
      </c>
      <c r="I744">
        <f t="shared" si="59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55"/>
        <v>40197.25</v>
      </c>
      <c r="O744" s="9">
        <f t="shared" si="56"/>
        <v>40239.25</v>
      </c>
      <c r="P744" t="b">
        <v>0</v>
      </c>
      <c r="Q744" t="b">
        <v>0</v>
      </c>
      <c r="R744" t="s">
        <v>50</v>
      </c>
      <c r="S744" t="str">
        <f t="shared" si="57"/>
        <v>music</v>
      </c>
      <c r="T744" t="str">
        <f t="shared" si="58"/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 s="5">
        <v>0.12923076923076923</v>
      </c>
      <c r="H745">
        <v>17</v>
      </c>
      <c r="I745">
        <f t="shared" si="59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55"/>
        <v>42298.208333333328</v>
      </c>
      <c r="O745" s="9">
        <f t="shared" si="56"/>
        <v>42304.208333333328</v>
      </c>
      <c r="P745" t="b">
        <v>0</v>
      </c>
      <c r="Q745" t="b">
        <v>1</v>
      </c>
      <c r="R745" t="s">
        <v>33</v>
      </c>
      <c r="S745" t="str">
        <f t="shared" si="57"/>
        <v>theater</v>
      </c>
      <c r="T745" t="str">
        <f t="shared" si="58"/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 s="5">
        <v>7.12</v>
      </c>
      <c r="H746">
        <v>140</v>
      </c>
      <c r="I746">
        <f t="shared" si="59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55"/>
        <v>43322.208333333328</v>
      </c>
      <c r="O746" s="9">
        <f t="shared" si="56"/>
        <v>43324.208333333328</v>
      </c>
      <c r="P746" t="b">
        <v>0</v>
      </c>
      <c r="Q746" t="b">
        <v>1</v>
      </c>
      <c r="R746" t="s">
        <v>33</v>
      </c>
      <c r="S746" t="str">
        <f t="shared" si="57"/>
        <v>theater</v>
      </c>
      <c r="T746" t="str">
        <f t="shared" si="58"/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 s="5">
        <v>0.30304347826086958</v>
      </c>
      <c r="H747">
        <v>34</v>
      </c>
      <c r="I747">
        <f t="shared" si="59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55"/>
        <v>40328.208333333336</v>
      </c>
      <c r="O747" s="9">
        <f t="shared" si="56"/>
        <v>40355.208333333336</v>
      </c>
      <c r="P747" t="b">
        <v>0</v>
      </c>
      <c r="Q747" t="b">
        <v>0</v>
      </c>
      <c r="R747" t="s">
        <v>65</v>
      </c>
      <c r="S747" t="str">
        <f t="shared" si="57"/>
        <v>technology</v>
      </c>
      <c r="T747" t="str">
        <f t="shared" si="58"/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 s="5">
        <v>2.1250896057347672</v>
      </c>
      <c r="H748">
        <v>3388</v>
      </c>
      <c r="I748">
        <f t="shared" si="59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55"/>
        <v>40825.208333333336</v>
      </c>
      <c r="O748" s="9">
        <f t="shared" si="56"/>
        <v>40830.208333333336</v>
      </c>
      <c r="P748" t="b">
        <v>0</v>
      </c>
      <c r="Q748" t="b">
        <v>0</v>
      </c>
      <c r="R748" t="s">
        <v>28</v>
      </c>
      <c r="S748" t="str">
        <f t="shared" si="57"/>
        <v>technology</v>
      </c>
      <c r="T748" t="str">
        <f t="shared" si="58"/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 s="5">
        <v>2.2885714285714287</v>
      </c>
      <c r="H749">
        <v>280</v>
      </c>
      <c r="I749">
        <f t="shared" si="59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55"/>
        <v>40423.208333333336</v>
      </c>
      <c r="O749" s="9">
        <f t="shared" si="56"/>
        <v>40434.208333333336</v>
      </c>
      <c r="P749" t="b">
        <v>0</v>
      </c>
      <c r="Q749" t="b">
        <v>0</v>
      </c>
      <c r="R749" t="s">
        <v>33</v>
      </c>
      <c r="S749" t="str">
        <f t="shared" si="57"/>
        <v>theater</v>
      </c>
      <c r="T749" t="str">
        <f t="shared" si="58"/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 s="5">
        <v>0.34959979476654696</v>
      </c>
      <c r="H750">
        <v>614</v>
      </c>
      <c r="I750">
        <f t="shared" si="59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55"/>
        <v>40238.25</v>
      </c>
      <c r="O750" s="9">
        <f t="shared" si="56"/>
        <v>40263.208333333336</v>
      </c>
      <c r="P750" t="b">
        <v>0</v>
      </c>
      <c r="Q750" t="b">
        <v>1</v>
      </c>
      <c r="R750" t="s">
        <v>71</v>
      </c>
      <c r="S750" t="str">
        <f t="shared" si="57"/>
        <v>film &amp; video</v>
      </c>
      <c r="T750" t="str">
        <f t="shared" si="58"/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 s="5">
        <v>1.5729069767441861</v>
      </c>
      <c r="H751">
        <v>366</v>
      </c>
      <c r="I751">
        <f t="shared" si="59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55"/>
        <v>41920.208333333336</v>
      </c>
      <c r="O751" s="9">
        <f t="shared" si="56"/>
        <v>41932.208333333336</v>
      </c>
      <c r="P751" t="b">
        <v>0</v>
      </c>
      <c r="Q751" t="b">
        <v>1</v>
      </c>
      <c r="R751" t="s">
        <v>65</v>
      </c>
      <c r="S751" t="str">
        <f t="shared" si="57"/>
        <v>technology</v>
      </c>
      <c r="T751" t="str">
        <f t="shared" si="58"/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 s="5">
        <v>0.01</v>
      </c>
      <c r="H752">
        <v>1</v>
      </c>
      <c r="I752">
        <f t="shared" si="59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55"/>
        <v>40360.208333333336</v>
      </c>
      <c r="O752" s="9">
        <f t="shared" si="56"/>
        <v>40385.208333333336</v>
      </c>
      <c r="P752" t="b">
        <v>0</v>
      </c>
      <c r="Q752" t="b">
        <v>0</v>
      </c>
      <c r="R752" t="s">
        <v>50</v>
      </c>
      <c r="S752" t="str">
        <f t="shared" si="57"/>
        <v>music</v>
      </c>
      <c r="T752" t="str">
        <f t="shared" si="58"/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 s="5">
        <v>2.3230555555555554</v>
      </c>
      <c r="H753">
        <v>270</v>
      </c>
      <c r="I753">
        <f t="shared" si="59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55"/>
        <v>42446.208333333328</v>
      </c>
      <c r="O753" s="9">
        <f t="shared" si="56"/>
        <v>42461.208333333328</v>
      </c>
      <c r="P753" t="b">
        <v>1</v>
      </c>
      <c r="Q753" t="b">
        <v>1</v>
      </c>
      <c r="R753" t="s">
        <v>68</v>
      </c>
      <c r="S753" t="str">
        <f t="shared" si="57"/>
        <v>publishing</v>
      </c>
      <c r="T753" t="str">
        <f t="shared" si="58"/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 s="5">
        <v>0.92448275862068963</v>
      </c>
      <c r="H754">
        <v>114</v>
      </c>
      <c r="I754">
        <f t="shared" si="59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55"/>
        <v>40395.208333333336</v>
      </c>
      <c r="O754" s="9">
        <f t="shared" si="56"/>
        <v>40413.208333333336</v>
      </c>
      <c r="P754" t="b">
        <v>0</v>
      </c>
      <c r="Q754" t="b">
        <v>1</v>
      </c>
      <c r="R754" t="s">
        <v>33</v>
      </c>
      <c r="S754" t="str">
        <f t="shared" si="57"/>
        <v>theater</v>
      </c>
      <c r="T754" t="str">
        <f t="shared" si="58"/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 s="5">
        <v>2.5670212765957445</v>
      </c>
      <c r="H755">
        <v>137</v>
      </c>
      <c r="I755">
        <f t="shared" si="59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55"/>
        <v>40321.208333333336</v>
      </c>
      <c r="O755" s="9">
        <f t="shared" si="56"/>
        <v>40336.208333333336</v>
      </c>
      <c r="P755" t="b">
        <v>0</v>
      </c>
      <c r="Q755" t="b">
        <v>0</v>
      </c>
      <c r="R755" t="s">
        <v>122</v>
      </c>
      <c r="S755" t="str">
        <f t="shared" si="57"/>
        <v>photography</v>
      </c>
      <c r="T755" t="str">
        <f t="shared" si="58"/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 s="5">
        <v>1.6847017045454546</v>
      </c>
      <c r="H756">
        <v>3205</v>
      </c>
      <c r="I756">
        <f t="shared" si="59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55"/>
        <v>41210.208333333336</v>
      </c>
      <c r="O756" s="9">
        <f t="shared" si="56"/>
        <v>41263.25</v>
      </c>
      <c r="P756" t="b">
        <v>0</v>
      </c>
      <c r="Q756" t="b">
        <v>0</v>
      </c>
      <c r="R756" t="s">
        <v>33</v>
      </c>
      <c r="S756" t="str">
        <f t="shared" si="57"/>
        <v>theater</v>
      </c>
      <c r="T756" t="str">
        <f t="shared" si="58"/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 s="5">
        <v>1.6657777777777778</v>
      </c>
      <c r="H757">
        <v>288</v>
      </c>
      <c r="I757">
        <f t="shared" si="59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55"/>
        <v>43096.25</v>
      </c>
      <c r="O757" s="9">
        <f t="shared" si="56"/>
        <v>43108.25</v>
      </c>
      <c r="P757" t="b">
        <v>0</v>
      </c>
      <c r="Q757" t="b">
        <v>1</v>
      </c>
      <c r="R757" t="s">
        <v>33</v>
      </c>
      <c r="S757" t="str">
        <f t="shared" si="57"/>
        <v>theater</v>
      </c>
      <c r="T757" t="str">
        <f t="shared" si="58"/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 s="5">
        <v>7.7207692307692311</v>
      </c>
      <c r="H758">
        <v>148</v>
      </c>
      <c r="I758">
        <f t="shared" si="59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55"/>
        <v>42024.25</v>
      </c>
      <c r="O758" s="9">
        <f t="shared" si="56"/>
        <v>42030.25</v>
      </c>
      <c r="P758" t="b">
        <v>0</v>
      </c>
      <c r="Q758" t="b">
        <v>0</v>
      </c>
      <c r="R758" t="s">
        <v>33</v>
      </c>
      <c r="S758" t="str">
        <f t="shared" si="57"/>
        <v>theater</v>
      </c>
      <c r="T758" t="str">
        <f t="shared" si="58"/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 s="5">
        <v>4.0685714285714285</v>
      </c>
      <c r="H759">
        <v>114</v>
      </c>
      <c r="I759">
        <f t="shared" si="59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55"/>
        <v>40675.208333333336</v>
      </c>
      <c r="O759" s="9">
        <f t="shared" si="56"/>
        <v>40679.208333333336</v>
      </c>
      <c r="P759" t="b">
        <v>0</v>
      </c>
      <c r="Q759" t="b">
        <v>0</v>
      </c>
      <c r="R759" t="s">
        <v>53</v>
      </c>
      <c r="S759" t="str">
        <f t="shared" si="57"/>
        <v>film &amp; video</v>
      </c>
      <c r="T759" t="str">
        <f t="shared" si="58"/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 s="5">
        <v>5.6420608108108112</v>
      </c>
      <c r="H760">
        <v>1518</v>
      </c>
      <c r="I760">
        <f t="shared" si="59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55"/>
        <v>41936.208333333336</v>
      </c>
      <c r="O760" s="9">
        <f t="shared" si="56"/>
        <v>41945.208333333336</v>
      </c>
      <c r="P760" t="b">
        <v>0</v>
      </c>
      <c r="Q760" t="b">
        <v>0</v>
      </c>
      <c r="R760" t="s">
        <v>23</v>
      </c>
      <c r="S760" t="str">
        <f t="shared" si="57"/>
        <v>music</v>
      </c>
      <c r="T760" t="str">
        <f t="shared" si="58"/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 s="5">
        <v>0.6842686567164179</v>
      </c>
      <c r="H761">
        <v>1274</v>
      </c>
      <c r="I761">
        <f t="shared" si="59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55"/>
        <v>43136.25</v>
      </c>
      <c r="O761" s="9">
        <f t="shared" si="56"/>
        <v>43166.25</v>
      </c>
      <c r="P761" t="b">
        <v>0</v>
      </c>
      <c r="Q761" t="b">
        <v>0</v>
      </c>
      <c r="R761" t="s">
        <v>50</v>
      </c>
      <c r="S761" t="str">
        <f t="shared" si="57"/>
        <v>music</v>
      </c>
      <c r="T761" t="str">
        <f t="shared" si="58"/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 s="5">
        <v>0.34351966873706002</v>
      </c>
      <c r="H762">
        <v>210</v>
      </c>
      <c r="I762">
        <f t="shared" si="59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55"/>
        <v>43678.208333333328</v>
      </c>
      <c r="O762" s="9">
        <f t="shared" si="56"/>
        <v>43707.208333333328</v>
      </c>
      <c r="P762" t="b">
        <v>0</v>
      </c>
      <c r="Q762" t="b">
        <v>1</v>
      </c>
      <c r="R762" t="s">
        <v>89</v>
      </c>
      <c r="S762" t="str">
        <f t="shared" si="57"/>
        <v>games</v>
      </c>
      <c r="T762" t="str">
        <f t="shared" si="58"/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 s="5">
        <v>6.5545454545454547</v>
      </c>
      <c r="H763">
        <v>166</v>
      </c>
      <c r="I763">
        <f t="shared" si="59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55"/>
        <v>42938.208333333328</v>
      </c>
      <c r="O763" s="9">
        <f t="shared" si="56"/>
        <v>42943.208333333328</v>
      </c>
      <c r="P763" t="b">
        <v>0</v>
      </c>
      <c r="Q763" t="b">
        <v>0</v>
      </c>
      <c r="R763" t="s">
        <v>23</v>
      </c>
      <c r="S763" t="str">
        <f t="shared" si="57"/>
        <v>music</v>
      </c>
      <c r="T763" t="str">
        <f t="shared" si="58"/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 s="5">
        <v>1.7725714285714285</v>
      </c>
      <c r="H764">
        <v>100</v>
      </c>
      <c r="I764">
        <f t="shared" si="59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55"/>
        <v>41241.25</v>
      </c>
      <c r="O764" s="9">
        <f t="shared" si="56"/>
        <v>41252.25</v>
      </c>
      <c r="P764" t="b">
        <v>0</v>
      </c>
      <c r="Q764" t="b">
        <v>0</v>
      </c>
      <c r="R764" t="s">
        <v>159</v>
      </c>
      <c r="S764" t="str">
        <f t="shared" si="57"/>
        <v>music</v>
      </c>
      <c r="T764" t="str">
        <f t="shared" si="58"/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 s="5">
        <v>1.1317857142857144</v>
      </c>
      <c r="H765">
        <v>235</v>
      </c>
      <c r="I765">
        <f t="shared" si="59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55"/>
        <v>41037.208333333336</v>
      </c>
      <c r="O765" s="9">
        <f t="shared" si="56"/>
        <v>41072.208333333336</v>
      </c>
      <c r="P765" t="b">
        <v>0</v>
      </c>
      <c r="Q765" t="b">
        <v>1</v>
      </c>
      <c r="R765" t="s">
        <v>33</v>
      </c>
      <c r="S765" t="str">
        <f t="shared" si="57"/>
        <v>theater</v>
      </c>
      <c r="T765" t="str">
        <f t="shared" si="58"/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 s="5">
        <v>7.2818181818181822</v>
      </c>
      <c r="H766">
        <v>148</v>
      </c>
      <c r="I766">
        <f t="shared" si="59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55"/>
        <v>40676.208333333336</v>
      </c>
      <c r="O766" s="9">
        <f t="shared" si="56"/>
        <v>40684.208333333336</v>
      </c>
      <c r="P766" t="b">
        <v>0</v>
      </c>
      <c r="Q766" t="b">
        <v>0</v>
      </c>
      <c r="R766" t="s">
        <v>23</v>
      </c>
      <c r="S766" t="str">
        <f t="shared" si="57"/>
        <v>music</v>
      </c>
      <c r="T766" t="str">
        <f t="shared" si="58"/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 s="5">
        <v>2.0833333333333335</v>
      </c>
      <c r="H767">
        <v>198</v>
      </c>
      <c r="I767">
        <f t="shared" si="59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55"/>
        <v>42840.208333333328</v>
      </c>
      <c r="O767" s="9">
        <f t="shared" si="56"/>
        <v>42865.208333333328</v>
      </c>
      <c r="P767" t="b">
        <v>1</v>
      </c>
      <c r="Q767" t="b">
        <v>1</v>
      </c>
      <c r="R767" t="s">
        <v>60</v>
      </c>
      <c r="S767" t="str">
        <f t="shared" si="57"/>
        <v>music</v>
      </c>
      <c r="T767" t="str">
        <f t="shared" si="58"/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 s="5">
        <v>0.31171232876712329</v>
      </c>
      <c r="H768">
        <v>248</v>
      </c>
      <c r="I768">
        <f t="shared" si="59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55"/>
        <v>43362.208333333328</v>
      </c>
      <c r="O768" s="9">
        <f t="shared" si="56"/>
        <v>43363.208333333328</v>
      </c>
      <c r="P768" t="b">
        <v>0</v>
      </c>
      <c r="Q768" t="b">
        <v>0</v>
      </c>
      <c r="R768" t="s">
        <v>474</v>
      </c>
      <c r="S768" t="str">
        <f t="shared" si="57"/>
        <v>film &amp; video</v>
      </c>
      <c r="T768" t="str">
        <f t="shared" si="58"/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 s="5">
        <v>0.56967078189300413</v>
      </c>
      <c r="H769">
        <v>513</v>
      </c>
      <c r="I769">
        <f t="shared" si="59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55"/>
        <v>42283.208333333328</v>
      </c>
      <c r="O769" s="9">
        <f t="shared" si="56"/>
        <v>42328.25</v>
      </c>
      <c r="P769" t="b">
        <v>0</v>
      </c>
      <c r="Q769" t="b">
        <v>0</v>
      </c>
      <c r="R769" t="s">
        <v>206</v>
      </c>
      <c r="S769" t="str">
        <f t="shared" si="57"/>
        <v>publishing</v>
      </c>
      <c r="T769" t="str">
        <f t="shared" si="58"/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 s="5">
        <v>2.31</v>
      </c>
      <c r="H770">
        <v>150</v>
      </c>
      <c r="I770">
        <f t="shared" si="59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55"/>
        <v>41619.25</v>
      </c>
      <c r="O770" s="9">
        <f t="shared" si="56"/>
        <v>41634.25</v>
      </c>
      <c r="P770" t="b">
        <v>0</v>
      </c>
      <c r="Q770" t="b">
        <v>0</v>
      </c>
      <c r="R770" t="s">
        <v>33</v>
      </c>
      <c r="S770" t="str">
        <f t="shared" si="57"/>
        <v>theater</v>
      </c>
      <c r="T770" t="str">
        <f t="shared" si="58"/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 s="5">
        <v>0.86867834394904464</v>
      </c>
      <c r="H771">
        <v>3410</v>
      </c>
      <c r="I771">
        <f t="shared" si="59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60">(((L771/60)/60)/24)+DATE(1970,1,1)</f>
        <v>41501.208333333336</v>
      </c>
      <c r="O771" s="9">
        <f t="shared" ref="O771:O834" si="61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62">LEFT(R771,FIND("/",R771,1)-1)</f>
        <v>games</v>
      </c>
      <c r="T771" t="str">
        <f t="shared" ref="T771:T834" si="63">RIGHT(R771,LEN(R771)-SEARCH("/",R771,1))</f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 s="5">
        <v>2.7074418604651163</v>
      </c>
      <c r="H772">
        <v>216</v>
      </c>
      <c r="I772">
        <f t="shared" ref="I772:I835" si="64">AVERAGE(E772/H772)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60"/>
        <v>41743.208333333336</v>
      </c>
      <c r="O772" s="9">
        <f t="shared" si="61"/>
        <v>41750.208333333336</v>
      </c>
      <c r="P772" t="b">
        <v>0</v>
      </c>
      <c r="Q772" t="b">
        <v>1</v>
      </c>
      <c r="R772" t="s">
        <v>33</v>
      </c>
      <c r="S772" t="str">
        <f t="shared" si="62"/>
        <v>theater</v>
      </c>
      <c r="T772" t="str">
        <f t="shared" si="63"/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 s="5">
        <v>0.49446428571428569</v>
      </c>
      <c r="H773">
        <v>26</v>
      </c>
      <c r="I773">
        <f t="shared" si="64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60"/>
        <v>43491.25</v>
      </c>
      <c r="O773" s="9">
        <f t="shared" si="61"/>
        <v>43518.25</v>
      </c>
      <c r="P773" t="b">
        <v>0</v>
      </c>
      <c r="Q773" t="b">
        <v>0</v>
      </c>
      <c r="R773" t="s">
        <v>33</v>
      </c>
      <c r="S773" t="str">
        <f t="shared" si="62"/>
        <v>theater</v>
      </c>
      <c r="T773" t="str">
        <f t="shared" si="63"/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 s="5">
        <v>1.1335962566844919</v>
      </c>
      <c r="H774">
        <v>5139</v>
      </c>
      <c r="I774">
        <f t="shared" si="64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60"/>
        <v>43505.25</v>
      </c>
      <c r="O774" s="9">
        <f t="shared" si="61"/>
        <v>43509.25</v>
      </c>
      <c r="P774" t="b">
        <v>0</v>
      </c>
      <c r="Q774" t="b">
        <v>0</v>
      </c>
      <c r="R774" t="s">
        <v>60</v>
      </c>
      <c r="S774" t="str">
        <f t="shared" si="62"/>
        <v>music</v>
      </c>
      <c r="T774" t="str">
        <f t="shared" si="63"/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 s="5">
        <v>1.9055555555555554</v>
      </c>
      <c r="H775">
        <v>2353</v>
      </c>
      <c r="I775">
        <f t="shared" si="64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60"/>
        <v>42838.208333333328</v>
      </c>
      <c r="O775" s="9">
        <f t="shared" si="61"/>
        <v>42848.208333333328</v>
      </c>
      <c r="P775" t="b">
        <v>0</v>
      </c>
      <c r="Q775" t="b">
        <v>0</v>
      </c>
      <c r="R775" t="s">
        <v>33</v>
      </c>
      <c r="S775" t="str">
        <f t="shared" si="62"/>
        <v>theater</v>
      </c>
      <c r="T775" t="str">
        <f t="shared" si="63"/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 s="5">
        <v>1.355</v>
      </c>
      <c r="H776">
        <v>78</v>
      </c>
      <c r="I776">
        <f t="shared" si="64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60"/>
        <v>42513.208333333328</v>
      </c>
      <c r="O776" s="9">
        <f t="shared" si="61"/>
        <v>42554.208333333328</v>
      </c>
      <c r="P776" t="b">
        <v>0</v>
      </c>
      <c r="Q776" t="b">
        <v>0</v>
      </c>
      <c r="R776" t="s">
        <v>28</v>
      </c>
      <c r="S776" t="str">
        <f t="shared" si="62"/>
        <v>technology</v>
      </c>
      <c r="T776" t="str">
        <f t="shared" si="63"/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 s="5">
        <v>0.10297872340425532</v>
      </c>
      <c r="H777">
        <v>10</v>
      </c>
      <c r="I777">
        <f t="shared" si="64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60"/>
        <v>41949.25</v>
      </c>
      <c r="O777" s="9">
        <f t="shared" si="61"/>
        <v>41959.25</v>
      </c>
      <c r="P777" t="b">
        <v>0</v>
      </c>
      <c r="Q777" t="b">
        <v>0</v>
      </c>
      <c r="R777" t="s">
        <v>23</v>
      </c>
      <c r="S777" t="str">
        <f t="shared" si="62"/>
        <v>music</v>
      </c>
      <c r="T777" t="str">
        <f t="shared" si="63"/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 s="5">
        <v>0.65544223826714798</v>
      </c>
      <c r="H778">
        <v>2201</v>
      </c>
      <c r="I778">
        <f t="shared" si="64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60"/>
        <v>43650.208333333328</v>
      </c>
      <c r="O778" s="9">
        <f t="shared" si="61"/>
        <v>43668.208333333328</v>
      </c>
      <c r="P778" t="b">
        <v>0</v>
      </c>
      <c r="Q778" t="b">
        <v>0</v>
      </c>
      <c r="R778" t="s">
        <v>33</v>
      </c>
      <c r="S778" t="str">
        <f t="shared" si="62"/>
        <v>theater</v>
      </c>
      <c r="T778" t="str">
        <f t="shared" si="63"/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 s="5">
        <v>0.49026652452025588</v>
      </c>
      <c r="H779">
        <v>676</v>
      </c>
      <c r="I779">
        <f t="shared" si="64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60"/>
        <v>40809.208333333336</v>
      </c>
      <c r="O779" s="9">
        <f t="shared" si="61"/>
        <v>40838.208333333336</v>
      </c>
      <c r="P779" t="b">
        <v>0</v>
      </c>
      <c r="Q779" t="b">
        <v>0</v>
      </c>
      <c r="R779" t="s">
        <v>33</v>
      </c>
      <c r="S779" t="str">
        <f t="shared" si="62"/>
        <v>theater</v>
      </c>
      <c r="T779" t="str">
        <f t="shared" si="63"/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 s="5">
        <v>7.8792307692307695</v>
      </c>
      <c r="H780">
        <v>174</v>
      </c>
      <c r="I780">
        <f t="shared" si="64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60"/>
        <v>40768.208333333336</v>
      </c>
      <c r="O780" s="9">
        <f t="shared" si="61"/>
        <v>40773.208333333336</v>
      </c>
      <c r="P780" t="b">
        <v>0</v>
      </c>
      <c r="Q780" t="b">
        <v>0</v>
      </c>
      <c r="R780" t="s">
        <v>71</v>
      </c>
      <c r="S780" t="str">
        <f t="shared" si="62"/>
        <v>film &amp; video</v>
      </c>
      <c r="T780" t="str">
        <f t="shared" si="63"/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 s="5">
        <v>0.80306347746090156</v>
      </c>
      <c r="H781">
        <v>831</v>
      </c>
      <c r="I781">
        <f t="shared" si="64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60"/>
        <v>42230.208333333328</v>
      </c>
      <c r="O781" s="9">
        <f t="shared" si="61"/>
        <v>42239.208333333328</v>
      </c>
      <c r="P781" t="b">
        <v>0</v>
      </c>
      <c r="Q781" t="b">
        <v>1</v>
      </c>
      <c r="R781" t="s">
        <v>33</v>
      </c>
      <c r="S781" t="str">
        <f t="shared" si="62"/>
        <v>theater</v>
      </c>
      <c r="T781" t="str">
        <f t="shared" si="63"/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 s="5">
        <v>1.0629411764705883</v>
      </c>
      <c r="H782">
        <v>164</v>
      </c>
      <c r="I782">
        <f t="shared" si="64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60"/>
        <v>42573.208333333328</v>
      </c>
      <c r="O782" s="9">
        <f t="shared" si="61"/>
        <v>42592.208333333328</v>
      </c>
      <c r="P782" t="b">
        <v>0</v>
      </c>
      <c r="Q782" t="b">
        <v>1</v>
      </c>
      <c r="R782" t="s">
        <v>53</v>
      </c>
      <c r="S782" t="str">
        <f t="shared" si="62"/>
        <v>film &amp; video</v>
      </c>
      <c r="T782" t="str">
        <f t="shared" si="63"/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 s="5">
        <v>0.50735632183908042</v>
      </c>
      <c r="H783">
        <v>56</v>
      </c>
      <c r="I783">
        <f t="shared" si="64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60"/>
        <v>40482.208333333336</v>
      </c>
      <c r="O783" s="9">
        <f t="shared" si="61"/>
        <v>40533.25</v>
      </c>
      <c r="P783" t="b">
        <v>0</v>
      </c>
      <c r="Q783" t="b">
        <v>0</v>
      </c>
      <c r="R783" t="s">
        <v>33</v>
      </c>
      <c r="S783" t="str">
        <f t="shared" si="62"/>
        <v>theater</v>
      </c>
      <c r="T783" t="str">
        <f t="shared" si="63"/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 s="5">
        <v>2.153137254901961</v>
      </c>
      <c r="H784">
        <v>161</v>
      </c>
      <c r="I784">
        <f t="shared" si="64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60"/>
        <v>40603.25</v>
      </c>
      <c r="O784" s="9">
        <f t="shared" si="61"/>
        <v>40631.208333333336</v>
      </c>
      <c r="P784" t="b">
        <v>0</v>
      </c>
      <c r="Q784" t="b">
        <v>1</v>
      </c>
      <c r="R784" t="s">
        <v>71</v>
      </c>
      <c r="S784" t="str">
        <f t="shared" si="62"/>
        <v>film &amp; video</v>
      </c>
      <c r="T784" t="str">
        <f t="shared" si="63"/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 s="5">
        <v>1.4122972972972974</v>
      </c>
      <c r="H785">
        <v>138</v>
      </c>
      <c r="I785">
        <f t="shared" si="64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60"/>
        <v>41625.25</v>
      </c>
      <c r="O785" s="9">
        <f t="shared" si="61"/>
        <v>41632.25</v>
      </c>
      <c r="P785" t="b">
        <v>0</v>
      </c>
      <c r="Q785" t="b">
        <v>0</v>
      </c>
      <c r="R785" t="s">
        <v>23</v>
      </c>
      <c r="S785" t="str">
        <f t="shared" si="62"/>
        <v>music</v>
      </c>
      <c r="T785" t="str">
        <f t="shared" si="63"/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 s="5">
        <v>1.1533745781777278</v>
      </c>
      <c r="H786">
        <v>3308</v>
      </c>
      <c r="I786">
        <f t="shared" si="64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60"/>
        <v>42435.25</v>
      </c>
      <c r="O786" s="9">
        <f t="shared" si="61"/>
        <v>42446.208333333328</v>
      </c>
      <c r="P786" t="b">
        <v>0</v>
      </c>
      <c r="Q786" t="b">
        <v>0</v>
      </c>
      <c r="R786" t="s">
        <v>28</v>
      </c>
      <c r="S786" t="str">
        <f t="shared" si="62"/>
        <v>technology</v>
      </c>
      <c r="T786" t="str">
        <f t="shared" si="63"/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 s="5">
        <v>1.9311940298507462</v>
      </c>
      <c r="H787">
        <v>127</v>
      </c>
      <c r="I787">
        <f t="shared" si="64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60"/>
        <v>43582.208333333328</v>
      </c>
      <c r="O787" s="9">
        <f t="shared" si="61"/>
        <v>43616.208333333328</v>
      </c>
      <c r="P787" t="b">
        <v>0</v>
      </c>
      <c r="Q787" t="b">
        <v>1</v>
      </c>
      <c r="R787" t="s">
        <v>71</v>
      </c>
      <c r="S787" t="str">
        <f t="shared" si="62"/>
        <v>film &amp; video</v>
      </c>
      <c r="T787" t="str">
        <f t="shared" si="63"/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 s="5">
        <v>7.2973333333333334</v>
      </c>
      <c r="H788">
        <v>207</v>
      </c>
      <c r="I788">
        <f t="shared" si="64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60"/>
        <v>43186.208333333328</v>
      </c>
      <c r="O788" s="9">
        <f t="shared" si="61"/>
        <v>43193.208333333328</v>
      </c>
      <c r="P788" t="b">
        <v>0</v>
      </c>
      <c r="Q788" t="b">
        <v>1</v>
      </c>
      <c r="R788" t="s">
        <v>159</v>
      </c>
      <c r="S788" t="str">
        <f t="shared" si="62"/>
        <v>music</v>
      </c>
      <c r="T788" t="str">
        <f t="shared" si="63"/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 s="5">
        <v>0.99663398692810456</v>
      </c>
      <c r="H789">
        <v>859</v>
      </c>
      <c r="I789">
        <f t="shared" si="64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60"/>
        <v>40684.208333333336</v>
      </c>
      <c r="O789" s="9">
        <f t="shared" si="61"/>
        <v>40693.208333333336</v>
      </c>
      <c r="P789" t="b">
        <v>0</v>
      </c>
      <c r="Q789" t="b">
        <v>0</v>
      </c>
      <c r="R789" t="s">
        <v>23</v>
      </c>
      <c r="S789" t="str">
        <f t="shared" si="62"/>
        <v>music</v>
      </c>
      <c r="T789" t="str">
        <f t="shared" si="63"/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 s="5">
        <v>0.88166666666666671</v>
      </c>
      <c r="H790">
        <v>31</v>
      </c>
      <c r="I790">
        <f t="shared" si="64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60"/>
        <v>41202.208333333336</v>
      </c>
      <c r="O790" s="9">
        <f t="shared" si="61"/>
        <v>41223.25</v>
      </c>
      <c r="P790" t="b">
        <v>0</v>
      </c>
      <c r="Q790" t="b">
        <v>0</v>
      </c>
      <c r="R790" t="s">
        <v>71</v>
      </c>
      <c r="S790" t="str">
        <f t="shared" si="62"/>
        <v>film &amp; video</v>
      </c>
      <c r="T790" t="str">
        <f t="shared" si="63"/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 s="5">
        <v>0.37233333333333335</v>
      </c>
      <c r="H791">
        <v>45</v>
      </c>
      <c r="I791">
        <f t="shared" si="64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60"/>
        <v>41786.208333333336</v>
      </c>
      <c r="O791" s="9">
        <f t="shared" si="61"/>
        <v>41823.208333333336</v>
      </c>
      <c r="P791" t="b">
        <v>0</v>
      </c>
      <c r="Q791" t="b">
        <v>0</v>
      </c>
      <c r="R791" t="s">
        <v>33</v>
      </c>
      <c r="S791" t="str">
        <f t="shared" si="62"/>
        <v>theater</v>
      </c>
      <c r="T791" t="str">
        <f t="shared" si="63"/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 s="5">
        <v>0.30540075309306081</v>
      </c>
      <c r="H792">
        <v>1113</v>
      </c>
      <c r="I792">
        <f t="shared" si="64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60"/>
        <v>40223.25</v>
      </c>
      <c r="O792" s="9">
        <f t="shared" si="61"/>
        <v>40229.25</v>
      </c>
      <c r="P792" t="b">
        <v>0</v>
      </c>
      <c r="Q792" t="b">
        <v>0</v>
      </c>
      <c r="R792" t="s">
        <v>33</v>
      </c>
      <c r="S792" t="str">
        <f t="shared" si="62"/>
        <v>theater</v>
      </c>
      <c r="T792" t="str">
        <f t="shared" si="63"/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 s="5">
        <v>0.25714285714285712</v>
      </c>
      <c r="H793">
        <v>6</v>
      </c>
      <c r="I793">
        <f t="shared" si="64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60"/>
        <v>42715.25</v>
      </c>
      <c r="O793" s="9">
        <f t="shared" si="61"/>
        <v>42731.25</v>
      </c>
      <c r="P793" t="b">
        <v>0</v>
      </c>
      <c r="Q793" t="b">
        <v>0</v>
      </c>
      <c r="R793" t="s">
        <v>17</v>
      </c>
      <c r="S793" t="str">
        <f t="shared" si="62"/>
        <v>food</v>
      </c>
      <c r="T793" t="str">
        <f t="shared" si="63"/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 s="5">
        <v>0.34</v>
      </c>
      <c r="H794">
        <v>7</v>
      </c>
      <c r="I794">
        <f t="shared" si="64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60"/>
        <v>41451.208333333336</v>
      </c>
      <c r="O794" s="9">
        <f t="shared" si="61"/>
        <v>41479.208333333336</v>
      </c>
      <c r="P794" t="b">
        <v>0</v>
      </c>
      <c r="Q794" t="b">
        <v>1</v>
      </c>
      <c r="R794" t="s">
        <v>33</v>
      </c>
      <c r="S794" t="str">
        <f t="shared" si="62"/>
        <v>theater</v>
      </c>
      <c r="T794" t="str">
        <f t="shared" si="63"/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 s="5">
        <v>11.859090909090909</v>
      </c>
      <c r="H795">
        <v>181</v>
      </c>
      <c r="I795">
        <f t="shared" si="64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60"/>
        <v>41450.208333333336</v>
      </c>
      <c r="O795" s="9">
        <f t="shared" si="61"/>
        <v>41454.208333333336</v>
      </c>
      <c r="P795" t="b">
        <v>0</v>
      </c>
      <c r="Q795" t="b">
        <v>0</v>
      </c>
      <c r="R795" t="s">
        <v>68</v>
      </c>
      <c r="S795" t="str">
        <f t="shared" si="62"/>
        <v>publishing</v>
      </c>
      <c r="T795" t="str">
        <f t="shared" si="63"/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 s="5">
        <v>1.2539393939393939</v>
      </c>
      <c r="H796">
        <v>110</v>
      </c>
      <c r="I796">
        <f t="shared" si="64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60"/>
        <v>43091.25</v>
      </c>
      <c r="O796" s="9">
        <f t="shared" si="61"/>
        <v>43103.25</v>
      </c>
      <c r="P796" t="b">
        <v>0</v>
      </c>
      <c r="Q796" t="b">
        <v>0</v>
      </c>
      <c r="R796" t="s">
        <v>23</v>
      </c>
      <c r="S796" t="str">
        <f t="shared" si="62"/>
        <v>music</v>
      </c>
      <c r="T796" t="str">
        <f t="shared" si="63"/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 s="5">
        <v>0.14394366197183098</v>
      </c>
      <c r="H797">
        <v>31</v>
      </c>
      <c r="I797">
        <f t="shared" si="64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60"/>
        <v>42675.208333333328</v>
      </c>
      <c r="O797" s="9">
        <f t="shared" si="61"/>
        <v>42678.208333333328</v>
      </c>
      <c r="P797" t="b">
        <v>0</v>
      </c>
      <c r="Q797" t="b">
        <v>0</v>
      </c>
      <c r="R797" t="s">
        <v>53</v>
      </c>
      <c r="S797" t="str">
        <f t="shared" si="62"/>
        <v>film &amp; video</v>
      </c>
      <c r="T797" t="str">
        <f t="shared" si="63"/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 s="5">
        <v>0.54807692307692313</v>
      </c>
      <c r="H798">
        <v>78</v>
      </c>
      <c r="I798">
        <f t="shared" si="64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60"/>
        <v>41859.208333333336</v>
      </c>
      <c r="O798" s="9">
        <f t="shared" si="61"/>
        <v>41866.208333333336</v>
      </c>
      <c r="P798" t="b">
        <v>0</v>
      </c>
      <c r="Q798" t="b">
        <v>1</v>
      </c>
      <c r="R798" t="s">
        <v>292</v>
      </c>
      <c r="S798" t="str">
        <f t="shared" si="62"/>
        <v>games</v>
      </c>
      <c r="T798" t="str">
        <f t="shared" si="63"/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 s="5">
        <v>1.0963157894736841</v>
      </c>
      <c r="H799">
        <v>185</v>
      </c>
      <c r="I799">
        <f t="shared" si="64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60"/>
        <v>43464.25</v>
      </c>
      <c r="O799" s="9">
        <f t="shared" si="61"/>
        <v>43487.25</v>
      </c>
      <c r="P799" t="b">
        <v>0</v>
      </c>
      <c r="Q799" t="b">
        <v>0</v>
      </c>
      <c r="R799" t="s">
        <v>28</v>
      </c>
      <c r="S799" t="str">
        <f t="shared" si="62"/>
        <v>technology</v>
      </c>
      <c r="T799" t="str">
        <f t="shared" si="63"/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 s="5">
        <v>1.8847058823529412</v>
      </c>
      <c r="H800">
        <v>121</v>
      </c>
      <c r="I800">
        <f t="shared" si="64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60"/>
        <v>41060.208333333336</v>
      </c>
      <c r="O800" s="9">
        <f t="shared" si="61"/>
        <v>41088.208333333336</v>
      </c>
      <c r="P800" t="b">
        <v>0</v>
      </c>
      <c r="Q800" t="b">
        <v>1</v>
      </c>
      <c r="R800" t="s">
        <v>33</v>
      </c>
      <c r="S800" t="str">
        <f t="shared" si="62"/>
        <v>theater</v>
      </c>
      <c r="T800" t="str">
        <f t="shared" si="63"/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 s="5">
        <v>0.87008284023668636</v>
      </c>
      <c r="H801">
        <v>1225</v>
      </c>
      <c r="I801">
        <f t="shared" si="64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60"/>
        <v>42399.25</v>
      </c>
      <c r="O801" s="9">
        <f t="shared" si="61"/>
        <v>42403.25</v>
      </c>
      <c r="P801" t="b">
        <v>0</v>
      </c>
      <c r="Q801" t="b">
        <v>0</v>
      </c>
      <c r="R801" t="s">
        <v>33</v>
      </c>
      <c r="S801" t="str">
        <f t="shared" si="62"/>
        <v>theater</v>
      </c>
      <c r="T801" t="str">
        <f t="shared" si="63"/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 s="5">
        <v>0.01</v>
      </c>
      <c r="H802">
        <v>1</v>
      </c>
      <c r="I802">
        <f t="shared" si="64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60"/>
        <v>42167.208333333328</v>
      </c>
      <c r="O802" s="9">
        <f t="shared" si="61"/>
        <v>42171.208333333328</v>
      </c>
      <c r="P802" t="b">
        <v>0</v>
      </c>
      <c r="Q802" t="b">
        <v>0</v>
      </c>
      <c r="R802" t="s">
        <v>23</v>
      </c>
      <c r="S802" t="str">
        <f t="shared" si="62"/>
        <v>music</v>
      </c>
      <c r="T802" t="str">
        <f t="shared" si="63"/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 s="5">
        <v>2.0291304347826089</v>
      </c>
      <c r="H803">
        <v>106</v>
      </c>
      <c r="I803">
        <f t="shared" si="64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60"/>
        <v>43830.25</v>
      </c>
      <c r="O803" s="9">
        <f t="shared" si="61"/>
        <v>43852.25</v>
      </c>
      <c r="P803" t="b">
        <v>0</v>
      </c>
      <c r="Q803" t="b">
        <v>1</v>
      </c>
      <c r="R803" t="s">
        <v>122</v>
      </c>
      <c r="S803" t="str">
        <f t="shared" si="62"/>
        <v>photography</v>
      </c>
      <c r="T803" t="str">
        <f t="shared" si="63"/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 s="5">
        <v>1.9703225806451612</v>
      </c>
      <c r="H804">
        <v>142</v>
      </c>
      <c r="I804">
        <f t="shared" si="64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60"/>
        <v>43650.208333333328</v>
      </c>
      <c r="O804" s="9">
        <f t="shared" si="61"/>
        <v>43652.208333333328</v>
      </c>
      <c r="P804" t="b">
        <v>0</v>
      </c>
      <c r="Q804" t="b">
        <v>0</v>
      </c>
      <c r="R804" t="s">
        <v>122</v>
      </c>
      <c r="S804" t="str">
        <f t="shared" si="62"/>
        <v>photography</v>
      </c>
      <c r="T804" t="str">
        <f t="shared" si="63"/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 s="5">
        <v>1.07</v>
      </c>
      <c r="H805">
        <v>233</v>
      </c>
      <c r="I805">
        <f t="shared" si="64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60"/>
        <v>43492.25</v>
      </c>
      <c r="O805" s="9">
        <f t="shared" si="61"/>
        <v>43526.25</v>
      </c>
      <c r="P805" t="b">
        <v>0</v>
      </c>
      <c r="Q805" t="b">
        <v>0</v>
      </c>
      <c r="R805" t="s">
        <v>33</v>
      </c>
      <c r="S805" t="str">
        <f t="shared" si="62"/>
        <v>theater</v>
      </c>
      <c r="T805" t="str">
        <f t="shared" si="63"/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 s="5">
        <v>2.6873076923076922</v>
      </c>
      <c r="H806">
        <v>218</v>
      </c>
      <c r="I806">
        <f t="shared" si="64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60"/>
        <v>43102.25</v>
      </c>
      <c r="O806" s="9">
        <f t="shared" si="61"/>
        <v>43122.25</v>
      </c>
      <c r="P806" t="b">
        <v>0</v>
      </c>
      <c r="Q806" t="b">
        <v>0</v>
      </c>
      <c r="R806" t="s">
        <v>23</v>
      </c>
      <c r="S806" t="str">
        <f t="shared" si="62"/>
        <v>music</v>
      </c>
      <c r="T806" t="str">
        <f t="shared" si="63"/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 s="5">
        <v>0.50845360824742269</v>
      </c>
      <c r="H807">
        <v>67</v>
      </c>
      <c r="I807">
        <f t="shared" si="64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60"/>
        <v>41958.25</v>
      </c>
      <c r="O807" s="9">
        <f t="shared" si="61"/>
        <v>42009.25</v>
      </c>
      <c r="P807" t="b">
        <v>0</v>
      </c>
      <c r="Q807" t="b">
        <v>0</v>
      </c>
      <c r="R807" t="s">
        <v>42</v>
      </c>
      <c r="S807" t="str">
        <f t="shared" si="62"/>
        <v>film &amp; video</v>
      </c>
      <c r="T807" t="str">
        <f t="shared" si="63"/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 s="5">
        <v>11.802857142857142</v>
      </c>
      <c r="H808">
        <v>76</v>
      </c>
      <c r="I808">
        <f t="shared" si="64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60"/>
        <v>40973.25</v>
      </c>
      <c r="O808" s="9">
        <f t="shared" si="61"/>
        <v>40997.208333333336</v>
      </c>
      <c r="P808" t="b">
        <v>0</v>
      </c>
      <c r="Q808" t="b">
        <v>1</v>
      </c>
      <c r="R808" t="s">
        <v>53</v>
      </c>
      <c r="S808" t="str">
        <f t="shared" si="62"/>
        <v>film &amp; video</v>
      </c>
      <c r="T808" t="str">
        <f t="shared" si="63"/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 s="5">
        <v>2.64</v>
      </c>
      <c r="H809">
        <v>43</v>
      </c>
      <c r="I809">
        <f t="shared" si="64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60"/>
        <v>43753.208333333328</v>
      </c>
      <c r="O809" s="9">
        <f t="shared" si="61"/>
        <v>43797.25</v>
      </c>
      <c r="P809" t="b">
        <v>0</v>
      </c>
      <c r="Q809" t="b">
        <v>1</v>
      </c>
      <c r="R809" t="s">
        <v>33</v>
      </c>
      <c r="S809" t="str">
        <f t="shared" si="62"/>
        <v>theater</v>
      </c>
      <c r="T809" t="str">
        <f t="shared" si="63"/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 s="5">
        <v>0.30442307692307691</v>
      </c>
      <c r="H810">
        <v>19</v>
      </c>
      <c r="I810">
        <f t="shared" si="64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60"/>
        <v>42507.208333333328</v>
      </c>
      <c r="O810" s="9">
        <f t="shared" si="61"/>
        <v>42524.208333333328</v>
      </c>
      <c r="P810" t="b">
        <v>0</v>
      </c>
      <c r="Q810" t="b">
        <v>0</v>
      </c>
      <c r="R810" t="s">
        <v>17</v>
      </c>
      <c r="S810" t="str">
        <f t="shared" si="62"/>
        <v>food</v>
      </c>
      <c r="T810" t="str">
        <f t="shared" si="63"/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 s="5">
        <v>0.62880681818181816</v>
      </c>
      <c r="H811">
        <v>2108</v>
      </c>
      <c r="I811">
        <f t="shared" si="64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60"/>
        <v>41135.208333333336</v>
      </c>
      <c r="O811" s="9">
        <f t="shared" si="61"/>
        <v>41136.208333333336</v>
      </c>
      <c r="P811" t="b">
        <v>0</v>
      </c>
      <c r="Q811" t="b">
        <v>0</v>
      </c>
      <c r="R811" t="s">
        <v>42</v>
      </c>
      <c r="S811" t="str">
        <f t="shared" si="62"/>
        <v>film &amp; video</v>
      </c>
      <c r="T811" t="str">
        <f t="shared" si="63"/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 s="5">
        <v>1.9312499999999999</v>
      </c>
      <c r="H812">
        <v>221</v>
      </c>
      <c r="I812">
        <f t="shared" si="64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60"/>
        <v>43067.25</v>
      </c>
      <c r="O812" s="9">
        <f t="shared" si="61"/>
        <v>43077.25</v>
      </c>
      <c r="P812" t="b">
        <v>0</v>
      </c>
      <c r="Q812" t="b">
        <v>1</v>
      </c>
      <c r="R812" t="s">
        <v>33</v>
      </c>
      <c r="S812" t="str">
        <f t="shared" si="62"/>
        <v>theater</v>
      </c>
      <c r="T812" t="str">
        <f t="shared" si="63"/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 s="5">
        <v>0.77102702702702708</v>
      </c>
      <c r="H813">
        <v>679</v>
      </c>
      <c r="I813">
        <f t="shared" si="64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60"/>
        <v>42378.25</v>
      </c>
      <c r="O813" s="9">
        <f t="shared" si="61"/>
        <v>42380.25</v>
      </c>
      <c r="P813" t="b">
        <v>0</v>
      </c>
      <c r="Q813" t="b">
        <v>1</v>
      </c>
      <c r="R813" t="s">
        <v>89</v>
      </c>
      <c r="S813" t="str">
        <f t="shared" si="62"/>
        <v>games</v>
      </c>
      <c r="T813" t="str">
        <f t="shared" si="63"/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 s="5">
        <v>2.2552763819095478</v>
      </c>
      <c r="H814">
        <v>2805</v>
      </c>
      <c r="I814">
        <f t="shared" si="64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60"/>
        <v>43206.208333333328</v>
      </c>
      <c r="O814" s="9">
        <f t="shared" si="61"/>
        <v>43211.208333333328</v>
      </c>
      <c r="P814" t="b">
        <v>0</v>
      </c>
      <c r="Q814" t="b">
        <v>0</v>
      </c>
      <c r="R814" t="s">
        <v>68</v>
      </c>
      <c r="S814" t="str">
        <f t="shared" si="62"/>
        <v>publishing</v>
      </c>
      <c r="T814" t="str">
        <f t="shared" si="63"/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 s="5">
        <v>2.3940625</v>
      </c>
      <c r="H815">
        <v>68</v>
      </c>
      <c r="I815">
        <f t="shared" si="64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60"/>
        <v>41148.208333333336</v>
      </c>
      <c r="O815" s="9">
        <f t="shared" si="61"/>
        <v>41158.208333333336</v>
      </c>
      <c r="P815" t="b">
        <v>0</v>
      </c>
      <c r="Q815" t="b">
        <v>0</v>
      </c>
      <c r="R815" t="s">
        <v>89</v>
      </c>
      <c r="S815" t="str">
        <f t="shared" si="62"/>
        <v>games</v>
      </c>
      <c r="T815" t="str">
        <f t="shared" si="63"/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 s="5">
        <v>0.921875</v>
      </c>
      <c r="H816">
        <v>36</v>
      </c>
      <c r="I816">
        <f t="shared" si="64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60"/>
        <v>42517.208333333328</v>
      </c>
      <c r="O816" s="9">
        <f t="shared" si="61"/>
        <v>42519.208333333328</v>
      </c>
      <c r="P816" t="b">
        <v>0</v>
      </c>
      <c r="Q816" t="b">
        <v>1</v>
      </c>
      <c r="R816" t="s">
        <v>23</v>
      </c>
      <c r="S816" t="str">
        <f t="shared" si="62"/>
        <v>music</v>
      </c>
      <c r="T816" t="str">
        <f t="shared" si="63"/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 s="5">
        <v>1.3023333333333333</v>
      </c>
      <c r="H817">
        <v>183</v>
      </c>
      <c r="I817">
        <f t="shared" si="64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60"/>
        <v>43068.25</v>
      </c>
      <c r="O817" s="9">
        <f t="shared" si="61"/>
        <v>43094.25</v>
      </c>
      <c r="P817" t="b">
        <v>0</v>
      </c>
      <c r="Q817" t="b">
        <v>0</v>
      </c>
      <c r="R817" t="s">
        <v>23</v>
      </c>
      <c r="S817" t="str">
        <f t="shared" si="62"/>
        <v>music</v>
      </c>
      <c r="T817" t="str">
        <f t="shared" si="63"/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 s="5">
        <v>6.1521739130434785</v>
      </c>
      <c r="H818">
        <v>133</v>
      </c>
      <c r="I818">
        <f t="shared" si="64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60"/>
        <v>41680.25</v>
      </c>
      <c r="O818" s="9">
        <f t="shared" si="61"/>
        <v>41682.25</v>
      </c>
      <c r="P818" t="b">
        <v>1</v>
      </c>
      <c r="Q818" t="b">
        <v>1</v>
      </c>
      <c r="R818" t="s">
        <v>33</v>
      </c>
      <c r="S818" t="str">
        <f t="shared" si="62"/>
        <v>theater</v>
      </c>
      <c r="T818" t="str">
        <f t="shared" si="63"/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 s="5">
        <v>3.687953216374269</v>
      </c>
      <c r="H819">
        <v>2489</v>
      </c>
      <c r="I819">
        <f t="shared" si="64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60"/>
        <v>43589.208333333328</v>
      </c>
      <c r="O819" s="9">
        <f t="shared" si="61"/>
        <v>43617.208333333328</v>
      </c>
      <c r="P819" t="b">
        <v>0</v>
      </c>
      <c r="Q819" t="b">
        <v>1</v>
      </c>
      <c r="R819" t="s">
        <v>68</v>
      </c>
      <c r="S819" t="str">
        <f t="shared" si="62"/>
        <v>publishing</v>
      </c>
      <c r="T819" t="str">
        <f t="shared" si="63"/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 s="5">
        <v>10.948571428571428</v>
      </c>
      <c r="H820">
        <v>69</v>
      </c>
      <c r="I820">
        <f t="shared" si="64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60"/>
        <v>43486.25</v>
      </c>
      <c r="O820" s="9">
        <f t="shared" si="61"/>
        <v>43499.25</v>
      </c>
      <c r="P820" t="b">
        <v>0</v>
      </c>
      <c r="Q820" t="b">
        <v>1</v>
      </c>
      <c r="R820" t="s">
        <v>33</v>
      </c>
      <c r="S820" t="str">
        <f t="shared" si="62"/>
        <v>theater</v>
      </c>
      <c r="T820" t="str">
        <f t="shared" si="63"/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 s="5">
        <v>0.50662921348314605</v>
      </c>
      <c r="H821">
        <v>47</v>
      </c>
      <c r="I821">
        <f t="shared" si="64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60"/>
        <v>41237.25</v>
      </c>
      <c r="O821" s="9">
        <f t="shared" si="61"/>
        <v>41252.25</v>
      </c>
      <c r="P821" t="b">
        <v>1</v>
      </c>
      <c r="Q821" t="b">
        <v>0</v>
      </c>
      <c r="R821" t="s">
        <v>89</v>
      </c>
      <c r="S821" t="str">
        <f t="shared" si="62"/>
        <v>games</v>
      </c>
      <c r="T821" t="str">
        <f t="shared" si="63"/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 s="5">
        <v>8.0060000000000002</v>
      </c>
      <c r="H822">
        <v>279</v>
      </c>
      <c r="I822">
        <f t="shared" si="64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60"/>
        <v>43310.208333333328</v>
      </c>
      <c r="O822" s="9">
        <f t="shared" si="61"/>
        <v>43323.208333333328</v>
      </c>
      <c r="P822" t="b">
        <v>0</v>
      </c>
      <c r="Q822" t="b">
        <v>1</v>
      </c>
      <c r="R822" t="s">
        <v>23</v>
      </c>
      <c r="S822" t="str">
        <f t="shared" si="62"/>
        <v>music</v>
      </c>
      <c r="T822" t="str">
        <f t="shared" si="63"/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 s="5">
        <v>2.9128571428571428</v>
      </c>
      <c r="H823">
        <v>210</v>
      </c>
      <c r="I823">
        <f t="shared" si="64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60"/>
        <v>42794.25</v>
      </c>
      <c r="O823" s="9">
        <f t="shared" si="61"/>
        <v>42807.208333333328</v>
      </c>
      <c r="P823" t="b">
        <v>0</v>
      </c>
      <c r="Q823" t="b">
        <v>0</v>
      </c>
      <c r="R823" t="s">
        <v>42</v>
      </c>
      <c r="S823" t="str">
        <f t="shared" si="62"/>
        <v>film &amp; video</v>
      </c>
      <c r="T823" t="str">
        <f t="shared" si="63"/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 s="5">
        <v>3.4996666666666667</v>
      </c>
      <c r="H824">
        <v>2100</v>
      </c>
      <c r="I824">
        <f t="shared" si="64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60"/>
        <v>41698.25</v>
      </c>
      <c r="O824" s="9">
        <f t="shared" si="61"/>
        <v>41715.208333333336</v>
      </c>
      <c r="P824" t="b">
        <v>0</v>
      </c>
      <c r="Q824" t="b">
        <v>0</v>
      </c>
      <c r="R824" t="s">
        <v>23</v>
      </c>
      <c r="S824" t="str">
        <f t="shared" si="62"/>
        <v>music</v>
      </c>
      <c r="T824" t="str">
        <f t="shared" si="63"/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 s="5">
        <v>3.5707317073170732</v>
      </c>
      <c r="H825">
        <v>252</v>
      </c>
      <c r="I825">
        <f t="shared" si="64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60"/>
        <v>41892.208333333336</v>
      </c>
      <c r="O825" s="9">
        <f t="shared" si="61"/>
        <v>41917.208333333336</v>
      </c>
      <c r="P825" t="b">
        <v>1</v>
      </c>
      <c r="Q825" t="b">
        <v>1</v>
      </c>
      <c r="R825" t="s">
        <v>23</v>
      </c>
      <c r="S825" t="str">
        <f t="shared" si="62"/>
        <v>music</v>
      </c>
      <c r="T825" t="str">
        <f t="shared" si="63"/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 s="5">
        <v>1.2648941176470587</v>
      </c>
      <c r="H826">
        <v>1280</v>
      </c>
      <c r="I826">
        <f t="shared" si="64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60"/>
        <v>40348.208333333336</v>
      </c>
      <c r="O826" s="9">
        <f t="shared" si="61"/>
        <v>40380.208333333336</v>
      </c>
      <c r="P826" t="b">
        <v>0</v>
      </c>
      <c r="Q826" t="b">
        <v>1</v>
      </c>
      <c r="R826" t="s">
        <v>68</v>
      </c>
      <c r="S826" t="str">
        <f t="shared" si="62"/>
        <v>publishing</v>
      </c>
      <c r="T826" t="str">
        <f t="shared" si="63"/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 s="5">
        <v>3.875</v>
      </c>
      <c r="H827">
        <v>157</v>
      </c>
      <c r="I827">
        <f t="shared" si="64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60"/>
        <v>42941.208333333328</v>
      </c>
      <c r="O827" s="9">
        <f t="shared" si="61"/>
        <v>42953.208333333328</v>
      </c>
      <c r="P827" t="b">
        <v>0</v>
      </c>
      <c r="Q827" t="b">
        <v>0</v>
      </c>
      <c r="R827" t="s">
        <v>100</v>
      </c>
      <c r="S827" t="str">
        <f t="shared" si="62"/>
        <v>film &amp; video</v>
      </c>
      <c r="T827" t="str">
        <f t="shared" si="63"/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 s="5">
        <v>4.5703571428571426</v>
      </c>
      <c r="H828">
        <v>194</v>
      </c>
      <c r="I828">
        <f t="shared" si="64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60"/>
        <v>40525.25</v>
      </c>
      <c r="O828" s="9">
        <f t="shared" si="61"/>
        <v>40553.25</v>
      </c>
      <c r="P828" t="b">
        <v>0</v>
      </c>
      <c r="Q828" t="b">
        <v>1</v>
      </c>
      <c r="R828" t="s">
        <v>33</v>
      </c>
      <c r="S828" t="str">
        <f t="shared" si="62"/>
        <v>theater</v>
      </c>
      <c r="T828" t="str">
        <f t="shared" si="63"/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 s="5">
        <v>2.6669565217391304</v>
      </c>
      <c r="H829">
        <v>82</v>
      </c>
      <c r="I829">
        <f t="shared" si="64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60"/>
        <v>40666.208333333336</v>
      </c>
      <c r="O829" s="9">
        <f t="shared" si="61"/>
        <v>40678.208333333336</v>
      </c>
      <c r="P829" t="b">
        <v>0</v>
      </c>
      <c r="Q829" t="b">
        <v>1</v>
      </c>
      <c r="R829" t="s">
        <v>53</v>
      </c>
      <c r="S829" t="str">
        <f t="shared" si="62"/>
        <v>film &amp; video</v>
      </c>
      <c r="T829" t="str">
        <f t="shared" si="63"/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 s="5">
        <v>0.69</v>
      </c>
      <c r="H830">
        <v>70</v>
      </c>
      <c r="I830">
        <f t="shared" si="64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60"/>
        <v>43340.208333333328</v>
      </c>
      <c r="O830" s="9">
        <f t="shared" si="61"/>
        <v>43365.208333333328</v>
      </c>
      <c r="P830" t="b">
        <v>0</v>
      </c>
      <c r="Q830" t="b">
        <v>0</v>
      </c>
      <c r="R830" t="s">
        <v>33</v>
      </c>
      <c r="S830" t="str">
        <f t="shared" si="62"/>
        <v>theater</v>
      </c>
      <c r="T830" t="str">
        <f t="shared" si="63"/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 s="5">
        <v>0.51343749999999999</v>
      </c>
      <c r="H831">
        <v>154</v>
      </c>
      <c r="I831">
        <f t="shared" si="64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60"/>
        <v>42164.208333333328</v>
      </c>
      <c r="O831" s="9">
        <f t="shared" si="61"/>
        <v>42179.208333333328</v>
      </c>
      <c r="P831" t="b">
        <v>0</v>
      </c>
      <c r="Q831" t="b">
        <v>0</v>
      </c>
      <c r="R831" t="s">
        <v>33</v>
      </c>
      <c r="S831" t="str">
        <f t="shared" si="62"/>
        <v>theater</v>
      </c>
      <c r="T831" t="str">
        <f t="shared" si="63"/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 s="5">
        <v>1.1710526315789473E-2</v>
      </c>
      <c r="H832">
        <v>22</v>
      </c>
      <c r="I832">
        <f t="shared" si="64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60"/>
        <v>43103.25</v>
      </c>
      <c r="O832" s="9">
        <f t="shared" si="61"/>
        <v>43162.25</v>
      </c>
      <c r="P832" t="b">
        <v>0</v>
      </c>
      <c r="Q832" t="b">
        <v>0</v>
      </c>
      <c r="R832" t="s">
        <v>33</v>
      </c>
      <c r="S832" t="str">
        <f t="shared" si="62"/>
        <v>theater</v>
      </c>
      <c r="T832" t="str">
        <f t="shared" si="63"/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 s="5">
        <v>1.089773429454171</v>
      </c>
      <c r="H833">
        <v>4233</v>
      </c>
      <c r="I833">
        <f t="shared" si="64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60"/>
        <v>40994.208333333336</v>
      </c>
      <c r="O833" s="9">
        <f t="shared" si="61"/>
        <v>41028.208333333336</v>
      </c>
      <c r="P833" t="b">
        <v>0</v>
      </c>
      <c r="Q833" t="b">
        <v>0</v>
      </c>
      <c r="R833" t="s">
        <v>122</v>
      </c>
      <c r="S833" t="str">
        <f t="shared" si="62"/>
        <v>photography</v>
      </c>
      <c r="T833" t="str">
        <f t="shared" si="63"/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 s="5">
        <v>3.1517592592592591</v>
      </c>
      <c r="H834">
        <v>1297</v>
      </c>
      <c r="I834">
        <f t="shared" si="64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60"/>
        <v>42299.208333333328</v>
      </c>
      <c r="O834" s="9">
        <f t="shared" si="61"/>
        <v>42333.25</v>
      </c>
      <c r="P834" t="b">
        <v>1</v>
      </c>
      <c r="Q834" t="b">
        <v>0</v>
      </c>
      <c r="R834" t="s">
        <v>206</v>
      </c>
      <c r="S834" t="str">
        <f t="shared" si="62"/>
        <v>publishing</v>
      </c>
      <c r="T834" t="str">
        <f t="shared" si="63"/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 s="5">
        <v>1.5769117647058823</v>
      </c>
      <c r="H835">
        <v>165</v>
      </c>
      <c r="I835">
        <f t="shared" si="64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65">(((L835/60)/60)/24)+DATE(1970,1,1)</f>
        <v>40588.25</v>
      </c>
      <c r="O835" s="9">
        <f t="shared" ref="O835:O898" si="66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67">LEFT(R835,FIND("/",R835,1)-1)</f>
        <v>publishing</v>
      </c>
      <c r="T835" t="str">
        <f t="shared" ref="T835:T898" si="68">RIGHT(R835,LEN(R835)-SEARCH("/",R835,1))</f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 s="5">
        <v>1.5380821917808218</v>
      </c>
      <c r="H836">
        <v>119</v>
      </c>
      <c r="I836">
        <f t="shared" ref="I836:I899" si="69">AVERAGE(E836/H836)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65"/>
        <v>41448.208333333336</v>
      </c>
      <c r="O836" s="9">
        <f t="shared" si="66"/>
        <v>41454.208333333336</v>
      </c>
      <c r="P836" t="b">
        <v>0</v>
      </c>
      <c r="Q836" t="b">
        <v>0</v>
      </c>
      <c r="R836" t="s">
        <v>33</v>
      </c>
      <c r="S836" t="str">
        <f t="shared" si="67"/>
        <v>theater</v>
      </c>
      <c r="T836" t="str">
        <f t="shared" si="68"/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 s="5">
        <v>0.89738979118329465</v>
      </c>
      <c r="H837">
        <v>1758</v>
      </c>
      <c r="I837">
        <f t="shared" si="6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65"/>
        <v>42063.25</v>
      </c>
      <c r="O837" s="9">
        <f t="shared" si="66"/>
        <v>42069.25</v>
      </c>
      <c r="P837" t="b">
        <v>0</v>
      </c>
      <c r="Q837" t="b">
        <v>0</v>
      </c>
      <c r="R837" t="s">
        <v>28</v>
      </c>
      <c r="S837" t="str">
        <f t="shared" si="67"/>
        <v>technology</v>
      </c>
      <c r="T837" t="str">
        <f t="shared" si="68"/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 s="5">
        <v>0.75135802469135804</v>
      </c>
      <c r="H838">
        <v>94</v>
      </c>
      <c r="I838">
        <f t="shared" si="6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65"/>
        <v>40214.25</v>
      </c>
      <c r="O838" s="9">
        <f t="shared" si="66"/>
        <v>40225.25</v>
      </c>
      <c r="P838" t="b">
        <v>0</v>
      </c>
      <c r="Q838" t="b">
        <v>0</v>
      </c>
      <c r="R838" t="s">
        <v>60</v>
      </c>
      <c r="S838" t="str">
        <f t="shared" si="67"/>
        <v>music</v>
      </c>
      <c r="T838" t="str">
        <f t="shared" si="68"/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 s="5">
        <v>8.5288135593220336</v>
      </c>
      <c r="H839">
        <v>1797</v>
      </c>
      <c r="I839">
        <f t="shared" si="6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65"/>
        <v>40629.208333333336</v>
      </c>
      <c r="O839" s="9">
        <f t="shared" si="66"/>
        <v>40683.208333333336</v>
      </c>
      <c r="P839" t="b">
        <v>0</v>
      </c>
      <c r="Q839" t="b">
        <v>0</v>
      </c>
      <c r="R839" t="s">
        <v>159</v>
      </c>
      <c r="S839" t="str">
        <f t="shared" si="67"/>
        <v>music</v>
      </c>
      <c r="T839" t="str">
        <f t="shared" si="68"/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 s="5">
        <v>1.3890625000000001</v>
      </c>
      <c r="H840">
        <v>261</v>
      </c>
      <c r="I840">
        <f t="shared" si="6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65"/>
        <v>43370.208333333328</v>
      </c>
      <c r="O840" s="9">
        <f t="shared" si="66"/>
        <v>43379.208333333328</v>
      </c>
      <c r="P840" t="b">
        <v>0</v>
      </c>
      <c r="Q840" t="b">
        <v>0</v>
      </c>
      <c r="R840" t="s">
        <v>33</v>
      </c>
      <c r="S840" t="str">
        <f t="shared" si="67"/>
        <v>theater</v>
      </c>
      <c r="T840" t="str">
        <f t="shared" si="68"/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 s="5">
        <v>1.9018181818181819</v>
      </c>
      <c r="H841">
        <v>157</v>
      </c>
      <c r="I841">
        <f t="shared" si="6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65"/>
        <v>41715.208333333336</v>
      </c>
      <c r="O841" s="9">
        <f t="shared" si="66"/>
        <v>41760.208333333336</v>
      </c>
      <c r="P841" t="b">
        <v>0</v>
      </c>
      <c r="Q841" t="b">
        <v>1</v>
      </c>
      <c r="R841" t="s">
        <v>42</v>
      </c>
      <c r="S841" t="str">
        <f t="shared" si="67"/>
        <v>film &amp; video</v>
      </c>
      <c r="T841" t="str">
        <f t="shared" si="68"/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 s="5">
        <v>1.0024333619948409</v>
      </c>
      <c r="H842">
        <v>3533</v>
      </c>
      <c r="I842">
        <f t="shared" si="6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65"/>
        <v>41836.208333333336</v>
      </c>
      <c r="O842" s="9">
        <f t="shared" si="66"/>
        <v>41838.208333333336</v>
      </c>
      <c r="P842" t="b">
        <v>0</v>
      </c>
      <c r="Q842" t="b">
        <v>1</v>
      </c>
      <c r="R842" t="s">
        <v>33</v>
      </c>
      <c r="S842" t="str">
        <f t="shared" si="67"/>
        <v>theater</v>
      </c>
      <c r="T842" t="str">
        <f t="shared" si="68"/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 s="5">
        <v>1.4275824175824177</v>
      </c>
      <c r="H843">
        <v>155</v>
      </c>
      <c r="I843">
        <f t="shared" si="6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65"/>
        <v>42419.25</v>
      </c>
      <c r="O843" s="9">
        <f t="shared" si="66"/>
        <v>42435.25</v>
      </c>
      <c r="P843" t="b">
        <v>0</v>
      </c>
      <c r="Q843" t="b">
        <v>0</v>
      </c>
      <c r="R843" t="s">
        <v>28</v>
      </c>
      <c r="S843" t="str">
        <f t="shared" si="67"/>
        <v>technology</v>
      </c>
      <c r="T843" t="str">
        <f t="shared" si="68"/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 s="5">
        <v>5.6313333333333331</v>
      </c>
      <c r="H844">
        <v>132</v>
      </c>
      <c r="I844">
        <f t="shared" si="6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65"/>
        <v>43266.208333333328</v>
      </c>
      <c r="O844" s="9">
        <f t="shared" si="66"/>
        <v>43269.208333333328</v>
      </c>
      <c r="P844" t="b">
        <v>0</v>
      </c>
      <c r="Q844" t="b">
        <v>0</v>
      </c>
      <c r="R844" t="s">
        <v>65</v>
      </c>
      <c r="S844" t="str">
        <f t="shared" si="67"/>
        <v>technology</v>
      </c>
      <c r="T844" t="str">
        <f t="shared" si="68"/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 s="5">
        <v>0.30715909090909088</v>
      </c>
      <c r="H845">
        <v>33</v>
      </c>
      <c r="I845">
        <f t="shared" si="6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65"/>
        <v>43338.208333333328</v>
      </c>
      <c r="O845" s="9">
        <f t="shared" si="66"/>
        <v>43344.208333333328</v>
      </c>
      <c r="P845" t="b">
        <v>0</v>
      </c>
      <c r="Q845" t="b">
        <v>0</v>
      </c>
      <c r="R845" t="s">
        <v>122</v>
      </c>
      <c r="S845" t="str">
        <f t="shared" si="67"/>
        <v>photography</v>
      </c>
      <c r="T845" t="str">
        <f t="shared" si="68"/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 s="5">
        <v>0.99397727272727276</v>
      </c>
      <c r="H846">
        <v>94</v>
      </c>
      <c r="I846">
        <f t="shared" si="6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65"/>
        <v>40930.25</v>
      </c>
      <c r="O846" s="9">
        <f t="shared" si="66"/>
        <v>40933.25</v>
      </c>
      <c r="P846" t="b">
        <v>0</v>
      </c>
      <c r="Q846" t="b">
        <v>0</v>
      </c>
      <c r="R846" t="s">
        <v>42</v>
      </c>
      <c r="S846" t="str">
        <f t="shared" si="67"/>
        <v>film &amp; video</v>
      </c>
      <c r="T846" t="str">
        <f t="shared" si="68"/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 s="5">
        <v>1.9754935622317598</v>
      </c>
      <c r="H847">
        <v>1354</v>
      </c>
      <c r="I847">
        <f t="shared" si="6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65"/>
        <v>43235.208333333328</v>
      </c>
      <c r="O847" s="9">
        <f t="shared" si="66"/>
        <v>43272.208333333328</v>
      </c>
      <c r="P847" t="b">
        <v>0</v>
      </c>
      <c r="Q847" t="b">
        <v>0</v>
      </c>
      <c r="R847" t="s">
        <v>28</v>
      </c>
      <c r="S847" t="str">
        <f t="shared" si="67"/>
        <v>technology</v>
      </c>
      <c r="T847" t="str">
        <f t="shared" si="68"/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 s="5">
        <v>5.085</v>
      </c>
      <c r="H848">
        <v>48</v>
      </c>
      <c r="I848">
        <f t="shared" si="6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65"/>
        <v>43302.208333333328</v>
      </c>
      <c r="O848" s="9">
        <f t="shared" si="66"/>
        <v>43338.208333333328</v>
      </c>
      <c r="P848" t="b">
        <v>1</v>
      </c>
      <c r="Q848" t="b">
        <v>1</v>
      </c>
      <c r="R848" t="s">
        <v>28</v>
      </c>
      <c r="S848" t="str">
        <f t="shared" si="67"/>
        <v>technology</v>
      </c>
      <c r="T848" t="str">
        <f t="shared" si="68"/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 s="5">
        <v>2.3774468085106384</v>
      </c>
      <c r="H849">
        <v>110</v>
      </c>
      <c r="I849">
        <f t="shared" si="6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65"/>
        <v>43107.25</v>
      </c>
      <c r="O849" s="9">
        <f t="shared" si="66"/>
        <v>43110.25</v>
      </c>
      <c r="P849" t="b">
        <v>0</v>
      </c>
      <c r="Q849" t="b">
        <v>0</v>
      </c>
      <c r="R849" t="s">
        <v>17</v>
      </c>
      <c r="S849" t="str">
        <f t="shared" si="67"/>
        <v>food</v>
      </c>
      <c r="T849" t="str">
        <f t="shared" si="68"/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 s="5">
        <v>3.3846875000000001</v>
      </c>
      <c r="H850">
        <v>172</v>
      </c>
      <c r="I850">
        <f t="shared" si="6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65"/>
        <v>40341.208333333336</v>
      </c>
      <c r="O850" s="9">
        <f t="shared" si="66"/>
        <v>40350.208333333336</v>
      </c>
      <c r="P850" t="b">
        <v>0</v>
      </c>
      <c r="Q850" t="b">
        <v>0</v>
      </c>
      <c r="R850" t="s">
        <v>53</v>
      </c>
      <c r="S850" t="str">
        <f t="shared" si="67"/>
        <v>film &amp; video</v>
      </c>
      <c r="T850" t="str">
        <f t="shared" si="68"/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 s="5">
        <v>1.3308955223880596</v>
      </c>
      <c r="H851">
        <v>307</v>
      </c>
      <c r="I851">
        <f t="shared" si="6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65"/>
        <v>40948.25</v>
      </c>
      <c r="O851" s="9">
        <f t="shared" si="66"/>
        <v>40951.25</v>
      </c>
      <c r="P851" t="b">
        <v>0</v>
      </c>
      <c r="Q851" t="b">
        <v>1</v>
      </c>
      <c r="R851" t="s">
        <v>60</v>
      </c>
      <c r="S851" t="str">
        <f t="shared" si="67"/>
        <v>music</v>
      </c>
      <c r="T851" t="str">
        <f t="shared" si="68"/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 s="5">
        <v>0.01</v>
      </c>
      <c r="H852">
        <v>1</v>
      </c>
      <c r="I852">
        <f t="shared" si="69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65"/>
        <v>40866.25</v>
      </c>
      <c r="O852" s="9">
        <f t="shared" si="66"/>
        <v>40881.25</v>
      </c>
      <c r="P852" t="b">
        <v>1</v>
      </c>
      <c r="Q852" t="b">
        <v>0</v>
      </c>
      <c r="R852" t="s">
        <v>23</v>
      </c>
      <c r="S852" t="str">
        <f t="shared" si="67"/>
        <v>music</v>
      </c>
      <c r="T852" t="str">
        <f t="shared" si="68"/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 s="5">
        <v>2.0779999999999998</v>
      </c>
      <c r="H853">
        <v>160</v>
      </c>
      <c r="I853">
        <f t="shared" si="6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65"/>
        <v>41031.208333333336</v>
      </c>
      <c r="O853" s="9">
        <f t="shared" si="66"/>
        <v>41064.208333333336</v>
      </c>
      <c r="P853" t="b">
        <v>0</v>
      </c>
      <c r="Q853" t="b">
        <v>0</v>
      </c>
      <c r="R853" t="s">
        <v>50</v>
      </c>
      <c r="S853" t="str">
        <f t="shared" si="67"/>
        <v>music</v>
      </c>
      <c r="T853" t="str">
        <f t="shared" si="68"/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 s="5">
        <v>0.51122448979591839</v>
      </c>
      <c r="H854">
        <v>31</v>
      </c>
      <c r="I854">
        <f t="shared" si="6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65"/>
        <v>40740.208333333336</v>
      </c>
      <c r="O854" s="9">
        <f t="shared" si="66"/>
        <v>40750.208333333336</v>
      </c>
      <c r="P854" t="b">
        <v>0</v>
      </c>
      <c r="Q854" t="b">
        <v>1</v>
      </c>
      <c r="R854" t="s">
        <v>89</v>
      </c>
      <c r="S854" t="str">
        <f t="shared" si="67"/>
        <v>games</v>
      </c>
      <c r="T854" t="str">
        <f t="shared" si="68"/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 s="5">
        <v>6.5205847953216374</v>
      </c>
      <c r="H855">
        <v>1467</v>
      </c>
      <c r="I855">
        <f t="shared" si="6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65"/>
        <v>40714.208333333336</v>
      </c>
      <c r="O855" s="9">
        <f t="shared" si="66"/>
        <v>40719.208333333336</v>
      </c>
      <c r="P855" t="b">
        <v>0</v>
      </c>
      <c r="Q855" t="b">
        <v>1</v>
      </c>
      <c r="R855" t="s">
        <v>60</v>
      </c>
      <c r="S855" t="str">
        <f t="shared" si="67"/>
        <v>music</v>
      </c>
      <c r="T855" t="str">
        <f t="shared" si="68"/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 s="5">
        <v>1.1363099415204678</v>
      </c>
      <c r="H856">
        <v>2662</v>
      </c>
      <c r="I856">
        <f t="shared" si="6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65"/>
        <v>43787.25</v>
      </c>
      <c r="O856" s="9">
        <f t="shared" si="66"/>
        <v>43814.25</v>
      </c>
      <c r="P856" t="b">
        <v>0</v>
      </c>
      <c r="Q856" t="b">
        <v>0</v>
      </c>
      <c r="R856" t="s">
        <v>119</v>
      </c>
      <c r="S856" t="str">
        <f t="shared" si="67"/>
        <v>publishing</v>
      </c>
      <c r="T856" t="str">
        <f t="shared" si="68"/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 s="5">
        <v>1.0237606837606839</v>
      </c>
      <c r="H857">
        <v>452</v>
      </c>
      <c r="I857">
        <f t="shared" si="69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65"/>
        <v>40712.208333333336</v>
      </c>
      <c r="O857" s="9">
        <f t="shared" si="66"/>
        <v>40743.208333333336</v>
      </c>
      <c r="P857" t="b">
        <v>0</v>
      </c>
      <c r="Q857" t="b">
        <v>0</v>
      </c>
      <c r="R857" t="s">
        <v>33</v>
      </c>
      <c r="S857" t="str">
        <f t="shared" si="67"/>
        <v>theater</v>
      </c>
      <c r="T857" t="str">
        <f t="shared" si="68"/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 s="5">
        <v>3.5658333333333334</v>
      </c>
      <c r="H858">
        <v>158</v>
      </c>
      <c r="I858">
        <f t="shared" si="6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65"/>
        <v>41023.208333333336</v>
      </c>
      <c r="O858" s="9">
        <f t="shared" si="66"/>
        <v>41040.208333333336</v>
      </c>
      <c r="P858" t="b">
        <v>0</v>
      </c>
      <c r="Q858" t="b">
        <v>0</v>
      </c>
      <c r="R858" t="s">
        <v>17</v>
      </c>
      <c r="S858" t="str">
        <f t="shared" si="67"/>
        <v>food</v>
      </c>
      <c r="T858" t="str">
        <f t="shared" si="68"/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 s="5">
        <v>1.3986792452830188</v>
      </c>
      <c r="H859">
        <v>225</v>
      </c>
      <c r="I859">
        <f t="shared" si="6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65"/>
        <v>40944.25</v>
      </c>
      <c r="O859" s="9">
        <f t="shared" si="66"/>
        <v>40967.25</v>
      </c>
      <c r="P859" t="b">
        <v>1</v>
      </c>
      <c r="Q859" t="b">
        <v>0</v>
      </c>
      <c r="R859" t="s">
        <v>100</v>
      </c>
      <c r="S859" t="str">
        <f t="shared" si="67"/>
        <v>film &amp; video</v>
      </c>
      <c r="T859" t="str">
        <f t="shared" si="68"/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 s="5">
        <v>0.69450000000000001</v>
      </c>
      <c r="H860">
        <v>35</v>
      </c>
      <c r="I860">
        <f t="shared" si="6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65"/>
        <v>43211.208333333328</v>
      </c>
      <c r="O860" s="9">
        <f t="shared" si="66"/>
        <v>43218.208333333328</v>
      </c>
      <c r="P860" t="b">
        <v>1</v>
      </c>
      <c r="Q860" t="b">
        <v>0</v>
      </c>
      <c r="R860" t="s">
        <v>17</v>
      </c>
      <c r="S860" t="str">
        <f t="shared" si="67"/>
        <v>food</v>
      </c>
      <c r="T860" t="str">
        <f t="shared" si="68"/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 s="5">
        <v>0.35534246575342465</v>
      </c>
      <c r="H861">
        <v>63</v>
      </c>
      <c r="I861">
        <f t="shared" si="6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65"/>
        <v>41334.25</v>
      </c>
      <c r="O861" s="9">
        <f t="shared" si="66"/>
        <v>41352.208333333336</v>
      </c>
      <c r="P861" t="b">
        <v>0</v>
      </c>
      <c r="Q861" t="b">
        <v>1</v>
      </c>
      <c r="R861" t="s">
        <v>33</v>
      </c>
      <c r="S861" t="str">
        <f t="shared" si="67"/>
        <v>theater</v>
      </c>
      <c r="T861" t="str">
        <f t="shared" si="68"/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 s="5">
        <v>2.5165000000000002</v>
      </c>
      <c r="H862">
        <v>65</v>
      </c>
      <c r="I862">
        <f t="shared" si="6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65"/>
        <v>43515.25</v>
      </c>
      <c r="O862" s="9">
        <f t="shared" si="66"/>
        <v>43525.25</v>
      </c>
      <c r="P862" t="b">
        <v>0</v>
      </c>
      <c r="Q862" t="b">
        <v>1</v>
      </c>
      <c r="R862" t="s">
        <v>65</v>
      </c>
      <c r="S862" t="str">
        <f t="shared" si="67"/>
        <v>technology</v>
      </c>
      <c r="T862" t="str">
        <f t="shared" si="68"/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 s="5">
        <v>1.0587500000000001</v>
      </c>
      <c r="H863">
        <v>163</v>
      </c>
      <c r="I863">
        <f t="shared" si="6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65"/>
        <v>40258.208333333336</v>
      </c>
      <c r="O863" s="9">
        <f t="shared" si="66"/>
        <v>40266.208333333336</v>
      </c>
      <c r="P863" t="b">
        <v>0</v>
      </c>
      <c r="Q863" t="b">
        <v>0</v>
      </c>
      <c r="R863" t="s">
        <v>33</v>
      </c>
      <c r="S863" t="str">
        <f t="shared" si="67"/>
        <v>theater</v>
      </c>
      <c r="T863" t="str">
        <f t="shared" si="68"/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 s="5">
        <v>1.8742857142857143</v>
      </c>
      <c r="H864">
        <v>85</v>
      </c>
      <c r="I864">
        <f t="shared" si="6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65"/>
        <v>40756.208333333336</v>
      </c>
      <c r="O864" s="9">
        <f t="shared" si="66"/>
        <v>40760.208333333336</v>
      </c>
      <c r="P864" t="b">
        <v>0</v>
      </c>
      <c r="Q864" t="b">
        <v>0</v>
      </c>
      <c r="R864" t="s">
        <v>33</v>
      </c>
      <c r="S864" t="str">
        <f t="shared" si="67"/>
        <v>theater</v>
      </c>
      <c r="T864" t="str">
        <f t="shared" si="68"/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 s="5">
        <v>3.8678571428571429</v>
      </c>
      <c r="H865">
        <v>217</v>
      </c>
      <c r="I865">
        <f t="shared" si="6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65"/>
        <v>42172.208333333328</v>
      </c>
      <c r="O865" s="9">
        <f t="shared" si="66"/>
        <v>42195.208333333328</v>
      </c>
      <c r="P865" t="b">
        <v>0</v>
      </c>
      <c r="Q865" t="b">
        <v>1</v>
      </c>
      <c r="R865" t="s">
        <v>269</v>
      </c>
      <c r="S865" t="str">
        <f t="shared" si="67"/>
        <v>film &amp; video</v>
      </c>
      <c r="T865" t="str">
        <f t="shared" si="68"/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 s="5">
        <v>3.4707142857142856</v>
      </c>
      <c r="H866">
        <v>150</v>
      </c>
      <c r="I866">
        <f t="shared" si="69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65"/>
        <v>42601.208333333328</v>
      </c>
      <c r="O866" s="9">
        <f t="shared" si="66"/>
        <v>42606.208333333328</v>
      </c>
      <c r="P866" t="b">
        <v>0</v>
      </c>
      <c r="Q866" t="b">
        <v>0</v>
      </c>
      <c r="R866" t="s">
        <v>100</v>
      </c>
      <c r="S866" t="str">
        <f t="shared" si="67"/>
        <v>film &amp; video</v>
      </c>
      <c r="T866" t="str">
        <f t="shared" si="68"/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 s="5">
        <v>1.8582098765432098</v>
      </c>
      <c r="H867">
        <v>3272</v>
      </c>
      <c r="I867">
        <f t="shared" si="6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65"/>
        <v>41897.208333333336</v>
      </c>
      <c r="O867" s="9">
        <f t="shared" si="66"/>
        <v>41906.208333333336</v>
      </c>
      <c r="P867" t="b">
        <v>0</v>
      </c>
      <c r="Q867" t="b">
        <v>0</v>
      </c>
      <c r="R867" t="s">
        <v>33</v>
      </c>
      <c r="S867" t="str">
        <f t="shared" si="67"/>
        <v>theater</v>
      </c>
      <c r="T867" t="str">
        <f t="shared" si="68"/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 s="5">
        <v>0.43241247264770238</v>
      </c>
      <c r="H868">
        <v>898</v>
      </c>
      <c r="I868">
        <f t="shared" si="6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65"/>
        <v>40671.208333333336</v>
      </c>
      <c r="O868" s="9">
        <f t="shared" si="66"/>
        <v>40672.208333333336</v>
      </c>
      <c r="P868" t="b">
        <v>0</v>
      </c>
      <c r="Q868" t="b">
        <v>0</v>
      </c>
      <c r="R868" t="s">
        <v>122</v>
      </c>
      <c r="S868" t="str">
        <f t="shared" si="67"/>
        <v>photography</v>
      </c>
      <c r="T868" t="str">
        <f t="shared" si="68"/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 s="5">
        <v>1.6243749999999999</v>
      </c>
      <c r="H869">
        <v>300</v>
      </c>
      <c r="I869">
        <f t="shared" si="69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65"/>
        <v>43382.208333333328</v>
      </c>
      <c r="O869" s="9">
        <f t="shared" si="66"/>
        <v>43388.208333333328</v>
      </c>
      <c r="P869" t="b">
        <v>0</v>
      </c>
      <c r="Q869" t="b">
        <v>0</v>
      </c>
      <c r="R869" t="s">
        <v>17</v>
      </c>
      <c r="S869" t="str">
        <f t="shared" si="67"/>
        <v>food</v>
      </c>
      <c r="T869" t="str">
        <f t="shared" si="68"/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 s="5">
        <v>1.8484285714285715</v>
      </c>
      <c r="H870">
        <v>126</v>
      </c>
      <c r="I870">
        <f t="shared" si="6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65"/>
        <v>41559.208333333336</v>
      </c>
      <c r="O870" s="9">
        <f t="shared" si="66"/>
        <v>41570.208333333336</v>
      </c>
      <c r="P870" t="b">
        <v>0</v>
      </c>
      <c r="Q870" t="b">
        <v>0</v>
      </c>
      <c r="R870" t="s">
        <v>33</v>
      </c>
      <c r="S870" t="str">
        <f t="shared" si="67"/>
        <v>theater</v>
      </c>
      <c r="T870" t="str">
        <f t="shared" si="68"/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 s="5">
        <v>0.23703520691785052</v>
      </c>
      <c r="H871">
        <v>526</v>
      </c>
      <c r="I871">
        <f t="shared" si="6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65"/>
        <v>40350.208333333336</v>
      </c>
      <c r="O871" s="9">
        <f t="shared" si="66"/>
        <v>40364.208333333336</v>
      </c>
      <c r="P871" t="b">
        <v>0</v>
      </c>
      <c r="Q871" t="b">
        <v>0</v>
      </c>
      <c r="R871" t="s">
        <v>53</v>
      </c>
      <c r="S871" t="str">
        <f t="shared" si="67"/>
        <v>film &amp; video</v>
      </c>
      <c r="T871" t="str">
        <f t="shared" si="68"/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 s="5">
        <v>0.89870129870129867</v>
      </c>
      <c r="H872">
        <v>121</v>
      </c>
      <c r="I872">
        <f t="shared" si="6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65"/>
        <v>42240.208333333328</v>
      </c>
      <c r="O872" s="9">
        <f t="shared" si="66"/>
        <v>42265.208333333328</v>
      </c>
      <c r="P872" t="b">
        <v>0</v>
      </c>
      <c r="Q872" t="b">
        <v>0</v>
      </c>
      <c r="R872" t="s">
        <v>33</v>
      </c>
      <c r="S872" t="str">
        <f t="shared" si="67"/>
        <v>theater</v>
      </c>
      <c r="T872" t="str">
        <f t="shared" si="68"/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 s="5">
        <v>2.7260419580419581</v>
      </c>
      <c r="H873">
        <v>2320</v>
      </c>
      <c r="I873">
        <f t="shared" si="6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65"/>
        <v>43040.208333333328</v>
      </c>
      <c r="O873" s="9">
        <f t="shared" si="66"/>
        <v>43058.25</v>
      </c>
      <c r="P873" t="b">
        <v>0</v>
      </c>
      <c r="Q873" t="b">
        <v>1</v>
      </c>
      <c r="R873" t="s">
        <v>33</v>
      </c>
      <c r="S873" t="str">
        <f t="shared" si="67"/>
        <v>theater</v>
      </c>
      <c r="T873" t="str">
        <f t="shared" si="68"/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 s="5">
        <v>1.7004255319148935</v>
      </c>
      <c r="H874">
        <v>81</v>
      </c>
      <c r="I874">
        <f t="shared" si="6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65"/>
        <v>43346.208333333328</v>
      </c>
      <c r="O874" s="9">
        <f t="shared" si="66"/>
        <v>43351.208333333328</v>
      </c>
      <c r="P874" t="b">
        <v>0</v>
      </c>
      <c r="Q874" t="b">
        <v>0</v>
      </c>
      <c r="R874" t="s">
        <v>474</v>
      </c>
      <c r="S874" t="str">
        <f t="shared" si="67"/>
        <v>film &amp; video</v>
      </c>
      <c r="T874" t="str">
        <f t="shared" si="68"/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 s="5">
        <v>1.8828503562945369</v>
      </c>
      <c r="H875">
        <v>1887</v>
      </c>
      <c r="I875">
        <f t="shared" si="6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65"/>
        <v>41647.25</v>
      </c>
      <c r="O875" s="9">
        <f t="shared" si="66"/>
        <v>41652.25</v>
      </c>
      <c r="P875" t="b">
        <v>0</v>
      </c>
      <c r="Q875" t="b">
        <v>0</v>
      </c>
      <c r="R875" t="s">
        <v>122</v>
      </c>
      <c r="S875" t="str">
        <f t="shared" si="67"/>
        <v>photography</v>
      </c>
      <c r="T875" t="str">
        <f t="shared" si="68"/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 s="5">
        <v>3.4693532338308457</v>
      </c>
      <c r="H876">
        <v>4358</v>
      </c>
      <c r="I876">
        <f t="shared" si="6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65"/>
        <v>40291.208333333336</v>
      </c>
      <c r="O876" s="9">
        <f t="shared" si="66"/>
        <v>40329.208333333336</v>
      </c>
      <c r="P876" t="b">
        <v>0</v>
      </c>
      <c r="Q876" t="b">
        <v>1</v>
      </c>
      <c r="R876" t="s">
        <v>122</v>
      </c>
      <c r="S876" t="str">
        <f t="shared" si="67"/>
        <v>photography</v>
      </c>
      <c r="T876" t="str">
        <f t="shared" si="68"/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 s="5">
        <v>0.6917721518987342</v>
      </c>
      <c r="H877">
        <v>67</v>
      </c>
      <c r="I877">
        <f t="shared" si="6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65"/>
        <v>40556.25</v>
      </c>
      <c r="O877" s="9">
        <f t="shared" si="66"/>
        <v>40557.25</v>
      </c>
      <c r="P877" t="b">
        <v>0</v>
      </c>
      <c r="Q877" t="b">
        <v>0</v>
      </c>
      <c r="R877" t="s">
        <v>23</v>
      </c>
      <c r="S877" t="str">
        <f t="shared" si="67"/>
        <v>music</v>
      </c>
      <c r="T877" t="str">
        <f t="shared" si="68"/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 s="5">
        <v>0.25433734939759034</v>
      </c>
      <c r="H878">
        <v>57</v>
      </c>
      <c r="I878">
        <f t="shared" si="6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65"/>
        <v>43624.208333333328</v>
      </c>
      <c r="O878" s="9">
        <f t="shared" si="66"/>
        <v>43648.208333333328</v>
      </c>
      <c r="P878" t="b">
        <v>0</v>
      </c>
      <c r="Q878" t="b">
        <v>0</v>
      </c>
      <c r="R878" t="s">
        <v>122</v>
      </c>
      <c r="S878" t="str">
        <f t="shared" si="67"/>
        <v>photography</v>
      </c>
      <c r="T878" t="str">
        <f t="shared" si="68"/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 s="5">
        <v>0.77400977995110021</v>
      </c>
      <c r="H879">
        <v>1229</v>
      </c>
      <c r="I879">
        <f t="shared" si="6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65"/>
        <v>42577.208333333328</v>
      </c>
      <c r="O879" s="9">
        <f t="shared" si="66"/>
        <v>42578.208333333328</v>
      </c>
      <c r="P879" t="b">
        <v>0</v>
      </c>
      <c r="Q879" t="b">
        <v>0</v>
      </c>
      <c r="R879" t="s">
        <v>17</v>
      </c>
      <c r="S879" t="str">
        <f t="shared" si="67"/>
        <v>food</v>
      </c>
      <c r="T879" t="str">
        <f t="shared" si="68"/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 s="5">
        <v>0.37481481481481482</v>
      </c>
      <c r="H880">
        <v>12</v>
      </c>
      <c r="I880">
        <f t="shared" si="6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65"/>
        <v>43845.25</v>
      </c>
      <c r="O880" s="9">
        <f t="shared" si="66"/>
        <v>43869.25</v>
      </c>
      <c r="P880" t="b">
        <v>0</v>
      </c>
      <c r="Q880" t="b">
        <v>0</v>
      </c>
      <c r="R880" t="s">
        <v>148</v>
      </c>
      <c r="S880" t="str">
        <f t="shared" si="67"/>
        <v>music</v>
      </c>
      <c r="T880" t="str">
        <f t="shared" si="68"/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 s="5">
        <v>5.4379999999999997</v>
      </c>
      <c r="H881">
        <v>53</v>
      </c>
      <c r="I881">
        <f t="shared" si="6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65"/>
        <v>42788.25</v>
      </c>
      <c r="O881" s="9">
        <f t="shared" si="66"/>
        <v>42797.25</v>
      </c>
      <c r="P881" t="b">
        <v>0</v>
      </c>
      <c r="Q881" t="b">
        <v>0</v>
      </c>
      <c r="R881" t="s">
        <v>68</v>
      </c>
      <c r="S881" t="str">
        <f t="shared" si="67"/>
        <v>publishing</v>
      </c>
      <c r="T881" t="str">
        <f t="shared" si="68"/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 s="5">
        <v>2.2852189349112426</v>
      </c>
      <c r="H882">
        <v>2414</v>
      </c>
      <c r="I882">
        <f t="shared" si="6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65"/>
        <v>43667.208333333328</v>
      </c>
      <c r="O882" s="9">
        <f t="shared" si="66"/>
        <v>43669.208333333328</v>
      </c>
      <c r="P882" t="b">
        <v>0</v>
      </c>
      <c r="Q882" t="b">
        <v>0</v>
      </c>
      <c r="R882" t="s">
        <v>50</v>
      </c>
      <c r="S882" t="str">
        <f t="shared" si="67"/>
        <v>music</v>
      </c>
      <c r="T882" t="str">
        <f t="shared" si="68"/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 s="5">
        <v>0.38948339483394834</v>
      </c>
      <c r="H883">
        <v>452</v>
      </c>
      <c r="I883">
        <f t="shared" si="6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65"/>
        <v>42194.208333333328</v>
      </c>
      <c r="O883" s="9">
        <f t="shared" si="66"/>
        <v>42223.208333333328</v>
      </c>
      <c r="P883" t="b">
        <v>0</v>
      </c>
      <c r="Q883" t="b">
        <v>1</v>
      </c>
      <c r="R883" t="s">
        <v>33</v>
      </c>
      <c r="S883" t="str">
        <f t="shared" si="67"/>
        <v>theater</v>
      </c>
      <c r="T883" t="str">
        <f t="shared" si="68"/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 s="5">
        <v>3.7</v>
      </c>
      <c r="H884">
        <v>80</v>
      </c>
      <c r="I884">
        <f t="shared" si="69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65"/>
        <v>42025.25</v>
      </c>
      <c r="O884" s="9">
        <f t="shared" si="66"/>
        <v>42029.25</v>
      </c>
      <c r="P884" t="b">
        <v>0</v>
      </c>
      <c r="Q884" t="b">
        <v>0</v>
      </c>
      <c r="R884" t="s">
        <v>33</v>
      </c>
      <c r="S884" t="str">
        <f t="shared" si="67"/>
        <v>theater</v>
      </c>
      <c r="T884" t="str">
        <f t="shared" si="68"/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 s="5">
        <v>2.3791176470588233</v>
      </c>
      <c r="H885">
        <v>193</v>
      </c>
      <c r="I885">
        <f t="shared" si="6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65"/>
        <v>40323.208333333336</v>
      </c>
      <c r="O885" s="9">
        <f t="shared" si="66"/>
        <v>40359.208333333336</v>
      </c>
      <c r="P885" t="b">
        <v>0</v>
      </c>
      <c r="Q885" t="b">
        <v>0</v>
      </c>
      <c r="R885" t="s">
        <v>100</v>
      </c>
      <c r="S885" t="str">
        <f t="shared" si="67"/>
        <v>film &amp; video</v>
      </c>
      <c r="T885" t="str">
        <f t="shared" si="68"/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 s="5">
        <v>0.64036299765807958</v>
      </c>
      <c r="H886">
        <v>1886</v>
      </c>
      <c r="I886">
        <f t="shared" si="6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65"/>
        <v>41763.208333333336</v>
      </c>
      <c r="O886" s="9">
        <f t="shared" si="66"/>
        <v>41765.208333333336</v>
      </c>
      <c r="P886" t="b">
        <v>0</v>
      </c>
      <c r="Q886" t="b">
        <v>1</v>
      </c>
      <c r="R886" t="s">
        <v>33</v>
      </c>
      <c r="S886" t="str">
        <f t="shared" si="67"/>
        <v>theater</v>
      </c>
      <c r="T886" t="str">
        <f t="shared" si="68"/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 s="5">
        <v>1.1827777777777777</v>
      </c>
      <c r="H887">
        <v>52</v>
      </c>
      <c r="I887">
        <f t="shared" si="6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65"/>
        <v>40335.208333333336</v>
      </c>
      <c r="O887" s="9">
        <f t="shared" si="66"/>
        <v>40373.208333333336</v>
      </c>
      <c r="P887" t="b">
        <v>0</v>
      </c>
      <c r="Q887" t="b">
        <v>0</v>
      </c>
      <c r="R887" t="s">
        <v>33</v>
      </c>
      <c r="S887" t="str">
        <f t="shared" si="67"/>
        <v>theater</v>
      </c>
      <c r="T887" t="str">
        <f t="shared" si="68"/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 s="5">
        <v>0.84824037184594958</v>
      </c>
      <c r="H888">
        <v>1825</v>
      </c>
      <c r="I888">
        <f t="shared" si="6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65"/>
        <v>40416.208333333336</v>
      </c>
      <c r="O888" s="9">
        <f t="shared" si="66"/>
        <v>40434.208333333336</v>
      </c>
      <c r="P888" t="b">
        <v>0</v>
      </c>
      <c r="Q888" t="b">
        <v>0</v>
      </c>
      <c r="R888" t="s">
        <v>60</v>
      </c>
      <c r="S888" t="str">
        <f t="shared" si="67"/>
        <v>music</v>
      </c>
      <c r="T888" t="str">
        <f t="shared" si="68"/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 s="5">
        <v>0.29346153846153844</v>
      </c>
      <c r="H889">
        <v>31</v>
      </c>
      <c r="I889">
        <f t="shared" si="6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65"/>
        <v>42202.208333333328</v>
      </c>
      <c r="O889" s="9">
        <f t="shared" si="66"/>
        <v>42249.208333333328</v>
      </c>
      <c r="P889" t="b">
        <v>0</v>
      </c>
      <c r="Q889" t="b">
        <v>1</v>
      </c>
      <c r="R889" t="s">
        <v>33</v>
      </c>
      <c r="S889" t="str">
        <f t="shared" si="67"/>
        <v>theater</v>
      </c>
      <c r="T889" t="str">
        <f t="shared" si="68"/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 s="5">
        <v>2.0989655172413793</v>
      </c>
      <c r="H890">
        <v>290</v>
      </c>
      <c r="I890">
        <f t="shared" si="6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65"/>
        <v>42836.208333333328</v>
      </c>
      <c r="O890" s="9">
        <f t="shared" si="66"/>
        <v>42855.208333333328</v>
      </c>
      <c r="P890" t="b">
        <v>0</v>
      </c>
      <c r="Q890" t="b">
        <v>0</v>
      </c>
      <c r="R890" t="s">
        <v>33</v>
      </c>
      <c r="S890" t="str">
        <f t="shared" si="67"/>
        <v>theater</v>
      </c>
      <c r="T890" t="str">
        <f t="shared" si="68"/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 s="5">
        <v>1.697857142857143</v>
      </c>
      <c r="H891">
        <v>122</v>
      </c>
      <c r="I891">
        <f t="shared" si="6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65"/>
        <v>41710.208333333336</v>
      </c>
      <c r="O891" s="9">
        <f t="shared" si="66"/>
        <v>41717.208333333336</v>
      </c>
      <c r="P891" t="b">
        <v>0</v>
      </c>
      <c r="Q891" t="b">
        <v>1</v>
      </c>
      <c r="R891" t="s">
        <v>50</v>
      </c>
      <c r="S891" t="str">
        <f t="shared" si="67"/>
        <v>music</v>
      </c>
      <c r="T891" t="str">
        <f t="shared" si="68"/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 s="5">
        <v>1.1595907738095239</v>
      </c>
      <c r="H892">
        <v>1470</v>
      </c>
      <c r="I892">
        <f t="shared" si="6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65"/>
        <v>43640.208333333328</v>
      </c>
      <c r="O892" s="9">
        <f t="shared" si="66"/>
        <v>43641.208333333328</v>
      </c>
      <c r="P892" t="b">
        <v>0</v>
      </c>
      <c r="Q892" t="b">
        <v>0</v>
      </c>
      <c r="R892" t="s">
        <v>60</v>
      </c>
      <c r="S892" t="str">
        <f t="shared" si="67"/>
        <v>music</v>
      </c>
      <c r="T892" t="str">
        <f t="shared" si="68"/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 s="5">
        <v>2.5859999999999999</v>
      </c>
      <c r="H893">
        <v>165</v>
      </c>
      <c r="I893">
        <f t="shared" si="6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65"/>
        <v>40880.25</v>
      </c>
      <c r="O893" s="9">
        <f t="shared" si="66"/>
        <v>40924.25</v>
      </c>
      <c r="P893" t="b">
        <v>0</v>
      </c>
      <c r="Q893" t="b">
        <v>0</v>
      </c>
      <c r="R893" t="s">
        <v>42</v>
      </c>
      <c r="S893" t="str">
        <f t="shared" si="67"/>
        <v>film &amp; video</v>
      </c>
      <c r="T893" t="str">
        <f t="shared" si="68"/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 s="5">
        <v>2.3058333333333332</v>
      </c>
      <c r="H894">
        <v>182</v>
      </c>
      <c r="I894">
        <f t="shared" si="6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65"/>
        <v>40319.208333333336</v>
      </c>
      <c r="O894" s="9">
        <f t="shared" si="66"/>
        <v>40360.208333333336</v>
      </c>
      <c r="P894" t="b">
        <v>0</v>
      </c>
      <c r="Q894" t="b">
        <v>0</v>
      </c>
      <c r="R894" t="s">
        <v>206</v>
      </c>
      <c r="S894" t="str">
        <f t="shared" si="67"/>
        <v>publishing</v>
      </c>
      <c r="T894" t="str">
        <f t="shared" si="68"/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 s="5">
        <v>1.2821428571428573</v>
      </c>
      <c r="H895">
        <v>199</v>
      </c>
      <c r="I895">
        <f t="shared" si="6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65"/>
        <v>42170.208333333328</v>
      </c>
      <c r="O895" s="9">
        <f t="shared" si="66"/>
        <v>42174.208333333328</v>
      </c>
      <c r="P895" t="b">
        <v>0</v>
      </c>
      <c r="Q895" t="b">
        <v>1</v>
      </c>
      <c r="R895" t="s">
        <v>42</v>
      </c>
      <c r="S895" t="str">
        <f t="shared" si="67"/>
        <v>film &amp; video</v>
      </c>
      <c r="T895" t="str">
        <f t="shared" si="68"/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 s="5">
        <v>1.8870588235294117</v>
      </c>
      <c r="H896">
        <v>56</v>
      </c>
      <c r="I896">
        <f t="shared" si="6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65"/>
        <v>41466.208333333336</v>
      </c>
      <c r="O896" s="9">
        <f t="shared" si="66"/>
        <v>41496.208333333336</v>
      </c>
      <c r="P896" t="b">
        <v>0</v>
      </c>
      <c r="Q896" t="b">
        <v>1</v>
      </c>
      <c r="R896" t="s">
        <v>269</v>
      </c>
      <c r="S896" t="str">
        <f t="shared" si="67"/>
        <v>film &amp; video</v>
      </c>
      <c r="T896" t="str">
        <f t="shared" si="68"/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 s="5">
        <v>6.9511889862327911E-2</v>
      </c>
      <c r="H897">
        <v>107</v>
      </c>
      <c r="I897">
        <f t="shared" si="6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65"/>
        <v>43134.25</v>
      </c>
      <c r="O897" s="9">
        <f t="shared" si="66"/>
        <v>43143.25</v>
      </c>
      <c r="P897" t="b">
        <v>0</v>
      </c>
      <c r="Q897" t="b">
        <v>0</v>
      </c>
      <c r="R897" t="s">
        <v>33</v>
      </c>
      <c r="S897" t="str">
        <f t="shared" si="67"/>
        <v>theater</v>
      </c>
      <c r="T897" t="str">
        <f t="shared" si="68"/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 s="5">
        <v>7.7443434343434348</v>
      </c>
      <c r="H898">
        <v>1460</v>
      </c>
      <c r="I898">
        <f t="shared" si="6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65"/>
        <v>40738.208333333336</v>
      </c>
      <c r="O898" s="9">
        <f t="shared" si="66"/>
        <v>40741.208333333336</v>
      </c>
      <c r="P898" t="b">
        <v>0</v>
      </c>
      <c r="Q898" t="b">
        <v>1</v>
      </c>
      <c r="R898" t="s">
        <v>17</v>
      </c>
      <c r="S898" t="str">
        <f t="shared" si="67"/>
        <v>food</v>
      </c>
      <c r="T898" t="str">
        <f t="shared" si="68"/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 s="5">
        <v>0.27693181818181817</v>
      </c>
      <c r="H899">
        <v>27</v>
      </c>
      <c r="I899">
        <f t="shared" si="69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70">(((L899/60)/60)/24)+DATE(1970,1,1)</f>
        <v>43583.208333333328</v>
      </c>
      <c r="O899" s="9">
        <f t="shared" ref="O899:O962" si="71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72">LEFT(R899,FIND("/",R899,1)-1)</f>
        <v>theater</v>
      </c>
      <c r="T899" t="str">
        <f t="shared" ref="T899:T962" si="73">RIGHT(R899,LEN(R899)-SEARCH("/",R899,1))</f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 s="5">
        <v>0.52479620323841425</v>
      </c>
      <c r="H900">
        <v>1221</v>
      </c>
      <c r="I900">
        <f t="shared" ref="I900:I963" si="74">AVERAGE(E900/H900)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70"/>
        <v>43815.25</v>
      </c>
      <c r="O900" s="9">
        <f t="shared" si="71"/>
        <v>43821.25</v>
      </c>
      <c r="P900" t="b">
        <v>0</v>
      </c>
      <c r="Q900" t="b">
        <v>0</v>
      </c>
      <c r="R900" t="s">
        <v>42</v>
      </c>
      <c r="S900" t="str">
        <f t="shared" si="72"/>
        <v>film &amp; video</v>
      </c>
      <c r="T900" t="str">
        <f t="shared" si="73"/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 s="5">
        <v>4.0709677419354842</v>
      </c>
      <c r="H901">
        <v>123</v>
      </c>
      <c r="I901">
        <f t="shared" si="74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70"/>
        <v>41554.208333333336</v>
      </c>
      <c r="O901" s="9">
        <f t="shared" si="71"/>
        <v>41572.208333333336</v>
      </c>
      <c r="P901" t="b">
        <v>0</v>
      </c>
      <c r="Q901" t="b">
        <v>0</v>
      </c>
      <c r="R901" t="s">
        <v>159</v>
      </c>
      <c r="S901" t="str">
        <f t="shared" si="72"/>
        <v>music</v>
      </c>
      <c r="T901" t="str">
        <f t="shared" si="73"/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 s="5">
        <v>0.02</v>
      </c>
      <c r="H902">
        <v>1</v>
      </c>
      <c r="I902">
        <f t="shared" si="74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70"/>
        <v>41901.208333333336</v>
      </c>
      <c r="O902" s="9">
        <f t="shared" si="71"/>
        <v>41902.208333333336</v>
      </c>
      <c r="P902" t="b">
        <v>0</v>
      </c>
      <c r="Q902" t="b">
        <v>1</v>
      </c>
      <c r="R902" t="s">
        <v>28</v>
      </c>
      <c r="S902" t="str">
        <f t="shared" si="72"/>
        <v>technology</v>
      </c>
      <c r="T902" t="str">
        <f t="shared" si="73"/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 s="5">
        <v>1.5617857142857143</v>
      </c>
      <c r="H903">
        <v>159</v>
      </c>
      <c r="I903">
        <f t="shared" si="74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70"/>
        <v>43298.208333333328</v>
      </c>
      <c r="O903" s="9">
        <f t="shared" si="71"/>
        <v>43331.208333333328</v>
      </c>
      <c r="P903" t="b">
        <v>0</v>
      </c>
      <c r="Q903" t="b">
        <v>1</v>
      </c>
      <c r="R903" t="s">
        <v>23</v>
      </c>
      <c r="S903" t="str">
        <f t="shared" si="72"/>
        <v>music</v>
      </c>
      <c r="T903" t="str">
        <f t="shared" si="73"/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 s="5">
        <v>2.5242857142857145</v>
      </c>
      <c r="H904">
        <v>110</v>
      </c>
      <c r="I904">
        <f t="shared" si="74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70"/>
        <v>42399.25</v>
      </c>
      <c r="O904" s="9">
        <f t="shared" si="71"/>
        <v>42441.25</v>
      </c>
      <c r="P904" t="b">
        <v>0</v>
      </c>
      <c r="Q904" t="b">
        <v>0</v>
      </c>
      <c r="R904" t="s">
        <v>28</v>
      </c>
      <c r="S904" t="str">
        <f t="shared" si="72"/>
        <v>technology</v>
      </c>
      <c r="T904" t="str">
        <f t="shared" si="73"/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 s="5">
        <v>1.729268292682927E-2</v>
      </c>
      <c r="H905">
        <v>14</v>
      </c>
      <c r="I905">
        <f t="shared" si="74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70"/>
        <v>41034.208333333336</v>
      </c>
      <c r="O905" s="9">
        <f t="shared" si="71"/>
        <v>41049.208333333336</v>
      </c>
      <c r="P905" t="b">
        <v>0</v>
      </c>
      <c r="Q905" t="b">
        <v>1</v>
      </c>
      <c r="R905" t="s">
        <v>68</v>
      </c>
      <c r="S905" t="str">
        <f t="shared" si="72"/>
        <v>publishing</v>
      </c>
      <c r="T905" t="str">
        <f t="shared" si="73"/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 s="5">
        <v>0.12230769230769231</v>
      </c>
      <c r="H906">
        <v>16</v>
      </c>
      <c r="I906">
        <f t="shared" si="74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70"/>
        <v>41186.208333333336</v>
      </c>
      <c r="O906" s="9">
        <f t="shared" si="71"/>
        <v>41190.208333333336</v>
      </c>
      <c r="P906" t="b">
        <v>0</v>
      </c>
      <c r="Q906" t="b">
        <v>0</v>
      </c>
      <c r="R906" t="s">
        <v>133</v>
      </c>
      <c r="S906" t="str">
        <f t="shared" si="72"/>
        <v>publishing</v>
      </c>
      <c r="T906" t="str">
        <f t="shared" si="73"/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 s="5">
        <v>1.6398734177215191</v>
      </c>
      <c r="H907">
        <v>236</v>
      </c>
      <c r="I907">
        <f t="shared" si="74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70"/>
        <v>41536.208333333336</v>
      </c>
      <c r="O907" s="9">
        <f t="shared" si="71"/>
        <v>41539.208333333336</v>
      </c>
      <c r="P907" t="b">
        <v>0</v>
      </c>
      <c r="Q907" t="b">
        <v>0</v>
      </c>
      <c r="R907" t="s">
        <v>33</v>
      </c>
      <c r="S907" t="str">
        <f t="shared" si="72"/>
        <v>theater</v>
      </c>
      <c r="T907" t="str">
        <f t="shared" si="73"/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 s="5">
        <v>1.6298181818181818</v>
      </c>
      <c r="H908">
        <v>191</v>
      </c>
      <c r="I908">
        <f t="shared" si="74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70"/>
        <v>42868.208333333328</v>
      </c>
      <c r="O908" s="9">
        <f t="shared" si="71"/>
        <v>42904.208333333328</v>
      </c>
      <c r="P908" t="b">
        <v>1</v>
      </c>
      <c r="Q908" t="b">
        <v>1</v>
      </c>
      <c r="R908" t="s">
        <v>42</v>
      </c>
      <c r="S908" t="str">
        <f t="shared" si="72"/>
        <v>film &amp; video</v>
      </c>
      <c r="T908" t="str">
        <f t="shared" si="73"/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 s="5">
        <v>0.20252747252747252</v>
      </c>
      <c r="H909">
        <v>41</v>
      </c>
      <c r="I909">
        <f t="shared" si="74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70"/>
        <v>40660.208333333336</v>
      </c>
      <c r="O909" s="9">
        <f t="shared" si="71"/>
        <v>40667.208333333336</v>
      </c>
      <c r="P909" t="b">
        <v>0</v>
      </c>
      <c r="Q909" t="b">
        <v>0</v>
      </c>
      <c r="R909" t="s">
        <v>33</v>
      </c>
      <c r="S909" t="str">
        <f t="shared" si="72"/>
        <v>theater</v>
      </c>
      <c r="T909" t="str">
        <f t="shared" si="73"/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 s="5">
        <v>3.1924083769633507</v>
      </c>
      <c r="H910">
        <v>3934</v>
      </c>
      <c r="I910">
        <f t="shared" si="74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70"/>
        <v>41031.208333333336</v>
      </c>
      <c r="O910" s="9">
        <f t="shared" si="71"/>
        <v>41042.208333333336</v>
      </c>
      <c r="P910" t="b">
        <v>0</v>
      </c>
      <c r="Q910" t="b">
        <v>0</v>
      </c>
      <c r="R910" t="s">
        <v>89</v>
      </c>
      <c r="S910" t="str">
        <f t="shared" si="72"/>
        <v>games</v>
      </c>
      <c r="T910" t="str">
        <f t="shared" si="73"/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 s="5">
        <v>4.7894444444444444</v>
      </c>
      <c r="H911">
        <v>80</v>
      </c>
      <c r="I911">
        <f t="shared" si="74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70"/>
        <v>43255.208333333328</v>
      </c>
      <c r="O911" s="9">
        <f t="shared" si="71"/>
        <v>43282.208333333328</v>
      </c>
      <c r="P911" t="b">
        <v>0</v>
      </c>
      <c r="Q911" t="b">
        <v>1</v>
      </c>
      <c r="R911" t="s">
        <v>33</v>
      </c>
      <c r="S911" t="str">
        <f t="shared" si="72"/>
        <v>theater</v>
      </c>
      <c r="T911" t="str">
        <f t="shared" si="73"/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 s="5">
        <v>0.19556634304207121</v>
      </c>
      <c r="H912">
        <v>296</v>
      </c>
      <c r="I912">
        <f t="shared" si="74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70"/>
        <v>42026.25</v>
      </c>
      <c r="O912" s="9">
        <f t="shared" si="71"/>
        <v>42027.25</v>
      </c>
      <c r="P912" t="b">
        <v>0</v>
      </c>
      <c r="Q912" t="b">
        <v>0</v>
      </c>
      <c r="R912" t="s">
        <v>33</v>
      </c>
      <c r="S912" t="str">
        <f t="shared" si="72"/>
        <v>theater</v>
      </c>
      <c r="T912" t="str">
        <f t="shared" si="73"/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 s="5">
        <v>1.9894827586206896</v>
      </c>
      <c r="H913">
        <v>462</v>
      </c>
      <c r="I913">
        <f t="shared" si="74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70"/>
        <v>43717.208333333328</v>
      </c>
      <c r="O913" s="9">
        <f t="shared" si="71"/>
        <v>43719.208333333328</v>
      </c>
      <c r="P913" t="b">
        <v>1</v>
      </c>
      <c r="Q913" t="b">
        <v>0</v>
      </c>
      <c r="R913" t="s">
        <v>28</v>
      </c>
      <c r="S913" t="str">
        <f t="shared" si="72"/>
        <v>technology</v>
      </c>
      <c r="T913" t="str">
        <f t="shared" si="73"/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 s="5">
        <v>7.95</v>
      </c>
      <c r="H914">
        <v>179</v>
      </c>
      <c r="I914">
        <f t="shared" si="74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70"/>
        <v>41157.208333333336</v>
      </c>
      <c r="O914" s="9">
        <f t="shared" si="71"/>
        <v>41170.208333333336</v>
      </c>
      <c r="P914" t="b">
        <v>1</v>
      </c>
      <c r="Q914" t="b">
        <v>0</v>
      </c>
      <c r="R914" t="s">
        <v>53</v>
      </c>
      <c r="S914" t="str">
        <f t="shared" si="72"/>
        <v>film &amp; video</v>
      </c>
      <c r="T914" t="str">
        <f t="shared" si="73"/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 s="5">
        <v>0.50621082621082625</v>
      </c>
      <c r="H915">
        <v>523</v>
      </c>
      <c r="I915">
        <f t="shared" si="74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70"/>
        <v>43597.208333333328</v>
      </c>
      <c r="O915" s="9">
        <f t="shared" si="71"/>
        <v>43610.208333333328</v>
      </c>
      <c r="P915" t="b">
        <v>0</v>
      </c>
      <c r="Q915" t="b">
        <v>0</v>
      </c>
      <c r="R915" t="s">
        <v>53</v>
      </c>
      <c r="S915" t="str">
        <f t="shared" si="72"/>
        <v>film &amp; video</v>
      </c>
      <c r="T915" t="str">
        <f t="shared" si="73"/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 s="5">
        <v>0.57437499999999997</v>
      </c>
      <c r="H916">
        <v>141</v>
      </c>
      <c r="I916">
        <f t="shared" si="74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70"/>
        <v>41490.208333333336</v>
      </c>
      <c r="O916" s="9">
        <f t="shared" si="71"/>
        <v>41502.208333333336</v>
      </c>
      <c r="P916" t="b">
        <v>0</v>
      </c>
      <c r="Q916" t="b">
        <v>0</v>
      </c>
      <c r="R916" t="s">
        <v>33</v>
      </c>
      <c r="S916" t="str">
        <f t="shared" si="72"/>
        <v>theater</v>
      </c>
      <c r="T916" t="str">
        <f t="shared" si="73"/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 s="5">
        <v>1.5562827640984909</v>
      </c>
      <c r="H917">
        <v>1866</v>
      </c>
      <c r="I917">
        <f t="shared" si="74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70"/>
        <v>42976.208333333328</v>
      </c>
      <c r="O917" s="9">
        <f t="shared" si="71"/>
        <v>42985.208333333328</v>
      </c>
      <c r="P917" t="b">
        <v>0</v>
      </c>
      <c r="Q917" t="b">
        <v>0</v>
      </c>
      <c r="R917" t="s">
        <v>269</v>
      </c>
      <c r="S917" t="str">
        <f t="shared" si="72"/>
        <v>film &amp; video</v>
      </c>
      <c r="T917" t="str">
        <f t="shared" si="73"/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 s="5">
        <v>0.36297297297297298</v>
      </c>
      <c r="H918">
        <v>52</v>
      </c>
      <c r="I918">
        <f t="shared" si="74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70"/>
        <v>41991.25</v>
      </c>
      <c r="O918" s="9">
        <f t="shared" si="71"/>
        <v>42000.25</v>
      </c>
      <c r="P918" t="b">
        <v>0</v>
      </c>
      <c r="Q918" t="b">
        <v>0</v>
      </c>
      <c r="R918" t="s">
        <v>122</v>
      </c>
      <c r="S918" t="str">
        <f t="shared" si="72"/>
        <v>photography</v>
      </c>
      <c r="T918" t="str">
        <f t="shared" si="73"/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 s="5">
        <v>0.58250000000000002</v>
      </c>
      <c r="H919">
        <v>27</v>
      </c>
      <c r="I919">
        <f t="shared" si="74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70"/>
        <v>40722.208333333336</v>
      </c>
      <c r="O919" s="9">
        <f t="shared" si="71"/>
        <v>40746.208333333336</v>
      </c>
      <c r="P919" t="b">
        <v>0</v>
      </c>
      <c r="Q919" t="b">
        <v>1</v>
      </c>
      <c r="R919" t="s">
        <v>100</v>
      </c>
      <c r="S919" t="str">
        <f t="shared" si="72"/>
        <v>film &amp; video</v>
      </c>
      <c r="T919" t="str">
        <f t="shared" si="73"/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 s="5">
        <v>2.3739473684210526</v>
      </c>
      <c r="H920">
        <v>156</v>
      </c>
      <c r="I920">
        <f t="shared" si="74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70"/>
        <v>41117.208333333336</v>
      </c>
      <c r="O920" s="9">
        <f t="shared" si="71"/>
        <v>41128.208333333336</v>
      </c>
      <c r="P920" t="b">
        <v>0</v>
      </c>
      <c r="Q920" t="b">
        <v>0</v>
      </c>
      <c r="R920" t="s">
        <v>133</v>
      </c>
      <c r="S920" t="str">
        <f t="shared" si="72"/>
        <v>publishing</v>
      </c>
      <c r="T920" t="str">
        <f t="shared" si="73"/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 s="5">
        <v>0.58750000000000002</v>
      </c>
      <c r="H921">
        <v>225</v>
      </c>
      <c r="I921">
        <f t="shared" si="74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70"/>
        <v>43022.208333333328</v>
      </c>
      <c r="O921" s="9">
        <f t="shared" si="71"/>
        <v>43054.25</v>
      </c>
      <c r="P921" t="b">
        <v>0</v>
      </c>
      <c r="Q921" t="b">
        <v>1</v>
      </c>
      <c r="R921" t="s">
        <v>33</v>
      </c>
      <c r="S921" t="str">
        <f t="shared" si="72"/>
        <v>theater</v>
      </c>
      <c r="T921" t="str">
        <f t="shared" si="73"/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 s="5">
        <v>1.8256603773584905</v>
      </c>
      <c r="H922">
        <v>255</v>
      </c>
      <c r="I922">
        <f t="shared" si="74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70"/>
        <v>43503.25</v>
      </c>
      <c r="O922" s="9">
        <f t="shared" si="71"/>
        <v>43523.25</v>
      </c>
      <c r="P922" t="b">
        <v>1</v>
      </c>
      <c r="Q922" t="b">
        <v>0</v>
      </c>
      <c r="R922" t="s">
        <v>71</v>
      </c>
      <c r="S922" t="str">
        <f t="shared" si="72"/>
        <v>film &amp; video</v>
      </c>
      <c r="T922" t="str">
        <f t="shared" si="73"/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 s="5">
        <v>7.5436408977556111E-3</v>
      </c>
      <c r="H923">
        <v>38</v>
      </c>
      <c r="I923">
        <f t="shared" si="74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70"/>
        <v>40951.25</v>
      </c>
      <c r="O923" s="9">
        <f t="shared" si="71"/>
        <v>40965.25</v>
      </c>
      <c r="P923" t="b">
        <v>0</v>
      </c>
      <c r="Q923" t="b">
        <v>0</v>
      </c>
      <c r="R923" t="s">
        <v>28</v>
      </c>
      <c r="S923" t="str">
        <f t="shared" si="72"/>
        <v>technology</v>
      </c>
      <c r="T923" t="str">
        <f t="shared" si="73"/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 s="5">
        <v>1.7595330739299611</v>
      </c>
      <c r="H924">
        <v>2261</v>
      </c>
      <c r="I924">
        <f t="shared" si="74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70"/>
        <v>43443.25</v>
      </c>
      <c r="O924" s="9">
        <f t="shared" si="71"/>
        <v>43452.25</v>
      </c>
      <c r="P924" t="b">
        <v>0</v>
      </c>
      <c r="Q924" t="b">
        <v>1</v>
      </c>
      <c r="R924" t="s">
        <v>319</v>
      </c>
      <c r="S924" t="str">
        <f t="shared" si="72"/>
        <v>music</v>
      </c>
      <c r="T924" t="str">
        <f t="shared" si="73"/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 s="5">
        <v>2.3788235294117648</v>
      </c>
      <c r="H925">
        <v>40</v>
      </c>
      <c r="I925">
        <f t="shared" si="74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70"/>
        <v>40373.208333333336</v>
      </c>
      <c r="O925" s="9">
        <f t="shared" si="71"/>
        <v>40374.208333333336</v>
      </c>
      <c r="P925" t="b">
        <v>0</v>
      </c>
      <c r="Q925" t="b">
        <v>0</v>
      </c>
      <c r="R925" t="s">
        <v>33</v>
      </c>
      <c r="S925" t="str">
        <f t="shared" si="72"/>
        <v>theater</v>
      </c>
      <c r="T925" t="str">
        <f t="shared" si="73"/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 s="5">
        <v>4.8805076142131982</v>
      </c>
      <c r="H926">
        <v>2289</v>
      </c>
      <c r="I926">
        <f t="shared" si="74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70"/>
        <v>43769.208333333328</v>
      </c>
      <c r="O926" s="9">
        <f t="shared" si="71"/>
        <v>43780.25</v>
      </c>
      <c r="P926" t="b">
        <v>0</v>
      </c>
      <c r="Q926" t="b">
        <v>0</v>
      </c>
      <c r="R926" t="s">
        <v>33</v>
      </c>
      <c r="S926" t="str">
        <f t="shared" si="72"/>
        <v>theater</v>
      </c>
      <c r="T926" t="str">
        <f t="shared" si="73"/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 s="5">
        <v>2.2406666666666668</v>
      </c>
      <c r="H927">
        <v>65</v>
      </c>
      <c r="I927">
        <f t="shared" si="74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70"/>
        <v>43000.208333333328</v>
      </c>
      <c r="O927" s="9">
        <f t="shared" si="71"/>
        <v>43012.208333333328</v>
      </c>
      <c r="P927" t="b">
        <v>0</v>
      </c>
      <c r="Q927" t="b">
        <v>0</v>
      </c>
      <c r="R927" t="s">
        <v>33</v>
      </c>
      <c r="S927" t="str">
        <f t="shared" si="72"/>
        <v>theater</v>
      </c>
      <c r="T927" t="str">
        <f t="shared" si="73"/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 s="5">
        <v>0.18126436781609195</v>
      </c>
      <c r="H928">
        <v>15</v>
      </c>
      <c r="I928">
        <f t="shared" si="74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70"/>
        <v>42502.208333333328</v>
      </c>
      <c r="O928" s="9">
        <f t="shared" si="71"/>
        <v>42506.208333333328</v>
      </c>
      <c r="P928" t="b">
        <v>0</v>
      </c>
      <c r="Q928" t="b">
        <v>0</v>
      </c>
      <c r="R928" t="s">
        <v>17</v>
      </c>
      <c r="S928" t="str">
        <f t="shared" si="72"/>
        <v>food</v>
      </c>
      <c r="T928" t="str">
        <f t="shared" si="73"/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 s="5">
        <v>0.45847222222222223</v>
      </c>
      <c r="H929">
        <v>37</v>
      </c>
      <c r="I929">
        <f t="shared" si="74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70"/>
        <v>41102.208333333336</v>
      </c>
      <c r="O929" s="9">
        <f t="shared" si="71"/>
        <v>41131.208333333336</v>
      </c>
      <c r="P929" t="b">
        <v>0</v>
      </c>
      <c r="Q929" t="b">
        <v>0</v>
      </c>
      <c r="R929" t="s">
        <v>33</v>
      </c>
      <c r="S929" t="str">
        <f t="shared" si="72"/>
        <v>theater</v>
      </c>
      <c r="T929" t="str">
        <f t="shared" si="73"/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 s="5">
        <v>1.1731541218637993</v>
      </c>
      <c r="H930">
        <v>3777</v>
      </c>
      <c r="I930">
        <f t="shared" si="74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70"/>
        <v>41637.25</v>
      </c>
      <c r="O930" s="9">
        <f t="shared" si="71"/>
        <v>41646.25</v>
      </c>
      <c r="P930" t="b">
        <v>0</v>
      </c>
      <c r="Q930" t="b">
        <v>0</v>
      </c>
      <c r="R930" t="s">
        <v>28</v>
      </c>
      <c r="S930" t="str">
        <f t="shared" si="72"/>
        <v>technology</v>
      </c>
      <c r="T930" t="str">
        <f t="shared" si="73"/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 s="5">
        <v>2.173090909090909</v>
      </c>
      <c r="H931">
        <v>184</v>
      </c>
      <c r="I931">
        <f t="shared" si="74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70"/>
        <v>42858.208333333328</v>
      </c>
      <c r="O931" s="9">
        <f t="shared" si="71"/>
        <v>42872.208333333328</v>
      </c>
      <c r="P931" t="b">
        <v>0</v>
      </c>
      <c r="Q931" t="b">
        <v>0</v>
      </c>
      <c r="R931" t="s">
        <v>33</v>
      </c>
      <c r="S931" t="str">
        <f t="shared" si="72"/>
        <v>theater</v>
      </c>
      <c r="T931" t="str">
        <f t="shared" si="73"/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 s="5">
        <v>1.1228571428571428</v>
      </c>
      <c r="H932">
        <v>85</v>
      </c>
      <c r="I932">
        <f t="shared" si="74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70"/>
        <v>42060.25</v>
      </c>
      <c r="O932" s="9">
        <f t="shared" si="71"/>
        <v>42067.25</v>
      </c>
      <c r="P932" t="b">
        <v>0</v>
      </c>
      <c r="Q932" t="b">
        <v>1</v>
      </c>
      <c r="R932" t="s">
        <v>33</v>
      </c>
      <c r="S932" t="str">
        <f t="shared" si="72"/>
        <v>theater</v>
      </c>
      <c r="T932" t="str">
        <f t="shared" si="73"/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 s="5">
        <v>0.72518987341772156</v>
      </c>
      <c r="H933">
        <v>112</v>
      </c>
      <c r="I933">
        <f t="shared" si="74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70"/>
        <v>41818.208333333336</v>
      </c>
      <c r="O933" s="9">
        <f t="shared" si="71"/>
        <v>41820.208333333336</v>
      </c>
      <c r="P933" t="b">
        <v>0</v>
      </c>
      <c r="Q933" t="b">
        <v>1</v>
      </c>
      <c r="R933" t="s">
        <v>33</v>
      </c>
      <c r="S933" t="str">
        <f t="shared" si="72"/>
        <v>theater</v>
      </c>
      <c r="T933" t="str">
        <f t="shared" si="73"/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 s="5">
        <v>2.1230434782608696</v>
      </c>
      <c r="H934">
        <v>144</v>
      </c>
      <c r="I934">
        <f t="shared" si="74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70"/>
        <v>41709.208333333336</v>
      </c>
      <c r="O934" s="9">
        <f t="shared" si="71"/>
        <v>41712.208333333336</v>
      </c>
      <c r="P934" t="b">
        <v>0</v>
      </c>
      <c r="Q934" t="b">
        <v>0</v>
      </c>
      <c r="R934" t="s">
        <v>23</v>
      </c>
      <c r="S934" t="str">
        <f t="shared" si="72"/>
        <v>music</v>
      </c>
      <c r="T934" t="str">
        <f t="shared" si="73"/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 s="5">
        <v>2.3974657534246577</v>
      </c>
      <c r="H935">
        <v>1902</v>
      </c>
      <c r="I935">
        <f t="shared" si="74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70"/>
        <v>41372.208333333336</v>
      </c>
      <c r="O935" s="9">
        <f t="shared" si="71"/>
        <v>41385.208333333336</v>
      </c>
      <c r="P935" t="b">
        <v>0</v>
      </c>
      <c r="Q935" t="b">
        <v>0</v>
      </c>
      <c r="R935" t="s">
        <v>33</v>
      </c>
      <c r="S935" t="str">
        <f t="shared" si="72"/>
        <v>theater</v>
      </c>
      <c r="T935" t="str">
        <f t="shared" si="73"/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 s="5">
        <v>1.8193548387096774</v>
      </c>
      <c r="H936">
        <v>105</v>
      </c>
      <c r="I936">
        <f t="shared" si="74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70"/>
        <v>42422.25</v>
      </c>
      <c r="O936" s="9">
        <f t="shared" si="71"/>
        <v>42428.25</v>
      </c>
      <c r="P936" t="b">
        <v>0</v>
      </c>
      <c r="Q936" t="b">
        <v>0</v>
      </c>
      <c r="R936" t="s">
        <v>33</v>
      </c>
      <c r="S936" t="str">
        <f t="shared" si="72"/>
        <v>theater</v>
      </c>
      <c r="T936" t="str">
        <f t="shared" si="73"/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 s="5">
        <v>1.6413114754098361</v>
      </c>
      <c r="H937">
        <v>132</v>
      </c>
      <c r="I937">
        <f t="shared" si="74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70"/>
        <v>42209.208333333328</v>
      </c>
      <c r="O937" s="9">
        <f t="shared" si="71"/>
        <v>42216.208333333328</v>
      </c>
      <c r="P937" t="b">
        <v>0</v>
      </c>
      <c r="Q937" t="b">
        <v>0</v>
      </c>
      <c r="R937" t="s">
        <v>33</v>
      </c>
      <c r="S937" t="str">
        <f t="shared" si="72"/>
        <v>theater</v>
      </c>
      <c r="T937" t="str">
        <f t="shared" si="73"/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 s="5">
        <v>1.6375968992248063E-2</v>
      </c>
      <c r="H938">
        <v>21</v>
      </c>
      <c r="I938">
        <f t="shared" si="74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70"/>
        <v>43668.208333333328</v>
      </c>
      <c r="O938" s="9">
        <f t="shared" si="71"/>
        <v>43671.208333333328</v>
      </c>
      <c r="P938" t="b">
        <v>1</v>
      </c>
      <c r="Q938" t="b">
        <v>0</v>
      </c>
      <c r="R938" t="s">
        <v>33</v>
      </c>
      <c r="S938" t="str">
        <f t="shared" si="72"/>
        <v>theater</v>
      </c>
      <c r="T938" t="str">
        <f t="shared" si="73"/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 s="5">
        <v>0.49643859649122807</v>
      </c>
      <c r="H939">
        <v>976</v>
      </c>
      <c r="I939">
        <f t="shared" si="74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70"/>
        <v>42334.25</v>
      </c>
      <c r="O939" s="9">
        <f t="shared" si="71"/>
        <v>42343.25</v>
      </c>
      <c r="P939" t="b">
        <v>0</v>
      </c>
      <c r="Q939" t="b">
        <v>0</v>
      </c>
      <c r="R939" t="s">
        <v>42</v>
      </c>
      <c r="S939" t="str">
        <f t="shared" si="72"/>
        <v>film &amp; video</v>
      </c>
      <c r="T939" t="str">
        <f t="shared" si="73"/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 s="5">
        <v>1.0970652173913042</v>
      </c>
      <c r="H940">
        <v>96</v>
      </c>
      <c r="I940">
        <f t="shared" si="74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70"/>
        <v>43263.208333333328</v>
      </c>
      <c r="O940" s="9">
        <f t="shared" si="71"/>
        <v>43299.208333333328</v>
      </c>
      <c r="P940" t="b">
        <v>0</v>
      </c>
      <c r="Q940" t="b">
        <v>1</v>
      </c>
      <c r="R940" t="s">
        <v>119</v>
      </c>
      <c r="S940" t="str">
        <f t="shared" si="72"/>
        <v>publishing</v>
      </c>
      <c r="T940" t="str">
        <f t="shared" si="73"/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 s="5">
        <v>0.49217948717948717</v>
      </c>
      <c r="H941">
        <v>67</v>
      </c>
      <c r="I941">
        <f t="shared" si="74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70"/>
        <v>40670.208333333336</v>
      </c>
      <c r="O941" s="9">
        <f t="shared" si="71"/>
        <v>40687.208333333336</v>
      </c>
      <c r="P941" t="b">
        <v>0</v>
      </c>
      <c r="Q941" t="b">
        <v>1</v>
      </c>
      <c r="R941" t="s">
        <v>89</v>
      </c>
      <c r="S941" t="str">
        <f t="shared" si="72"/>
        <v>games</v>
      </c>
      <c r="T941" t="str">
        <f t="shared" si="73"/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 s="5">
        <v>0.62232323232323228</v>
      </c>
      <c r="H942">
        <v>66</v>
      </c>
      <c r="I942">
        <f t="shared" si="74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70"/>
        <v>41244.25</v>
      </c>
      <c r="O942" s="9">
        <f t="shared" si="71"/>
        <v>41266.25</v>
      </c>
      <c r="P942" t="b">
        <v>0</v>
      </c>
      <c r="Q942" t="b">
        <v>0</v>
      </c>
      <c r="R942" t="s">
        <v>28</v>
      </c>
      <c r="S942" t="str">
        <f t="shared" si="72"/>
        <v>technology</v>
      </c>
      <c r="T942" t="str">
        <f t="shared" si="73"/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 s="5">
        <v>0.1305813953488372</v>
      </c>
      <c r="H943">
        <v>78</v>
      </c>
      <c r="I943">
        <f t="shared" si="74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70"/>
        <v>40552.25</v>
      </c>
      <c r="O943" s="9">
        <f t="shared" si="71"/>
        <v>40587.25</v>
      </c>
      <c r="P943" t="b">
        <v>1</v>
      </c>
      <c r="Q943" t="b">
        <v>0</v>
      </c>
      <c r="R943" t="s">
        <v>33</v>
      </c>
      <c r="S943" t="str">
        <f t="shared" si="72"/>
        <v>theater</v>
      </c>
      <c r="T943" t="str">
        <f t="shared" si="73"/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 s="5">
        <v>0.64635416666666667</v>
      </c>
      <c r="H944">
        <v>67</v>
      </c>
      <c r="I944">
        <f t="shared" si="74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70"/>
        <v>40568.25</v>
      </c>
      <c r="O944" s="9">
        <f t="shared" si="71"/>
        <v>40571.25</v>
      </c>
      <c r="P944" t="b">
        <v>0</v>
      </c>
      <c r="Q944" t="b">
        <v>0</v>
      </c>
      <c r="R944" t="s">
        <v>33</v>
      </c>
      <c r="S944" t="str">
        <f t="shared" si="72"/>
        <v>theater</v>
      </c>
      <c r="T944" t="str">
        <f t="shared" si="73"/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 s="5">
        <v>1.5958666666666668</v>
      </c>
      <c r="H945">
        <v>114</v>
      </c>
      <c r="I945">
        <f t="shared" si="74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70"/>
        <v>41906.208333333336</v>
      </c>
      <c r="O945" s="9">
        <f t="shared" si="71"/>
        <v>41941.208333333336</v>
      </c>
      <c r="P945" t="b">
        <v>0</v>
      </c>
      <c r="Q945" t="b">
        <v>0</v>
      </c>
      <c r="R945" t="s">
        <v>17</v>
      </c>
      <c r="S945" t="str">
        <f t="shared" si="72"/>
        <v>food</v>
      </c>
      <c r="T945" t="str">
        <f t="shared" si="73"/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 s="5">
        <v>0.81420000000000003</v>
      </c>
      <c r="H946">
        <v>263</v>
      </c>
      <c r="I946">
        <f t="shared" si="74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70"/>
        <v>42776.25</v>
      </c>
      <c r="O946" s="9">
        <f t="shared" si="71"/>
        <v>42795.25</v>
      </c>
      <c r="P946" t="b">
        <v>0</v>
      </c>
      <c r="Q946" t="b">
        <v>0</v>
      </c>
      <c r="R946" t="s">
        <v>122</v>
      </c>
      <c r="S946" t="str">
        <f t="shared" si="72"/>
        <v>photography</v>
      </c>
      <c r="T946" t="str">
        <f t="shared" si="73"/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 s="5">
        <v>0.32444767441860467</v>
      </c>
      <c r="H947">
        <v>1691</v>
      </c>
      <c r="I947">
        <f t="shared" si="74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70"/>
        <v>41004.208333333336</v>
      </c>
      <c r="O947" s="9">
        <f t="shared" si="71"/>
        <v>41019.208333333336</v>
      </c>
      <c r="P947" t="b">
        <v>1</v>
      </c>
      <c r="Q947" t="b">
        <v>0</v>
      </c>
      <c r="R947" t="s">
        <v>122</v>
      </c>
      <c r="S947" t="str">
        <f t="shared" si="72"/>
        <v>photography</v>
      </c>
      <c r="T947" t="str">
        <f t="shared" si="73"/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 s="5">
        <v>9.9141184124918666E-2</v>
      </c>
      <c r="H948">
        <v>181</v>
      </c>
      <c r="I948">
        <f t="shared" si="74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70"/>
        <v>40710.208333333336</v>
      </c>
      <c r="O948" s="9">
        <f t="shared" si="71"/>
        <v>40712.208333333336</v>
      </c>
      <c r="P948" t="b">
        <v>0</v>
      </c>
      <c r="Q948" t="b">
        <v>0</v>
      </c>
      <c r="R948" t="s">
        <v>33</v>
      </c>
      <c r="S948" t="str">
        <f t="shared" si="72"/>
        <v>theater</v>
      </c>
      <c r="T948" t="str">
        <f t="shared" si="73"/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 s="5">
        <v>0.26694444444444443</v>
      </c>
      <c r="H949">
        <v>13</v>
      </c>
      <c r="I949">
        <f t="shared" si="74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70"/>
        <v>41908.208333333336</v>
      </c>
      <c r="O949" s="9">
        <f t="shared" si="71"/>
        <v>41915.208333333336</v>
      </c>
      <c r="P949" t="b">
        <v>0</v>
      </c>
      <c r="Q949" t="b">
        <v>0</v>
      </c>
      <c r="R949" t="s">
        <v>33</v>
      </c>
      <c r="S949" t="str">
        <f t="shared" si="72"/>
        <v>theater</v>
      </c>
      <c r="T949" t="str">
        <f t="shared" si="73"/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 s="5">
        <v>0.62957446808510642</v>
      </c>
      <c r="H950">
        <v>160</v>
      </c>
      <c r="I950">
        <f t="shared" si="74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70"/>
        <v>41985.25</v>
      </c>
      <c r="O950" s="9">
        <f t="shared" si="71"/>
        <v>41995.25</v>
      </c>
      <c r="P950" t="b">
        <v>1</v>
      </c>
      <c r="Q950" t="b">
        <v>1</v>
      </c>
      <c r="R950" t="s">
        <v>42</v>
      </c>
      <c r="S950" t="str">
        <f t="shared" si="72"/>
        <v>film &amp; video</v>
      </c>
      <c r="T950" t="str">
        <f t="shared" si="73"/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 s="5">
        <v>1.6135593220338984</v>
      </c>
      <c r="H951">
        <v>203</v>
      </c>
      <c r="I951">
        <f t="shared" si="74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70"/>
        <v>42112.208333333328</v>
      </c>
      <c r="O951" s="9">
        <f t="shared" si="71"/>
        <v>42131.208333333328</v>
      </c>
      <c r="P951" t="b">
        <v>0</v>
      </c>
      <c r="Q951" t="b">
        <v>0</v>
      </c>
      <c r="R951" t="s">
        <v>28</v>
      </c>
      <c r="S951" t="str">
        <f t="shared" si="72"/>
        <v>technology</v>
      </c>
      <c r="T951" t="str">
        <f t="shared" si="73"/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 s="5">
        <v>0.05</v>
      </c>
      <c r="H952">
        <v>1</v>
      </c>
      <c r="I952">
        <f t="shared" si="74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70"/>
        <v>43571.208333333328</v>
      </c>
      <c r="O952" s="9">
        <f t="shared" si="71"/>
        <v>43576.208333333328</v>
      </c>
      <c r="P952" t="b">
        <v>0</v>
      </c>
      <c r="Q952" t="b">
        <v>1</v>
      </c>
      <c r="R952" t="s">
        <v>33</v>
      </c>
      <c r="S952" t="str">
        <f t="shared" si="72"/>
        <v>theater</v>
      </c>
      <c r="T952" t="str">
        <f t="shared" si="73"/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 s="5">
        <v>10.969379310344827</v>
      </c>
      <c r="H953">
        <v>1559</v>
      </c>
      <c r="I953">
        <f t="shared" si="74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70"/>
        <v>42730.25</v>
      </c>
      <c r="O953" s="9">
        <f t="shared" si="71"/>
        <v>42731.25</v>
      </c>
      <c r="P953" t="b">
        <v>0</v>
      </c>
      <c r="Q953" t="b">
        <v>1</v>
      </c>
      <c r="R953" t="s">
        <v>23</v>
      </c>
      <c r="S953" t="str">
        <f t="shared" si="72"/>
        <v>music</v>
      </c>
      <c r="T953" t="str">
        <f t="shared" si="73"/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 s="5">
        <v>0.70094158075601376</v>
      </c>
      <c r="H954">
        <v>2266</v>
      </c>
      <c r="I954">
        <f t="shared" si="74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70"/>
        <v>42591.208333333328</v>
      </c>
      <c r="O954" s="9">
        <f t="shared" si="71"/>
        <v>42605.208333333328</v>
      </c>
      <c r="P954" t="b">
        <v>0</v>
      </c>
      <c r="Q954" t="b">
        <v>0</v>
      </c>
      <c r="R954" t="s">
        <v>42</v>
      </c>
      <c r="S954" t="str">
        <f t="shared" si="72"/>
        <v>film &amp; video</v>
      </c>
      <c r="T954" t="str">
        <f t="shared" si="73"/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 s="5">
        <v>0.6</v>
      </c>
      <c r="H955">
        <v>21</v>
      </c>
      <c r="I955">
        <f t="shared" si="74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70"/>
        <v>42358.25</v>
      </c>
      <c r="O955" s="9">
        <f t="shared" si="71"/>
        <v>42394.25</v>
      </c>
      <c r="P955" t="b">
        <v>0</v>
      </c>
      <c r="Q955" t="b">
        <v>1</v>
      </c>
      <c r="R955" t="s">
        <v>474</v>
      </c>
      <c r="S955" t="str">
        <f t="shared" si="72"/>
        <v>film &amp; video</v>
      </c>
      <c r="T955" t="str">
        <f t="shared" si="73"/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 s="5">
        <v>3.6709859154929578</v>
      </c>
      <c r="H956">
        <v>1548</v>
      </c>
      <c r="I956">
        <f t="shared" si="74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70"/>
        <v>41174.208333333336</v>
      </c>
      <c r="O956" s="9">
        <f t="shared" si="71"/>
        <v>41198.208333333336</v>
      </c>
      <c r="P956" t="b">
        <v>0</v>
      </c>
      <c r="Q956" t="b">
        <v>0</v>
      </c>
      <c r="R956" t="s">
        <v>28</v>
      </c>
      <c r="S956" t="str">
        <f t="shared" si="72"/>
        <v>technology</v>
      </c>
      <c r="T956" t="str">
        <f t="shared" si="73"/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 s="5">
        <v>11.09</v>
      </c>
      <c r="H957">
        <v>80</v>
      </c>
      <c r="I957">
        <f t="shared" si="74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70"/>
        <v>41238.25</v>
      </c>
      <c r="O957" s="9">
        <f t="shared" si="71"/>
        <v>41240.25</v>
      </c>
      <c r="P957" t="b">
        <v>0</v>
      </c>
      <c r="Q957" t="b">
        <v>0</v>
      </c>
      <c r="R957" t="s">
        <v>33</v>
      </c>
      <c r="S957" t="str">
        <f t="shared" si="72"/>
        <v>theater</v>
      </c>
      <c r="T957" t="str">
        <f t="shared" si="73"/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 s="5">
        <v>0.19028784648187633</v>
      </c>
      <c r="H958">
        <v>830</v>
      </c>
      <c r="I958">
        <f t="shared" si="74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70"/>
        <v>42360.25</v>
      </c>
      <c r="O958" s="9">
        <f t="shared" si="71"/>
        <v>42364.25</v>
      </c>
      <c r="P958" t="b">
        <v>0</v>
      </c>
      <c r="Q958" t="b">
        <v>0</v>
      </c>
      <c r="R958" t="s">
        <v>474</v>
      </c>
      <c r="S958" t="str">
        <f t="shared" si="72"/>
        <v>film &amp; video</v>
      </c>
      <c r="T958" t="str">
        <f t="shared" si="73"/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 s="5">
        <v>1.2687755102040816</v>
      </c>
      <c r="H959">
        <v>131</v>
      </c>
      <c r="I959">
        <f t="shared" si="74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70"/>
        <v>40955.25</v>
      </c>
      <c r="O959" s="9">
        <f t="shared" si="71"/>
        <v>40958.25</v>
      </c>
      <c r="P959" t="b">
        <v>0</v>
      </c>
      <c r="Q959" t="b">
        <v>0</v>
      </c>
      <c r="R959" t="s">
        <v>33</v>
      </c>
      <c r="S959" t="str">
        <f t="shared" si="72"/>
        <v>theater</v>
      </c>
      <c r="T959" t="str">
        <f t="shared" si="73"/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 s="5">
        <v>7.3463636363636367</v>
      </c>
      <c r="H960">
        <v>112</v>
      </c>
      <c r="I960">
        <f t="shared" si="74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70"/>
        <v>40350.208333333336</v>
      </c>
      <c r="O960" s="9">
        <f t="shared" si="71"/>
        <v>40372.208333333336</v>
      </c>
      <c r="P960" t="b">
        <v>0</v>
      </c>
      <c r="Q960" t="b">
        <v>0</v>
      </c>
      <c r="R960" t="s">
        <v>71</v>
      </c>
      <c r="S960" t="str">
        <f t="shared" si="72"/>
        <v>film &amp; video</v>
      </c>
      <c r="T960" t="str">
        <f t="shared" si="73"/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 s="5">
        <v>4.5731034482758622E-2</v>
      </c>
      <c r="H961">
        <v>130</v>
      </c>
      <c r="I961">
        <f t="shared" si="74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70"/>
        <v>40357.208333333336</v>
      </c>
      <c r="O961" s="9">
        <f t="shared" si="71"/>
        <v>40385.208333333336</v>
      </c>
      <c r="P961" t="b">
        <v>0</v>
      </c>
      <c r="Q961" t="b">
        <v>0</v>
      </c>
      <c r="R961" t="s">
        <v>206</v>
      </c>
      <c r="S961" t="str">
        <f t="shared" si="72"/>
        <v>publishing</v>
      </c>
      <c r="T961" t="str">
        <f t="shared" si="73"/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 s="5">
        <v>0.85054545454545449</v>
      </c>
      <c r="H962">
        <v>55</v>
      </c>
      <c r="I962">
        <f t="shared" si="74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70"/>
        <v>42408.25</v>
      </c>
      <c r="O962" s="9">
        <f t="shared" si="71"/>
        <v>42445.208333333328</v>
      </c>
      <c r="P962" t="b">
        <v>0</v>
      </c>
      <c r="Q962" t="b">
        <v>0</v>
      </c>
      <c r="R962" t="s">
        <v>28</v>
      </c>
      <c r="S962" t="str">
        <f t="shared" si="72"/>
        <v>technology</v>
      </c>
      <c r="T962" t="str">
        <f t="shared" si="73"/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 s="5">
        <v>1.1929824561403508</v>
      </c>
      <c r="H963">
        <v>155</v>
      </c>
      <c r="I963">
        <f t="shared" si="74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75">(((L963/60)/60)/24)+DATE(1970,1,1)</f>
        <v>40591.25</v>
      </c>
      <c r="O963" s="9">
        <f t="shared" ref="O963:O1001" si="76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77">LEFT(R963,FIND("/",R963,1)-1)</f>
        <v>publishing</v>
      </c>
      <c r="T963" t="str">
        <f t="shared" ref="T963:T1001" si="78">RIGHT(R963,LEN(R963)-SEARCH("/",R963,1))</f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 s="5">
        <v>2.9602777777777778</v>
      </c>
      <c r="H964">
        <v>266</v>
      </c>
      <c r="I964">
        <f t="shared" ref="I964:I1001" si="79">AVERAGE(E964/H964)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75"/>
        <v>41592.25</v>
      </c>
      <c r="O964" s="9">
        <f t="shared" si="76"/>
        <v>41613.25</v>
      </c>
      <c r="P964" t="b">
        <v>0</v>
      </c>
      <c r="Q964" t="b">
        <v>0</v>
      </c>
      <c r="R964" t="s">
        <v>17</v>
      </c>
      <c r="S964" t="str">
        <f t="shared" si="77"/>
        <v>food</v>
      </c>
      <c r="T964" t="str">
        <f t="shared" si="78"/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 s="5">
        <v>0.84694915254237291</v>
      </c>
      <c r="H965">
        <v>114</v>
      </c>
      <c r="I965">
        <f t="shared" si="79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75"/>
        <v>40607.25</v>
      </c>
      <c r="O965" s="9">
        <f t="shared" si="76"/>
        <v>40613.25</v>
      </c>
      <c r="P965" t="b">
        <v>0</v>
      </c>
      <c r="Q965" t="b">
        <v>1</v>
      </c>
      <c r="R965" t="s">
        <v>122</v>
      </c>
      <c r="S965" t="str">
        <f t="shared" si="77"/>
        <v>photography</v>
      </c>
      <c r="T965" t="str">
        <f t="shared" si="78"/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 s="5">
        <v>3.5578378378378379</v>
      </c>
      <c r="H966">
        <v>155</v>
      </c>
      <c r="I966">
        <f t="shared" si="79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75"/>
        <v>42135.208333333328</v>
      </c>
      <c r="O966" s="9">
        <f t="shared" si="76"/>
        <v>42140.208333333328</v>
      </c>
      <c r="P966" t="b">
        <v>0</v>
      </c>
      <c r="Q966" t="b">
        <v>0</v>
      </c>
      <c r="R966" t="s">
        <v>33</v>
      </c>
      <c r="S966" t="str">
        <f t="shared" si="77"/>
        <v>theater</v>
      </c>
      <c r="T966" t="str">
        <f t="shared" si="78"/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 s="5">
        <v>3.8640909090909092</v>
      </c>
      <c r="H967">
        <v>207</v>
      </c>
      <c r="I967">
        <f t="shared" si="79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75"/>
        <v>40203.25</v>
      </c>
      <c r="O967" s="9">
        <f t="shared" si="76"/>
        <v>40243.25</v>
      </c>
      <c r="P967" t="b">
        <v>0</v>
      </c>
      <c r="Q967" t="b">
        <v>0</v>
      </c>
      <c r="R967" t="s">
        <v>23</v>
      </c>
      <c r="S967" t="str">
        <f t="shared" si="77"/>
        <v>music</v>
      </c>
      <c r="T967" t="str">
        <f t="shared" si="78"/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 s="5">
        <v>7.9223529411764702</v>
      </c>
      <c r="H968">
        <v>245</v>
      </c>
      <c r="I968">
        <f t="shared" si="79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75"/>
        <v>42901.208333333328</v>
      </c>
      <c r="O968" s="9">
        <f t="shared" si="76"/>
        <v>42903.208333333328</v>
      </c>
      <c r="P968" t="b">
        <v>0</v>
      </c>
      <c r="Q968" t="b">
        <v>0</v>
      </c>
      <c r="R968" t="s">
        <v>33</v>
      </c>
      <c r="S968" t="str">
        <f t="shared" si="77"/>
        <v>theater</v>
      </c>
      <c r="T968" t="str">
        <f t="shared" si="78"/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 s="5">
        <v>1.3703393665158372</v>
      </c>
      <c r="H969">
        <v>1573</v>
      </c>
      <c r="I969">
        <f t="shared" si="79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75"/>
        <v>41005.208333333336</v>
      </c>
      <c r="O969" s="9">
        <f t="shared" si="76"/>
        <v>41042.208333333336</v>
      </c>
      <c r="P969" t="b">
        <v>0</v>
      </c>
      <c r="Q969" t="b">
        <v>0</v>
      </c>
      <c r="R969" t="s">
        <v>319</v>
      </c>
      <c r="S969" t="str">
        <f t="shared" si="77"/>
        <v>music</v>
      </c>
      <c r="T969" t="str">
        <f t="shared" si="78"/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 s="5">
        <v>3.3820833333333336</v>
      </c>
      <c r="H970">
        <v>114</v>
      </c>
      <c r="I970">
        <f t="shared" si="79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75"/>
        <v>40544.25</v>
      </c>
      <c r="O970" s="9">
        <f t="shared" si="76"/>
        <v>40559.25</v>
      </c>
      <c r="P970" t="b">
        <v>0</v>
      </c>
      <c r="Q970" t="b">
        <v>0</v>
      </c>
      <c r="R970" t="s">
        <v>17</v>
      </c>
      <c r="S970" t="str">
        <f t="shared" si="77"/>
        <v>food</v>
      </c>
      <c r="T970" t="str">
        <f t="shared" si="78"/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 s="5">
        <v>1.0822784810126582</v>
      </c>
      <c r="H971">
        <v>93</v>
      </c>
      <c r="I971">
        <f t="shared" si="79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75"/>
        <v>43821.25</v>
      </c>
      <c r="O971" s="9">
        <f t="shared" si="76"/>
        <v>43828.25</v>
      </c>
      <c r="P971" t="b">
        <v>0</v>
      </c>
      <c r="Q971" t="b">
        <v>0</v>
      </c>
      <c r="R971" t="s">
        <v>33</v>
      </c>
      <c r="S971" t="str">
        <f t="shared" si="77"/>
        <v>theater</v>
      </c>
      <c r="T971" t="str">
        <f t="shared" si="78"/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 s="5">
        <v>0.60757639620653314</v>
      </c>
      <c r="H972">
        <v>594</v>
      </c>
      <c r="I972">
        <f t="shared" si="79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75"/>
        <v>40672.208333333336</v>
      </c>
      <c r="O972" s="9">
        <f t="shared" si="76"/>
        <v>40673.208333333336</v>
      </c>
      <c r="P972" t="b">
        <v>0</v>
      </c>
      <c r="Q972" t="b">
        <v>0</v>
      </c>
      <c r="R972" t="s">
        <v>33</v>
      </c>
      <c r="S972" t="str">
        <f t="shared" si="77"/>
        <v>theater</v>
      </c>
      <c r="T972" t="str">
        <f t="shared" si="78"/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 s="5">
        <v>0.27725490196078434</v>
      </c>
      <c r="H973">
        <v>24</v>
      </c>
      <c r="I973">
        <f t="shared" si="79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75"/>
        <v>41555.208333333336</v>
      </c>
      <c r="O973" s="9">
        <f t="shared" si="76"/>
        <v>41561.208333333336</v>
      </c>
      <c r="P973" t="b">
        <v>0</v>
      </c>
      <c r="Q973" t="b">
        <v>0</v>
      </c>
      <c r="R973" t="s">
        <v>269</v>
      </c>
      <c r="S973" t="str">
        <f t="shared" si="77"/>
        <v>film &amp; video</v>
      </c>
      <c r="T973" t="str">
        <f t="shared" si="78"/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 s="5">
        <v>2.283934426229508</v>
      </c>
      <c r="H974">
        <v>1681</v>
      </c>
      <c r="I974">
        <f t="shared" si="79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75"/>
        <v>41792.208333333336</v>
      </c>
      <c r="O974" s="9">
        <f t="shared" si="76"/>
        <v>41801.208333333336</v>
      </c>
      <c r="P974" t="b">
        <v>0</v>
      </c>
      <c r="Q974" t="b">
        <v>1</v>
      </c>
      <c r="R974" t="s">
        <v>28</v>
      </c>
      <c r="S974" t="str">
        <f t="shared" si="77"/>
        <v>technology</v>
      </c>
      <c r="T974" t="str">
        <f t="shared" si="78"/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 s="5">
        <v>0.21615194054500414</v>
      </c>
      <c r="H975">
        <v>252</v>
      </c>
      <c r="I975">
        <f t="shared" si="79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75"/>
        <v>40522.25</v>
      </c>
      <c r="O975" s="9">
        <f t="shared" si="76"/>
        <v>40524.25</v>
      </c>
      <c r="P975" t="b">
        <v>0</v>
      </c>
      <c r="Q975" t="b">
        <v>1</v>
      </c>
      <c r="R975" t="s">
        <v>33</v>
      </c>
      <c r="S975" t="str">
        <f t="shared" si="77"/>
        <v>theater</v>
      </c>
      <c r="T975" t="str">
        <f t="shared" si="78"/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 s="5">
        <v>3.73875</v>
      </c>
      <c r="H976">
        <v>32</v>
      </c>
      <c r="I976">
        <f t="shared" si="79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75"/>
        <v>41412.208333333336</v>
      </c>
      <c r="O976" s="9">
        <f t="shared" si="76"/>
        <v>41413.208333333336</v>
      </c>
      <c r="P976" t="b">
        <v>0</v>
      </c>
      <c r="Q976" t="b">
        <v>0</v>
      </c>
      <c r="R976" t="s">
        <v>60</v>
      </c>
      <c r="S976" t="str">
        <f t="shared" si="77"/>
        <v>music</v>
      </c>
      <c r="T976" t="str">
        <f t="shared" si="78"/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 s="5">
        <v>1.5492592592592593</v>
      </c>
      <c r="H977">
        <v>135</v>
      </c>
      <c r="I977">
        <f t="shared" si="79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75"/>
        <v>42337.25</v>
      </c>
      <c r="O977" s="9">
        <f t="shared" si="76"/>
        <v>42376.25</v>
      </c>
      <c r="P977" t="b">
        <v>0</v>
      </c>
      <c r="Q977" t="b">
        <v>1</v>
      </c>
      <c r="R977" t="s">
        <v>33</v>
      </c>
      <c r="S977" t="str">
        <f t="shared" si="77"/>
        <v>theater</v>
      </c>
      <c r="T977" t="str">
        <f t="shared" si="78"/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 s="5">
        <v>3.2214999999999998</v>
      </c>
      <c r="H978">
        <v>140</v>
      </c>
      <c r="I978">
        <f t="shared" si="79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75"/>
        <v>40571.25</v>
      </c>
      <c r="O978" s="9">
        <f t="shared" si="76"/>
        <v>40577.25</v>
      </c>
      <c r="P978" t="b">
        <v>0</v>
      </c>
      <c r="Q978" t="b">
        <v>1</v>
      </c>
      <c r="R978" t="s">
        <v>33</v>
      </c>
      <c r="S978" t="str">
        <f t="shared" si="77"/>
        <v>theater</v>
      </c>
      <c r="T978" t="str">
        <f t="shared" si="78"/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 s="5">
        <v>0.73957142857142855</v>
      </c>
      <c r="H979">
        <v>67</v>
      </c>
      <c r="I979">
        <f t="shared" si="79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75"/>
        <v>43138.25</v>
      </c>
      <c r="O979" s="9">
        <f t="shared" si="76"/>
        <v>43170.25</v>
      </c>
      <c r="P979" t="b">
        <v>0</v>
      </c>
      <c r="Q979" t="b">
        <v>0</v>
      </c>
      <c r="R979" t="s">
        <v>17</v>
      </c>
      <c r="S979" t="str">
        <f t="shared" si="77"/>
        <v>food</v>
      </c>
      <c r="T979" t="str">
        <f t="shared" si="78"/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 s="5">
        <v>8.641</v>
      </c>
      <c r="H980">
        <v>92</v>
      </c>
      <c r="I980">
        <f t="shared" si="79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75"/>
        <v>42686.25</v>
      </c>
      <c r="O980" s="9">
        <f t="shared" si="76"/>
        <v>42708.25</v>
      </c>
      <c r="P980" t="b">
        <v>0</v>
      </c>
      <c r="Q980" t="b">
        <v>0</v>
      </c>
      <c r="R980" t="s">
        <v>89</v>
      </c>
      <c r="S980" t="str">
        <f t="shared" si="77"/>
        <v>games</v>
      </c>
      <c r="T980" t="str">
        <f t="shared" si="78"/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 s="5">
        <v>1.432624584717608</v>
      </c>
      <c r="H981">
        <v>1015</v>
      </c>
      <c r="I981">
        <f t="shared" si="79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75"/>
        <v>42078.208333333328</v>
      </c>
      <c r="O981" s="9">
        <f t="shared" si="76"/>
        <v>42084.208333333328</v>
      </c>
      <c r="P981" t="b">
        <v>0</v>
      </c>
      <c r="Q981" t="b">
        <v>0</v>
      </c>
      <c r="R981" t="s">
        <v>33</v>
      </c>
      <c r="S981" t="str">
        <f t="shared" si="77"/>
        <v>theater</v>
      </c>
      <c r="T981" t="str">
        <f t="shared" si="78"/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 s="5">
        <v>0.40281762295081969</v>
      </c>
      <c r="H982">
        <v>742</v>
      </c>
      <c r="I982">
        <f t="shared" si="79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75"/>
        <v>42307.208333333328</v>
      </c>
      <c r="O982" s="9">
        <f t="shared" si="76"/>
        <v>42312.25</v>
      </c>
      <c r="P982" t="b">
        <v>1</v>
      </c>
      <c r="Q982" t="b">
        <v>0</v>
      </c>
      <c r="R982" t="s">
        <v>68</v>
      </c>
      <c r="S982" t="str">
        <f t="shared" si="77"/>
        <v>publishing</v>
      </c>
      <c r="T982" t="str">
        <f t="shared" si="78"/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 s="5">
        <v>1.7822388059701493</v>
      </c>
      <c r="H983">
        <v>323</v>
      </c>
      <c r="I983">
        <f t="shared" si="79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75"/>
        <v>43094.25</v>
      </c>
      <c r="O983" s="9">
        <f t="shared" si="76"/>
        <v>43127.25</v>
      </c>
      <c r="P983" t="b">
        <v>0</v>
      </c>
      <c r="Q983" t="b">
        <v>0</v>
      </c>
      <c r="R983" t="s">
        <v>28</v>
      </c>
      <c r="S983" t="str">
        <f t="shared" si="77"/>
        <v>technology</v>
      </c>
      <c r="T983" t="str">
        <f t="shared" si="78"/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 s="5">
        <v>0.84930555555555554</v>
      </c>
      <c r="H984">
        <v>75</v>
      </c>
      <c r="I984">
        <f t="shared" si="79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75"/>
        <v>40743.208333333336</v>
      </c>
      <c r="O984" s="9">
        <f t="shared" si="76"/>
        <v>40745.208333333336</v>
      </c>
      <c r="P984" t="b">
        <v>0</v>
      </c>
      <c r="Q984" t="b">
        <v>1</v>
      </c>
      <c r="R984" t="s">
        <v>42</v>
      </c>
      <c r="S984" t="str">
        <f t="shared" si="77"/>
        <v>film &amp; video</v>
      </c>
      <c r="T984" t="str">
        <f t="shared" si="78"/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 s="5">
        <v>1.4593648334624323</v>
      </c>
      <c r="H985">
        <v>2326</v>
      </c>
      <c r="I985">
        <f t="shared" si="79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75"/>
        <v>43681.208333333328</v>
      </c>
      <c r="O985" s="9">
        <f t="shared" si="76"/>
        <v>43696.208333333328</v>
      </c>
      <c r="P985" t="b">
        <v>0</v>
      </c>
      <c r="Q985" t="b">
        <v>0</v>
      </c>
      <c r="R985" t="s">
        <v>42</v>
      </c>
      <c r="S985" t="str">
        <f t="shared" si="77"/>
        <v>film &amp; video</v>
      </c>
      <c r="T985" t="str">
        <f t="shared" si="78"/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 s="5">
        <v>1.5246153846153847</v>
      </c>
      <c r="H986">
        <v>381</v>
      </c>
      <c r="I986">
        <f t="shared" si="79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75"/>
        <v>43716.208333333328</v>
      </c>
      <c r="O986" s="9">
        <f t="shared" si="76"/>
        <v>43742.208333333328</v>
      </c>
      <c r="P986" t="b">
        <v>0</v>
      </c>
      <c r="Q986" t="b">
        <v>0</v>
      </c>
      <c r="R986" t="s">
        <v>33</v>
      </c>
      <c r="S986" t="str">
        <f t="shared" si="77"/>
        <v>theater</v>
      </c>
      <c r="T986" t="str">
        <f t="shared" si="78"/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 s="5">
        <v>0.67129542790152408</v>
      </c>
      <c r="H987">
        <v>4405</v>
      </c>
      <c r="I987">
        <f t="shared" si="79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75"/>
        <v>41614.25</v>
      </c>
      <c r="O987" s="9">
        <f t="shared" si="76"/>
        <v>41640.25</v>
      </c>
      <c r="P987" t="b">
        <v>0</v>
      </c>
      <c r="Q987" t="b">
        <v>1</v>
      </c>
      <c r="R987" t="s">
        <v>23</v>
      </c>
      <c r="S987" t="str">
        <f t="shared" si="77"/>
        <v>music</v>
      </c>
      <c r="T987" t="str">
        <f t="shared" si="78"/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 s="5">
        <v>0.40307692307692305</v>
      </c>
      <c r="H988">
        <v>92</v>
      </c>
      <c r="I988">
        <f t="shared" si="79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75"/>
        <v>40638.208333333336</v>
      </c>
      <c r="O988" s="9">
        <f t="shared" si="76"/>
        <v>40652.208333333336</v>
      </c>
      <c r="P988" t="b">
        <v>0</v>
      </c>
      <c r="Q988" t="b">
        <v>0</v>
      </c>
      <c r="R988" t="s">
        <v>23</v>
      </c>
      <c r="S988" t="str">
        <f t="shared" si="77"/>
        <v>music</v>
      </c>
      <c r="T988" t="str">
        <f t="shared" si="78"/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 s="5">
        <v>2.1679032258064517</v>
      </c>
      <c r="H989">
        <v>480</v>
      </c>
      <c r="I989">
        <f t="shared" si="79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75"/>
        <v>42852.208333333328</v>
      </c>
      <c r="O989" s="9">
        <f t="shared" si="76"/>
        <v>42866.208333333328</v>
      </c>
      <c r="P989" t="b">
        <v>0</v>
      </c>
      <c r="Q989" t="b">
        <v>0</v>
      </c>
      <c r="R989" t="s">
        <v>42</v>
      </c>
      <c r="S989" t="str">
        <f t="shared" si="77"/>
        <v>film &amp; video</v>
      </c>
      <c r="T989" t="str">
        <f t="shared" si="78"/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 s="5">
        <v>0.52117021276595743</v>
      </c>
      <c r="H990">
        <v>64</v>
      </c>
      <c r="I990">
        <f t="shared" si="79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75"/>
        <v>42686.25</v>
      </c>
      <c r="O990" s="9">
        <f t="shared" si="76"/>
        <v>42707.25</v>
      </c>
      <c r="P990" t="b">
        <v>0</v>
      </c>
      <c r="Q990" t="b">
        <v>0</v>
      </c>
      <c r="R990" t="s">
        <v>133</v>
      </c>
      <c r="S990" t="str">
        <f t="shared" si="77"/>
        <v>publishing</v>
      </c>
      <c r="T990" t="str">
        <f t="shared" si="78"/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 s="5">
        <v>4.9958333333333336</v>
      </c>
      <c r="H991">
        <v>226</v>
      </c>
      <c r="I991">
        <f t="shared" si="79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75"/>
        <v>43571.208333333328</v>
      </c>
      <c r="O991" s="9">
        <f t="shared" si="76"/>
        <v>43576.208333333328</v>
      </c>
      <c r="P991" t="b">
        <v>0</v>
      </c>
      <c r="Q991" t="b">
        <v>0</v>
      </c>
      <c r="R991" t="s">
        <v>206</v>
      </c>
      <c r="S991" t="str">
        <f t="shared" si="77"/>
        <v>publishing</v>
      </c>
      <c r="T991" t="str">
        <f t="shared" si="78"/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 s="5">
        <v>0.87679487179487181</v>
      </c>
      <c r="H992">
        <v>64</v>
      </c>
      <c r="I992">
        <f t="shared" si="79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75"/>
        <v>42432.25</v>
      </c>
      <c r="O992" s="9">
        <f t="shared" si="76"/>
        <v>42454.208333333328</v>
      </c>
      <c r="P992" t="b">
        <v>0</v>
      </c>
      <c r="Q992" t="b">
        <v>1</v>
      </c>
      <c r="R992" t="s">
        <v>53</v>
      </c>
      <c r="S992" t="str">
        <f t="shared" si="77"/>
        <v>film &amp; video</v>
      </c>
      <c r="T992" t="str">
        <f t="shared" si="78"/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 s="5">
        <v>1.131734693877551</v>
      </c>
      <c r="H993">
        <v>241</v>
      </c>
      <c r="I993">
        <f t="shared" si="79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75"/>
        <v>41907.208333333336</v>
      </c>
      <c r="O993" s="9">
        <f t="shared" si="76"/>
        <v>41911.208333333336</v>
      </c>
      <c r="P993" t="b">
        <v>0</v>
      </c>
      <c r="Q993" t="b">
        <v>1</v>
      </c>
      <c r="R993" t="s">
        <v>23</v>
      </c>
      <c r="S993" t="str">
        <f t="shared" si="77"/>
        <v>music</v>
      </c>
      <c r="T993" t="str">
        <f t="shared" si="78"/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 s="5">
        <v>4.2654838709677421</v>
      </c>
      <c r="H994">
        <v>132</v>
      </c>
      <c r="I994">
        <f t="shared" si="79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75"/>
        <v>43227.208333333328</v>
      </c>
      <c r="O994" s="9">
        <f t="shared" si="76"/>
        <v>43241.208333333328</v>
      </c>
      <c r="P994" t="b">
        <v>0</v>
      </c>
      <c r="Q994" t="b">
        <v>1</v>
      </c>
      <c r="R994" t="s">
        <v>53</v>
      </c>
      <c r="S994" t="str">
        <f t="shared" si="77"/>
        <v>film &amp; video</v>
      </c>
      <c r="T994" t="str">
        <f t="shared" si="78"/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 s="5">
        <v>0.77632653061224488</v>
      </c>
      <c r="H995">
        <v>75</v>
      </c>
      <c r="I995">
        <f t="shared" si="79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75"/>
        <v>42362.25</v>
      </c>
      <c r="O995" s="9">
        <f t="shared" si="76"/>
        <v>42379.25</v>
      </c>
      <c r="P995" t="b">
        <v>0</v>
      </c>
      <c r="Q995" t="b">
        <v>1</v>
      </c>
      <c r="R995" t="s">
        <v>122</v>
      </c>
      <c r="S995" t="str">
        <f t="shared" si="77"/>
        <v>photography</v>
      </c>
      <c r="T995" t="str">
        <f t="shared" si="78"/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 s="5">
        <v>0.52496810772501767</v>
      </c>
      <c r="H996">
        <v>842</v>
      </c>
      <c r="I996">
        <f t="shared" si="79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75"/>
        <v>41929.208333333336</v>
      </c>
      <c r="O996" s="9">
        <f t="shared" si="76"/>
        <v>41935.208333333336</v>
      </c>
      <c r="P996" t="b">
        <v>0</v>
      </c>
      <c r="Q996" t="b">
        <v>1</v>
      </c>
      <c r="R996" t="s">
        <v>206</v>
      </c>
      <c r="S996" t="str">
        <f t="shared" si="77"/>
        <v>publishing</v>
      </c>
      <c r="T996" t="str">
        <f t="shared" si="78"/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 s="5">
        <v>1.5746762589928058</v>
      </c>
      <c r="H997">
        <v>2043</v>
      </c>
      <c r="I997">
        <f t="shared" si="79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75"/>
        <v>43408.208333333328</v>
      </c>
      <c r="O997" s="9">
        <f t="shared" si="76"/>
        <v>43437.25</v>
      </c>
      <c r="P997" t="b">
        <v>0</v>
      </c>
      <c r="Q997" t="b">
        <v>1</v>
      </c>
      <c r="R997" t="s">
        <v>17</v>
      </c>
      <c r="S997" t="str">
        <f t="shared" si="77"/>
        <v>food</v>
      </c>
      <c r="T997" t="str">
        <f t="shared" si="78"/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 s="5">
        <v>0.72939393939393937</v>
      </c>
      <c r="H998">
        <v>112</v>
      </c>
      <c r="I998">
        <f t="shared" si="79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75"/>
        <v>41276.25</v>
      </c>
      <c r="O998" s="9">
        <f t="shared" si="76"/>
        <v>41306.25</v>
      </c>
      <c r="P998" t="b">
        <v>0</v>
      </c>
      <c r="Q998" t="b">
        <v>0</v>
      </c>
      <c r="R998" t="s">
        <v>33</v>
      </c>
      <c r="S998" t="str">
        <f t="shared" si="77"/>
        <v>theater</v>
      </c>
      <c r="T998" t="str">
        <f t="shared" si="78"/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 s="5">
        <v>0.60565789473684206</v>
      </c>
      <c r="H999">
        <v>139</v>
      </c>
      <c r="I999">
        <f t="shared" si="79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75"/>
        <v>41659.25</v>
      </c>
      <c r="O999" s="9">
        <f t="shared" si="76"/>
        <v>41664.25</v>
      </c>
      <c r="P999" t="b">
        <v>0</v>
      </c>
      <c r="Q999" t="b">
        <v>0</v>
      </c>
      <c r="R999" t="s">
        <v>33</v>
      </c>
      <c r="S999" t="str">
        <f t="shared" si="77"/>
        <v>theater</v>
      </c>
      <c r="T999" t="str">
        <f t="shared" si="78"/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 s="5">
        <v>0.5679129129129129</v>
      </c>
      <c r="H1000">
        <v>374</v>
      </c>
      <c r="I1000">
        <f t="shared" si="79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75"/>
        <v>40220.25</v>
      </c>
      <c r="O1000" s="9">
        <f t="shared" si="76"/>
        <v>40234.25</v>
      </c>
      <c r="P1000" t="b">
        <v>0</v>
      </c>
      <c r="Q1000" t="b">
        <v>1</v>
      </c>
      <c r="R1000" t="s">
        <v>60</v>
      </c>
      <c r="S1000" t="str">
        <f t="shared" si="77"/>
        <v>music</v>
      </c>
      <c r="T1000" t="str">
        <f t="shared" si="78"/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H1001">
        <v>1122</v>
      </c>
      <c r="I1001">
        <f t="shared" si="79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75"/>
        <v>42550.208333333328</v>
      </c>
      <c r="O1001" s="9">
        <f t="shared" si="76"/>
        <v>42557.208333333328</v>
      </c>
      <c r="P1001" t="b">
        <v>0</v>
      </c>
      <c r="Q1001" t="b">
        <v>0</v>
      </c>
      <c r="R1001" t="s">
        <v>17</v>
      </c>
      <c r="S1001" t="str">
        <f t="shared" si="77"/>
        <v>food</v>
      </c>
      <c r="T1001" t="str">
        <f t="shared" si="78"/>
        <v>food trucks</v>
      </c>
    </row>
  </sheetData>
  <conditionalFormatting sqref="F1:F1048576">
    <cfRule type="containsText" dxfId="5" priority="2" operator="containsText" text="canceled">
      <formula>NOT(ISERROR(SEARCH("canceled",F1)))</formula>
    </cfRule>
    <cfRule type="containsText" dxfId="4" priority="3" operator="containsText" text="cancelled">
      <formula>NOT(ISERROR(SEARCH("cancelled",F1)))</formula>
    </cfRule>
    <cfRule type="containsText" dxfId="3" priority="5" operator="containsText" text="live">
      <formula>NOT(ISERROR(SEARCH("live",F1)))</formula>
    </cfRule>
    <cfRule type="containsText" dxfId="2" priority="6" operator="containsText" text="cancelled">
      <formula>NOT(ISERROR(SEARCH("cancelled",F1)))</formula>
    </cfRule>
    <cfRule type="containsText" dxfId="1" priority="7" operator="containsText" text="successful">
      <formula>NOT(ISERROR(SEARCH("successful",F1)))</formula>
    </cfRule>
    <cfRule type="containsText" dxfId="0" priority="8" operator="containsText" text="failed">
      <formula>NOT(ISERROR(SEARCH("failed",F1)))</formula>
    </cfRule>
  </conditionalFormatting>
  <conditionalFormatting sqref="G1:G1048576">
    <cfRule type="colorScale" priority="1">
      <colorScale>
        <cfvo type="num" val="0"/>
        <cfvo type="num" val="1"/>
        <cfvo type="num" val="2"/>
        <color rgb="FFC00000"/>
        <color theme="9" tint="-0.499984740745262"/>
        <color theme="4" tint="-0.499984740745262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5999-927D-D046-BA90-BAAB6E355998}">
  <sheetPr codeName="Sheet2"/>
  <dimension ref="A1:F14"/>
  <sheetViews>
    <sheetView workbookViewId="0">
      <selection activeCell="E3" sqref="E3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2033</v>
      </c>
    </row>
    <row r="3" spans="1:6" x14ac:dyDescent="0.2">
      <c r="A3" s="7" t="s">
        <v>2046</v>
      </c>
      <c r="B3" s="7" t="s">
        <v>2034</v>
      </c>
    </row>
    <row r="4" spans="1:6" x14ac:dyDescent="0.2">
      <c r="A4" s="7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8" t="s">
        <v>2037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2">
      <c r="A6" s="8" t="s">
        <v>2038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2">
      <c r="A7" s="8" t="s">
        <v>2039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2">
      <c r="A8" s="8" t="s">
        <v>2040</v>
      </c>
      <c r="B8" s="6"/>
      <c r="C8" s="6"/>
      <c r="D8" s="6"/>
      <c r="E8" s="6">
        <v>4</v>
      </c>
      <c r="F8" s="6">
        <v>4</v>
      </c>
    </row>
    <row r="9" spans="1:6" x14ac:dyDescent="0.2">
      <c r="A9" s="8" t="s">
        <v>2041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2">
      <c r="A10" s="8" t="s">
        <v>2042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2">
      <c r="A11" s="8" t="s">
        <v>2043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2">
      <c r="A12" s="8" t="s">
        <v>2044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2">
      <c r="A13" s="8" t="s">
        <v>2045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2">
      <c r="A14" s="8" t="s">
        <v>2035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28FD-B063-ED4D-87B7-2BC9F2FDD8A3}">
  <sheetPr codeName="Sheet3"/>
  <dimension ref="A1:F30"/>
  <sheetViews>
    <sheetView topLeftCell="A5" workbookViewId="0"/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7" t="s">
        <v>6</v>
      </c>
      <c r="B1" t="s">
        <v>2033</v>
      </c>
    </row>
    <row r="2" spans="1:6" x14ac:dyDescent="0.2">
      <c r="A2" s="7" t="s">
        <v>2031</v>
      </c>
      <c r="B2" t="s">
        <v>2033</v>
      </c>
    </row>
    <row r="4" spans="1:6" x14ac:dyDescent="0.2">
      <c r="A4" s="7" t="s">
        <v>2046</v>
      </c>
      <c r="B4" s="7" t="s">
        <v>2034</v>
      </c>
    </row>
    <row r="5" spans="1:6" x14ac:dyDescent="0.2">
      <c r="A5" s="7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">
      <c r="A6" s="8" t="s">
        <v>2047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">
      <c r="A7" s="8" t="s">
        <v>2048</v>
      </c>
      <c r="B7" s="6"/>
      <c r="C7" s="6"/>
      <c r="D7" s="6"/>
      <c r="E7" s="6">
        <v>4</v>
      </c>
      <c r="F7" s="6">
        <v>4</v>
      </c>
    </row>
    <row r="8" spans="1:6" x14ac:dyDescent="0.2">
      <c r="A8" s="8" t="s">
        <v>2049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">
      <c r="A9" s="8" t="s">
        <v>2050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">
      <c r="A10" s="8" t="s">
        <v>2051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">
      <c r="A11" s="8" t="s">
        <v>2052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">
      <c r="A12" s="8" t="s">
        <v>2053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">
      <c r="A13" s="8" t="s">
        <v>2054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">
      <c r="A14" s="8" t="s">
        <v>2055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">
      <c r="A15" s="8" t="s">
        <v>2056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">
      <c r="A16" s="8" t="s">
        <v>2057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">
      <c r="A17" s="8" t="s">
        <v>2058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">
      <c r="A18" s="8" t="s">
        <v>2059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">
      <c r="A19" s="8" t="s">
        <v>2060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">
      <c r="A20" s="8" t="s">
        <v>2061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">
      <c r="A21" s="8" t="s">
        <v>2062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">
      <c r="A22" s="8" t="s">
        <v>2063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">
      <c r="A23" s="8" t="s">
        <v>2064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">
      <c r="A24" s="8" t="s">
        <v>2065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">
      <c r="A25" s="8" t="s">
        <v>2066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">
      <c r="A26" s="8" t="s">
        <v>2067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">
      <c r="A27" s="8" t="s">
        <v>2068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">
      <c r="A28" s="8" t="s">
        <v>2069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">
      <c r="A29" s="8" t="s">
        <v>2070</v>
      </c>
      <c r="B29" s="6"/>
      <c r="C29" s="6"/>
      <c r="D29" s="6"/>
      <c r="E29" s="6">
        <v>3</v>
      </c>
      <c r="F29" s="6">
        <v>3</v>
      </c>
    </row>
    <row r="30" spans="1:6" x14ac:dyDescent="0.2">
      <c r="A30" s="8" t="s">
        <v>2035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A4E6-3026-8844-83ED-5E2AE2A46E68}">
  <sheetPr codeName="Sheet4"/>
  <dimension ref="A3:E20"/>
  <sheetViews>
    <sheetView workbookViewId="0">
      <selection activeCell="N28" sqref="N28"/>
    </sheetView>
  </sheetViews>
  <sheetFormatPr baseColWidth="10" defaultRowHeight="16" x14ac:dyDescent="0.2"/>
  <sheetData>
    <row r="3" spans="1:5" x14ac:dyDescent="0.2">
      <c r="A3" s="7" t="s">
        <v>2073</v>
      </c>
      <c r="B3" t="s">
        <v>2033</v>
      </c>
    </row>
    <row r="4" spans="1:5" x14ac:dyDescent="0.2">
      <c r="A4" s="7" t="s">
        <v>2074</v>
      </c>
      <c r="B4" t="s">
        <v>2033</v>
      </c>
    </row>
    <row r="6" spans="1:5" x14ac:dyDescent="0.2">
      <c r="A6" s="7" t="s">
        <v>2046</v>
      </c>
      <c r="B6" s="7" t="s">
        <v>2034</v>
      </c>
    </row>
    <row r="7" spans="1:5" x14ac:dyDescent="0.2">
      <c r="A7" s="7" t="s">
        <v>2036</v>
      </c>
      <c r="B7" t="s">
        <v>74</v>
      </c>
      <c r="C7" t="s">
        <v>14</v>
      </c>
      <c r="D7" t="s">
        <v>20</v>
      </c>
      <c r="E7" t="s">
        <v>2035</v>
      </c>
    </row>
    <row r="8" spans="1:5" x14ac:dyDescent="0.2">
      <c r="A8" s="10" t="s">
        <v>2075</v>
      </c>
      <c r="B8">
        <v>6</v>
      </c>
      <c r="C8">
        <v>36</v>
      </c>
      <c r="D8">
        <v>49</v>
      </c>
      <c r="E8">
        <v>91</v>
      </c>
    </row>
    <row r="9" spans="1:5" x14ac:dyDescent="0.2">
      <c r="A9" s="10" t="s">
        <v>2076</v>
      </c>
      <c r="B9">
        <v>7</v>
      </c>
      <c r="C9">
        <v>28</v>
      </c>
      <c r="D9">
        <v>44</v>
      </c>
      <c r="E9">
        <v>79</v>
      </c>
    </row>
    <row r="10" spans="1:5" x14ac:dyDescent="0.2">
      <c r="A10" s="10" t="s">
        <v>2077</v>
      </c>
      <c r="B10">
        <v>4</v>
      </c>
      <c r="C10">
        <v>33</v>
      </c>
      <c r="D10">
        <v>49</v>
      </c>
      <c r="E10">
        <v>86</v>
      </c>
    </row>
    <row r="11" spans="1:5" x14ac:dyDescent="0.2">
      <c r="A11" s="10" t="s">
        <v>2078</v>
      </c>
      <c r="B11">
        <v>1</v>
      </c>
      <c r="C11">
        <v>30</v>
      </c>
      <c r="D11">
        <v>46</v>
      </c>
      <c r="E11">
        <v>77</v>
      </c>
    </row>
    <row r="12" spans="1:5" x14ac:dyDescent="0.2">
      <c r="A12" s="10" t="s">
        <v>2079</v>
      </c>
      <c r="B12">
        <v>3</v>
      </c>
      <c r="C12">
        <v>35</v>
      </c>
      <c r="D12">
        <v>46</v>
      </c>
      <c r="E12">
        <v>84</v>
      </c>
    </row>
    <row r="13" spans="1:5" x14ac:dyDescent="0.2">
      <c r="A13" s="10" t="s">
        <v>2080</v>
      </c>
      <c r="B13">
        <v>3</v>
      </c>
      <c r="C13">
        <v>28</v>
      </c>
      <c r="D13">
        <v>55</v>
      </c>
      <c r="E13">
        <v>86</v>
      </c>
    </row>
    <row r="14" spans="1:5" x14ac:dyDescent="0.2">
      <c r="A14" s="10" t="s">
        <v>2081</v>
      </c>
      <c r="B14">
        <v>4</v>
      </c>
      <c r="C14">
        <v>31</v>
      </c>
      <c r="D14">
        <v>58</v>
      </c>
      <c r="E14">
        <v>93</v>
      </c>
    </row>
    <row r="15" spans="1:5" x14ac:dyDescent="0.2">
      <c r="A15" s="10" t="s">
        <v>2082</v>
      </c>
      <c r="B15">
        <v>8</v>
      </c>
      <c r="C15">
        <v>35</v>
      </c>
      <c r="D15">
        <v>41</v>
      </c>
      <c r="E15">
        <v>84</v>
      </c>
    </row>
    <row r="16" spans="1:5" x14ac:dyDescent="0.2">
      <c r="A16" s="10" t="s">
        <v>2083</v>
      </c>
      <c r="B16">
        <v>5</v>
      </c>
      <c r="C16">
        <v>23</v>
      </c>
      <c r="D16">
        <v>45</v>
      </c>
      <c r="E16">
        <v>73</v>
      </c>
    </row>
    <row r="17" spans="1:5" x14ac:dyDescent="0.2">
      <c r="A17" s="10" t="s">
        <v>2084</v>
      </c>
      <c r="B17">
        <v>6</v>
      </c>
      <c r="C17">
        <v>26</v>
      </c>
      <c r="D17">
        <v>45</v>
      </c>
      <c r="E17">
        <v>77</v>
      </c>
    </row>
    <row r="18" spans="1:5" x14ac:dyDescent="0.2">
      <c r="A18" s="10" t="s">
        <v>2085</v>
      </c>
      <c r="B18">
        <v>3</v>
      </c>
      <c r="C18">
        <v>27</v>
      </c>
      <c r="D18">
        <v>45</v>
      </c>
      <c r="E18">
        <v>75</v>
      </c>
    </row>
    <row r="19" spans="1:5" x14ac:dyDescent="0.2">
      <c r="A19" s="10" t="s">
        <v>2086</v>
      </c>
      <c r="B19">
        <v>7</v>
      </c>
      <c r="C19">
        <v>32</v>
      </c>
      <c r="D19">
        <v>42</v>
      </c>
      <c r="E19">
        <v>81</v>
      </c>
    </row>
    <row r="20" spans="1:5" x14ac:dyDescent="0.2">
      <c r="A20" s="10" t="s">
        <v>2035</v>
      </c>
      <c r="B20">
        <v>57</v>
      </c>
      <c r="C20">
        <v>364</v>
      </c>
      <c r="D20">
        <v>565</v>
      </c>
      <c r="E20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7EFE-F441-9743-B010-DF436E412FB8}">
  <sheetPr codeName="Sheet5"/>
  <dimension ref="A1:H13"/>
  <sheetViews>
    <sheetView workbookViewId="0">
      <selection activeCell="B2" sqref="B2"/>
    </sheetView>
  </sheetViews>
  <sheetFormatPr baseColWidth="10" defaultRowHeight="16" x14ac:dyDescent="0.2"/>
  <cols>
    <col min="1" max="1" width="26.6640625" customWidth="1"/>
    <col min="2" max="2" width="16.6640625" customWidth="1"/>
    <col min="3" max="3" width="17" customWidth="1"/>
    <col min="4" max="4" width="19.1640625" customWidth="1"/>
    <col min="5" max="5" width="17" customWidth="1"/>
    <col min="6" max="6" width="19.33203125" customWidth="1"/>
    <col min="7" max="7" width="21" customWidth="1"/>
    <col min="8" max="8" width="22.1640625" customWidth="1"/>
  </cols>
  <sheetData>
    <row r="1" spans="1:8" x14ac:dyDescent="0.2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">
      <c r="A2" t="s">
        <v>2095</v>
      </c>
    </row>
    <row r="3" spans="1:8" x14ac:dyDescent="0.2">
      <c r="A3" t="s">
        <v>2096</v>
      </c>
    </row>
    <row r="4" spans="1:8" x14ac:dyDescent="0.2">
      <c r="A4" t="s">
        <v>2097</v>
      </c>
    </row>
    <row r="5" spans="1:8" x14ac:dyDescent="0.2">
      <c r="A5" t="s">
        <v>2098</v>
      </c>
    </row>
    <row r="6" spans="1:8" x14ac:dyDescent="0.2">
      <c r="A6" t="s">
        <v>2099</v>
      </c>
    </row>
    <row r="7" spans="1:8" x14ac:dyDescent="0.2">
      <c r="A7" s="11" t="s">
        <v>2100</v>
      </c>
    </row>
    <row r="8" spans="1:8" x14ac:dyDescent="0.2">
      <c r="A8" t="s">
        <v>2101</v>
      </c>
    </row>
    <row r="9" spans="1:8" x14ac:dyDescent="0.2">
      <c r="A9" t="s">
        <v>2102</v>
      </c>
    </row>
    <row r="10" spans="1:8" x14ac:dyDescent="0.2">
      <c r="A10" t="s">
        <v>2103</v>
      </c>
    </row>
    <row r="11" spans="1:8" x14ac:dyDescent="0.2">
      <c r="A11" t="s">
        <v>2104</v>
      </c>
    </row>
    <row r="12" spans="1:8" x14ac:dyDescent="0.2">
      <c r="A12" t="s">
        <v>2105</v>
      </c>
    </row>
    <row r="13" spans="1:8" x14ac:dyDescent="0.2">
      <c r="A13" t="s">
        <v>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Campaigns by Category</vt:lpstr>
      <vt:lpstr>Campaigns by Sub-Category</vt:lpstr>
      <vt:lpstr>Data visualization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2023-03-23T20:52:22Z</dcterms:modified>
</cp:coreProperties>
</file>