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9899C2A7-81E0-4955-AFEF-94AF37D756A1}" xr6:coauthVersionLast="47" xr6:coauthVersionMax="47" xr10:uidLastSave="{00000000-0000-0000-0000-000000000000}"/>
  <bookViews>
    <workbookView xWindow="25490" yWindow="-5020" windowWidth="38620" windowHeight="21100" activeTab="1" xr2:uid="{D3A2FEDB-8579-4DD4-802E-E79453A8F1A4}"/>
  </bookViews>
  <sheets>
    <sheet name="Fig1_Table" sheetId="1" r:id="rId1"/>
    <sheet name="논문 수치 기준" sheetId="2" r:id="rId2"/>
  </sheets>
  <definedNames>
    <definedName name="_xlnm._FilterDatabase" localSheetId="0" hidden="1">Fig1_Table!$A$78:$AQ$78</definedName>
    <definedName name="_xlnm._FilterDatabase" localSheetId="1" hidden="1">'논문 수치 기준'!$E$10:$F$10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" i="1" l="1"/>
  <c r="N59" i="1"/>
  <c r="M59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D34" i="1"/>
  <c r="AD35" i="1"/>
  <c r="AD36" i="1"/>
  <c r="AD37" i="1"/>
  <c r="AD38" i="1"/>
  <c r="AD39" i="1"/>
  <c r="AD40" i="1"/>
  <c r="AD41" i="1"/>
  <c r="AD42" i="1"/>
  <c r="AC35" i="1"/>
  <c r="AC36" i="1"/>
  <c r="AC37" i="1"/>
  <c r="AC38" i="1"/>
  <c r="AC39" i="1"/>
  <c r="AC40" i="1"/>
  <c r="AC41" i="1"/>
  <c r="AC42" i="1"/>
  <c r="AC34" i="1"/>
  <c r="Z43" i="1"/>
  <c r="Y43" i="1"/>
  <c r="W43" i="1"/>
  <c r="V43" i="1"/>
  <c r="T43" i="1"/>
  <c r="S43" i="1"/>
  <c r="O43" i="1"/>
  <c r="N43" i="1"/>
  <c r="M43" i="1"/>
  <c r="L43" i="1"/>
  <c r="K43" i="1"/>
  <c r="J43" i="1"/>
</calcChain>
</file>

<file path=xl/sharedStrings.xml><?xml version="1.0" encoding="utf-8"?>
<sst xmlns="http://schemas.openxmlformats.org/spreadsheetml/2006/main" count="333" uniqueCount="28">
  <si>
    <t>Land Use Type</t>
  </si>
  <si>
    <t>variable</t>
  </si>
  <si>
    <t>LandType</t>
  </si>
  <si>
    <t>Current Setback</t>
  </si>
  <si>
    <t>No Setback</t>
  </si>
  <si>
    <t>diffRate</t>
  </si>
  <si>
    <t>Water</t>
  </si>
  <si>
    <t>Area</t>
  </si>
  <si>
    <t>NA</t>
  </si>
  <si>
    <t>Capacity</t>
  </si>
  <si>
    <t>Generation</t>
  </si>
  <si>
    <t>Parking</t>
  </si>
  <si>
    <t>Roadside</t>
  </si>
  <si>
    <t>Mountain</t>
  </si>
  <si>
    <t>Farmland</t>
  </si>
  <si>
    <t>Public</t>
  </si>
  <si>
    <t>Logistics</t>
  </si>
  <si>
    <t>Industrial</t>
  </si>
  <si>
    <t>Residential</t>
  </si>
  <si>
    <t>Total</t>
  </si>
  <si>
    <t>Current Setback</t>
    <phoneticPr fontId="18" type="noConversion"/>
  </si>
  <si>
    <t>No Setback</t>
    <phoneticPr fontId="18" type="noConversion"/>
  </si>
  <si>
    <t>Current</t>
    <phoneticPr fontId="18" type="noConversion"/>
  </si>
  <si>
    <t>No</t>
    <phoneticPr fontId="18" type="noConversion"/>
  </si>
  <si>
    <t>diffRate</t>
    <phoneticPr fontId="18" type="noConversion"/>
  </si>
  <si>
    <t>No</t>
    <phoneticPr fontId="18" type="noConversion"/>
  </si>
  <si>
    <t>Growth rate</t>
    <phoneticPr fontId="18" type="noConversion"/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</si>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</sst>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42" applyFont="1">
      <alignment vertical="center"/>
    </xf>
    <xf numFmtId="2" fontId="0" fillId="0" borderId="0" xfId="0" applyNumberFormat="1">
      <alignment vertical="center"/>
    </xf>
    <xf numFmtId="9" fontId="0" fillId="0" borderId="0" xfId="42" applyNumberFormat="1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>
      <alignment vertical="center"/>
    </xf>
    <xf numFmtId="10" fontId="0" fillId="0" borderId="0" xfId="42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B1E1-8838-4697-89C4-3D0B0FF6F9C8}">
  <dimension ref="A1:AQ88"/>
  <sheetViews>
    <sheetView topLeftCell="A13" zoomScale="70" zoomScaleNormal="70" workbookViewId="0">
      <selection activeCell="R32" sqref="R32:AJ43"/>
    </sheetView>
  </sheetViews>
  <sheetFormatPr defaultRowHeight="16.5" x14ac:dyDescent="0.3"/>
  <cols>
    <col min="4" max="4" width="9.125" bestFit="1" customWidth="1"/>
    <col min="5" max="5" width="9.875" bestFit="1" customWidth="1"/>
    <col min="6" max="6" width="9.125" bestFit="1" customWidth="1"/>
    <col min="14" max="14" width="12.75" bestFit="1" customWidth="1"/>
    <col min="16" max="16" width="12.75" bestFit="1" customWidth="1"/>
    <col min="19" max="21" width="12.75" bestFit="1" customWidth="1"/>
    <col min="29" max="29" width="11.6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3" x14ac:dyDescent="0.3">
      <c r="A2" t="s">
        <v>6</v>
      </c>
      <c r="B2" t="s">
        <v>7</v>
      </c>
      <c r="C2" t="s">
        <v>8</v>
      </c>
      <c r="D2" s="1">
        <v>49.004541000000003</v>
      </c>
      <c r="E2" s="1">
        <v>56.372992000000004</v>
      </c>
      <c r="F2" s="1">
        <v>15.036261639508099</v>
      </c>
    </row>
    <row r="3" spans="1:43" x14ac:dyDescent="0.3">
      <c r="A3" t="s">
        <v>6</v>
      </c>
      <c r="B3" t="s">
        <v>9</v>
      </c>
      <c r="C3" t="s">
        <v>8</v>
      </c>
      <c r="D3" s="1">
        <v>1.225113525</v>
      </c>
      <c r="E3" s="1">
        <v>1.4093248</v>
      </c>
      <c r="F3" s="1">
        <v>15.036261639508099</v>
      </c>
    </row>
    <row r="4" spans="1:43" x14ac:dyDescent="0.3">
      <c r="A4" t="s">
        <v>6</v>
      </c>
      <c r="B4" t="s">
        <v>10</v>
      </c>
      <c r="C4" t="s">
        <v>8</v>
      </c>
      <c r="D4" s="1">
        <v>1.4863731951726</v>
      </c>
      <c r="E4" s="1">
        <v>1.7072615076711</v>
      </c>
      <c r="F4" s="1">
        <v>14.8608918147807</v>
      </c>
      <c r="AJ4" t="s">
        <v>8</v>
      </c>
      <c r="AK4" t="s">
        <v>8</v>
      </c>
      <c r="AL4" t="s">
        <v>8</v>
      </c>
    </row>
    <row r="5" spans="1:43" x14ac:dyDescent="0.3">
      <c r="A5" t="s">
        <v>11</v>
      </c>
      <c r="B5" t="s">
        <v>7</v>
      </c>
      <c r="C5" t="s">
        <v>8</v>
      </c>
      <c r="D5" s="1">
        <v>1.4022375</v>
      </c>
      <c r="E5" s="1">
        <v>1.702213</v>
      </c>
      <c r="F5" s="1">
        <v>21.3926314194279</v>
      </c>
      <c r="AJ5" t="s">
        <v>7</v>
      </c>
      <c r="AK5" t="s">
        <v>9</v>
      </c>
      <c r="AL5" t="s">
        <v>10</v>
      </c>
    </row>
    <row r="6" spans="1:43" x14ac:dyDescent="0.3">
      <c r="A6" t="s">
        <v>11</v>
      </c>
      <c r="B6" t="s">
        <v>9</v>
      </c>
      <c r="C6" t="s">
        <v>8</v>
      </c>
      <c r="D6" s="1">
        <v>2.3045468478260899E-2</v>
      </c>
      <c r="E6" s="1">
        <v>2.7975500608695601E-2</v>
      </c>
      <c r="F6" s="1">
        <v>21.3926314194279</v>
      </c>
      <c r="AJ6" t="s">
        <v>19</v>
      </c>
      <c r="AK6" t="s">
        <v>19</v>
      </c>
      <c r="AL6" t="s">
        <v>19</v>
      </c>
    </row>
    <row r="7" spans="1:43" x14ac:dyDescent="0.3">
      <c r="A7" t="s">
        <v>11</v>
      </c>
      <c r="B7" t="s">
        <v>10</v>
      </c>
      <c r="C7" t="s">
        <v>8</v>
      </c>
      <c r="D7" s="1">
        <v>2.7650527268791299E-2</v>
      </c>
      <c r="E7" s="1">
        <v>3.3582102992226803E-2</v>
      </c>
      <c r="F7" s="1">
        <v>21.451944354530799</v>
      </c>
      <c r="X7" s="1"/>
      <c r="Y7" s="1"/>
      <c r="Z7" s="1"/>
      <c r="AJ7" s="1">
        <v>682.44996277493101</v>
      </c>
      <c r="AK7" s="1">
        <v>8.9651036640220205</v>
      </c>
      <c r="AL7" s="1">
        <v>10.8746227715461</v>
      </c>
    </row>
    <row r="8" spans="1:43" x14ac:dyDescent="0.3">
      <c r="A8" t="s">
        <v>12</v>
      </c>
      <c r="B8" t="s">
        <v>7</v>
      </c>
      <c r="C8" t="s">
        <v>8</v>
      </c>
      <c r="D8" s="1">
        <v>6.8653513094502197</v>
      </c>
      <c r="E8" s="1">
        <v>8.74198029919134</v>
      </c>
      <c r="F8" s="1">
        <v>27.334784560229501</v>
      </c>
      <c r="X8" s="1"/>
      <c r="Y8" s="1"/>
      <c r="Z8" s="1"/>
      <c r="AJ8" s="1">
        <v>1217.6013264478199</v>
      </c>
      <c r="AK8" s="1">
        <v>12.4116520861811</v>
      </c>
      <c r="AL8" s="1">
        <v>14.9968402222823</v>
      </c>
    </row>
    <row r="9" spans="1:43" x14ac:dyDescent="0.3">
      <c r="A9" t="s">
        <v>12</v>
      </c>
      <c r="B9" t="s">
        <v>9</v>
      </c>
      <c r="C9" t="s">
        <v>8</v>
      </c>
      <c r="D9" s="1">
        <v>0.16954432798990099</v>
      </c>
      <c r="E9" s="1">
        <v>0.21588890478003001</v>
      </c>
      <c r="F9" s="1">
        <v>27.334784560229501</v>
      </c>
      <c r="X9" s="1"/>
      <c r="Y9" s="1"/>
      <c r="Z9" s="1"/>
      <c r="AJ9" s="1">
        <v>78.416205269744594</v>
      </c>
      <c r="AK9" s="1">
        <v>38.444044277931802</v>
      </c>
      <c r="AL9" s="1">
        <v>37.9067627202868</v>
      </c>
    </row>
    <row r="10" spans="1:43" x14ac:dyDescent="0.3">
      <c r="A10" t="s">
        <v>12</v>
      </c>
      <c r="B10" t="s">
        <v>10</v>
      </c>
      <c r="C10" t="s">
        <v>8</v>
      </c>
      <c r="D10" s="1">
        <v>0.20483007903151301</v>
      </c>
      <c r="E10" s="1">
        <v>0.26026814325270697</v>
      </c>
      <c r="F10" s="1">
        <v>27.065392194016901</v>
      </c>
    </row>
    <row r="11" spans="1:43" x14ac:dyDescent="0.3">
      <c r="A11" t="s">
        <v>13</v>
      </c>
      <c r="B11" t="s">
        <v>7</v>
      </c>
      <c r="C11" t="s">
        <v>8</v>
      </c>
      <c r="D11" s="1">
        <v>266.58718527871798</v>
      </c>
      <c r="E11" s="1">
        <v>498.67939555505001</v>
      </c>
      <c r="F11" s="1">
        <v>87.0605276970375</v>
      </c>
    </row>
    <row r="12" spans="1:43" x14ac:dyDescent="0.3">
      <c r="A12" t="s">
        <v>13</v>
      </c>
      <c r="B12" t="s">
        <v>9</v>
      </c>
      <c r="C12" t="s">
        <v>8</v>
      </c>
      <c r="D12" s="1">
        <v>1.1590747186031201</v>
      </c>
      <c r="E12" s="1">
        <v>2.1681712850219501</v>
      </c>
      <c r="F12" s="1">
        <v>87.0605276970375</v>
      </c>
    </row>
    <row r="13" spans="1:43" x14ac:dyDescent="0.3">
      <c r="A13" t="s">
        <v>13</v>
      </c>
      <c r="B13" t="s">
        <v>10</v>
      </c>
      <c r="C13" t="s">
        <v>8</v>
      </c>
      <c r="D13" s="1">
        <v>1.43586533970293</v>
      </c>
      <c r="E13" s="1">
        <v>2.6535620367983799</v>
      </c>
      <c r="F13" s="1">
        <v>84.805772757728306</v>
      </c>
    </row>
    <row r="14" spans="1:43" x14ac:dyDescent="0.3">
      <c r="A14" t="s">
        <v>14</v>
      </c>
      <c r="B14" t="s">
        <v>7</v>
      </c>
      <c r="C14" t="s">
        <v>8</v>
      </c>
      <c r="D14" s="1">
        <v>290.60439389999999</v>
      </c>
      <c r="E14" s="1">
        <v>571.08477789999995</v>
      </c>
      <c r="F14" s="1">
        <v>96.516222702577707</v>
      </c>
      <c r="I14" t="s">
        <v>18</v>
      </c>
      <c r="J14" t="s">
        <v>18</v>
      </c>
      <c r="K14" t="s">
        <v>18</v>
      </c>
      <c r="M14" t="s">
        <v>17</v>
      </c>
      <c r="N14" t="s">
        <v>17</v>
      </c>
      <c r="O14" t="s">
        <v>17</v>
      </c>
      <c r="Q14" t="s">
        <v>16</v>
      </c>
      <c r="R14" t="s">
        <v>16</v>
      </c>
      <c r="S14" t="s">
        <v>16</v>
      </c>
      <c r="U14" t="s">
        <v>15</v>
      </c>
      <c r="V14" t="s">
        <v>15</v>
      </c>
      <c r="W14" t="s">
        <v>15</v>
      </c>
      <c r="Y14" t="s">
        <v>14</v>
      </c>
      <c r="Z14" t="s">
        <v>14</v>
      </c>
      <c r="AA14" t="s">
        <v>14</v>
      </c>
      <c r="AC14" t="s">
        <v>13</v>
      </c>
      <c r="AD14" t="s">
        <v>13</v>
      </c>
      <c r="AE14" t="s">
        <v>13</v>
      </c>
      <c r="AG14" t="s">
        <v>12</v>
      </c>
      <c r="AH14" t="s">
        <v>12</v>
      </c>
      <c r="AI14" t="s">
        <v>12</v>
      </c>
      <c r="AK14" t="s">
        <v>11</v>
      </c>
      <c r="AL14" t="s">
        <v>11</v>
      </c>
      <c r="AM14" t="s">
        <v>11</v>
      </c>
      <c r="AO14" t="s">
        <v>6</v>
      </c>
      <c r="AP14" t="s">
        <v>6</v>
      </c>
      <c r="AQ14" t="s">
        <v>6</v>
      </c>
    </row>
    <row r="15" spans="1:43" x14ac:dyDescent="0.3">
      <c r="A15" t="s">
        <v>14</v>
      </c>
      <c r="B15" t="s">
        <v>9</v>
      </c>
      <c r="C15" t="s">
        <v>8</v>
      </c>
      <c r="D15" s="1">
        <v>1.26349736478261</v>
      </c>
      <c r="E15" s="1">
        <v>2.4829772952173901</v>
      </c>
      <c r="F15" s="1">
        <v>96.516222702577707</v>
      </c>
      <c r="I15" t="s">
        <v>7</v>
      </c>
      <c r="J15" t="s">
        <v>9</v>
      </c>
      <c r="K15" t="s">
        <v>10</v>
      </c>
      <c r="M15" t="s">
        <v>7</v>
      </c>
      <c r="N15" t="s">
        <v>9</v>
      </c>
      <c r="O15" t="s">
        <v>10</v>
      </c>
      <c r="Q15" t="s">
        <v>7</v>
      </c>
      <c r="R15" t="s">
        <v>9</v>
      </c>
      <c r="S15" t="s">
        <v>10</v>
      </c>
      <c r="U15" t="s">
        <v>7</v>
      </c>
      <c r="V15" t="s">
        <v>9</v>
      </c>
      <c r="W15" t="s">
        <v>10</v>
      </c>
      <c r="Y15" t="s">
        <v>7</v>
      </c>
      <c r="Z15" t="s">
        <v>9</v>
      </c>
      <c r="AA15" t="s">
        <v>10</v>
      </c>
      <c r="AC15" t="s">
        <v>7</v>
      </c>
      <c r="AD15" t="s">
        <v>9</v>
      </c>
      <c r="AE15" t="s">
        <v>10</v>
      </c>
      <c r="AG15" t="s">
        <v>7</v>
      </c>
      <c r="AH15" t="s">
        <v>9</v>
      </c>
      <c r="AI15" t="s">
        <v>10</v>
      </c>
      <c r="AK15" t="s">
        <v>7</v>
      </c>
      <c r="AL15" t="s">
        <v>9</v>
      </c>
      <c r="AM15" t="s">
        <v>10</v>
      </c>
      <c r="AO15" t="s">
        <v>7</v>
      </c>
      <c r="AP15" t="s">
        <v>9</v>
      </c>
      <c r="AQ15" t="s">
        <v>10</v>
      </c>
    </row>
    <row r="16" spans="1:43" x14ac:dyDescent="0.3">
      <c r="A16" t="s">
        <v>14</v>
      </c>
      <c r="B16" t="s">
        <v>10</v>
      </c>
      <c r="C16" t="s">
        <v>8</v>
      </c>
      <c r="D16" s="1">
        <v>1.5413830832914699</v>
      </c>
      <c r="E16" s="1">
        <v>2.9851984708999</v>
      </c>
      <c r="F16" s="1">
        <v>93.670120248452804</v>
      </c>
      <c r="H16" t="s">
        <v>22</v>
      </c>
      <c r="I16" s="1">
        <v>38.695452314594398</v>
      </c>
      <c r="J16" s="1">
        <v>2.91687711085117</v>
      </c>
      <c r="K16" s="1">
        <v>3.49494347227873</v>
      </c>
      <c r="M16" s="1">
        <v>21.759328572038498</v>
      </c>
      <c r="N16" s="1">
        <v>1.6402260126917001</v>
      </c>
      <c r="O16" s="1">
        <v>2.0024943460287501</v>
      </c>
      <c r="Q16" s="1">
        <v>3.1530910777683698</v>
      </c>
      <c r="R16" s="1">
        <v>0.23768113933385401</v>
      </c>
      <c r="S16" s="1">
        <v>0.28507901167245098</v>
      </c>
      <c r="U16" s="1">
        <v>4.3783818223611899</v>
      </c>
      <c r="V16" s="1">
        <v>0.33004399629140402</v>
      </c>
      <c r="W16" s="1">
        <v>0.39600371709881599</v>
      </c>
      <c r="Y16" s="1">
        <v>290.60439389999999</v>
      </c>
      <c r="Z16" s="1">
        <v>1.26349736478261</v>
      </c>
      <c r="AA16" s="1">
        <v>1.5413830832914699</v>
      </c>
      <c r="AC16" s="1">
        <v>266.58718527871798</v>
      </c>
      <c r="AD16" s="1">
        <v>1.1590747186031201</v>
      </c>
      <c r="AE16" s="1">
        <v>1.43586533970293</v>
      </c>
      <c r="AG16" s="1">
        <v>6.8653513094502197</v>
      </c>
      <c r="AH16" s="1">
        <v>0.16954432798990099</v>
      </c>
      <c r="AI16" s="1">
        <v>0.20483007903151301</v>
      </c>
      <c r="AK16" s="1">
        <v>1.4022375</v>
      </c>
      <c r="AL16" s="1">
        <v>2.3045468478260899E-2</v>
      </c>
      <c r="AM16" s="1">
        <v>2.7650527268791299E-2</v>
      </c>
      <c r="AO16" s="1">
        <v>49.004541000000003</v>
      </c>
      <c r="AP16" s="1">
        <v>1.225113525</v>
      </c>
      <c r="AQ16" s="1">
        <v>1.4863731951726</v>
      </c>
    </row>
    <row r="17" spans="1:43" x14ac:dyDescent="0.3">
      <c r="A17" t="s">
        <v>15</v>
      </c>
      <c r="B17" t="s">
        <v>7</v>
      </c>
      <c r="C17" t="s">
        <v>8</v>
      </c>
      <c r="D17" s="1">
        <v>4.3783818223611899</v>
      </c>
      <c r="E17" s="1">
        <v>5.6187375152465497</v>
      </c>
      <c r="F17" s="1">
        <v>28.3290892208313</v>
      </c>
      <c r="H17" t="s">
        <v>23</v>
      </c>
      <c r="I17" s="1">
        <v>44.6573561549083</v>
      </c>
      <c r="J17" s="1">
        <v>3.3662875663105201</v>
      </c>
      <c r="K17" s="1">
        <v>4.0237426534796201</v>
      </c>
      <c r="M17" s="1">
        <v>25.293157075258598</v>
      </c>
      <c r="N17" s="1">
        <v>1.9066072760741299</v>
      </c>
      <c r="O17" s="1">
        <v>2.3332245531585301</v>
      </c>
      <c r="Q17" s="1">
        <v>5.4507169481619897</v>
      </c>
      <c r="R17" s="1">
        <v>0.41087700369962499</v>
      </c>
      <c r="S17" s="1">
        <v>0.49233608330942202</v>
      </c>
      <c r="U17" s="1">
        <v>5.6187375152465497</v>
      </c>
      <c r="V17" s="1">
        <v>0.42354245446879202</v>
      </c>
      <c r="W17" s="1">
        <v>0.507664670720404</v>
      </c>
      <c r="Y17" s="1">
        <v>571.08477789999995</v>
      </c>
      <c r="Z17" s="1">
        <v>2.4829772952173901</v>
      </c>
      <c r="AA17" s="1">
        <v>2.9851984708999</v>
      </c>
      <c r="AC17" s="1">
        <v>498.67939555505001</v>
      </c>
      <c r="AD17" s="1">
        <v>2.1681712850219501</v>
      </c>
      <c r="AE17" s="1">
        <v>2.6535620367983799</v>
      </c>
      <c r="AG17" s="1">
        <v>8.74198029919134</v>
      </c>
      <c r="AH17" s="1">
        <v>0.21588890478003001</v>
      </c>
      <c r="AI17" s="1">
        <v>0.26026814325270697</v>
      </c>
      <c r="AK17" s="1">
        <v>1.702213</v>
      </c>
      <c r="AL17" s="1">
        <v>2.7975500608695601E-2</v>
      </c>
      <c r="AM17" s="1">
        <v>3.3582102992226803E-2</v>
      </c>
      <c r="AO17" s="1">
        <v>56.372992000000004</v>
      </c>
      <c r="AP17" s="1">
        <v>1.4093248</v>
      </c>
      <c r="AQ17" s="1">
        <v>1.7072615076711</v>
      </c>
    </row>
    <row r="18" spans="1:43" x14ac:dyDescent="0.3">
      <c r="A18" t="s">
        <v>15</v>
      </c>
      <c r="B18" t="s">
        <v>9</v>
      </c>
      <c r="C18" t="s">
        <v>8</v>
      </c>
      <c r="D18" s="1">
        <v>0.33004399629140402</v>
      </c>
      <c r="E18" s="1">
        <v>0.42354245446879202</v>
      </c>
      <c r="F18" s="1">
        <v>28.3290892208313</v>
      </c>
      <c r="H18" t="s">
        <v>24</v>
      </c>
      <c r="I18" s="1">
        <v>15.4072468047244</v>
      </c>
      <c r="J18" s="1">
        <v>15.4072468047244</v>
      </c>
      <c r="K18" s="1">
        <v>15.130407269680701</v>
      </c>
      <c r="M18" s="1">
        <v>16.240521813532101</v>
      </c>
      <c r="N18" s="1">
        <v>16.240521813532101</v>
      </c>
      <c r="O18" s="1">
        <v>16.515912156539699</v>
      </c>
      <c r="Q18" s="1">
        <v>72.868997873026402</v>
      </c>
      <c r="R18" s="1">
        <v>72.868997873026402</v>
      </c>
      <c r="S18" s="1">
        <v>72.701624164147006</v>
      </c>
      <c r="U18" s="1">
        <v>28.3290892208313</v>
      </c>
      <c r="V18" s="1">
        <v>28.3290892208313</v>
      </c>
      <c r="W18" s="1">
        <v>28.1969458366788</v>
      </c>
      <c r="Y18" s="1">
        <v>96.516222702577707</v>
      </c>
      <c r="Z18" s="1">
        <v>96.516222702577707</v>
      </c>
      <c r="AA18" s="1">
        <v>93.670120248452804</v>
      </c>
      <c r="AC18" s="1">
        <v>87.0605276970375</v>
      </c>
      <c r="AD18" s="1">
        <v>87.0605276970375</v>
      </c>
      <c r="AE18" s="1">
        <v>84.805772757728306</v>
      </c>
      <c r="AG18" s="1">
        <v>27.334784560229501</v>
      </c>
      <c r="AH18" s="1">
        <v>27.334784560229501</v>
      </c>
      <c r="AI18" s="1">
        <v>27.065392194016901</v>
      </c>
      <c r="AK18" s="1">
        <v>21.3926314194279</v>
      </c>
      <c r="AL18" s="1">
        <v>21.3926314194279</v>
      </c>
      <c r="AM18" s="1">
        <v>21.451944354530799</v>
      </c>
      <c r="AO18" s="1">
        <v>15.036261639508099</v>
      </c>
      <c r="AP18" s="1">
        <v>15.036261639508099</v>
      </c>
      <c r="AQ18" s="1">
        <v>14.8608918147807</v>
      </c>
    </row>
    <row r="19" spans="1:43" x14ac:dyDescent="0.3">
      <c r="A19" t="s">
        <v>15</v>
      </c>
      <c r="B19" t="s">
        <v>10</v>
      </c>
      <c r="C19" t="s">
        <v>8</v>
      </c>
      <c r="D19" s="1">
        <v>0.39600371709881599</v>
      </c>
      <c r="E19" s="1">
        <v>0.507664670720404</v>
      </c>
      <c r="F19" s="1">
        <v>28.1969458366788</v>
      </c>
    </row>
    <row r="20" spans="1:43" x14ac:dyDescent="0.3">
      <c r="A20" t="s">
        <v>16</v>
      </c>
      <c r="B20" t="s">
        <v>7</v>
      </c>
      <c r="C20" t="s">
        <v>8</v>
      </c>
      <c r="D20" s="1">
        <v>3.1530910777683698</v>
      </c>
      <c r="E20" s="1">
        <v>5.4507169481619897</v>
      </c>
      <c r="F20" s="1">
        <v>72.868997873026402</v>
      </c>
    </row>
    <row r="21" spans="1:43" x14ac:dyDescent="0.3">
      <c r="A21" t="s">
        <v>16</v>
      </c>
      <c r="B21" t="s">
        <v>9</v>
      </c>
      <c r="C21" t="s">
        <v>8</v>
      </c>
      <c r="D21" s="1">
        <v>0.23768113933385401</v>
      </c>
      <c r="E21" s="1">
        <v>0.41087700369962499</v>
      </c>
      <c r="F21" s="1">
        <v>72.868997873026402</v>
      </c>
    </row>
    <row r="22" spans="1:43" x14ac:dyDescent="0.3">
      <c r="A22" t="s">
        <v>16</v>
      </c>
      <c r="B22" t="s">
        <v>10</v>
      </c>
      <c r="C22" t="s">
        <v>8</v>
      </c>
      <c r="D22" s="1">
        <v>0.28507901167245098</v>
      </c>
      <c r="E22" s="1">
        <v>0.49233608330942202</v>
      </c>
      <c r="F22" s="1">
        <v>72.701624164147006</v>
      </c>
    </row>
    <row r="23" spans="1:43" x14ac:dyDescent="0.3">
      <c r="A23" t="s">
        <v>17</v>
      </c>
      <c r="B23" t="s">
        <v>7</v>
      </c>
      <c r="C23" t="s">
        <v>8</v>
      </c>
      <c r="D23" s="1">
        <v>21.759328572038498</v>
      </c>
      <c r="E23" s="1">
        <v>25.293157075258598</v>
      </c>
      <c r="F23" s="1">
        <v>16.240521813532101</v>
      </c>
    </row>
    <row r="24" spans="1:43" x14ac:dyDescent="0.3">
      <c r="A24" t="s">
        <v>17</v>
      </c>
      <c r="B24" t="s">
        <v>9</v>
      </c>
      <c r="C24" t="s">
        <v>8</v>
      </c>
      <c r="D24" s="1">
        <v>1.6402260126917001</v>
      </c>
      <c r="E24" s="1">
        <v>1.9066072760741299</v>
      </c>
      <c r="F24" s="1">
        <v>16.240521813532101</v>
      </c>
    </row>
    <row r="25" spans="1:43" x14ac:dyDescent="0.3">
      <c r="A25" t="s">
        <v>17</v>
      </c>
      <c r="B25" t="s">
        <v>10</v>
      </c>
      <c r="C25" t="s">
        <v>8</v>
      </c>
      <c r="D25" s="1">
        <v>2.0024943460287501</v>
      </c>
      <c r="E25" s="1">
        <v>2.3332245531585301</v>
      </c>
      <c r="F25" s="1">
        <v>16.515912156539699</v>
      </c>
    </row>
    <row r="26" spans="1:43" x14ac:dyDescent="0.3">
      <c r="A26" t="s">
        <v>18</v>
      </c>
      <c r="B26" t="s">
        <v>7</v>
      </c>
      <c r="C26" t="s">
        <v>8</v>
      </c>
      <c r="D26" s="1">
        <v>38.695452314594398</v>
      </c>
      <c r="E26" s="1">
        <v>44.6573561549083</v>
      </c>
      <c r="F26" s="1">
        <v>15.4072468047244</v>
      </c>
    </row>
    <row r="27" spans="1:43" x14ac:dyDescent="0.3">
      <c r="A27" t="s">
        <v>18</v>
      </c>
      <c r="B27" t="s">
        <v>9</v>
      </c>
      <c r="C27" t="s">
        <v>8</v>
      </c>
      <c r="D27" s="1">
        <v>2.91687711085117</v>
      </c>
      <c r="E27" s="1">
        <v>3.3662875663105201</v>
      </c>
      <c r="F27" s="1">
        <v>15.4072468047244</v>
      </c>
    </row>
    <row r="28" spans="1:43" x14ac:dyDescent="0.3">
      <c r="A28" t="s">
        <v>18</v>
      </c>
      <c r="B28" t="s">
        <v>10</v>
      </c>
      <c r="C28" t="s">
        <v>8</v>
      </c>
      <c r="D28" s="1">
        <v>3.49494347227873</v>
      </c>
      <c r="E28" s="1">
        <v>4.0237426534796201</v>
      </c>
      <c r="F28" s="1">
        <v>15.130407269680701</v>
      </c>
    </row>
    <row r="29" spans="1:43" x14ac:dyDescent="0.3">
      <c r="A29" t="s">
        <v>8</v>
      </c>
      <c r="B29" t="s">
        <v>7</v>
      </c>
      <c r="C29" t="s">
        <v>19</v>
      </c>
      <c r="D29" s="1">
        <v>682.44996277493101</v>
      </c>
      <c r="E29" s="1">
        <v>1217.6013264478199</v>
      </c>
      <c r="F29" s="1">
        <v>78.416205269744594</v>
      </c>
    </row>
    <row r="30" spans="1:43" x14ac:dyDescent="0.3">
      <c r="A30" t="s">
        <v>8</v>
      </c>
      <c r="B30" t="s">
        <v>9</v>
      </c>
      <c r="C30" t="s">
        <v>19</v>
      </c>
      <c r="D30" s="1">
        <v>8.9651036640220205</v>
      </c>
      <c r="E30" s="1">
        <v>12.4116520861811</v>
      </c>
      <c r="F30" s="1">
        <v>38.444044277931802</v>
      </c>
    </row>
    <row r="31" spans="1:43" x14ac:dyDescent="0.3">
      <c r="A31" t="s">
        <v>8</v>
      </c>
      <c r="B31" t="s">
        <v>10</v>
      </c>
      <c r="C31" t="s">
        <v>19</v>
      </c>
      <c r="D31" s="1">
        <v>10.8746227715461</v>
      </c>
      <c r="E31" s="1">
        <v>14.9968402222823</v>
      </c>
      <c r="F31" s="1">
        <v>37.9067627202868</v>
      </c>
    </row>
    <row r="32" spans="1:43" x14ac:dyDescent="0.3">
      <c r="J32" s="3" t="s">
        <v>7</v>
      </c>
      <c r="K32" s="3"/>
      <c r="L32" s="3" t="s">
        <v>9</v>
      </c>
      <c r="M32" s="3"/>
      <c r="N32" s="3" t="s">
        <v>10</v>
      </c>
      <c r="O32" s="3"/>
      <c r="R32" s="7"/>
      <c r="S32" s="8" t="s">
        <v>7</v>
      </c>
      <c r="T32" s="8"/>
      <c r="U32" s="8"/>
      <c r="V32" s="8" t="s">
        <v>9</v>
      </c>
      <c r="W32" s="8"/>
      <c r="X32" s="8"/>
      <c r="Y32" s="8" t="s">
        <v>10</v>
      </c>
      <c r="Z32" s="8"/>
      <c r="AA32" s="8"/>
    </row>
    <row r="33" spans="9:36" x14ac:dyDescent="0.3">
      <c r="J33" t="s">
        <v>22</v>
      </c>
      <c r="K33" t="s">
        <v>23</v>
      </c>
      <c r="L33" t="s">
        <v>22</v>
      </c>
      <c r="M33" t="s">
        <v>23</v>
      </c>
      <c r="N33" t="s">
        <v>22</v>
      </c>
      <c r="O33" t="s">
        <v>23</v>
      </c>
      <c r="R33" s="7"/>
      <c r="S33" s="7" t="s">
        <v>20</v>
      </c>
      <c r="T33" s="7" t="s">
        <v>21</v>
      </c>
      <c r="U33" s="7" t="s">
        <v>26</v>
      </c>
      <c r="V33" s="7" t="s">
        <v>20</v>
      </c>
      <c r="W33" s="7" t="s">
        <v>21</v>
      </c>
      <c r="X33" s="7" t="s">
        <v>26</v>
      </c>
      <c r="Y33" s="7" t="s">
        <v>20</v>
      </c>
      <c r="Z33" s="7" t="s">
        <v>21</v>
      </c>
      <c r="AA33" s="7" t="s">
        <v>26</v>
      </c>
    </row>
    <row r="34" spans="9:36" x14ac:dyDescent="0.3">
      <c r="I34" t="s">
        <v>18</v>
      </c>
      <c r="J34" s="2">
        <v>38.695452314594398</v>
      </c>
      <c r="K34" s="2">
        <v>44.6573561549083</v>
      </c>
      <c r="L34" s="1">
        <v>2.91687711085117</v>
      </c>
      <c r="M34" s="1">
        <v>3.3662875663105201</v>
      </c>
      <c r="N34" s="1">
        <v>3.49494347227873</v>
      </c>
      <c r="O34" s="1">
        <v>4.0237426534796201</v>
      </c>
      <c r="R34" s="7" t="s">
        <v>18</v>
      </c>
      <c r="S34" s="9">
        <v>38.695452314594398</v>
      </c>
      <c r="T34" s="9">
        <v>44.6573561549083</v>
      </c>
      <c r="U34" s="9">
        <v>15.4072468047244</v>
      </c>
      <c r="V34" s="9">
        <v>2.91687711085117</v>
      </c>
      <c r="W34" s="9">
        <v>3.3662875663105201</v>
      </c>
      <c r="X34" s="9">
        <v>15.4072468047244</v>
      </c>
      <c r="Y34" s="9">
        <v>3.49494347227873</v>
      </c>
      <c r="Z34" s="9">
        <v>4.0237426534796201</v>
      </c>
      <c r="AA34" s="9">
        <v>15.130407269680701</v>
      </c>
      <c r="AC34" s="10">
        <f>S34/S$43</f>
        <v>5.6700790424624885E-2</v>
      </c>
      <c r="AD34" s="10">
        <f>T34/T$43</f>
        <v>3.667650090788744E-2</v>
      </c>
      <c r="AE34" s="11"/>
      <c r="AF34" s="10">
        <f>V34/V$43</f>
        <v>0.32535899418061714</v>
      </c>
      <c r="AG34" s="10">
        <f>W34/W$43</f>
        <v>0.27121994259398174</v>
      </c>
      <c r="AH34" s="11"/>
      <c r="AI34" s="10">
        <f>Y34/Y$43</f>
        <v>0.32138526050056737</v>
      </c>
      <c r="AJ34" s="10">
        <f>Z34/Z$43</f>
        <v>0.26830602939285486</v>
      </c>
    </row>
    <row r="35" spans="9:36" x14ac:dyDescent="0.3">
      <c r="I35" t="s">
        <v>17</v>
      </c>
      <c r="J35" s="2">
        <v>21.759328572038498</v>
      </c>
      <c r="K35" s="2">
        <v>25.293157075258598</v>
      </c>
      <c r="L35" s="1">
        <v>1.6402260126917001</v>
      </c>
      <c r="M35" s="1">
        <v>1.9066072760741299</v>
      </c>
      <c r="N35" s="1">
        <v>2.0024943460287501</v>
      </c>
      <c r="O35" s="1">
        <v>2.3332245531585301</v>
      </c>
      <c r="R35" s="7" t="s">
        <v>17</v>
      </c>
      <c r="S35" s="9">
        <v>21.759328572038498</v>
      </c>
      <c r="T35" s="9">
        <v>25.293157075258598</v>
      </c>
      <c r="U35" s="9">
        <v>16.240521813532101</v>
      </c>
      <c r="V35" s="9">
        <v>1.6402260126917001</v>
      </c>
      <c r="W35" s="9">
        <v>1.9066072760741299</v>
      </c>
      <c r="X35" s="9">
        <v>16.240521813532101</v>
      </c>
      <c r="Y35" s="9">
        <v>2.0024943460287501</v>
      </c>
      <c r="Z35" s="9">
        <v>2.3332245531585301</v>
      </c>
      <c r="AA35" s="9">
        <v>16.515912156539699</v>
      </c>
      <c r="AC35" s="10">
        <f t="shared" ref="AC35:AD42" si="0">S35/S$43</f>
        <v>3.1884137678844945E-2</v>
      </c>
      <c r="AD35" s="10">
        <f t="shared" si="0"/>
        <v>2.077293817431021E-2</v>
      </c>
      <c r="AE35" s="11"/>
      <c r="AF35" s="10">
        <f t="shared" ref="AF35:AF42" si="1">V35/V$43</f>
        <v>0.18295672578490235</v>
      </c>
      <c r="AG35" s="10">
        <f t="shared" ref="AG35:AG42" si="2">W35/W$43</f>
        <v>0.15361430233747092</v>
      </c>
      <c r="AH35" s="11"/>
      <c r="AI35" s="10">
        <f t="shared" ref="AI35:AI42" si="3">Y35/Y$43</f>
        <v>0.18414379864912356</v>
      </c>
      <c r="AJ35" s="10">
        <f t="shared" ref="AJ35:AJ42" si="4">Z35/Z$43</f>
        <v>0.15558107698525903</v>
      </c>
    </row>
    <row r="36" spans="9:36" x14ac:dyDescent="0.3">
      <c r="I36" t="s">
        <v>16</v>
      </c>
      <c r="J36" s="1">
        <v>3.1530910777683698</v>
      </c>
      <c r="K36" s="1">
        <v>5.4507169481619897</v>
      </c>
      <c r="L36" s="1">
        <v>0.23768113933385401</v>
      </c>
      <c r="M36" s="1">
        <v>0.41087700369962499</v>
      </c>
      <c r="N36" s="1">
        <v>0.28507901167245098</v>
      </c>
      <c r="O36" s="1">
        <v>0.49233608330942202</v>
      </c>
      <c r="R36" s="7" t="s">
        <v>16</v>
      </c>
      <c r="S36" s="9">
        <v>3.1530910777683698</v>
      </c>
      <c r="T36" s="9">
        <v>5.4507169481619897</v>
      </c>
      <c r="U36" s="9">
        <v>72.868997873026402</v>
      </c>
      <c r="V36" s="9">
        <v>0.23768113933385401</v>
      </c>
      <c r="W36" s="9">
        <v>0.41087700369962499</v>
      </c>
      <c r="X36" s="9">
        <v>72.868997873026402</v>
      </c>
      <c r="Y36" s="9">
        <v>0.28507901167245098</v>
      </c>
      <c r="Z36" s="9">
        <v>0.49233608330942202</v>
      </c>
      <c r="AA36" s="9">
        <v>72.701624164147006</v>
      </c>
      <c r="AC36" s="10">
        <f t="shared" si="0"/>
        <v>4.620252399087971E-3</v>
      </c>
      <c r="AD36" s="10">
        <f t="shared" si="0"/>
        <v>4.4766023408201287E-3</v>
      </c>
      <c r="AE36" s="11"/>
      <c r="AF36" s="10">
        <f t="shared" si="1"/>
        <v>2.6511811602100647E-2</v>
      </c>
      <c r="AG36" s="10">
        <f t="shared" si="2"/>
        <v>3.3104134795809065E-2</v>
      </c>
      <c r="AH36" s="11"/>
      <c r="AI36" s="10">
        <f t="shared" si="3"/>
        <v>2.6215071332715396E-2</v>
      </c>
      <c r="AJ36" s="10">
        <f t="shared" si="4"/>
        <v>3.2829321111117096E-2</v>
      </c>
    </row>
    <row r="37" spans="9:36" x14ac:dyDescent="0.3">
      <c r="I37" t="s">
        <v>15</v>
      </c>
      <c r="J37" s="1">
        <v>4.3783818223611899</v>
      </c>
      <c r="K37" s="1">
        <v>5.6187375152465497</v>
      </c>
      <c r="L37" s="1">
        <v>0.33004399629140402</v>
      </c>
      <c r="M37" s="1">
        <v>0.42354245446879202</v>
      </c>
      <c r="N37" s="1">
        <v>0.39600371709881599</v>
      </c>
      <c r="O37" s="1">
        <v>0.507664670720404</v>
      </c>
      <c r="R37" s="7" t="s">
        <v>15</v>
      </c>
      <c r="S37" s="9">
        <v>4.3783818223611899</v>
      </c>
      <c r="T37" s="9">
        <v>5.6187375152465497</v>
      </c>
      <c r="U37" s="9">
        <v>28.3290892208313</v>
      </c>
      <c r="V37" s="9">
        <v>0.33004399629140402</v>
      </c>
      <c r="W37" s="9">
        <v>0.42354245446879202</v>
      </c>
      <c r="X37" s="9">
        <v>28.3290892208313</v>
      </c>
      <c r="Y37" s="9">
        <v>0.39600371709881599</v>
      </c>
      <c r="Z37" s="9">
        <v>0.507664670720404</v>
      </c>
      <c r="AA37" s="9">
        <v>28.1969458366788</v>
      </c>
      <c r="AC37" s="10">
        <f t="shared" si="0"/>
        <v>6.4156818245811277E-3</v>
      </c>
      <c r="AD37" s="10">
        <f t="shared" si="0"/>
        <v>4.6145954288982572E-3</v>
      </c>
      <c r="AE37" s="11"/>
      <c r="AF37" s="10">
        <f t="shared" si="1"/>
        <v>3.6814297821887776E-2</v>
      </c>
      <c r="AG37" s="10">
        <f t="shared" si="2"/>
        <v>3.4124583216472458E-2</v>
      </c>
      <c r="AH37" s="11"/>
      <c r="AI37" s="10">
        <f t="shared" si="3"/>
        <v>3.6415398071092432E-2</v>
      </c>
      <c r="AJ37" s="10">
        <f t="shared" si="4"/>
        <v>3.3851442250222574E-2</v>
      </c>
    </row>
    <row r="38" spans="9:36" x14ac:dyDescent="0.3">
      <c r="I38" t="s">
        <v>14</v>
      </c>
      <c r="J38" s="2">
        <v>290.60439389999999</v>
      </c>
      <c r="K38" s="2">
        <v>571.08477789999995</v>
      </c>
      <c r="L38" s="1">
        <v>1.26349736478261</v>
      </c>
      <c r="M38" s="1">
        <v>2.4829772952173901</v>
      </c>
      <c r="N38" s="1">
        <v>1.5413830832914699</v>
      </c>
      <c r="O38" s="1">
        <v>2.9851984708999</v>
      </c>
      <c r="R38" s="7" t="s">
        <v>14</v>
      </c>
      <c r="S38" s="9">
        <v>290.60439389999999</v>
      </c>
      <c r="T38" s="9">
        <v>571.08477789999995</v>
      </c>
      <c r="U38" s="9">
        <v>96.516222702577707</v>
      </c>
      <c r="V38" s="9">
        <v>1.26349736478261</v>
      </c>
      <c r="W38" s="9">
        <v>2.4829772952173901</v>
      </c>
      <c r="X38" s="9">
        <v>96.516222702577707</v>
      </c>
      <c r="Y38" s="9">
        <v>1.5413830832914699</v>
      </c>
      <c r="Z38" s="9">
        <v>2.9851984708999</v>
      </c>
      <c r="AA38" s="9">
        <v>93.670120248452804</v>
      </c>
      <c r="AC38" s="10">
        <f t="shared" si="0"/>
        <v>0.42582520294728216</v>
      </c>
      <c r="AD38" s="10">
        <f t="shared" si="0"/>
        <v>0.46902443804497218</v>
      </c>
      <c r="AE38" s="11"/>
      <c r="AF38" s="10">
        <f t="shared" si="1"/>
        <v>0.14093505352907054</v>
      </c>
      <c r="AG38" s="10">
        <f t="shared" si="2"/>
        <v>0.2000521186040885</v>
      </c>
      <c r="AH38" s="11"/>
      <c r="AI38" s="10">
        <f t="shared" si="3"/>
        <v>0.1417412921508017</v>
      </c>
      <c r="AJ38" s="10">
        <f t="shared" si="4"/>
        <v>0.19905516273117951</v>
      </c>
    </row>
    <row r="39" spans="9:36" x14ac:dyDescent="0.3">
      <c r="I39" t="s">
        <v>13</v>
      </c>
      <c r="J39" s="2">
        <v>266.58718527871798</v>
      </c>
      <c r="K39" s="2">
        <v>498.67939555505001</v>
      </c>
      <c r="L39" s="1">
        <v>1.1590747186031201</v>
      </c>
      <c r="M39" s="1">
        <v>2.1681712850219501</v>
      </c>
      <c r="N39" s="1">
        <v>1.43586533970293</v>
      </c>
      <c r="O39" s="1">
        <v>2.6535620367983799</v>
      </c>
      <c r="R39" s="7" t="s">
        <v>13</v>
      </c>
      <c r="S39" s="9">
        <v>266.58718527871798</v>
      </c>
      <c r="T39" s="9">
        <v>498.67939555505001</v>
      </c>
      <c r="U39" s="9">
        <v>87.0605276970375</v>
      </c>
      <c r="V39" s="9">
        <v>1.1590747186031201</v>
      </c>
      <c r="W39" s="9">
        <v>2.1681712850219501</v>
      </c>
      <c r="X39" s="9">
        <v>87.0605276970375</v>
      </c>
      <c r="Y39" s="9">
        <v>1.43586533970293</v>
      </c>
      <c r="Z39" s="9">
        <v>2.6535620367983799</v>
      </c>
      <c r="AA39" s="9">
        <v>84.805772757728306</v>
      </c>
      <c r="AC39" s="10">
        <f t="shared" si="0"/>
        <v>0.39063257355123837</v>
      </c>
      <c r="AD39" s="10">
        <f t="shared" si="0"/>
        <v>0.40955884715556123</v>
      </c>
      <c r="AE39" s="11"/>
      <c r="AF39" s="10">
        <f t="shared" si="1"/>
        <v>0.12928737491955822</v>
      </c>
      <c r="AG39" s="10">
        <f t="shared" si="2"/>
        <v>0.17468837105383783</v>
      </c>
      <c r="AH39" s="11"/>
      <c r="AI39" s="10">
        <f t="shared" si="3"/>
        <v>0.13203817455258654</v>
      </c>
      <c r="AJ39" s="10">
        <f t="shared" si="4"/>
        <v>0.17694140882128756</v>
      </c>
    </row>
    <row r="40" spans="9:36" x14ac:dyDescent="0.3">
      <c r="I40" t="s">
        <v>12</v>
      </c>
      <c r="J40" s="1">
        <v>6.8653513094502197</v>
      </c>
      <c r="K40" s="1">
        <v>8.74198029919134</v>
      </c>
      <c r="L40" s="1">
        <v>0.16954432798990099</v>
      </c>
      <c r="M40" s="1">
        <v>0.21588890478003001</v>
      </c>
      <c r="N40" s="1">
        <v>0.20483007903151301</v>
      </c>
      <c r="O40" s="1">
        <v>0.26026814325270697</v>
      </c>
      <c r="R40" s="7" t="s">
        <v>12</v>
      </c>
      <c r="S40" s="9">
        <v>6.8653513094502197</v>
      </c>
      <c r="T40" s="9">
        <v>8.74198029919134</v>
      </c>
      <c r="U40" s="9">
        <v>27.334784560229501</v>
      </c>
      <c r="V40" s="9">
        <v>0.16954432798990099</v>
      </c>
      <c r="W40" s="9">
        <v>0.21588890478003001</v>
      </c>
      <c r="X40" s="9">
        <v>27.334784560229501</v>
      </c>
      <c r="Y40" s="9">
        <v>0.20483007903151301</v>
      </c>
      <c r="Z40" s="9">
        <v>0.26026814325270697</v>
      </c>
      <c r="AA40" s="9">
        <v>27.065392194016901</v>
      </c>
      <c r="AC40" s="10">
        <f t="shared" si="0"/>
        <v>1.0059860332521384E-2</v>
      </c>
      <c r="AD40" s="10">
        <f t="shared" si="0"/>
        <v>7.1796737645604056E-3</v>
      </c>
      <c r="AE40" s="11"/>
      <c r="AF40" s="10">
        <f t="shared" si="1"/>
        <v>1.8911585893903453E-2</v>
      </c>
      <c r="AG40" s="10">
        <f t="shared" si="2"/>
        <v>1.7394050629278925E-2</v>
      </c>
      <c r="AH40" s="11"/>
      <c r="AI40" s="10">
        <f t="shared" si="3"/>
        <v>1.8835603159261787E-2</v>
      </c>
      <c r="AJ40" s="10">
        <f t="shared" si="4"/>
        <v>1.7354865384642881E-2</v>
      </c>
    </row>
    <row r="41" spans="9:36" x14ac:dyDescent="0.3">
      <c r="I41" t="s">
        <v>11</v>
      </c>
      <c r="J41" s="1">
        <v>1.4022375</v>
      </c>
      <c r="K41" s="1">
        <v>1.702213</v>
      </c>
      <c r="L41" s="1">
        <v>2.3045468478260899E-2</v>
      </c>
      <c r="M41" s="1">
        <v>2.7975500608695601E-2</v>
      </c>
      <c r="N41" s="1">
        <v>2.7650527268791299E-2</v>
      </c>
      <c r="O41" s="1">
        <v>3.3582102992226803E-2</v>
      </c>
      <c r="R41" s="7" t="s">
        <v>11</v>
      </c>
      <c r="S41" s="9">
        <v>1.4022375</v>
      </c>
      <c r="T41" s="9">
        <v>1.702213</v>
      </c>
      <c r="U41" s="9">
        <v>21.3926314194279</v>
      </c>
      <c r="V41" s="9">
        <v>2.3045468478260899E-2</v>
      </c>
      <c r="W41" s="9">
        <v>2.7975500608695601E-2</v>
      </c>
      <c r="X41" s="9">
        <v>21.3926314194279</v>
      </c>
      <c r="Y41" s="9">
        <v>2.7650527268791299E-2</v>
      </c>
      <c r="Z41" s="9">
        <v>3.3582102992226803E-2</v>
      </c>
      <c r="AA41" s="9">
        <v>21.451944354530799</v>
      </c>
      <c r="AC41" s="10">
        <f t="shared" si="0"/>
        <v>2.0547110799131988E-3</v>
      </c>
      <c r="AD41" s="10">
        <f t="shared" si="0"/>
        <v>1.3980052115793687E-3</v>
      </c>
      <c r="AE41" s="11"/>
      <c r="AF41" s="10">
        <f t="shared" si="1"/>
        <v>2.5705746795483225E-3</v>
      </c>
      <c r="AG41" s="10">
        <f t="shared" si="2"/>
        <v>2.253970737694374E-3</v>
      </c>
      <c r="AH41" s="11"/>
      <c r="AI41" s="10">
        <f t="shared" si="3"/>
        <v>2.5426654192677073E-3</v>
      </c>
      <c r="AJ41" s="10">
        <f t="shared" si="4"/>
        <v>2.2392785743179785E-3</v>
      </c>
    </row>
    <row r="42" spans="9:36" x14ac:dyDescent="0.3">
      <c r="I42" t="s">
        <v>6</v>
      </c>
      <c r="J42" s="2">
        <v>49.004541000000003</v>
      </c>
      <c r="K42" s="2">
        <v>56.372992000000004</v>
      </c>
      <c r="L42" s="1">
        <v>1.225113525</v>
      </c>
      <c r="M42" s="1">
        <v>1.4093248</v>
      </c>
      <c r="N42" s="1">
        <v>1.4863731951726</v>
      </c>
      <c r="O42" s="1">
        <v>1.7072615076711</v>
      </c>
      <c r="R42" s="7" t="s">
        <v>6</v>
      </c>
      <c r="S42" s="9">
        <v>49.004541000000003</v>
      </c>
      <c r="T42" s="9">
        <v>56.372992000000004</v>
      </c>
      <c r="U42" s="9">
        <v>15.036261639508099</v>
      </c>
      <c r="V42" s="9">
        <v>1.225113525</v>
      </c>
      <c r="W42" s="9">
        <v>1.4093248</v>
      </c>
      <c r="X42" s="9">
        <v>15.036261639508099</v>
      </c>
      <c r="Y42" s="9">
        <v>1.4863731951726</v>
      </c>
      <c r="Z42" s="9">
        <v>1.7072615076711</v>
      </c>
      <c r="AA42" s="9">
        <v>14.8608918147807</v>
      </c>
      <c r="AC42" s="10">
        <f t="shared" si="0"/>
        <v>7.1806789761905979E-2</v>
      </c>
      <c r="AD42" s="10">
        <f t="shared" si="0"/>
        <v>4.6298398971410783E-2</v>
      </c>
      <c r="AE42" s="11"/>
      <c r="AF42" s="10">
        <f t="shared" si="1"/>
        <v>0.13665358158841151</v>
      </c>
      <c r="AG42" s="10">
        <f t="shared" si="2"/>
        <v>0.1135485260313663</v>
      </c>
      <c r="AH42" s="11"/>
      <c r="AI42" s="10">
        <f t="shared" si="3"/>
        <v>0.13668273616458343</v>
      </c>
      <c r="AJ42" s="10">
        <f t="shared" si="4"/>
        <v>0.11384141474911845</v>
      </c>
    </row>
    <row r="43" spans="9:36" x14ac:dyDescent="0.3">
      <c r="J43" s="2">
        <f t="shared" ref="J43:O43" si="5">SUM(J34:J42)</f>
        <v>682.44996277493067</v>
      </c>
      <c r="K43" s="2">
        <f t="shared" si="5"/>
        <v>1217.6013264478167</v>
      </c>
      <c r="L43" s="1">
        <f t="shared" si="5"/>
        <v>8.9651036640220205</v>
      </c>
      <c r="M43" s="1">
        <f t="shared" si="5"/>
        <v>12.411652086181132</v>
      </c>
      <c r="N43" s="1">
        <f t="shared" si="5"/>
        <v>10.874622771546052</v>
      </c>
      <c r="O43" s="1">
        <f t="shared" si="5"/>
        <v>14.996840222282291</v>
      </c>
      <c r="R43" s="7"/>
      <c r="S43" s="9">
        <f>SUM(S34:S42)</f>
        <v>682.44996277493067</v>
      </c>
      <c r="T43" s="9">
        <f>SUM(T34:T42)</f>
        <v>1217.6013264478167</v>
      </c>
      <c r="U43" s="9">
        <v>78.416205269744594</v>
      </c>
      <c r="V43" s="9">
        <f>SUM(V34:V42)</f>
        <v>8.9651036640220205</v>
      </c>
      <c r="W43" s="9">
        <f>SUM(W34:W42)</f>
        <v>12.411652086181132</v>
      </c>
      <c r="X43" s="9">
        <v>38.444044277931802</v>
      </c>
      <c r="Y43" s="9">
        <f>SUM(Y34:Y42)</f>
        <v>10.874622771546052</v>
      </c>
      <c r="Z43" s="9">
        <f>SUM(Z34:Z42)</f>
        <v>14.996840222282291</v>
      </c>
      <c r="AA43" s="9">
        <v>37.9067627202868</v>
      </c>
    </row>
    <row r="46" spans="9:36" x14ac:dyDescent="0.3">
      <c r="S46" s="1"/>
      <c r="T46" s="1"/>
      <c r="U46" s="1"/>
      <c r="V46" s="1"/>
      <c r="W46" s="1"/>
      <c r="X46" s="1"/>
      <c r="Y46" s="1"/>
      <c r="Z46" s="1"/>
      <c r="AA46" s="2"/>
      <c r="AB46" s="2"/>
    </row>
    <row r="49" spans="1:19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25</v>
      </c>
    </row>
    <row r="50" spans="1:19" x14ac:dyDescent="0.3">
      <c r="A50" t="s">
        <v>8</v>
      </c>
      <c r="B50" t="s">
        <v>7</v>
      </c>
      <c r="C50" t="s">
        <v>19</v>
      </c>
      <c r="D50">
        <v>682.44996277493101</v>
      </c>
      <c r="E50">
        <v>1217.6013264478199</v>
      </c>
      <c r="F50">
        <v>78.416205269744594</v>
      </c>
      <c r="G50">
        <v>10</v>
      </c>
      <c r="L50" s="1"/>
      <c r="M50" s="1"/>
      <c r="N50" s="1"/>
    </row>
    <row r="51" spans="1:19" x14ac:dyDescent="0.3">
      <c r="A51" t="s">
        <v>18</v>
      </c>
      <c r="B51" t="s">
        <v>7</v>
      </c>
      <c r="C51" t="s">
        <v>8</v>
      </c>
      <c r="D51">
        <v>38.695452314594398</v>
      </c>
      <c r="E51">
        <v>44.6573561549083</v>
      </c>
      <c r="F51">
        <v>15.4072468047244</v>
      </c>
      <c r="G51">
        <v>9</v>
      </c>
      <c r="L51" s="1"/>
      <c r="M51" s="1"/>
      <c r="N51" s="1"/>
    </row>
    <row r="52" spans="1:19" x14ac:dyDescent="0.3">
      <c r="A52" t="s">
        <v>17</v>
      </c>
      <c r="B52" t="s">
        <v>7</v>
      </c>
      <c r="C52" t="s">
        <v>8</v>
      </c>
      <c r="D52">
        <v>21.759328572038498</v>
      </c>
      <c r="E52">
        <v>25.293157075258598</v>
      </c>
      <c r="F52">
        <v>16.240521813532101</v>
      </c>
      <c r="G52">
        <v>8</v>
      </c>
      <c r="L52" s="1"/>
      <c r="M52" s="1"/>
      <c r="N52" s="1"/>
    </row>
    <row r="53" spans="1:19" x14ac:dyDescent="0.3">
      <c r="A53" t="s">
        <v>16</v>
      </c>
      <c r="B53" t="s">
        <v>7</v>
      </c>
      <c r="C53" t="s">
        <v>8</v>
      </c>
      <c r="D53">
        <v>3.1530910777683698</v>
      </c>
      <c r="E53">
        <v>5.4507169481619897</v>
      </c>
      <c r="F53">
        <v>72.868997873026402</v>
      </c>
      <c r="G53">
        <v>7</v>
      </c>
      <c r="L53" s="1"/>
      <c r="M53" s="1"/>
      <c r="N53" s="1"/>
    </row>
    <row r="54" spans="1:19" x14ac:dyDescent="0.3">
      <c r="A54" t="s">
        <v>15</v>
      </c>
      <c r="B54" t="s">
        <v>7</v>
      </c>
      <c r="C54" t="s">
        <v>8</v>
      </c>
      <c r="D54">
        <v>4.3783818223611899</v>
      </c>
      <c r="E54">
        <v>5.6187375152465497</v>
      </c>
      <c r="F54">
        <v>28.3290892208313</v>
      </c>
      <c r="G54">
        <v>6</v>
      </c>
      <c r="L54" s="1"/>
      <c r="M54" s="1"/>
      <c r="N54" s="1"/>
    </row>
    <row r="55" spans="1:19" x14ac:dyDescent="0.3">
      <c r="A55" t="s">
        <v>14</v>
      </c>
      <c r="B55" t="s">
        <v>7</v>
      </c>
      <c r="C55" t="s">
        <v>8</v>
      </c>
      <c r="D55">
        <v>290.60439389999999</v>
      </c>
      <c r="E55">
        <v>571.08477789999995</v>
      </c>
      <c r="F55">
        <v>96.516222702577707</v>
      </c>
      <c r="G55">
        <v>5</v>
      </c>
      <c r="L55" s="1"/>
      <c r="M55" s="1"/>
      <c r="N55" s="1"/>
    </row>
    <row r="56" spans="1:19" x14ac:dyDescent="0.3">
      <c r="A56" t="s">
        <v>13</v>
      </c>
      <c r="B56" t="s">
        <v>7</v>
      </c>
      <c r="C56" t="s">
        <v>8</v>
      </c>
      <c r="D56">
        <v>266.58718527871798</v>
      </c>
      <c r="E56">
        <v>498.67939555505001</v>
      </c>
      <c r="F56">
        <v>87.0605276970375</v>
      </c>
      <c r="G56">
        <v>4</v>
      </c>
      <c r="L56" s="1"/>
      <c r="M56" s="1">
        <v>1.5</v>
      </c>
      <c r="N56" s="1">
        <v>3</v>
      </c>
    </row>
    <row r="57" spans="1:19" x14ac:dyDescent="0.3">
      <c r="A57" t="s">
        <v>12</v>
      </c>
      <c r="B57" t="s">
        <v>7</v>
      </c>
      <c r="C57" t="s">
        <v>8</v>
      </c>
      <c r="D57">
        <v>6.8653513094502197</v>
      </c>
      <c r="E57">
        <v>8.74198029919134</v>
      </c>
      <c r="F57">
        <v>27.334784560229501</v>
      </c>
      <c r="G57">
        <v>3</v>
      </c>
      <c r="L57" s="1"/>
      <c r="M57" s="1">
        <v>1.4</v>
      </c>
      <c r="N57" s="1">
        <v>2.7</v>
      </c>
    </row>
    <row r="58" spans="1:19" x14ac:dyDescent="0.3">
      <c r="A58" t="s">
        <v>11</v>
      </c>
      <c r="B58" t="s">
        <v>7</v>
      </c>
      <c r="C58" t="s">
        <v>8</v>
      </c>
      <c r="D58">
        <v>1.4022375</v>
      </c>
      <c r="E58">
        <v>1.702213</v>
      </c>
      <c r="F58">
        <v>21.3926314194279</v>
      </c>
      <c r="G58">
        <v>2</v>
      </c>
      <c r="L58" s="1"/>
      <c r="M58" s="1"/>
      <c r="N58" s="1"/>
      <c r="S58" s="6"/>
    </row>
    <row r="59" spans="1:19" x14ac:dyDescent="0.3">
      <c r="A59" t="s">
        <v>6</v>
      </c>
      <c r="B59" t="s">
        <v>7</v>
      </c>
      <c r="C59" t="s">
        <v>8</v>
      </c>
      <c r="D59">
        <v>49.004541000000003</v>
      </c>
      <c r="E59">
        <v>56.372992000000004</v>
      </c>
      <c r="F59">
        <v>15.036261639508099</v>
      </c>
      <c r="G59">
        <v>1</v>
      </c>
      <c r="L59" s="1"/>
      <c r="M59" s="1">
        <f>SUM(M56:M57)</f>
        <v>2.9</v>
      </c>
      <c r="N59" s="1">
        <f>SUM(N56:N57)</f>
        <v>5.7</v>
      </c>
      <c r="S59" s="6"/>
    </row>
    <row r="60" spans="1:19" x14ac:dyDescent="0.3">
      <c r="N60" s="4">
        <f>(N59-M59)/M59</f>
        <v>0.9655172413793105</v>
      </c>
    </row>
    <row r="64" spans="1:19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25</v>
      </c>
    </row>
    <row r="65" spans="1:7" x14ac:dyDescent="0.3">
      <c r="A65" t="s">
        <v>8</v>
      </c>
      <c r="B65" t="s">
        <v>9</v>
      </c>
      <c r="C65" t="s">
        <v>19</v>
      </c>
      <c r="D65" s="1">
        <v>8.9651036640220205</v>
      </c>
      <c r="E65" s="1">
        <v>12.4116520861811</v>
      </c>
      <c r="F65" s="1">
        <v>38.444044277931802</v>
      </c>
      <c r="G65" s="1">
        <v>10</v>
      </c>
    </row>
    <row r="66" spans="1:7" x14ac:dyDescent="0.3">
      <c r="A66" t="s">
        <v>18</v>
      </c>
      <c r="B66" t="s">
        <v>9</v>
      </c>
      <c r="C66" t="s">
        <v>8</v>
      </c>
      <c r="D66" s="1">
        <v>2.91687711085117</v>
      </c>
      <c r="E66" s="1">
        <v>3.3662875663105201</v>
      </c>
      <c r="F66" s="1">
        <v>15.4072468047244</v>
      </c>
      <c r="G66" s="1">
        <v>9</v>
      </c>
    </row>
    <row r="67" spans="1:7" x14ac:dyDescent="0.3">
      <c r="A67" t="s">
        <v>17</v>
      </c>
      <c r="B67" t="s">
        <v>9</v>
      </c>
      <c r="C67" t="s">
        <v>8</v>
      </c>
      <c r="D67" s="1">
        <v>1.6402260126917001</v>
      </c>
      <c r="E67" s="1">
        <v>1.9066072760741299</v>
      </c>
      <c r="F67" s="1">
        <v>16.240521813532101</v>
      </c>
      <c r="G67" s="1">
        <v>8</v>
      </c>
    </row>
    <row r="68" spans="1:7" x14ac:dyDescent="0.3">
      <c r="A68" t="s">
        <v>16</v>
      </c>
      <c r="B68" t="s">
        <v>9</v>
      </c>
      <c r="C68" t="s">
        <v>8</v>
      </c>
      <c r="D68" s="1">
        <v>0.23768113933385401</v>
      </c>
      <c r="E68" s="1">
        <v>0.41087700369962499</v>
      </c>
      <c r="F68" s="1">
        <v>72.868997873026402</v>
      </c>
      <c r="G68" s="1">
        <v>7</v>
      </c>
    </row>
    <row r="69" spans="1:7" x14ac:dyDescent="0.3">
      <c r="A69" t="s">
        <v>15</v>
      </c>
      <c r="B69" t="s">
        <v>9</v>
      </c>
      <c r="C69" t="s">
        <v>8</v>
      </c>
      <c r="D69" s="1">
        <v>0.33004399629140402</v>
      </c>
      <c r="E69" s="1">
        <v>0.42354245446879202</v>
      </c>
      <c r="F69" s="1">
        <v>28.3290892208313</v>
      </c>
      <c r="G69" s="1">
        <v>6</v>
      </c>
    </row>
    <row r="70" spans="1:7" x14ac:dyDescent="0.3">
      <c r="A70" t="s">
        <v>14</v>
      </c>
      <c r="B70" t="s">
        <v>9</v>
      </c>
      <c r="C70" t="s">
        <v>8</v>
      </c>
      <c r="D70" s="1">
        <v>1.26349736478261</v>
      </c>
      <c r="E70" s="1">
        <v>2.4829772952173901</v>
      </c>
      <c r="F70" s="1">
        <v>96.516222702577707</v>
      </c>
      <c r="G70" s="1">
        <v>5</v>
      </c>
    </row>
    <row r="71" spans="1:7" x14ac:dyDescent="0.3">
      <c r="A71" t="s">
        <v>13</v>
      </c>
      <c r="B71" t="s">
        <v>9</v>
      </c>
      <c r="C71" t="s">
        <v>8</v>
      </c>
      <c r="D71" s="1">
        <v>1.1590747186031201</v>
      </c>
      <c r="E71" s="1">
        <v>2.1681712850219501</v>
      </c>
      <c r="F71" s="1">
        <v>87.0605276970375</v>
      </c>
      <c r="G71" s="1">
        <v>4</v>
      </c>
    </row>
    <row r="72" spans="1:7" x14ac:dyDescent="0.3">
      <c r="A72" t="s">
        <v>12</v>
      </c>
      <c r="B72" t="s">
        <v>9</v>
      </c>
      <c r="C72" t="s">
        <v>8</v>
      </c>
      <c r="D72" s="1">
        <v>0.16954432798990099</v>
      </c>
      <c r="E72" s="1">
        <v>0.21588890478003001</v>
      </c>
      <c r="F72" s="1">
        <v>27.334784560229501</v>
      </c>
      <c r="G72" s="1">
        <v>3</v>
      </c>
    </row>
    <row r="73" spans="1:7" x14ac:dyDescent="0.3">
      <c r="A73" t="s">
        <v>11</v>
      </c>
      <c r="B73" t="s">
        <v>9</v>
      </c>
      <c r="C73" t="s">
        <v>8</v>
      </c>
      <c r="D73" s="1">
        <v>2.3045468478260899E-2</v>
      </c>
      <c r="E73" s="1">
        <v>2.7975500608695601E-2</v>
      </c>
      <c r="F73" s="1">
        <v>21.3926314194279</v>
      </c>
      <c r="G73" s="1">
        <v>2</v>
      </c>
    </row>
    <row r="74" spans="1:7" x14ac:dyDescent="0.3">
      <c r="A74" t="s">
        <v>6</v>
      </c>
      <c r="B74" t="s">
        <v>9</v>
      </c>
      <c r="C74" t="s">
        <v>8</v>
      </c>
      <c r="D74" s="1">
        <v>1.225113525</v>
      </c>
      <c r="E74" s="1">
        <v>1.4093248</v>
      </c>
      <c r="F74" s="1">
        <v>15.036261639508099</v>
      </c>
      <c r="G74" s="1">
        <v>1</v>
      </c>
    </row>
    <row r="78" spans="1:7" x14ac:dyDescent="0.3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25</v>
      </c>
    </row>
    <row r="79" spans="1:7" x14ac:dyDescent="0.3">
      <c r="A79" t="s">
        <v>8</v>
      </c>
      <c r="B79" t="s">
        <v>10</v>
      </c>
      <c r="C79" t="s">
        <v>19</v>
      </c>
      <c r="D79" s="1">
        <v>10.8746227715461</v>
      </c>
      <c r="E79" s="1">
        <v>14.9968402222823</v>
      </c>
      <c r="F79" s="1">
        <v>37.9067627202868</v>
      </c>
      <c r="G79" s="1">
        <v>10</v>
      </c>
    </row>
    <row r="80" spans="1:7" x14ac:dyDescent="0.3">
      <c r="A80" t="s">
        <v>18</v>
      </c>
      <c r="B80" t="s">
        <v>10</v>
      </c>
      <c r="C80" t="s">
        <v>8</v>
      </c>
      <c r="D80" s="1">
        <v>3.49494347227873</v>
      </c>
      <c r="E80" s="1">
        <v>4.0237426534796201</v>
      </c>
      <c r="F80" s="1">
        <v>15.130407269680701</v>
      </c>
      <c r="G80" s="1">
        <v>9</v>
      </c>
    </row>
    <row r="81" spans="1:7" x14ac:dyDescent="0.3">
      <c r="A81" t="s">
        <v>17</v>
      </c>
      <c r="B81" t="s">
        <v>10</v>
      </c>
      <c r="C81" t="s">
        <v>8</v>
      </c>
      <c r="D81" s="1">
        <v>2.0024943460287501</v>
      </c>
      <c r="E81" s="1">
        <v>2.3332245531585301</v>
      </c>
      <c r="F81" s="1">
        <v>16.515912156539699</v>
      </c>
      <c r="G81" s="1">
        <v>8</v>
      </c>
    </row>
    <row r="82" spans="1:7" x14ac:dyDescent="0.3">
      <c r="A82" t="s">
        <v>16</v>
      </c>
      <c r="B82" t="s">
        <v>10</v>
      </c>
      <c r="C82" t="s">
        <v>8</v>
      </c>
      <c r="D82" s="1">
        <v>0.28507901167245098</v>
      </c>
      <c r="E82" s="1">
        <v>0.49233608330942202</v>
      </c>
      <c r="F82" s="1">
        <v>72.701624164147006</v>
      </c>
      <c r="G82" s="1">
        <v>7</v>
      </c>
    </row>
    <row r="83" spans="1:7" x14ac:dyDescent="0.3">
      <c r="A83" t="s">
        <v>15</v>
      </c>
      <c r="B83" t="s">
        <v>10</v>
      </c>
      <c r="C83" t="s">
        <v>8</v>
      </c>
      <c r="D83" s="1">
        <v>0.39600371709881599</v>
      </c>
      <c r="E83" s="1">
        <v>0.507664670720404</v>
      </c>
      <c r="F83" s="1">
        <v>28.1969458366788</v>
      </c>
      <c r="G83" s="1">
        <v>6</v>
      </c>
    </row>
    <row r="84" spans="1:7" x14ac:dyDescent="0.3">
      <c r="A84" t="s">
        <v>14</v>
      </c>
      <c r="B84" t="s">
        <v>10</v>
      </c>
      <c r="C84" t="s">
        <v>8</v>
      </c>
      <c r="D84" s="1">
        <v>1.5413830832914699</v>
      </c>
      <c r="E84" s="1">
        <v>2.9851984708999</v>
      </c>
      <c r="F84" s="1">
        <v>93.670120248452804</v>
      </c>
      <c r="G84" s="1">
        <v>5</v>
      </c>
    </row>
    <row r="85" spans="1:7" x14ac:dyDescent="0.3">
      <c r="A85" t="s">
        <v>13</v>
      </c>
      <c r="B85" t="s">
        <v>10</v>
      </c>
      <c r="C85" t="s">
        <v>8</v>
      </c>
      <c r="D85" s="1">
        <v>1.43586533970293</v>
      </c>
      <c r="E85" s="1">
        <v>2.6535620367983799</v>
      </c>
      <c r="F85" s="1">
        <v>84.805772757728306</v>
      </c>
      <c r="G85" s="1">
        <v>4</v>
      </c>
    </row>
    <row r="86" spans="1:7" x14ac:dyDescent="0.3">
      <c r="A86" t="s">
        <v>12</v>
      </c>
      <c r="B86" t="s">
        <v>10</v>
      </c>
      <c r="C86" t="s">
        <v>8</v>
      </c>
      <c r="D86" s="1">
        <v>0.20483007903151301</v>
      </c>
      <c r="E86" s="1">
        <v>0.26026814325270697</v>
      </c>
      <c r="F86" s="1">
        <v>27.065392194016901</v>
      </c>
      <c r="G86" s="1">
        <v>3</v>
      </c>
    </row>
    <row r="87" spans="1:7" x14ac:dyDescent="0.3">
      <c r="A87" t="s">
        <v>11</v>
      </c>
      <c r="B87" t="s">
        <v>10</v>
      </c>
      <c r="C87" t="s">
        <v>8</v>
      </c>
      <c r="D87" s="1">
        <v>2.7650527268791299E-2</v>
      </c>
      <c r="E87" s="1">
        <v>3.3582102992226803E-2</v>
      </c>
      <c r="F87" s="1">
        <v>21.451944354530799</v>
      </c>
      <c r="G87" s="1">
        <v>2</v>
      </c>
    </row>
    <row r="88" spans="1:7" x14ac:dyDescent="0.3">
      <c r="A88" t="s">
        <v>6</v>
      </c>
      <c r="B88" t="s">
        <v>10</v>
      </c>
      <c r="C88" t="s">
        <v>8</v>
      </c>
      <c r="D88" s="1">
        <v>1.4863731951726</v>
      </c>
      <c r="E88" s="1">
        <v>1.7072615076711</v>
      </c>
      <c r="F88" s="1">
        <v>14.8608918147807</v>
      </c>
      <c r="G88" s="1">
        <v>1</v>
      </c>
    </row>
  </sheetData>
  <autoFilter ref="A78:AQ78" xr:uid="{8AA2B1E1-8838-4697-89C4-3D0B0FF6F9C8}">
    <sortState xmlns:xlrd2="http://schemas.microsoft.com/office/spreadsheetml/2017/richdata2" ref="A79:AQ88">
      <sortCondition descending="1" ref="G78"/>
    </sortState>
  </autoFilter>
  <mergeCells count="6">
    <mergeCell ref="Y32:AA32"/>
    <mergeCell ref="J32:K32"/>
    <mergeCell ref="L32:M32"/>
    <mergeCell ref="N32:O32"/>
    <mergeCell ref="S32:U32"/>
    <mergeCell ref="V32:X3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7CC3-7CB5-4A4A-9A37-53F76D9E7E31}">
  <dimension ref="C10:U21"/>
  <sheetViews>
    <sheetView tabSelected="1" workbookViewId="0">
      <selection activeCell="K26" sqref="K26"/>
    </sheetView>
  </sheetViews>
  <sheetFormatPr defaultRowHeight="16.5" x14ac:dyDescent="0.3"/>
  <cols>
    <col min="4" max="4" width="9.125" bestFit="1" customWidth="1"/>
    <col min="5" max="5" width="9.875" bestFit="1" customWidth="1"/>
    <col min="6" max="12" width="9.125" bestFit="1" customWidth="1"/>
  </cols>
  <sheetData>
    <row r="10" spans="3:21" x14ac:dyDescent="0.3">
      <c r="D10" t="s">
        <v>7</v>
      </c>
      <c r="G10" t="s">
        <v>9</v>
      </c>
      <c r="J10" t="s">
        <v>10</v>
      </c>
    </row>
    <row r="11" spans="3:21" x14ac:dyDescent="0.3">
      <c r="D11" t="s">
        <v>3</v>
      </c>
      <c r="E11" t="s">
        <v>4</v>
      </c>
      <c r="F11" t="s">
        <v>27</v>
      </c>
      <c r="G11" t="s">
        <v>3</v>
      </c>
      <c r="H11" t="s">
        <v>4</v>
      </c>
      <c r="I11" t="s">
        <v>27</v>
      </c>
      <c r="J11" t="s">
        <v>3</v>
      </c>
      <c r="K11" t="s">
        <v>4</v>
      </c>
      <c r="L11" t="s">
        <v>27</v>
      </c>
    </row>
    <row r="12" spans="3:21" x14ac:dyDescent="0.3">
      <c r="C12" t="s">
        <v>18</v>
      </c>
      <c r="D12" s="5">
        <v>38.695452314594398</v>
      </c>
      <c r="E12" s="5">
        <v>44.6573561549083</v>
      </c>
      <c r="F12" s="5">
        <v>15.4072468047244</v>
      </c>
      <c r="G12" s="5">
        <v>2.91687711085117</v>
      </c>
      <c r="H12" s="5">
        <v>3.3662875663105201</v>
      </c>
      <c r="I12" s="5">
        <v>15.4072468047244</v>
      </c>
      <c r="J12" s="5">
        <v>3.49494347227873</v>
      </c>
      <c r="K12" s="5">
        <v>4.0237426534796201</v>
      </c>
      <c r="L12" s="5">
        <v>15.130407269680701</v>
      </c>
      <c r="N12" s="10">
        <v>5.6700790424624885E-2</v>
      </c>
      <c r="O12" s="10">
        <v>3.667650090788744E-2</v>
      </c>
      <c r="P12" s="10"/>
      <c r="Q12" s="10">
        <v>0.32535899418061714</v>
      </c>
      <c r="R12" s="10">
        <v>0.27121994259398174</v>
      </c>
      <c r="S12" s="10"/>
      <c r="T12" s="10">
        <v>0.32138526050056737</v>
      </c>
      <c r="U12" s="10">
        <v>0.26830602939285486</v>
      </c>
    </row>
    <row r="13" spans="3:21" x14ac:dyDescent="0.3">
      <c r="C13" t="s">
        <v>17</v>
      </c>
      <c r="D13" s="5">
        <v>21.759328572038498</v>
      </c>
      <c r="E13" s="5">
        <v>25.293157075258598</v>
      </c>
      <c r="F13" s="5">
        <v>16.240521813532101</v>
      </c>
      <c r="G13" s="5">
        <v>1.6402260126917001</v>
      </c>
      <c r="H13" s="5">
        <v>1.9066072760741299</v>
      </c>
      <c r="I13" s="5">
        <v>16.240521813532101</v>
      </c>
      <c r="J13" s="5">
        <v>2.0024943460287501</v>
      </c>
      <c r="K13" s="5">
        <v>2.3332245531585301</v>
      </c>
      <c r="L13" s="5">
        <v>16.515912156539699</v>
      </c>
      <c r="N13" s="10">
        <v>3.1884137678844945E-2</v>
      </c>
      <c r="O13" s="10">
        <v>2.077293817431021E-2</v>
      </c>
      <c r="P13" s="10"/>
      <c r="Q13" s="10">
        <v>0.18295672578490235</v>
      </c>
      <c r="R13" s="10">
        <v>0.15361430233747092</v>
      </c>
      <c r="S13" s="10"/>
      <c r="T13" s="10">
        <v>0.18414379864912356</v>
      </c>
      <c r="U13" s="10">
        <v>0.15558107698525903</v>
      </c>
    </row>
    <row r="14" spans="3:21" x14ac:dyDescent="0.3">
      <c r="C14" t="s">
        <v>16</v>
      </c>
      <c r="D14" s="5">
        <v>3.1530910777683698</v>
      </c>
      <c r="E14" s="5">
        <v>5.4507169481619897</v>
      </c>
      <c r="F14" s="5">
        <v>72.868997873026402</v>
      </c>
      <c r="G14" s="5">
        <v>0.23768113933385401</v>
      </c>
      <c r="H14" s="5">
        <v>0.41087700369962499</v>
      </c>
      <c r="I14" s="5">
        <v>72.868997873026402</v>
      </c>
      <c r="J14" s="5">
        <v>0.28507901167245098</v>
      </c>
      <c r="K14" s="5">
        <v>0.49233608330942202</v>
      </c>
      <c r="L14" s="5">
        <v>72.701624164147006</v>
      </c>
      <c r="N14" s="10">
        <v>4.620252399087971E-3</v>
      </c>
      <c r="O14" s="10">
        <v>4.4766023408201287E-3</v>
      </c>
      <c r="P14" s="10"/>
      <c r="Q14" s="10">
        <v>2.6511811602100647E-2</v>
      </c>
      <c r="R14" s="10">
        <v>3.3104134795809065E-2</v>
      </c>
      <c r="S14" s="10"/>
      <c r="T14" s="10">
        <v>2.6215071332715396E-2</v>
      </c>
      <c r="U14" s="10">
        <v>3.2829321111117096E-2</v>
      </c>
    </row>
    <row r="15" spans="3:21" x14ac:dyDescent="0.3">
      <c r="C15" t="s">
        <v>15</v>
      </c>
      <c r="D15" s="5">
        <v>4.3783818223611899</v>
      </c>
      <c r="E15" s="5">
        <v>5.6187375152465497</v>
      </c>
      <c r="F15" s="5">
        <v>28.3290892208313</v>
      </c>
      <c r="G15" s="5">
        <v>0.33004399629140402</v>
      </c>
      <c r="H15" s="5">
        <v>0.42354245446879202</v>
      </c>
      <c r="I15" s="5">
        <v>28.3290892208313</v>
      </c>
      <c r="J15" s="5">
        <v>0.39600371709881599</v>
      </c>
      <c r="K15" s="5">
        <v>0.507664670720404</v>
      </c>
      <c r="L15" s="5">
        <v>28.1969458366788</v>
      </c>
      <c r="N15" s="10">
        <v>6.4156818245811277E-3</v>
      </c>
      <c r="O15" s="10">
        <v>4.6145954288982572E-3</v>
      </c>
      <c r="P15" s="10"/>
      <c r="Q15" s="10">
        <v>3.6814297821887776E-2</v>
      </c>
      <c r="R15" s="10">
        <v>3.4124583216472458E-2</v>
      </c>
      <c r="S15" s="10"/>
      <c r="T15" s="10">
        <v>3.6415398071092432E-2</v>
      </c>
      <c r="U15" s="10">
        <v>3.3851442250222574E-2</v>
      </c>
    </row>
    <row r="16" spans="3:21" x14ac:dyDescent="0.3">
      <c r="C16" t="s">
        <v>14</v>
      </c>
      <c r="D16" s="5">
        <v>290.60439389999999</v>
      </c>
      <c r="E16" s="5">
        <v>571.08477789999995</v>
      </c>
      <c r="F16" s="5">
        <v>96.516222702577707</v>
      </c>
      <c r="G16" s="5">
        <v>1.26349736478261</v>
      </c>
      <c r="H16" s="5">
        <v>2.4829772952173901</v>
      </c>
      <c r="I16" s="5">
        <v>96.516222702577707</v>
      </c>
      <c r="J16" s="5">
        <v>1.5413830832914699</v>
      </c>
      <c r="K16" s="5">
        <v>2.9851984708999</v>
      </c>
      <c r="L16" s="5">
        <v>93.670120248452804</v>
      </c>
      <c r="N16" s="10">
        <v>0.42582520294728216</v>
      </c>
      <c r="O16" s="10">
        <v>0.46902443804497218</v>
      </c>
      <c r="P16" s="10"/>
      <c r="Q16" s="10">
        <v>0.14093505352907054</v>
      </c>
      <c r="R16" s="10">
        <v>0.2000521186040885</v>
      </c>
      <c r="S16" s="10"/>
      <c r="T16" s="10">
        <v>0.1417412921508017</v>
      </c>
      <c r="U16" s="10">
        <v>0.19905516273117951</v>
      </c>
    </row>
    <row r="17" spans="3:21" x14ac:dyDescent="0.3">
      <c r="C17" t="s">
        <v>13</v>
      </c>
      <c r="D17" s="5">
        <v>266.58718527871798</v>
      </c>
      <c r="E17" s="5">
        <v>498.67939555505001</v>
      </c>
      <c r="F17" s="5">
        <v>87.0605276970375</v>
      </c>
      <c r="G17" s="5">
        <v>1.1590747186031201</v>
      </c>
      <c r="H17" s="5">
        <v>2.1681712850219501</v>
      </c>
      <c r="I17" s="5">
        <v>87.0605276970375</v>
      </c>
      <c r="J17" s="5">
        <v>1.43586533970293</v>
      </c>
      <c r="K17" s="5">
        <v>2.6535620367983799</v>
      </c>
      <c r="L17" s="5">
        <v>84.805772757728306</v>
      </c>
      <c r="N17" s="10">
        <v>0.39063257355123837</v>
      </c>
      <c r="O17" s="10">
        <v>0.40955884715556123</v>
      </c>
      <c r="P17" s="10"/>
      <c r="Q17" s="10">
        <v>0.12928737491955822</v>
      </c>
      <c r="R17" s="10">
        <v>0.17468837105383783</v>
      </c>
      <c r="S17" s="10"/>
      <c r="T17" s="10">
        <v>0.13203817455258654</v>
      </c>
      <c r="U17" s="10">
        <v>0.17694140882128756</v>
      </c>
    </row>
    <row r="18" spans="3:21" x14ac:dyDescent="0.3">
      <c r="C18" t="s">
        <v>12</v>
      </c>
      <c r="D18" s="5">
        <v>6.8653513094502197</v>
      </c>
      <c r="E18" s="5">
        <v>8.74198029919134</v>
      </c>
      <c r="F18" s="5">
        <v>27.334784560229501</v>
      </c>
      <c r="G18" s="5">
        <v>0.16954432798990099</v>
      </c>
      <c r="H18" s="5">
        <v>0.21588890478003001</v>
      </c>
      <c r="I18" s="5">
        <v>27.334784560229501</v>
      </c>
      <c r="J18" s="5">
        <v>0.20483007903151301</v>
      </c>
      <c r="K18" s="5">
        <v>0.26026814325270697</v>
      </c>
      <c r="L18" s="5">
        <v>27.065392194016901</v>
      </c>
      <c r="N18" s="10">
        <v>1.0059860332521384E-2</v>
      </c>
      <c r="O18" s="10">
        <v>7.1796737645604056E-3</v>
      </c>
      <c r="P18" s="10"/>
      <c r="Q18" s="10">
        <v>1.8911585893903453E-2</v>
      </c>
      <c r="R18" s="10">
        <v>1.7394050629278925E-2</v>
      </c>
      <c r="S18" s="10"/>
      <c r="T18" s="10">
        <v>1.8835603159261787E-2</v>
      </c>
      <c r="U18" s="10">
        <v>1.7354865384642881E-2</v>
      </c>
    </row>
    <row r="19" spans="3:21" x14ac:dyDescent="0.3">
      <c r="C19" t="s">
        <v>11</v>
      </c>
      <c r="D19" s="5">
        <v>1.4022375</v>
      </c>
      <c r="E19" s="5">
        <v>1.702213</v>
      </c>
      <c r="F19" s="5">
        <v>21.3926314194279</v>
      </c>
      <c r="G19" s="5">
        <v>2.3045468478260899E-2</v>
      </c>
      <c r="H19" s="5">
        <v>2.7975500608695601E-2</v>
      </c>
      <c r="I19" s="5">
        <v>21.3926314194279</v>
      </c>
      <c r="J19" s="5">
        <v>2.7650527268791299E-2</v>
      </c>
      <c r="K19" s="5">
        <v>3.3582102992226803E-2</v>
      </c>
      <c r="L19" s="5">
        <v>21.451944354530799</v>
      </c>
      <c r="N19" s="10">
        <v>2.0547110799131988E-3</v>
      </c>
      <c r="O19" s="10">
        <v>1.3980052115793687E-3</v>
      </c>
      <c r="P19" s="10"/>
      <c r="Q19" s="10">
        <v>2.5705746795483225E-3</v>
      </c>
      <c r="R19" s="10">
        <v>2.253970737694374E-3</v>
      </c>
      <c r="S19" s="10"/>
      <c r="T19" s="10">
        <v>2.5426654192677073E-3</v>
      </c>
      <c r="U19" s="10">
        <v>2.2392785743179785E-3</v>
      </c>
    </row>
    <row r="20" spans="3:21" x14ac:dyDescent="0.3">
      <c r="C20" t="s">
        <v>6</v>
      </c>
      <c r="D20" s="5">
        <v>49.004541000000003</v>
      </c>
      <c r="E20" s="5">
        <v>56.372992000000004</v>
      </c>
      <c r="F20" s="5">
        <v>15.036261639508099</v>
      </c>
      <c r="G20" s="5">
        <v>1.225113525</v>
      </c>
      <c r="H20" s="5">
        <v>1.4093248</v>
      </c>
      <c r="I20" s="5">
        <v>15.036261639508099</v>
      </c>
      <c r="J20" s="5">
        <v>1.4863731951726</v>
      </c>
      <c r="K20" s="5">
        <v>1.7072615076711</v>
      </c>
      <c r="L20" s="5">
        <v>14.8608918147807</v>
      </c>
      <c r="N20" s="10">
        <v>7.1806789761905979E-2</v>
      </c>
      <c r="O20" s="10">
        <v>4.6298398971410783E-2</v>
      </c>
      <c r="P20" s="10"/>
      <c r="Q20" s="10">
        <v>0.13665358158841151</v>
      </c>
      <c r="R20" s="10">
        <v>0.1135485260313663</v>
      </c>
      <c r="S20" s="10"/>
      <c r="T20" s="10">
        <v>0.13668273616458343</v>
      </c>
      <c r="U20" s="10">
        <v>0.11384141474911845</v>
      </c>
    </row>
    <row r="21" spans="3:21" x14ac:dyDescent="0.3">
      <c r="D21" s="5">
        <v>682.44996277493067</v>
      </c>
      <c r="E21" s="5">
        <v>1217.6013264478167</v>
      </c>
      <c r="F21" s="5">
        <v>78.416205269744594</v>
      </c>
      <c r="G21" s="5">
        <v>8.9651036640220205</v>
      </c>
      <c r="H21" s="5">
        <v>12.411652086181132</v>
      </c>
      <c r="I21" s="5">
        <v>38.444044277931802</v>
      </c>
      <c r="J21" s="5">
        <v>10.874622771546052</v>
      </c>
      <c r="K21" s="5">
        <v>14.996840222282291</v>
      </c>
      <c r="L21" s="5">
        <v>37.9067627202868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Fig1_Table</vt:lpstr>
      <vt:lpstr>논문 수치 기준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2024-12-03T00:50:32Z</dcterms:created>
  <dcterms:modified xsi:type="dcterms:W3CDTF">2024-12-03T09:21:48Z</dcterms:modified>
</cp:coreProperties>
</file>