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9ED731C1-B5FC-4DB7-A5B8-383BDC4CCA61}" xr6:coauthVersionLast="47" xr6:coauthVersionMax="47" xr10:uidLastSave="{00000000-0000-0000-0000-000000000000}"/>
  <bookViews>
    <workbookView xWindow="25490" yWindow="-5020" windowWidth="38620" windowHeight="21100" xr2:uid="{8E2F96DF-31F1-426C-BFB1-13C7883B96C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4" l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B114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B113" i="4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6" i="3"/>
  <c r="L37" i="1"/>
  <c r="L34" i="1"/>
  <c r="I33" i="1"/>
</calcChain>
</file>

<file path=xl/sharedStrings.xml><?xml version="1.0" encoding="utf-8"?>
<sst xmlns="http://schemas.openxmlformats.org/spreadsheetml/2006/main" count="351" uniqueCount="156">
  <si>
    <t>지역</t>
    <phoneticPr fontId="1" type="noConversion"/>
  </si>
  <si>
    <t>전체</t>
    <phoneticPr fontId="1" type="noConversion"/>
  </si>
  <si>
    <t>경기</t>
    <phoneticPr fontId="1" type="noConversion"/>
  </si>
  <si>
    <t>서울</t>
    <phoneticPr fontId="1" type="noConversion"/>
  </si>
  <si>
    <t>부문</t>
    <phoneticPr fontId="1" type="noConversion"/>
  </si>
  <si>
    <t>산업</t>
  </si>
  <si>
    <t>산업</t>
    <phoneticPr fontId="1" type="noConversion"/>
  </si>
  <si>
    <t>수송</t>
  </si>
  <si>
    <t>수송</t>
    <phoneticPr fontId="1" type="noConversion"/>
  </si>
  <si>
    <r>
      <t>가정</t>
    </r>
    <r>
      <rPr>
        <sz val="11"/>
        <color theme="1"/>
        <rFont val="맑은 고딕"/>
        <family val="3"/>
        <charset val="129"/>
      </rPr>
      <t>·상업</t>
    </r>
    <phoneticPr fontId="1" type="noConversion"/>
  </si>
  <si>
    <t>공공·기타</t>
    <phoneticPr fontId="1" type="noConversion"/>
  </si>
  <si>
    <t>농림수산</t>
  </si>
  <si>
    <t>농림수산</t>
    <phoneticPr fontId="1" type="noConversion"/>
  </si>
  <si>
    <t>광업</t>
  </si>
  <si>
    <t>광업</t>
    <phoneticPr fontId="1" type="noConversion"/>
  </si>
  <si>
    <t>제조업</t>
  </si>
  <si>
    <t>제조업</t>
    <phoneticPr fontId="1" type="noConversion"/>
  </si>
  <si>
    <t>건설업</t>
  </si>
  <si>
    <t>건설업</t>
    <phoneticPr fontId="1" type="noConversion"/>
  </si>
  <si>
    <t>철도</t>
  </si>
  <si>
    <t>철도</t>
    <phoneticPr fontId="1" type="noConversion"/>
  </si>
  <si>
    <t>육상</t>
  </si>
  <si>
    <t>육상</t>
    <phoneticPr fontId="1" type="noConversion"/>
  </si>
  <si>
    <t>해상</t>
  </si>
  <si>
    <t>해상</t>
    <phoneticPr fontId="1" type="noConversion"/>
  </si>
  <si>
    <t>항공</t>
  </si>
  <si>
    <t>항공</t>
    <phoneticPr fontId="1" type="noConversion"/>
  </si>
  <si>
    <t>가정</t>
  </si>
  <si>
    <t>가정</t>
    <phoneticPr fontId="1" type="noConversion"/>
  </si>
  <si>
    <t>상업</t>
  </si>
  <si>
    <t>상업</t>
    <phoneticPr fontId="1" type="noConversion"/>
  </si>
  <si>
    <t>에너지원별</t>
    <phoneticPr fontId="1" type="noConversion"/>
  </si>
  <si>
    <t>석탄</t>
    <phoneticPr fontId="1" type="noConversion"/>
  </si>
  <si>
    <t>석유</t>
    <phoneticPr fontId="1" type="noConversion"/>
  </si>
  <si>
    <t>가스</t>
    <phoneticPr fontId="1" type="noConversion"/>
  </si>
  <si>
    <t>전력</t>
    <phoneticPr fontId="1" type="noConversion"/>
  </si>
  <si>
    <t>열</t>
    <phoneticPr fontId="1" type="noConversion"/>
  </si>
  <si>
    <t>신재생및기타</t>
    <phoneticPr fontId="1" type="noConversion"/>
  </si>
  <si>
    <t>고정옵션</t>
    <phoneticPr fontId="1" type="noConversion"/>
  </si>
  <si>
    <t>유동옵션</t>
    <phoneticPr fontId="1" type="noConversion"/>
  </si>
  <si>
    <t>가정상업</t>
    <phoneticPr fontId="1" type="noConversion"/>
  </si>
  <si>
    <t>공공기타</t>
    <phoneticPr fontId="1" type="noConversion"/>
  </si>
  <si>
    <t>도시가스</t>
    <phoneticPr fontId="1" type="noConversion"/>
  </si>
  <si>
    <t>신재생기타</t>
    <phoneticPr fontId="1" type="noConversion"/>
  </si>
  <si>
    <t>민수용 무연탄</t>
    <phoneticPr fontId="1" type="noConversion"/>
  </si>
  <si>
    <t>제철용 유연탄</t>
    <phoneticPr fontId="1" type="noConversion"/>
  </si>
  <si>
    <t>발전용 유연탄</t>
    <phoneticPr fontId="1" type="noConversion"/>
  </si>
  <si>
    <t>시멘트용 유연탄</t>
    <phoneticPr fontId="1" type="noConversion"/>
  </si>
  <si>
    <t>3. 민수용 무연탄 소비</t>
    <phoneticPr fontId="1" type="noConversion"/>
  </si>
  <si>
    <t>3. Anthracite Consumption for Residential Use</t>
    <phoneticPr fontId="1" type="noConversion"/>
  </si>
  <si>
    <t>단위 : 1,000톤</t>
    <phoneticPr fontId="1" type="noConversion"/>
  </si>
  <si>
    <t>Unit : 1,000ton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</si>
  <si>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</si>
  <si>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</si>
  <si>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</si>
  <si>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 xml:space="preserve">  인천</t>
  </si>
  <si>
    <t>광주</t>
    <phoneticPr fontId="1" type="noConversion"/>
  </si>
  <si>
    <t>대전</t>
    <phoneticPr fontId="1" type="noConversion"/>
  </si>
  <si>
    <t xml:space="preserve">  울산</t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</si>
  <si>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</si>
  <si>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</si>
  <si>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</si>
  <si>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</si>
  <si>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</si>
  <si>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</si>
  <si>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</si>
  <si>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 xml:space="preserve">  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</si>
  <si>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</si>
  <si>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</si>
  <si>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</si>
  <si>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</si>
  <si>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</si>
  <si>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</si>
  <si>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</si>
  <si>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</si>
  <si>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</si>
  <si>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</si>
  <si>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</si>
  <si>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</si>
  <si>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</si>
  <si>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</si>
  <si>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</si>
  <si>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</si>
  <si>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</si>
  <si>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주: 연탄 공장이 없어 타 지역에서 공급 받는 지역은 소비 실적에서 제외</t>
  </si>
  <si>
    <t>Note: Excludes regions with no briquette factory.</t>
  </si>
  <si>
    <t>자료 : 대한석탄협회</t>
    <phoneticPr fontId="1" type="noConversion"/>
  </si>
  <si>
    <t>Source : Korea Coal Association</t>
    <phoneticPr fontId="1" type="noConversion"/>
  </si>
  <si>
    <t>경기 외</t>
    <phoneticPr fontId="1" type="noConversion"/>
  </si>
  <si>
    <t>3-9. 경기도</t>
  </si>
  <si>
    <t>3-8. Gyeonggi-do</t>
  </si>
  <si>
    <t>단위 : 1,000배럴</t>
  </si>
  <si>
    <t>합계</t>
    <phoneticPr fontId="10" type="noConversion"/>
  </si>
  <si>
    <t>휘발유</t>
    <phoneticPr fontId="10" type="noConversion"/>
  </si>
  <si>
    <t>등유</t>
    <phoneticPr fontId="10" type="noConversion"/>
  </si>
  <si>
    <t>경유</t>
    <phoneticPr fontId="10" type="noConversion"/>
  </si>
  <si>
    <t>경질중유</t>
    <phoneticPr fontId="10" type="noConversion"/>
  </si>
  <si>
    <t>중유</t>
    <phoneticPr fontId="10" type="noConversion"/>
  </si>
  <si>
    <t>중질중유</t>
    <phoneticPr fontId="10" type="noConversion"/>
  </si>
  <si>
    <t>납사</t>
    <phoneticPr fontId="10" type="noConversion"/>
  </si>
  <si>
    <t>용제</t>
    <phoneticPr fontId="10" type="noConversion"/>
  </si>
  <si>
    <t>항공유</t>
    <phoneticPr fontId="10" type="noConversion"/>
  </si>
  <si>
    <r>
      <t>액화석유가스</t>
    </r>
    <r>
      <rPr>
        <vertAlign val="superscript"/>
        <sz val="10"/>
        <rFont val="맑은 고딕"/>
        <family val="3"/>
        <charset val="129"/>
        <scheme val="minor"/>
      </rPr>
      <t>1</t>
    </r>
  </si>
  <si>
    <t>아스팔트</t>
    <phoneticPr fontId="10" type="noConversion"/>
  </si>
  <si>
    <t>윤활기유</t>
    <phoneticPr fontId="10" type="noConversion"/>
  </si>
  <si>
    <r>
      <t>기타제품</t>
    </r>
    <r>
      <rPr>
        <vertAlign val="superscript"/>
        <sz val="10"/>
        <rFont val="맑은 고딕"/>
        <family val="3"/>
        <charset val="129"/>
        <scheme val="minor"/>
      </rPr>
      <t>2</t>
    </r>
  </si>
  <si>
    <t>Total</t>
    <phoneticPr fontId="10" type="noConversion"/>
  </si>
  <si>
    <t>Gasoline</t>
    <phoneticPr fontId="10" type="noConversion"/>
  </si>
  <si>
    <t>Kerosene</t>
    <phoneticPr fontId="10" type="noConversion"/>
  </si>
  <si>
    <t>Diesel</t>
    <phoneticPr fontId="10" type="noConversion"/>
  </si>
  <si>
    <t>Bunker-A</t>
    <phoneticPr fontId="10" type="noConversion"/>
  </si>
  <si>
    <t>Bunker-B</t>
    <phoneticPr fontId="10" type="noConversion"/>
  </si>
  <si>
    <t>Bunker-C</t>
    <phoneticPr fontId="10" type="noConversion"/>
  </si>
  <si>
    <t>Naphtha</t>
    <phoneticPr fontId="10" type="noConversion"/>
  </si>
  <si>
    <t>Solvent</t>
    <phoneticPr fontId="10" type="noConversion"/>
  </si>
  <si>
    <t>Jet Oil</t>
    <phoneticPr fontId="10" type="noConversion"/>
  </si>
  <si>
    <r>
      <t>LPG</t>
    </r>
    <r>
      <rPr>
        <vertAlign val="superscript"/>
        <sz val="10"/>
        <rFont val="맑은 고딕"/>
        <family val="2"/>
        <scheme val="minor"/>
      </rPr>
      <t>1</t>
    </r>
  </si>
  <si>
    <t>Asphalt</t>
    <phoneticPr fontId="10" type="noConversion"/>
  </si>
  <si>
    <t>Lubricant</t>
    <phoneticPr fontId="10" type="noConversion"/>
  </si>
  <si>
    <r>
      <t>Other Products</t>
    </r>
    <r>
      <rPr>
        <vertAlign val="superscript"/>
        <sz val="10"/>
        <rFont val="맑은 고딕"/>
        <family val="2"/>
        <scheme val="minor"/>
      </rPr>
      <t>2</t>
    </r>
  </si>
  <si>
    <t>에너지산업(전환)</t>
  </si>
  <si>
    <t>공공</t>
  </si>
  <si>
    <t>1. 프로판 + 부탄</t>
    <phoneticPr fontId="10" type="noConversion"/>
  </si>
  <si>
    <t>1. Sum of propane and butane</t>
    <phoneticPr fontId="10" type="noConversion"/>
  </si>
  <si>
    <t>2. 정제가스+파라핀왁스+석유코크+부생연료유+기타제품</t>
  </si>
  <si>
    <t>2. Includes paraffin waxes, petroleum coke, derived and other oil products.</t>
    <phoneticPr fontId="10" type="noConversion"/>
  </si>
  <si>
    <t>자료 : 한국석유공사 「석유류수급통계」</t>
    <phoneticPr fontId="10" type="noConversion"/>
  </si>
  <si>
    <t>Source : Korea National Oil Corporation 「OIL STATISTICS」</t>
    <phoneticPr fontId="10" type="noConversion"/>
  </si>
  <si>
    <t>3. 부문별 석유 소비</t>
    <phoneticPr fontId="10" type="noConversion"/>
  </si>
  <si>
    <t>3. Petroleum Consumption by Sector</t>
    <phoneticPr fontId="10" type="noConversion"/>
  </si>
  <si>
    <t>단위 : 1,000배럴</t>
    <phoneticPr fontId="10" type="noConversion"/>
  </si>
  <si>
    <t>산업</t>
    <phoneticPr fontId="10" type="noConversion"/>
  </si>
  <si>
    <t>농림수산</t>
    <phoneticPr fontId="10" type="noConversion"/>
  </si>
  <si>
    <t>광업</t>
    <phoneticPr fontId="10" type="noConversion"/>
  </si>
  <si>
    <t>제조업</t>
    <phoneticPr fontId="10" type="noConversion"/>
  </si>
  <si>
    <t>건설업</t>
    <phoneticPr fontId="10" type="noConversion"/>
  </si>
  <si>
    <t>에너지산업(전환)</t>
    <phoneticPr fontId="10" type="noConversion"/>
  </si>
  <si>
    <t>수송</t>
    <phoneticPr fontId="10" type="noConversion"/>
  </si>
  <si>
    <t>철도</t>
    <phoneticPr fontId="10" type="noConversion"/>
  </si>
  <si>
    <t>육상</t>
    <phoneticPr fontId="10" type="noConversion"/>
  </si>
  <si>
    <t>해상</t>
    <phoneticPr fontId="10" type="noConversion"/>
  </si>
  <si>
    <t>항공</t>
    <phoneticPr fontId="10" type="noConversion"/>
  </si>
  <si>
    <t>경기외</t>
    <phoneticPr fontId="1" type="noConversion"/>
  </si>
  <si>
    <t>휘발유</t>
  </si>
  <si>
    <t>등유</t>
  </si>
  <si>
    <t>경유</t>
  </si>
  <si>
    <t>경질중유</t>
  </si>
  <si>
    <t>중유</t>
  </si>
  <si>
    <t>중질중유</t>
  </si>
  <si>
    <t>납사</t>
  </si>
  <si>
    <t>용제</t>
  </si>
  <si>
    <t>항공유</t>
  </si>
  <si>
    <t>아스팔트</t>
  </si>
  <si>
    <t>윤활기유</t>
  </si>
  <si>
    <t>액화석유가스</t>
    <phoneticPr fontId="1" type="noConversion"/>
  </si>
  <si>
    <t>기타제품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</si>
</sst>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vertAlign val="superscript"/>
      <sz val="1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auto="1"/>
      </bottom>
      <diagonal/>
    </border>
    <border>
      <left/>
      <right style="thin">
        <color rgb="FF000000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 applyFont="1">
      <alignment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righ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41" fontId="5" fillId="0" borderId="15" xfId="2" applyFont="1" applyFill="1" applyBorder="1" applyAlignment="1">
      <alignment horizontal="right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41" fontId="5" fillId="0" borderId="20" xfId="2" applyFont="1" applyFill="1" applyBorder="1" applyAlignment="1">
      <alignment horizontal="right" vertical="center"/>
    </xf>
    <xf numFmtId="41" fontId="5" fillId="0" borderId="21" xfId="2" applyFont="1" applyFill="1" applyBorder="1" applyAlignment="1">
      <alignment horizontal="right" vertical="center"/>
    </xf>
    <xf numFmtId="41" fontId="5" fillId="0" borderId="19" xfId="2" applyFont="1" applyFill="1" applyBorder="1" applyAlignment="1">
      <alignment horizontal="right" vertical="center"/>
    </xf>
    <xf numFmtId="0" fontId="5" fillId="0" borderId="22" xfId="1" applyFont="1" applyBorder="1" applyAlignment="1">
      <alignment horizontal="center" vertical="center" wrapText="1"/>
    </xf>
    <xf numFmtId="41" fontId="5" fillId="0" borderId="23" xfId="2" applyFont="1" applyFill="1" applyBorder="1" applyAlignment="1">
      <alignment horizontal="right" vertical="center"/>
    </xf>
    <xf numFmtId="41" fontId="5" fillId="0" borderId="14" xfId="2" applyFont="1" applyFill="1" applyBorder="1" applyAlignment="1">
      <alignment horizontal="right" vertical="center"/>
    </xf>
    <xf numFmtId="41" fontId="5" fillId="0" borderId="24" xfId="2" applyFont="1" applyFill="1" applyBorder="1" applyAlignment="1">
      <alignment horizontal="right" vertical="center"/>
    </xf>
    <xf numFmtId="41" fontId="5" fillId="0" borderId="25" xfId="2" applyFont="1" applyFill="1" applyBorder="1" applyAlignment="1">
      <alignment horizontal="right" vertical="center"/>
    </xf>
    <xf numFmtId="41" fontId="5" fillId="0" borderId="17" xfId="2" applyFont="1" applyFill="1" applyBorder="1" applyAlignment="1">
      <alignment horizontal="right" vertical="center"/>
    </xf>
    <xf numFmtId="0" fontId="5" fillId="0" borderId="14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41" fontId="5" fillId="0" borderId="27" xfId="2" applyFont="1" applyFill="1" applyBorder="1" applyAlignment="1">
      <alignment horizontal="right" vertical="center"/>
    </xf>
    <xf numFmtId="0" fontId="5" fillId="0" borderId="28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5" fillId="2" borderId="0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0" fontId="5" fillId="2" borderId="29" xfId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41" fontId="5" fillId="0" borderId="42" xfId="2" applyFont="1" applyBorder="1" applyAlignment="1">
      <alignment horizontal="right" vertical="top"/>
    </xf>
    <xf numFmtId="41" fontId="5" fillId="0" borderId="43" xfId="2" applyFont="1" applyBorder="1" applyAlignment="1">
      <alignment horizontal="right" vertical="top"/>
    </xf>
    <xf numFmtId="41" fontId="5" fillId="0" borderId="16" xfId="2" applyFont="1" applyBorder="1" applyAlignment="1">
      <alignment horizontal="right" vertical="top"/>
    </xf>
    <xf numFmtId="41" fontId="5" fillId="0" borderId="0" xfId="2" applyFont="1" applyBorder="1" applyAlignment="1">
      <alignment horizontal="right" vertical="top"/>
    </xf>
    <xf numFmtId="41" fontId="5" fillId="0" borderId="22" xfId="2" applyFont="1" applyBorder="1" applyAlignment="1">
      <alignment horizontal="right" vertical="top"/>
    </xf>
    <xf numFmtId="41" fontId="5" fillId="0" borderId="44" xfId="2" applyFont="1" applyBorder="1" applyAlignment="1">
      <alignment horizontal="right" vertical="top"/>
    </xf>
    <xf numFmtId="0" fontId="5" fillId="0" borderId="14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 indent="1"/>
    </xf>
    <xf numFmtId="41" fontId="5" fillId="0" borderId="18" xfId="2" applyFont="1" applyBorder="1" applyAlignment="1">
      <alignment horizontal="right" vertical="top"/>
    </xf>
    <xf numFmtId="41" fontId="5" fillId="0" borderId="45" xfId="2" applyFont="1" applyBorder="1" applyAlignment="1">
      <alignment horizontal="right" vertical="top"/>
    </xf>
    <xf numFmtId="0" fontId="5" fillId="0" borderId="17" xfId="1" applyFont="1" applyBorder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41" fontId="5" fillId="0" borderId="28" xfId="2" applyFont="1" applyBorder="1" applyAlignment="1">
      <alignment horizontal="right" vertical="top"/>
    </xf>
    <xf numFmtId="41" fontId="5" fillId="0" borderId="1" xfId="2" applyFont="1" applyBorder="1" applyAlignment="1">
      <alignment horizontal="right" vertical="top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5" fillId="0" borderId="41" xfId="1" applyFont="1" applyBorder="1" applyAlignment="1">
      <alignment horizontal="center" vertical="center" wrapText="1"/>
    </xf>
    <xf numFmtId="41" fontId="5" fillId="0" borderId="42" xfId="2" applyFont="1" applyFill="1" applyBorder="1" applyAlignment="1">
      <alignment horizontal="right" vertical="center" wrapText="1"/>
    </xf>
    <xf numFmtId="41" fontId="5" fillId="0" borderId="16" xfId="2" applyFont="1" applyFill="1" applyBorder="1" applyAlignment="1">
      <alignment horizontal="right" vertical="center" wrapText="1"/>
    </xf>
    <xf numFmtId="41" fontId="5" fillId="0" borderId="22" xfId="2" applyFont="1" applyFill="1" applyBorder="1" applyAlignment="1">
      <alignment horizontal="right" vertical="center" wrapText="1"/>
    </xf>
    <xf numFmtId="41" fontId="5" fillId="0" borderId="18" xfId="2" applyFont="1" applyFill="1" applyBorder="1" applyAlignment="1">
      <alignment horizontal="right" vertical="center" wrapText="1"/>
    </xf>
    <xf numFmtId="41" fontId="5" fillId="0" borderId="0" xfId="2" applyFont="1" applyFill="1" applyBorder="1" applyAlignment="1">
      <alignment horizontal="right" vertical="center" wrapText="1"/>
    </xf>
    <xf numFmtId="41" fontId="5" fillId="0" borderId="28" xfId="2" applyFont="1" applyFill="1" applyBorder="1" applyAlignment="1">
      <alignment horizontal="right" vertical="center" wrapText="1"/>
    </xf>
    <xf numFmtId="0" fontId="13" fillId="0" borderId="0" xfId="0" applyFont="1" applyFill="1">
      <alignment vertical="center"/>
    </xf>
    <xf numFmtId="0" fontId="13" fillId="3" borderId="0" xfId="0" applyFont="1" applyFill="1">
      <alignment vertical="center"/>
    </xf>
    <xf numFmtId="0" fontId="0" fillId="3" borderId="0" xfId="0" applyFill="1">
      <alignment vertical="center"/>
    </xf>
  </cellXfs>
  <cellStyles count="3">
    <cellStyle name="쉼표 [0] 3 4" xfId="2" xr:uid="{AAC03DD6-BBC7-4FBE-82EC-F3235D1BB93C}"/>
    <cellStyle name="표준" xfId="0" builtinId="0"/>
    <cellStyle name="표준 48" xfId="1" xr:uid="{EA349842-52A3-4F65-BF46-104FD32527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9362070673694"/>
          <c:y val="5.1287584338818616E-2"/>
          <c:w val="0.85309421961604914"/>
          <c:h val="0.79865425344317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Sheet3!$V$5</c:f>
              <c:strCache>
                <c:ptCount val="1"/>
                <c:pt idx="0">
                  <c:v>경기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Sheet3!$S$6:$S$37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Sheet3!$V$6:$V$37</c:f>
              <c:numCache>
                <c:formatCode>_(* #,##0_);_(* \(#,##0\);_(* "-"_);_(@_)</c:formatCode>
                <c:ptCount val="32"/>
                <c:pt idx="0">
                  <c:v>1020</c:v>
                </c:pt>
                <c:pt idx="1">
                  <c:v>710</c:v>
                </c:pt>
                <c:pt idx="2">
                  <c:v>460</c:v>
                </c:pt>
                <c:pt idx="3">
                  <c:v>280</c:v>
                </c:pt>
                <c:pt idx="4">
                  <c:v>222</c:v>
                </c:pt>
                <c:pt idx="5">
                  <c:v>178</c:v>
                </c:pt>
                <c:pt idx="6">
                  <c:v>160</c:v>
                </c:pt>
                <c:pt idx="7">
                  <c:v>147</c:v>
                </c:pt>
                <c:pt idx="8">
                  <c:v>124</c:v>
                </c:pt>
                <c:pt idx="9">
                  <c:v>132</c:v>
                </c:pt>
                <c:pt idx="10">
                  <c:v>134</c:v>
                </c:pt>
                <c:pt idx="11">
                  <c:v>141</c:v>
                </c:pt>
                <c:pt idx="12">
                  <c:v>126</c:v>
                </c:pt>
                <c:pt idx="13">
                  <c:v>125</c:v>
                </c:pt>
                <c:pt idx="14">
                  <c:v>207</c:v>
                </c:pt>
                <c:pt idx="15">
                  <c:v>185</c:v>
                </c:pt>
                <c:pt idx="16">
                  <c:v>158</c:v>
                </c:pt>
                <c:pt idx="17">
                  <c:v>176</c:v>
                </c:pt>
                <c:pt idx="18">
                  <c:v>148</c:v>
                </c:pt>
                <c:pt idx="19">
                  <c:v>128</c:v>
                </c:pt>
                <c:pt idx="20">
                  <c:v>121</c:v>
                </c:pt>
                <c:pt idx="21">
                  <c:v>115</c:v>
                </c:pt>
                <c:pt idx="22">
                  <c:v>121.261</c:v>
                </c:pt>
                <c:pt idx="23">
                  <c:v>99.045000000000002</c:v>
                </c:pt>
                <c:pt idx="24">
                  <c:v>89</c:v>
                </c:pt>
                <c:pt idx="25">
                  <c:v>78.698999999999998</c:v>
                </c:pt>
                <c:pt idx="26">
                  <c:v>57.195</c:v>
                </c:pt>
                <c:pt idx="27">
                  <c:v>46.676000000000002</c:v>
                </c:pt>
                <c:pt idx="28">
                  <c:v>42.061999999999998</c:v>
                </c:pt>
                <c:pt idx="29">
                  <c:v>41.404000000000003</c:v>
                </c:pt>
                <c:pt idx="30">
                  <c:v>41.761000000000003</c:v>
                </c:pt>
                <c:pt idx="31">
                  <c:v>38.637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B65-A876-B6A6886882D0}"/>
            </c:ext>
          </c:extLst>
        </c:ser>
        <c:ser>
          <c:idx val="1"/>
          <c:order val="1"/>
          <c:tx>
            <c:strRef>
              <c:f>Sheet3!$W$5</c:f>
              <c:strCache>
                <c:ptCount val="1"/>
                <c:pt idx="0">
                  <c:v>경기 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Sheet3!$S$6:$S$37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Sheet3!$W$6:$W$37</c:f>
              <c:numCache>
                <c:formatCode>_(* #,##0_);_(* \(#,##0\);_(* "-"_);_(@_)</c:formatCode>
                <c:ptCount val="32"/>
                <c:pt idx="0">
                  <c:v>14164</c:v>
                </c:pt>
                <c:pt idx="1">
                  <c:v>10479</c:v>
                </c:pt>
                <c:pt idx="2">
                  <c:v>7377</c:v>
                </c:pt>
                <c:pt idx="3">
                  <c:v>4404</c:v>
                </c:pt>
                <c:pt idx="4">
                  <c:v>2783</c:v>
                </c:pt>
                <c:pt idx="5">
                  <c:v>1783</c:v>
                </c:pt>
                <c:pt idx="6">
                  <c:v>1229</c:v>
                </c:pt>
                <c:pt idx="7">
                  <c:v>1082</c:v>
                </c:pt>
                <c:pt idx="8">
                  <c:v>993</c:v>
                </c:pt>
                <c:pt idx="9">
                  <c:v>1060</c:v>
                </c:pt>
                <c:pt idx="10">
                  <c:v>1096</c:v>
                </c:pt>
                <c:pt idx="11">
                  <c:v>1034</c:v>
                </c:pt>
                <c:pt idx="12">
                  <c:v>1065</c:v>
                </c:pt>
                <c:pt idx="13">
                  <c:v>1260</c:v>
                </c:pt>
                <c:pt idx="14">
                  <c:v>1803</c:v>
                </c:pt>
                <c:pt idx="15">
                  <c:v>2142</c:v>
                </c:pt>
                <c:pt idx="16">
                  <c:v>1933</c:v>
                </c:pt>
                <c:pt idx="17">
                  <c:v>2113</c:v>
                </c:pt>
                <c:pt idx="18">
                  <c:v>1793</c:v>
                </c:pt>
                <c:pt idx="19">
                  <c:v>1731</c:v>
                </c:pt>
                <c:pt idx="20">
                  <c:v>1701</c:v>
                </c:pt>
                <c:pt idx="21">
                  <c:v>1718</c:v>
                </c:pt>
                <c:pt idx="22">
                  <c:v>1796.15</c:v>
                </c:pt>
                <c:pt idx="23">
                  <c:v>1529.855</c:v>
                </c:pt>
                <c:pt idx="24">
                  <c:v>1384</c:v>
                </c:pt>
                <c:pt idx="25">
                  <c:v>1176.3009999999999</c:v>
                </c:pt>
                <c:pt idx="26">
                  <c:v>1021.8049999999999</c:v>
                </c:pt>
                <c:pt idx="27">
                  <c:v>863.32399999999996</c:v>
                </c:pt>
                <c:pt idx="28">
                  <c:v>601.55899999999997</c:v>
                </c:pt>
                <c:pt idx="29">
                  <c:v>468.596</c:v>
                </c:pt>
                <c:pt idx="30">
                  <c:v>407.23899999999998</c:v>
                </c:pt>
                <c:pt idx="31">
                  <c:v>386.363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4B65-A876-B6A68868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16687"/>
        <c:axId val="722815775"/>
      </c:barChart>
      <c:catAx>
        <c:axId val="5227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815775"/>
        <c:crosses val="autoZero"/>
        <c:auto val="1"/>
        <c:lblAlgn val="ctr"/>
        <c:lblOffset val="100"/>
        <c:noMultiLvlLbl val="0"/>
      </c:catAx>
      <c:valAx>
        <c:axId val="7228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938627096557"/>
          <c:y val="0.41183605639627691"/>
          <c:w val="0.10564531360696723"/>
          <c:h val="0.15600110059848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9362070673694"/>
          <c:y val="5.1287584338818616E-2"/>
          <c:w val="0.85309421961604914"/>
          <c:h val="0.79865425344317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Sheet3!$V$5</c:f>
              <c:strCache>
                <c:ptCount val="1"/>
                <c:pt idx="0">
                  <c:v>경기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Sheet3!$S$6:$S$37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Sheet3!$V$6:$V$37</c:f>
              <c:numCache>
                <c:formatCode>_(* #,##0_);_(* \(#,##0\);_(* "-"_);_(@_)</c:formatCode>
                <c:ptCount val="32"/>
                <c:pt idx="0">
                  <c:v>1020</c:v>
                </c:pt>
                <c:pt idx="1">
                  <c:v>710</c:v>
                </c:pt>
                <c:pt idx="2">
                  <c:v>460</c:v>
                </c:pt>
                <c:pt idx="3">
                  <c:v>280</c:v>
                </c:pt>
                <c:pt idx="4">
                  <c:v>222</c:v>
                </c:pt>
                <c:pt idx="5">
                  <c:v>178</c:v>
                </c:pt>
                <c:pt idx="6">
                  <c:v>160</c:v>
                </c:pt>
                <c:pt idx="7">
                  <c:v>147</c:v>
                </c:pt>
                <c:pt idx="8">
                  <c:v>124</c:v>
                </c:pt>
                <c:pt idx="9">
                  <c:v>132</c:v>
                </c:pt>
                <c:pt idx="10">
                  <c:v>134</c:v>
                </c:pt>
                <c:pt idx="11">
                  <c:v>141</c:v>
                </c:pt>
                <c:pt idx="12">
                  <c:v>126</c:v>
                </c:pt>
                <c:pt idx="13">
                  <c:v>125</c:v>
                </c:pt>
                <c:pt idx="14">
                  <c:v>207</c:v>
                </c:pt>
                <c:pt idx="15">
                  <c:v>185</c:v>
                </c:pt>
                <c:pt idx="16">
                  <c:v>158</c:v>
                </c:pt>
                <c:pt idx="17">
                  <c:v>176</c:v>
                </c:pt>
                <c:pt idx="18">
                  <c:v>148</c:v>
                </c:pt>
                <c:pt idx="19">
                  <c:v>128</c:v>
                </c:pt>
                <c:pt idx="20">
                  <c:v>121</c:v>
                </c:pt>
                <c:pt idx="21">
                  <c:v>115</c:v>
                </c:pt>
                <c:pt idx="22">
                  <c:v>121.261</c:v>
                </c:pt>
                <c:pt idx="23">
                  <c:v>99.045000000000002</c:v>
                </c:pt>
                <c:pt idx="24">
                  <c:v>89</c:v>
                </c:pt>
                <c:pt idx="25">
                  <c:v>78.698999999999998</c:v>
                </c:pt>
                <c:pt idx="26">
                  <c:v>57.195</c:v>
                </c:pt>
                <c:pt idx="27">
                  <c:v>46.676000000000002</c:v>
                </c:pt>
                <c:pt idx="28">
                  <c:v>42.061999999999998</c:v>
                </c:pt>
                <c:pt idx="29">
                  <c:v>41.404000000000003</c:v>
                </c:pt>
                <c:pt idx="30">
                  <c:v>41.761000000000003</c:v>
                </c:pt>
                <c:pt idx="31">
                  <c:v>38.637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B65-A876-B6A68868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16687"/>
        <c:axId val="722815775"/>
      </c:barChart>
      <c:catAx>
        <c:axId val="5227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815775"/>
        <c:crosses val="autoZero"/>
        <c:auto val="1"/>
        <c:lblAlgn val="ctr"/>
        <c:lblOffset val="100"/>
        <c:noMultiLvlLbl val="0"/>
      </c:catAx>
      <c:valAx>
        <c:axId val="7228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938627096557"/>
          <c:y val="0.41183605639627691"/>
          <c:w val="0.10575550791448896"/>
          <c:h val="0.154412853399868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289205</xdr:colOff>
      <xdr:row>4</xdr:row>
      <xdr:rowOff>181081</xdr:rowOff>
    </xdr:from>
    <xdr:to>
      <xdr:col>31</xdr:col>
      <xdr:colOff>131884</xdr:colOff>
      <xdr:row>17</xdr:row>
      <xdr:rowOff>180034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4536626-0BD9-B881-5BD6-7992EC92F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289205</xdr:colOff>
      <xdr:row>19</xdr:row>
      <xdr:rowOff>151772</xdr:rowOff>
    </xdr:from>
    <xdr:to>
      <xdr:col>31</xdr:col>
      <xdr:colOff>131884</xdr:colOff>
      <xdr:row>32</xdr:row>
      <xdr:rowOff>165379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6D0B0F8-A91C-4DB2-CDB9-086B9CC4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77FD-0A3F-4C06-9308-CA9D48A43F5D}">
  <dimension ref="A4:L37"/>
  <sheetViews>
    <sheetView tabSelected="1" workbookViewId="0">
      <selection activeCell="F23" sqref="F23"/>
    </sheetView>
  </sheetViews>
  <sheetFormatPr defaultRowHeight="16.5" x14ac:dyDescent="0.3"/>
  <cols>
    <col min="2" max="2" width="13" bestFit="1" customWidth="1"/>
  </cols>
  <sheetData>
    <row r="4" spans="1:9" x14ac:dyDescent="0.3">
      <c r="A4" t="s">
        <v>0</v>
      </c>
      <c r="B4" t="s">
        <v>31</v>
      </c>
      <c r="H4" t="s">
        <v>4</v>
      </c>
    </row>
    <row r="5" spans="1:9" x14ac:dyDescent="0.3">
      <c r="B5" t="s">
        <v>32</v>
      </c>
      <c r="H5" t="s">
        <v>6</v>
      </c>
      <c r="I5" t="s">
        <v>1</v>
      </c>
    </row>
    <row r="6" spans="1:9" x14ac:dyDescent="0.3">
      <c r="A6" t="s">
        <v>2</v>
      </c>
      <c r="B6" t="s">
        <v>33</v>
      </c>
      <c r="H6" t="s">
        <v>6</v>
      </c>
      <c r="I6" t="s">
        <v>12</v>
      </c>
    </row>
    <row r="7" spans="1:9" x14ac:dyDescent="0.3">
      <c r="B7" t="s">
        <v>34</v>
      </c>
      <c r="H7" t="s">
        <v>6</v>
      </c>
      <c r="I7" t="s">
        <v>14</v>
      </c>
    </row>
    <row r="8" spans="1:9" x14ac:dyDescent="0.3">
      <c r="B8" t="s">
        <v>35</v>
      </c>
      <c r="H8" t="s">
        <v>6</v>
      </c>
      <c r="I8" t="s">
        <v>16</v>
      </c>
    </row>
    <row r="9" spans="1:9" x14ac:dyDescent="0.3">
      <c r="B9" t="s">
        <v>36</v>
      </c>
      <c r="H9" t="s">
        <v>6</v>
      </c>
      <c r="I9" t="s">
        <v>18</v>
      </c>
    </row>
    <row r="10" spans="1:9" x14ac:dyDescent="0.3">
      <c r="B10" t="s">
        <v>37</v>
      </c>
      <c r="H10" t="s">
        <v>8</v>
      </c>
      <c r="I10" t="s">
        <v>1</v>
      </c>
    </row>
    <row r="11" spans="1:9" x14ac:dyDescent="0.3">
      <c r="I11" t="s">
        <v>20</v>
      </c>
    </row>
    <row r="12" spans="1:9" x14ac:dyDescent="0.3">
      <c r="I12" t="s">
        <v>22</v>
      </c>
    </row>
    <row r="13" spans="1:9" x14ac:dyDescent="0.3">
      <c r="I13" t="s">
        <v>24</v>
      </c>
    </row>
    <row r="14" spans="1:9" x14ac:dyDescent="0.3">
      <c r="I14" t="s">
        <v>26</v>
      </c>
    </row>
    <row r="15" spans="1:9" x14ac:dyDescent="0.3">
      <c r="H15" t="s">
        <v>9</v>
      </c>
      <c r="I15" t="s">
        <v>1</v>
      </c>
    </row>
    <row r="16" spans="1:9" x14ac:dyDescent="0.3">
      <c r="I16" t="s">
        <v>28</v>
      </c>
    </row>
    <row r="17" spans="8:9" x14ac:dyDescent="0.3">
      <c r="I17" t="s">
        <v>30</v>
      </c>
    </row>
    <row r="18" spans="8:9" x14ac:dyDescent="0.3">
      <c r="H18" s="1" t="s">
        <v>10</v>
      </c>
    </row>
    <row r="32" spans="8:9" x14ac:dyDescent="0.3">
      <c r="I32">
        <v>46100</v>
      </c>
    </row>
    <row r="33" spans="9:12" x14ac:dyDescent="0.3">
      <c r="I33">
        <f>I32/4</f>
        <v>11525</v>
      </c>
    </row>
    <row r="34" spans="9:12" x14ac:dyDescent="0.3">
      <c r="J34">
        <v>17000</v>
      </c>
      <c r="L34">
        <f>J34/2</f>
        <v>8500</v>
      </c>
    </row>
    <row r="35" spans="9:12" x14ac:dyDescent="0.3">
      <c r="J35">
        <v>10000</v>
      </c>
      <c r="L35">
        <v>8500</v>
      </c>
    </row>
    <row r="36" spans="9:12" x14ac:dyDescent="0.3">
      <c r="L36">
        <v>12000</v>
      </c>
    </row>
    <row r="37" spans="9:12" x14ac:dyDescent="0.3">
      <c r="L37">
        <f>I32-L34-L35-L36</f>
        <v>17100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86A9-DF72-41CB-9E5B-B357DF67E6A1}">
  <dimension ref="B2:E25"/>
  <sheetViews>
    <sheetView zoomScaleNormal="100" workbookViewId="0">
      <selection activeCell="K22" sqref="K22"/>
    </sheetView>
  </sheetViews>
  <sheetFormatPr defaultRowHeight="16.5" x14ac:dyDescent="0.3"/>
  <cols>
    <col min="4" max="4" width="13.75" bestFit="1" customWidth="1"/>
  </cols>
  <sheetData>
    <row r="2" spans="2:5" x14ac:dyDescent="0.3">
      <c r="B2" t="s">
        <v>38</v>
      </c>
      <c r="C2" t="s">
        <v>38</v>
      </c>
      <c r="D2" t="s">
        <v>39</v>
      </c>
    </row>
    <row r="4" spans="2:5" x14ac:dyDescent="0.3">
      <c r="B4" s="91" t="s">
        <v>6</v>
      </c>
      <c r="C4" s="91" t="s">
        <v>32</v>
      </c>
      <c r="D4" s="90" t="s">
        <v>44</v>
      </c>
    </row>
    <row r="5" spans="2:5" x14ac:dyDescent="0.3">
      <c r="B5" t="s">
        <v>8</v>
      </c>
      <c r="C5" t="s">
        <v>33</v>
      </c>
      <c r="D5" t="s">
        <v>45</v>
      </c>
    </row>
    <row r="6" spans="2:5" x14ac:dyDescent="0.3">
      <c r="B6" t="s">
        <v>40</v>
      </c>
      <c r="C6" t="s">
        <v>42</v>
      </c>
      <c r="D6" t="s">
        <v>46</v>
      </c>
    </row>
    <row r="7" spans="2:5" x14ac:dyDescent="0.3">
      <c r="B7" t="s">
        <v>41</v>
      </c>
      <c r="C7" t="s">
        <v>35</v>
      </c>
      <c r="D7" t="s">
        <v>47</v>
      </c>
    </row>
    <row r="8" spans="2:5" x14ac:dyDescent="0.3">
      <c r="C8" t="s">
        <v>36</v>
      </c>
    </row>
    <row r="9" spans="2:5" x14ac:dyDescent="0.3">
      <c r="C9" t="s">
        <v>43</v>
      </c>
    </row>
    <row r="13" spans="2:5" x14ac:dyDescent="0.3">
      <c r="B13" s="91" t="s">
        <v>6</v>
      </c>
      <c r="C13" s="90" t="s">
        <v>32</v>
      </c>
      <c r="D13" s="90" t="s">
        <v>12</v>
      </c>
      <c r="E13" t="s">
        <v>143</v>
      </c>
    </row>
    <row r="14" spans="2:5" x14ac:dyDescent="0.3">
      <c r="B14" t="s">
        <v>8</v>
      </c>
      <c r="C14" s="92" t="s">
        <v>33</v>
      </c>
      <c r="D14" t="s">
        <v>14</v>
      </c>
      <c r="E14" t="s">
        <v>144</v>
      </c>
    </row>
    <row r="15" spans="2:5" x14ac:dyDescent="0.3">
      <c r="B15" t="s">
        <v>40</v>
      </c>
      <c r="C15" t="s">
        <v>42</v>
      </c>
      <c r="D15" t="s">
        <v>16</v>
      </c>
      <c r="E15" t="s">
        <v>145</v>
      </c>
    </row>
    <row r="16" spans="2:5" x14ac:dyDescent="0.3">
      <c r="B16" t="s">
        <v>41</v>
      </c>
      <c r="C16" t="s">
        <v>35</v>
      </c>
      <c r="D16" t="s">
        <v>18</v>
      </c>
      <c r="E16" t="s">
        <v>146</v>
      </c>
    </row>
    <row r="17" spans="3:5" x14ac:dyDescent="0.3">
      <c r="C17" t="s">
        <v>36</v>
      </c>
      <c r="E17" t="s">
        <v>147</v>
      </c>
    </row>
    <row r="18" spans="3:5" x14ac:dyDescent="0.3">
      <c r="C18" t="s">
        <v>43</v>
      </c>
      <c r="E18" t="s">
        <v>148</v>
      </c>
    </row>
    <row r="19" spans="3:5" x14ac:dyDescent="0.3">
      <c r="E19" t="s">
        <v>149</v>
      </c>
    </row>
    <row r="20" spans="3:5" x14ac:dyDescent="0.3">
      <c r="E20" t="s">
        <v>150</v>
      </c>
    </row>
    <row r="21" spans="3:5" x14ac:dyDescent="0.3">
      <c r="E21" t="s">
        <v>151</v>
      </c>
    </row>
    <row r="22" spans="3:5" x14ac:dyDescent="0.3">
      <c r="E22" t="s">
        <v>154</v>
      </c>
    </row>
    <row r="23" spans="3:5" x14ac:dyDescent="0.3">
      <c r="E23" t="s">
        <v>152</v>
      </c>
    </row>
    <row r="24" spans="3:5" x14ac:dyDescent="0.3">
      <c r="E24" t="s">
        <v>153</v>
      </c>
    </row>
    <row r="25" spans="3:5" x14ac:dyDescent="0.3">
      <c r="E25" t="s">
        <v>155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E5A5-062E-4A6A-9657-3AE9D25F902F}">
  <dimension ref="A1:W39"/>
  <sheetViews>
    <sheetView zoomScale="70" zoomScaleNormal="70" workbookViewId="0">
      <selection activeCell="N18" sqref="N18"/>
    </sheetView>
  </sheetViews>
  <sheetFormatPr defaultRowHeight="16.5" x14ac:dyDescent="0.3"/>
  <sheetData>
    <row r="1" spans="1:23" ht="26.25" x14ac:dyDescent="0.3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 t="s">
        <v>49</v>
      </c>
      <c r="L1" s="2"/>
      <c r="M1" s="2"/>
      <c r="N1" s="2"/>
      <c r="O1" s="2"/>
      <c r="P1" s="2"/>
      <c r="Q1" s="2"/>
      <c r="R1" s="2"/>
      <c r="S1" s="2"/>
    </row>
    <row r="2" spans="1:23" ht="26.2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3" ht="17.25" thickBot="1" x14ac:dyDescent="0.35">
      <c r="A3" s="3" t="s">
        <v>50</v>
      </c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 t="s">
        <v>51</v>
      </c>
    </row>
    <row r="4" spans="1:23" x14ac:dyDescent="0.3">
      <c r="A4" s="5"/>
      <c r="B4" s="6" t="s">
        <v>52</v>
      </c>
      <c r="C4" s="7" t="s">
        <v>3</v>
      </c>
      <c r="D4" s="7" t="s">
        <v>53</v>
      </c>
      <c r="E4" s="7" t="s">
        <v>54</v>
      </c>
      <c r="F4" s="8" t="s">
        <v>55</v>
      </c>
      <c r="G4" s="8" t="s">
        <v>56</v>
      </c>
      <c r="H4" s="9" t="s">
        <v>57</v>
      </c>
      <c r="I4" s="8" t="s">
        <v>58</v>
      </c>
      <c r="J4" s="6" t="s">
        <v>2</v>
      </c>
      <c r="K4" s="6" t="s">
        <v>59</v>
      </c>
      <c r="L4" s="8" t="s">
        <v>60</v>
      </c>
      <c r="M4" s="8" t="s">
        <v>61</v>
      </c>
      <c r="N4" s="7" t="s">
        <v>62</v>
      </c>
      <c r="O4" s="8" t="s">
        <v>63</v>
      </c>
      <c r="P4" s="8" t="s">
        <v>64</v>
      </c>
      <c r="Q4" s="8" t="s">
        <v>65</v>
      </c>
      <c r="R4" s="7" t="s">
        <v>66</v>
      </c>
      <c r="S4" s="10"/>
    </row>
    <row r="5" spans="1:23" ht="17.25" thickBot="1" x14ac:dyDescent="0.35">
      <c r="A5" s="11"/>
      <c r="B5" s="12" t="s">
        <v>67</v>
      </c>
      <c r="C5" s="13" t="s">
        <v>68</v>
      </c>
      <c r="D5" s="13" t="s">
        <v>69</v>
      </c>
      <c r="E5" s="13" t="s">
        <v>70</v>
      </c>
      <c r="F5" s="14" t="s">
        <v>71</v>
      </c>
      <c r="G5" s="14" t="s">
        <v>72</v>
      </c>
      <c r="H5" s="15" t="s">
        <v>73</v>
      </c>
      <c r="I5" s="14" t="s">
        <v>74</v>
      </c>
      <c r="J5" s="12" t="s">
        <v>75</v>
      </c>
      <c r="K5" s="12" t="s">
        <v>76</v>
      </c>
      <c r="L5" s="14" t="s">
        <v>77</v>
      </c>
      <c r="M5" s="14" t="s">
        <v>78</v>
      </c>
      <c r="N5" s="13" t="s">
        <v>79</v>
      </c>
      <c r="O5" s="14" t="s">
        <v>80</v>
      </c>
      <c r="P5" s="14" t="s">
        <v>81</v>
      </c>
      <c r="Q5" s="14" t="s">
        <v>82</v>
      </c>
      <c r="R5" s="13" t="s">
        <v>83</v>
      </c>
      <c r="S5" s="16"/>
      <c r="U5" s="44" t="s">
        <v>52</v>
      </c>
      <c r="V5" s="44" t="s">
        <v>2</v>
      </c>
      <c r="W5" s="44" t="s">
        <v>88</v>
      </c>
    </row>
    <row r="6" spans="1:23" ht="17.25" thickTop="1" x14ac:dyDescent="0.3">
      <c r="A6" s="17">
        <v>1991</v>
      </c>
      <c r="B6" s="18">
        <v>15184</v>
      </c>
      <c r="C6" s="18">
        <v>4792</v>
      </c>
      <c r="D6" s="18">
        <v>1172</v>
      </c>
      <c r="E6" s="18">
        <v>933</v>
      </c>
      <c r="F6" s="18">
        <v>494</v>
      </c>
      <c r="G6" s="18">
        <v>664</v>
      </c>
      <c r="H6" s="18">
        <v>447</v>
      </c>
      <c r="I6" s="18">
        <v>0</v>
      </c>
      <c r="J6" s="18">
        <v>1020</v>
      </c>
      <c r="K6" s="18">
        <v>770</v>
      </c>
      <c r="L6" s="18">
        <v>586</v>
      </c>
      <c r="M6" s="18">
        <v>840</v>
      </c>
      <c r="N6" s="18">
        <v>767</v>
      </c>
      <c r="O6" s="18">
        <v>577</v>
      </c>
      <c r="P6" s="18">
        <v>963</v>
      </c>
      <c r="Q6" s="18">
        <v>885</v>
      </c>
      <c r="R6" s="18">
        <v>86</v>
      </c>
      <c r="S6" s="19">
        <v>1991</v>
      </c>
      <c r="U6" s="45">
        <f>B6</f>
        <v>15184</v>
      </c>
      <c r="V6" s="45">
        <f>J6</f>
        <v>1020</v>
      </c>
      <c r="W6" s="45">
        <f>U6-V6</f>
        <v>14164</v>
      </c>
    </row>
    <row r="7" spans="1:23" x14ac:dyDescent="0.3">
      <c r="A7" s="17">
        <v>1992</v>
      </c>
      <c r="B7" s="18">
        <v>11189</v>
      </c>
      <c r="C7" s="18">
        <v>3444</v>
      </c>
      <c r="D7" s="18">
        <v>851</v>
      </c>
      <c r="E7" s="18">
        <v>686</v>
      </c>
      <c r="F7" s="18">
        <v>327</v>
      </c>
      <c r="G7" s="18">
        <v>500</v>
      </c>
      <c r="H7" s="18">
        <v>359</v>
      </c>
      <c r="I7" s="18">
        <v>0</v>
      </c>
      <c r="J7" s="18">
        <v>710</v>
      </c>
      <c r="K7" s="18">
        <v>627</v>
      </c>
      <c r="L7" s="18">
        <v>479</v>
      </c>
      <c r="M7" s="18">
        <v>673</v>
      </c>
      <c r="N7" s="18">
        <v>528</v>
      </c>
      <c r="O7" s="18">
        <v>413</v>
      </c>
      <c r="P7" s="18">
        <v>776</v>
      </c>
      <c r="Q7" s="18">
        <v>632</v>
      </c>
      <c r="R7" s="18">
        <v>64</v>
      </c>
      <c r="S7" s="19">
        <v>1992</v>
      </c>
      <c r="U7" s="45">
        <f t="shared" ref="U7:U37" si="0">B7</f>
        <v>11189</v>
      </c>
      <c r="V7" s="45">
        <f t="shared" ref="V7:V37" si="1">J7</f>
        <v>710</v>
      </c>
      <c r="W7" s="45">
        <f t="shared" ref="W7:W37" si="2">U7-V7</f>
        <v>10479</v>
      </c>
    </row>
    <row r="8" spans="1:23" x14ac:dyDescent="0.3">
      <c r="A8" s="17">
        <v>1993</v>
      </c>
      <c r="B8" s="18">
        <v>7837</v>
      </c>
      <c r="C8" s="18">
        <v>2339</v>
      </c>
      <c r="D8" s="18">
        <v>576</v>
      </c>
      <c r="E8" s="18">
        <v>477</v>
      </c>
      <c r="F8" s="18">
        <v>227</v>
      </c>
      <c r="G8" s="18">
        <v>370</v>
      </c>
      <c r="H8" s="18">
        <v>259</v>
      </c>
      <c r="I8" s="18">
        <v>0</v>
      </c>
      <c r="J8" s="18">
        <v>460</v>
      </c>
      <c r="K8" s="18">
        <v>470</v>
      </c>
      <c r="L8" s="18">
        <v>353</v>
      </c>
      <c r="M8" s="18">
        <v>445</v>
      </c>
      <c r="N8" s="18">
        <v>418</v>
      </c>
      <c r="O8" s="18">
        <v>304</v>
      </c>
      <c r="P8" s="18">
        <v>575</v>
      </c>
      <c r="Q8" s="18">
        <v>427</v>
      </c>
      <c r="R8" s="18">
        <v>47</v>
      </c>
      <c r="S8" s="19">
        <v>1993</v>
      </c>
      <c r="U8" s="45">
        <f t="shared" si="0"/>
        <v>7837</v>
      </c>
      <c r="V8" s="45">
        <f t="shared" si="1"/>
        <v>460</v>
      </c>
      <c r="W8" s="45">
        <f t="shared" si="2"/>
        <v>7377</v>
      </c>
    </row>
    <row r="9" spans="1:23" x14ac:dyDescent="0.3">
      <c r="A9" s="17">
        <v>1994</v>
      </c>
      <c r="B9" s="18">
        <v>4684</v>
      </c>
      <c r="C9" s="18">
        <v>1332</v>
      </c>
      <c r="D9" s="18">
        <v>324</v>
      </c>
      <c r="E9" s="18">
        <v>272</v>
      </c>
      <c r="F9" s="18">
        <v>132</v>
      </c>
      <c r="G9" s="18">
        <v>218</v>
      </c>
      <c r="H9" s="18">
        <v>160</v>
      </c>
      <c r="I9" s="18">
        <v>0</v>
      </c>
      <c r="J9" s="18">
        <v>280</v>
      </c>
      <c r="K9" s="18">
        <v>322</v>
      </c>
      <c r="L9" s="18">
        <v>244</v>
      </c>
      <c r="M9" s="18">
        <v>261</v>
      </c>
      <c r="N9" s="18">
        <v>281</v>
      </c>
      <c r="O9" s="18">
        <v>202</v>
      </c>
      <c r="P9" s="18">
        <v>394</v>
      </c>
      <c r="Q9" s="18">
        <v>234</v>
      </c>
      <c r="R9" s="18">
        <v>28</v>
      </c>
      <c r="S9" s="19">
        <v>1994</v>
      </c>
      <c r="U9" s="45">
        <f t="shared" si="0"/>
        <v>4684</v>
      </c>
      <c r="V9" s="45">
        <f t="shared" si="1"/>
        <v>280</v>
      </c>
      <c r="W9" s="45">
        <f t="shared" si="2"/>
        <v>4404</v>
      </c>
    </row>
    <row r="10" spans="1:23" x14ac:dyDescent="0.3">
      <c r="A10" s="20">
        <v>1995</v>
      </c>
      <c r="B10" s="18">
        <v>3005</v>
      </c>
      <c r="C10" s="18">
        <v>781</v>
      </c>
      <c r="D10" s="18">
        <v>193</v>
      </c>
      <c r="E10" s="18">
        <v>160</v>
      </c>
      <c r="F10" s="18">
        <v>83</v>
      </c>
      <c r="G10" s="18">
        <v>110</v>
      </c>
      <c r="H10" s="18">
        <v>87</v>
      </c>
      <c r="I10" s="18">
        <v>0</v>
      </c>
      <c r="J10" s="18">
        <v>222</v>
      </c>
      <c r="K10" s="18">
        <v>263</v>
      </c>
      <c r="L10" s="18">
        <v>148</v>
      </c>
      <c r="M10" s="18">
        <v>170</v>
      </c>
      <c r="N10" s="18">
        <v>184</v>
      </c>
      <c r="O10" s="18">
        <v>137</v>
      </c>
      <c r="P10" s="18">
        <v>311</v>
      </c>
      <c r="Q10" s="18">
        <v>138</v>
      </c>
      <c r="R10" s="18">
        <v>18</v>
      </c>
      <c r="S10" s="21">
        <v>1995</v>
      </c>
      <c r="U10" s="45">
        <f t="shared" si="0"/>
        <v>3005</v>
      </c>
      <c r="V10" s="45">
        <f t="shared" si="1"/>
        <v>222</v>
      </c>
      <c r="W10" s="45">
        <f t="shared" si="2"/>
        <v>2783</v>
      </c>
    </row>
    <row r="11" spans="1:23" x14ac:dyDescent="0.3">
      <c r="A11" s="22">
        <v>1996</v>
      </c>
      <c r="B11" s="23">
        <v>1961</v>
      </c>
      <c r="C11" s="24">
        <v>453</v>
      </c>
      <c r="D11" s="24">
        <v>108</v>
      </c>
      <c r="E11" s="24">
        <v>91</v>
      </c>
      <c r="F11" s="24">
        <v>54</v>
      </c>
      <c r="G11" s="24">
        <v>88</v>
      </c>
      <c r="H11" s="24">
        <v>57</v>
      </c>
      <c r="I11" s="24">
        <v>0</v>
      </c>
      <c r="J11" s="24">
        <v>178</v>
      </c>
      <c r="K11" s="24">
        <v>203</v>
      </c>
      <c r="L11" s="24">
        <v>97</v>
      </c>
      <c r="M11" s="24">
        <v>105</v>
      </c>
      <c r="N11" s="24">
        <v>116</v>
      </c>
      <c r="O11" s="24">
        <v>97</v>
      </c>
      <c r="P11" s="24">
        <v>216</v>
      </c>
      <c r="Q11" s="24">
        <v>87</v>
      </c>
      <c r="R11" s="25">
        <v>10</v>
      </c>
      <c r="S11" s="26">
        <v>1996</v>
      </c>
      <c r="U11" s="45">
        <f t="shared" si="0"/>
        <v>1961</v>
      </c>
      <c r="V11" s="45">
        <f t="shared" si="1"/>
        <v>178</v>
      </c>
      <c r="W11" s="45">
        <f t="shared" si="2"/>
        <v>1783</v>
      </c>
    </row>
    <row r="12" spans="1:23" x14ac:dyDescent="0.3">
      <c r="A12" s="17">
        <v>1997</v>
      </c>
      <c r="B12" s="27">
        <v>1389</v>
      </c>
      <c r="C12" s="18">
        <v>292</v>
      </c>
      <c r="D12" s="18">
        <v>54</v>
      </c>
      <c r="E12" s="18">
        <v>59</v>
      </c>
      <c r="F12" s="18">
        <v>27</v>
      </c>
      <c r="G12" s="18">
        <v>63</v>
      </c>
      <c r="H12" s="18">
        <v>48</v>
      </c>
      <c r="I12" s="18">
        <v>0</v>
      </c>
      <c r="J12" s="18">
        <v>160</v>
      </c>
      <c r="K12" s="18">
        <v>162</v>
      </c>
      <c r="L12" s="18">
        <v>82</v>
      </c>
      <c r="M12" s="18">
        <v>72</v>
      </c>
      <c r="N12" s="18">
        <v>79</v>
      </c>
      <c r="O12" s="18">
        <v>71</v>
      </c>
      <c r="P12" s="18">
        <v>156</v>
      </c>
      <c r="Q12" s="18">
        <v>57</v>
      </c>
      <c r="R12" s="28">
        <v>7</v>
      </c>
      <c r="S12" s="19">
        <v>1997</v>
      </c>
      <c r="U12" s="45">
        <f t="shared" si="0"/>
        <v>1389</v>
      </c>
      <c r="V12" s="45">
        <f t="shared" si="1"/>
        <v>160</v>
      </c>
      <c r="W12" s="45">
        <f t="shared" si="2"/>
        <v>1229</v>
      </c>
    </row>
    <row r="13" spans="1:23" x14ac:dyDescent="0.3">
      <c r="A13" s="17">
        <v>1998</v>
      </c>
      <c r="B13" s="27">
        <v>1229</v>
      </c>
      <c r="C13" s="18">
        <v>255</v>
      </c>
      <c r="D13" s="18">
        <v>38</v>
      </c>
      <c r="E13" s="18">
        <v>42</v>
      </c>
      <c r="F13" s="18">
        <v>19</v>
      </c>
      <c r="G13" s="18">
        <v>56</v>
      </c>
      <c r="H13" s="18">
        <v>44</v>
      </c>
      <c r="I13" s="18">
        <v>0</v>
      </c>
      <c r="J13" s="18">
        <v>147</v>
      </c>
      <c r="K13" s="18">
        <v>154</v>
      </c>
      <c r="L13" s="18">
        <v>77</v>
      </c>
      <c r="M13" s="18">
        <v>71</v>
      </c>
      <c r="N13" s="18">
        <v>71</v>
      </c>
      <c r="O13" s="18">
        <v>65</v>
      </c>
      <c r="P13" s="18">
        <v>142</v>
      </c>
      <c r="Q13" s="18">
        <v>43</v>
      </c>
      <c r="R13" s="28">
        <v>6</v>
      </c>
      <c r="S13" s="19">
        <v>1998</v>
      </c>
      <c r="U13" s="45">
        <f t="shared" si="0"/>
        <v>1229</v>
      </c>
      <c r="V13" s="45">
        <f t="shared" si="1"/>
        <v>147</v>
      </c>
      <c r="W13" s="45">
        <f t="shared" si="2"/>
        <v>1082</v>
      </c>
    </row>
    <row r="14" spans="1:23" x14ac:dyDescent="0.3">
      <c r="A14" s="17">
        <v>1999</v>
      </c>
      <c r="B14" s="27">
        <v>1117</v>
      </c>
      <c r="C14" s="18">
        <v>218</v>
      </c>
      <c r="D14" s="18">
        <v>38</v>
      </c>
      <c r="E14" s="18">
        <v>39</v>
      </c>
      <c r="F14" s="18">
        <v>17</v>
      </c>
      <c r="G14" s="18">
        <v>49</v>
      </c>
      <c r="H14" s="18">
        <v>34</v>
      </c>
      <c r="I14" s="18">
        <v>0</v>
      </c>
      <c r="J14" s="18">
        <v>124</v>
      </c>
      <c r="K14" s="18">
        <v>144</v>
      </c>
      <c r="L14" s="18">
        <v>93</v>
      </c>
      <c r="M14" s="18">
        <v>61</v>
      </c>
      <c r="N14" s="18">
        <v>67</v>
      </c>
      <c r="O14" s="18">
        <v>54</v>
      </c>
      <c r="P14" s="18">
        <v>135</v>
      </c>
      <c r="Q14" s="18">
        <v>39</v>
      </c>
      <c r="R14" s="28">
        <v>5</v>
      </c>
      <c r="S14" s="19">
        <v>1999</v>
      </c>
      <c r="U14" s="45">
        <f t="shared" si="0"/>
        <v>1117</v>
      </c>
      <c r="V14" s="45">
        <f t="shared" si="1"/>
        <v>124</v>
      </c>
      <c r="W14" s="45">
        <f t="shared" si="2"/>
        <v>993</v>
      </c>
    </row>
    <row r="15" spans="1:23" x14ac:dyDescent="0.3">
      <c r="A15" s="20">
        <v>2000</v>
      </c>
      <c r="B15" s="29">
        <v>1192</v>
      </c>
      <c r="C15" s="30">
        <v>226</v>
      </c>
      <c r="D15" s="30">
        <v>37</v>
      </c>
      <c r="E15" s="30">
        <v>37</v>
      </c>
      <c r="F15" s="30">
        <v>7</v>
      </c>
      <c r="G15" s="30">
        <v>48</v>
      </c>
      <c r="H15" s="30">
        <v>43</v>
      </c>
      <c r="I15" s="30">
        <v>0</v>
      </c>
      <c r="J15" s="30">
        <v>132</v>
      </c>
      <c r="K15" s="30">
        <v>159</v>
      </c>
      <c r="L15" s="30">
        <v>126</v>
      </c>
      <c r="M15" s="30">
        <v>59</v>
      </c>
      <c r="N15" s="30">
        <v>60</v>
      </c>
      <c r="O15" s="30">
        <v>53</v>
      </c>
      <c r="P15" s="30">
        <v>164</v>
      </c>
      <c r="Q15" s="30">
        <v>37</v>
      </c>
      <c r="R15" s="31">
        <v>4</v>
      </c>
      <c r="S15" s="21">
        <v>2000</v>
      </c>
      <c r="U15" s="45">
        <f t="shared" si="0"/>
        <v>1192</v>
      </c>
      <c r="V15" s="45">
        <f t="shared" si="1"/>
        <v>132</v>
      </c>
      <c r="W15" s="45">
        <f t="shared" si="2"/>
        <v>1060</v>
      </c>
    </row>
    <row r="16" spans="1:23" x14ac:dyDescent="0.3">
      <c r="A16" s="22">
        <v>2001</v>
      </c>
      <c r="B16" s="18">
        <v>1230</v>
      </c>
      <c r="C16" s="18">
        <v>223</v>
      </c>
      <c r="D16" s="18">
        <v>40</v>
      </c>
      <c r="E16" s="18">
        <v>34</v>
      </c>
      <c r="F16" s="18">
        <v>0</v>
      </c>
      <c r="G16" s="18">
        <v>51</v>
      </c>
      <c r="H16" s="18">
        <v>59</v>
      </c>
      <c r="I16" s="18">
        <v>0</v>
      </c>
      <c r="J16" s="18">
        <v>134</v>
      </c>
      <c r="K16" s="18">
        <v>180</v>
      </c>
      <c r="L16" s="18">
        <v>139</v>
      </c>
      <c r="M16" s="18">
        <v>44</v>
      </c>
      <c r="N16" s="18">
        <v>54</v>
      </c>
      <c r="O16" s="18">
        <v>43</v>
      </c>
      <c r="P16" s="18">
        <v>191</v>
      </c>
      <c r="Q16" s="18">
        <v>33</v>
      </c>
      <c r="R16" s="18">
        <v>3</v>
      </c>
      <c r="S16" s="26">
        <v>2001</v>
      </c>
      <c r="U16" s="45">
        <f t="shared" si="0"/>
        <v>1230</v>
      </c>
      <c r="V16" s="45">
        <f t="shared" si="1"/>
        <v>134</v>
      </c>
      <c r="W16" s="45">
        <f t="shared" si="2"/>
        <v>1096</v>
      </c>
    </row>
    <row r="17" spans="1:23" x14ac:dyDescent="0.3">
      <c r="A17" s="17">
        <v>2002</v>
      </c>
      <c r="B17" s="18">
        <v>1175</v>
      </c>
      <c r="C17" s="18">
        <v>193</v>
      </c>
      <c r="D17" s="18">
        <v>41</v>
      </c>
      <c r="E17" s="18">
        <v>33</v>
      </c>
      <c r="F17" s="18">
        <v>0</v>
      </c>
      <c r="G17" s="18">
        <v>47</v>
      </c>
      <c r="H17" s="18">
        <v>46</v>
      </c>
      <c r="I17" s="18">
        <v>0</v>
      </c>
      <c r="J17" s="18">
        <v>141</v>
      </c>
      <c r="K17" s="18">
        <v>175</v>
      </c>
      <c r="L17" s="18">
        <v>148</v>
      </c>
      <c r="M17" s="18">
        <v>42</v>
      </c>
      <c r="N17" s="18">
        <v>44</v>
      </c>
      <c r="O17" s="18">
        <v>38</v>
      </c>
      <c r="P17" s="18">
        <v>195</v>
      </c>
      <c r="Q17" s="18">
        <v>31</v>
      </c>
      <c r="R17" s="18">
        <v>3</v>
      </c>
      <c r="S17" s="19">
        <v>2002</v>
      </c>
      <c r="U17" s="45">
        <f t="shared" si="0"/>
        <v>1175</v>
      </c>
      <c r="V17" s="45">
        <f t="shared" si="1"/>
        <v>141</v>
      </c>
      <c r="W17" s="45">
        <f t="shared" si="2"/>
        <v>1034</v>
      </c>
    </row>
    <row r="18" spans="1:23" x14ac:dyDescent="0.3">
      <c r="A18" s="17">
        <v>2003</v>
      </c>
      <c r="B18" s="18">
        <v>1191</v>
      </c>
      <c r="C18" s="18">
        <v>180</v>
      </c>
      <c r="D18" s="18">
        <v>40</v>
      </c>
      <c r="E18" s="18">
        <v>41</v>
      </c>
      <c r="F18" s="18">
        <v>0</v>
      </c>
      <c r="G18" s="18">
        <v>44</v>
      </c>
      <c r="H18" s="18">
        <v>51</v>
      </c>
      <c r="I18" s="18">
        <v>0</v>
      </c>
      <c r="J18" s="18">
        <v>126</v>
      </c>
      <c r="K18" s="18">
        <v>169</v>
      </c>
      <c r="L18" s="18">
        <v>170</v>
      </c>
      <c r="M18" s="18">
        <v>48</v>
      </c>
      <c r="N18" s="18">
        <v>44</v>
      </c>
      <c r="O18" s="18">
        <v>33</v>
      </c>
      <c r="P18" s="18">
        <v>212</v>
      </c>
      <c r="Q18" s="18">
        <v>32</v>
      </c>
      <c r="R18" s="18">
        <v>2</v>
      </c>
      <c r="S18" s="19">
        <v>2003</v>
      </c>
      <c r="U18" s="45">
        <f t="shared" si="0"/>
        <v>1191</v>
      </c>
      <c r="V18" s="45">
        <f t="shared" si="1"/>
        <v>126</v>
      </c>
      <c r="W18" s="45">
        <f t="shared" si="2"/>
        <v>1065</v>
      </c>
    </row>
    <row r="19" spans="1:23" x14ac:dyDescent="0.3">
      <c r="A19" s="17">
        <v>2004</v>
      </c>
      <c r="B19" s="18">
        <v>1385</v>
      </c>
      <c r="C19" s="18">
        <v>209</v>
      </c>
      <c r="D19" s="18">
        <v>41</v>
      </c>
      <c r="E19" s="18">
        <v>73</v>
      </c>
      <c r="F19" s="18">
        <v>0</v>
      </c>
      <c r="G19" s="18">
        <v>48</v>
      </c>
      <c r="H19" s="18">
        <v>53</v>
      </c>
      <c r="I19" s="18">
        <v>0</v>
      </c>
      <c r="J19" s="18">
        <v>125</v>
      </c>
      <c r="K19" s="18">
        <v>181</v>
      </c>
      <c r="L19" s="18">
        <v>202</v>
      </c>
      <c r="M19" s="18">
        <v>67</v>
      </c>
      <c r="N19" s="18">
        <v>57</v>
      </c>
      <c r="O19" s="18">
        <v>32</v>
      </c>
      <c r="P19" s="18">
        <v>260</v>
      </c>
      <c r="Q19" s="18">
        <v>34</v>
      </c>
      <c r="R19" s="18">
        <v>1</v>
      </c>
      <c r="S19" s="19">
        <v>2004</v>
      </c>
      <c r="U19" s="45">
        <f t="shared" si="0"/>
        <v>1385</v>
      </c>
      <c r="V19" s="45">
        <f t="shared" si="1"/>
        <v>125</v>
      </c>
      <c r="W19" s="45">
        <f t="shared" si="2"/>
        <v>1260</v>
      </c>
    </row>
    <row r="20" spans="1:23" x14ac:dyDescent="0.3">
      <c r="A20" s="20">
        <v>2005</v>
      </c>
      <c r="B20" s="18">
        <v>2010</v>
      </c>
      <c r="C20" s="18">
        <v>310</v>
      </c>
      <c r="D20" s="18">
        <v>53</v>
      </c>
      <c r="E20" s="18">
        <v>124</v>
      </c>
      <c r="F20" s="18">
        <v>0</v>
      </c>
      <c r="G20" s="18">
        <v>66</v>
      </c>
      <c r="H20" s="18">
        <v>74</v>
      </c>
      <c r="I20" s="18">
        <v>0</v>
      </c>
      <c r="J20" s="18">
        <v>207</v>
      </c>
      <c r="K20" s="18">
        <v>233</v>
      </c>
      <c r="L20" s="18">
        <v>293</v>
      </c>
      <c r="M20" s="18">
        <v>105</v>
      </c>
      <c r="N20" s="18">
        <v>68</v>
      </c>
      <c r="O20" s="18">
        <v>44</v>
      </c>
      <c r="P20" s="18">
        <v>382</v>
      </c>
      <c r="Q20" s="18">
        <v>52</v>
      </c>
      <c r="R20" s="18">
        <v>0</v>
      </c>
      <c r="S20" s="21">
        <v>2005</v>
      </c>
      <c r="U20" s="45">
        <f t="shared" si="0"/>
        <v>2010</v>
      </c>
      <c r="V20" s="45">
        <f t="shared" si="1"/>
        <v>207</v>
      </c>
      <c r="W20" s="45">
        <f t="shared" si="2"/>
        <v>1803</v>
      </c>
    </row>
    <row r="21" spans="1:23" x14ac:dyDescent="0.3">
      <c r="A21" s="22">
        <v>2006</v>
      </c>
      <c r="B21" s="23">
        <v>2327</v>
      </c>
      <c r="C21" s="24">
        <v>320</v>
      </c>
      <c r="D21" s="24">
        <v>59</v>
      </c>
      <c r="E21" s="24">
        <v>159</v>
      </c>
      <c r="F21" s="24">
        <v>0</v>
      </c>
      <c r="G21" s="24">
        <v>78</v>
      </c>
      <c r="H21" s="24">
        <v>104</v>
      </c>
      <c r="I21" s="24">
        <v>0</v>
      </c>
      <c r="J21" s="24">
        <v>185</v>
      </c>
      <c r="K21" s="24">
        <v>268</v>
      </c>
      <c r="L21" s="24">
        <v>342</v>
      </c>
      <c r="M21" s="24">
        <v>148</v>
      </c>
      <c r="N21" s="24">
        <v>82</v>
      </c>
      <c r="O21" s="24">
        <v>54</v>
      </c>
      <c r="P21" s="24">
        <v>459</v>
      </c>
      <c r="Q21" s="24">
        <v>69</v>
      </c>
      <c r="R21" s="25">
        <v>0</v>
      </c>
      <c r="S21" s="26">
        <v>2006</v>
      </c>
      <c r="U21" s="45">
        <f t="shared" si="0"/>
        <v>2327</v>
      </c>
      <c r="V21" s="45">
        <f t="shared" si="1"/>
        <v>185</v>
      </c>
      <c r="W21" s="45">
        <f t="shared" si="2"/>
        <v>2142</v>
      </c>
    </row>
    <row r="22" spans="1:23" x14ac:dyDescent="0.3">
      <c r="A22" s="17">
        <v>2007</v>
      </c>
      <c r="B22" s="27">
        <v>2091</v>
      </c>
      <c r="C22" s="18">
        <v>298</v>
      </c>
      <c r="D22" s="18">
        <v>52</v>
      </c>
      <c r="E22" s="18">
        <v>148</v>
      </c>
      <c r="F22" s="18">
        <v>0</v>
      </c>
      <c r="G22" s="18">
        <v>69</v>
      </c>
      <c r="H22" s="18">
        <v>94</v>
      </c>
      <c r="I22" s="18">
        <v>0</v>
      </c>
      <c r="J22" s="18">
        <v>158</v>
      </c>
      <c r="K22" s="18">
        <v>261</v>
      </c>
      <c r="L22" s="18">
        <v>287</v>
      </c>
      <c r="M22" s="18">
        <v>119</v>
      </c>
      <c r="N22" s="18">
        <v>72</v>
      </c>
      <c r="O22" s="18">
        <v>51</v>
      </c>
      <c r="P22" s="18">
        <v>420</v>
      </c>
      <c r="Q22" s="18">
        <v>62</v>
      </c>
      <c r="R22" s="28">
        <v>0</v>
      </c>
      <c r="S22" s="19">
        <v>2007</v>
      </c>
      <c r="U22" s="45">
        <f t="shared" si="0"/>
        <v>2091</v>
      </c>
      <c r="V22" s="45">
        <f t="shared" si="1"/>
        <v>158</v>
      </c>
      <c r="W22" s="45">
        <f t="shared" si="2"/>
        <v>1933</v>
      </c>
    </row>
    <row r="23" spans="1:23" x14ac:dyDescent="0.3">
      <c r="A23" s="17">
        <v>2008</v>
      </c>
      <c r="B23" s="27">
        <v>2289</v>
      </c>
      <c r="C23" s="18">
        <v>300</v>
      </c>
      <c r="D23" s="18">
        <v>53</v>
      </c>
      <c r="E23" s="18">
        <v>169</v>
      </c>
      <c r="F23" s="18">
        <v>0</v>
      </c>
      <c r="G23" s="18">
        <v>84</v>
      </c>
      <c r="H23" s="18">
        <v>116</v>
      </c>
      <c r="I23" s="18">
        <v>0</v>
      </c>
      <c r="J23" s="18">
        <v>176</v>
      </c>
      <c r="K23" s="18">
        <v>299</v>
      </c>
      <c r="L23" s="18">
        <v>299</v>
      </c>
      <c r="M23" s="18">
        <v>129</v>
      </c>
      <c r="N23" s="18">
        <v>79</v>
      </c>
      <c r="O23" s="18">
        <v>49</v>
      </c>
      <c r="P23" s="18">
        <v>466</v>
      </c>
      <c r="Q23" s="18">
        <v>71</v>
      </c>
      <c r="R23" s="28">
        <v>0</v>
      </c>
      <c r="S23" s="19">
        <v>2008</v>
      </c>
      <c r="U23" s="45">
        <f t="shared" si="0"/>
        <v>2289</v>
      </c>
      <c r="V23" s="45">
        <f t="shared" si="1"/>
        <v>176</v>
      </c>
      <c r="W23" s="45">
        <f t="shared" si="2"/>
        <v>2113</v>
      </c>
    </row>
    <row r="24" spans="1:23" x14ac:dyDescent="0.3">
      <c r="A24" s="17">
        <v>2009</v>
      </c>
      <c r="B24" s="27">
        <v>1941</v>
      </c>
      <c r="C24" s="18">
        <v>259</v>
      </c>
      <c r="D24" s="18">
        <v>46</v>
      </c>
      <c r="E24" s="18">
        <v>134</v>
      </c>
      <c r="F24" s="18">
        <v>0</v>
      </c>
      <c r="G24" s="18">
        <v>86</v>
      </c>
      <c r="H24" s="18">
        <v>106</v>
      </c>
      <c r="I24" s="18">
        <v>0</v>
      </c>
      <c r="J24" s="18">
        <v>148</v>
      </c>
      <c r="K24" s="18">
        <v>272</v>
      </c>
      <c r="L24" s="18">
        <v>252</v>
      </c>
      <c r="M24" s="18">
        <v>104</v>
      </c>
      <c r="N24" s="18">
        <v>68</v>
      </c>
      <c r="O24" s="18">
        <v>18</v>
      </c>
      <c r="P24" s="18">
        <v>390</v>
      </c>
      <c r="Q24" s="18">
        <v>58</v>
      </c>
      <c r="R24" s="28">
        <v>0</v>
      </c>
      <c r="S24" s="19">
        <v>2009</v>
      </c>
      <c r="U24" s="45">
        <f t="shared" si="0"/>
        <v>1941</v>
      </c>
      <c r="V24" s="45">
        <f t="shared" si="1"/>
        <v>148</v>
      </c>
      <c r="W24" s="45">
        <f t="shared" si="2"/>
        <v>1793</v>
      </c>
    </row>
    <row r="25" spans="1:23" x14ac:dyDescent="0.3">
      <c r="A25" s="20">
        <v>2010</v>
      </c>
      <c r="B25" s="29">
        <v>1859</v>
      </c>
      <c r="C25" s="30">
        <v>248</v>
      </c>
      <c r="D25" s="30">
        <v>38</v>
      </c>
      <c r="E25" s="30">
        <v>126</v>
      </c>
      <c r="F25" s="30">
        <v>0</v>
      </c>
      <c r="G25" s="30">
        <v>78</v>
      </c>
      <c r="H25" s="30">
        <v>107</v>
      </c>
      <c r="I25" s="30">
        <v>0</v>
      </c>
      <c r="J25" s="30">
        <v>128</v>
      </c>
      <c r="K25" s="30">
        <v>258</v>
      </c>
      <c r="L25" s="30">
        <v>256</v>
      </c>
      <c r="M25" s="30">
        <v>100</v>
      </c>
      <c r="N25" s="30">
        <v>65</v>
      </c>
      <c r="O25" s="30">
        <v>15</v>
      </c>
      <c r="P25" s="30">
        <v>392</v>
      </c>
      <c r="Q25" s="30">
        <v>48</v>
      </c>
      <c r="R25" s="31">
        <v>0</v>
      </c>
      <c r="S25" s="21">
        <v>2010</v>
      </c>
      <c r="U25" s="45">
        <f t="shared" si="0"/>
        <v>1859</v>
      </c>
      <c r="V25" s="45">
        <f t="shared" si="1"/>
        <v>128</v>
      </c>
      <c r="W25" s="45">
        <f t="shared" si="2"/>
        <v>1731</v>
      </c>
    </row>
    <row r="26" spans="1:23" x14ac:dyDescent="0.3">
      <c r="A26" s="17">
        <v>2011</v>
      </c>
      <c r="B26" s="23">
        <v>1822</v>
      </c>
      <c r="C26" s="24">
        <v>247</v>
      </c>
      <c r="D26" s="24">
        <v>34</v>
      </c>
      <c r="E26" s="24">
        <v>117</v>
      </c>
      <c r="F26" s="24">
        <v>0</v>
      </c>
      <c r="G26" s="24">
        <v>74</v>
      </c>
      <c r="H26" s="24">
        <v>103</v>
      </c>
      <c r="I26" s="24">
        <v>0</v>
      </c>
      <c r="J26" s="24">
        <v>121</v>
      </c>
      <c r="K26" s="24">
        <v>245</v>
      </c>
      <c r="L26" s="24">
        <v>256</v>
      </c>
      <c r="M26" s="24">
        <v>96</v>
      </c>
      <c r="N26" s="24">
        <v>60</v>
      </c>
      <c r="O26" s="24">
        <v>16</v>
      </c>
      <c r="P26" s="24">
        <v>412</v>
      </c>
      <c r="Q26" s="24">
        <v>41</v>
      </c>
      <c r="R26" s="25">
        <v>0</v>
      </c>
      <c r="S26" s="19">
        <v>2011</v>
      </c>
      <c r="U26" s="45">
        <f t="shared" si="0"/>
        <v>1822</v>
      </c>
      <c r="V26" s="45">
        <f t="shared" si="1"/>
        <v>121</v>
      </c>
      <c r="W26" s="45">
        <f t="shared" si="2"/>
        <v>1701</v>
      </c>
    </row>
    <row r="27" spans="1:23" x14ac:dyDescent="0.3">
      <c r="A27" s="17">
        <v>2012</v>
      </c>
      <c r="B27" s="27">
        <v>1833</v>
      </c>
      <c r="C27" s="18">
        <v>259</v>
      </c>
      <c r="D27" s="18">
        <v>32</v>
      </c>
      <c r="E27" s="18">
        <v>117</v>
      </c>
      <c r="F27" s="18">
        <v>0</v>
      </c>
      <c r="G27" s="18">
        <v>74</v>
      </c>
      <c r="H27" s="18">
        <v>103</v>
      </c>
      <c r="I27" s="18">
        <v>0</v>
      </c>
      <c r="J27" s="18">
        <v>115</v>
      </c>
      <c r="K27" s="18">
        <v>256</v>
      </c>
      <c r="L27" s="18">
        <v>254</v>
      </c>
      <c r="M27" s="18">
        <v>99</v>
      </c>
      <c r="N27" s="18">
        <v>56</v>
      </c>
      <c r="O27" s="18">
        <v>15</v>
      </c>
      <c r="P27" s="18">
        <v>406</v>
      </c>
      <c r="Q27" s="18">
        <v>47</v>
      </c>
      <c r="R27" s="28">
        <v>0</v>
      </c>
      <c r="S27" s="19">
        <v>2012</v>
      </c>
      <c r="U27" s="45">
        <f t="shared" si="0"/>
        <v>1833</v>
      </c>
      <c r="V27" s="45">
        <f t="shared" si="1"/>
        <v>115</v>
      </c>
      <c r="W27" s="45">
        <f t="shared" si="2"/>
        <v>1718</v>
      </c>
    </row>
    <row r="28" spans="1:23" x14ac:dyDescent="0.3">
      <c r="A28" s="32">
        <v>2013</v>
      </c>
      <c r="B28" s="27">
        <v>1917.4110000000001</v>
      </c>
      <c r="C28" s="18">
        <v>290.089</v>
      </c>
      <c r="D28" s="18">
        <v>30.048999999999999</v>
      </c>
      <c r="E28" s="18">
        <v>121.386</v>
      </c>
      <c r="F28" s="18">
        <v>0</v>
      </c>
      <c r="G28" s="18">
        <v>75.453000000000003</v>
      </c>
      <c r="H28" s="18">
        <v>108.44</v>
      </c>
      <c r="I28" s="18">
        <v>0</v>
      </c>
      <c r="J28" s="18">
        <v>121.261</v>
      </c>
      <c r="K28" s="18">
        <v>254.834</v>
      </c>
      <c r="L28" s="18">
        <v>277.56099999999998</v>
      </c>
      <c r="M28" s="18">
        <v>107.527</v>
      </c>
      <c r="N28" s="18">
        <v>58.953000000000003</v>
      </c>
      <c r="O28" s="18">
        <v>14.711</v>
      </c>
      <c r="P28" s="18">
        <v>410.57499999999999</v>
      </c>
      <c r="Q28" s="18">
        <v>46.572000000000003</v>
      </c>
      <c r="R28" s="28">
        <v>0</v>
      </c>
      <c r="S28" s="33">
        <v>2013</v>
      </c>
      <c r="U28" s="45">
        <f t="shared" si="0"/>
        <v>1917.4110000000001</v>
      </c>
      <c r="V28" s="45">
        <f t="shared" si="1"/>
        <v>121.261</v>
      </c>
      <c r="W28" s="45">
        <f t="shared" si="2"/>
        <v>1796.15</v>
      </c>
    </row>
    <row r="29" spans="1:23" x14ac:dyDescent="0.3">
      <c r="A29" s="32">
        <v>2014</v>
      </c>
      <c r="B29" s="27">
        <v>1628.9</v>
      </c>
      <c r="C29" s="18">
        <v>239.76400000000001</v>
      </c>
      <c r="D29" s="18">
        <v>24.754999999999999</v>
      </c>
      <c r="E29" s="18">
        <v>100.047</v>
      </c>
      <c r="F29" s="18">
        <v>0</v>
      </c>
      <c r="G29" s="18">
        <v>64.224999999999994</v>
      </c>
      <c r="H29" s="18">
        <v>95.275999999999996</v>
      </c>
      <c r="I29" s="18">
        <v>0</v>
      </c>
      <c r="J29" s="18">
        <v>99.045000000000002</v>
      </c>
      <c r="K29" s="18">
        <v>223.51400000000001</v>
      </c>
      <c r="L29" s="18">
        <v>240.06800000000001</v>
      </c>
      <c r="M29" s="18">
        <v>90.76</v>
      </c>
      <c r="N29" s="18">
        <v>49.584000000000003</v>
      </c>
      <c r="O29" s="18">
        <v>12.97</v>
      </c>
      <c r="P29" s="18">
        <v>346.00599999999997</v>
      </c>
      <c r="Q29" s="18">
        <v>42.627000000000002</v>
      </c>
      <c r="R29" s="28">
        <v>0</v>
      </c>
      <c r="S29" s="33">
        <v>2014</v>
      </c>
      <c r="U29" s="45">
        <f t="shared" si="0"/>
        <v>1628.9</v>
      </c>
      <c r="V29" s="45">
        <f t="shared" si="1"/>
        <v>99.045000000000002</v>
      </c>
      <c r="W29" s="45">
        <f t="shared" si="2"/>
        <v>1529.855</v>
      </c>
    </row>
    <row r="30" spans="1:23" x14ac:dyDescent="0.3">
      <c r="A30" s="34">
        <v>2015</v>
      </c>
      <c r="B30" s="29">
        <v>1473</v>
      </c>
      <c r="C30" s="30">
        <v>222</v>
      </c>
      <c r="D30" s="30">
        <v>21</v>
      </c>
      <c r="E30" s="30">
        <v>86</v>
      </c>
      <c r="F30" s="30">
        <v>0</v>
      </c>
      <c r="G30" s="30">
        <v>53</v>
      </c>
      <c r="H30" s="30">
        <v>91</v>
      </c>
      <c r="I30" s="30">
        <v>0</v>
      </c>
      <c r="J30" s="30">
        <v>89</v>
      </c>
      <c r="K30" s="30">
        <v>210</v>
      </c>
      <c r="L30" s="30">
        <v>210</v>
      </c>
      <c r="M30" s="30">
        <v>79</v>
      </c>
      <c r="N30" s="30">
        <v>46</v>
      </c>
      <c r="O30" s="30">
        <v>11</v>
      </c>
      <c r="P30" s="30">
        <v>327</v>
      </c>
      <c r="Q30" s="30">
        <v>38</v>
      </c>
      <c r="R30" s="31">
        <v>0</v>
      </c>
      <c r="S30" s="35">
        <v>2015</v>
      </c>
      <c r="U30" s="45">
        <f t="shared" si="0"/>
        <v>1473</v>
      </c>
      <c r="V30" s="45">
        <f t="shared" si="1"/>
        <v>89</v>
      </c>
      <c r="W30" s="45">
        <f t="shared" si="2"/>
        <v>1384</v>
      </c>
    </row>
    <row r="31" spans="1:23" x14ac:dyDescent="0.3">
      <c r="A31" s="36">
        <v>2016</v>
      </c>
      <c r="B31" s="18">
        <v>1255</v>
      </c>
      <c r="C31" s="18">
        <v>192.137</v>
      </c>
      <c r="D31" s="18">
        <v>17.364000000000001</v>
      </c>
      <c r="E31" s="18">
        <v>72.031000000000006</v>
      </c>
      <c r="F31" s="18">
        <v>0</v>
      </c>
      <c r="G31" s="18">
        <v>40.890999999999998</v>
      </c>
      <c r="H31" s="18">
        <v>92.397000000000006</v>
      </c>
      <c r="I31" s="18">
        <v>0</v>
      </c>
      <c r="J31" s="18">
        <v>78.698999999999998</v>
      </c>
      <c r="K31" s="18">
        <v>185.51</v>
      </c>
      <c r="L31" s="18">
        <v>191.524</v>
      </c>
      <c r="M31" s="18">
        <v>36.494</v>
      </c>
      <c r="N31" s="18">
        <v>39.951000000000001</v>
      </c>
      <c r="O31" s="18">
        <v>8.3059999999999992</v>
      </c>
      <c r="P31" s="18">
        <v>267.71699999999998</v>
      </c>
      <c r="Q31" s="18">
        <v>32.445</v>
      </c>
      <c r="R31" s="18">
        <v>0</v>
      </c>
      <c r="S31" s="37">
        <v>2016</v>
      </c>
      <c r="U31" s="45">
        <f t="shared" si="0"/>
        <v>1255</v>
      </c>
      <c r="V31" s="45">
        <f t="shared" si="1"/>
        <v>78.698999999999998</v>
      </c>
      <c r="W31" s="45">
        <f t="shared" si="2"/>
        <v>1176.3009999999999</v>
      </c>
    </row>
    <row r="32" spans="1:23" x14ac:dyDescent="0.3">
      <c r="A32" s="32">
        <v>2017</v>
      </c>
      <c r="B32" s="18">
        <v>1079</v>
      </c>
      <c r="C32" s="18">
        <v>176.43600000000001</v>
      </c>
      <c r="D32" s="18">
        <v>6.7670000000000003</v>
      </c>
      <c r="E32" s="18">
        <v>54.600999999999999</v>
      </c>
      <c r="F32" s="18">
        <v>0</v>
      </c>
      <c r="G32" s="18">
        <v>38.389000000000003</v>
      </c>
      <c r="H32" s="18">
        <v>67.161000000000001</v>
      </c>
      <c r="I32" s="18">
        <v>0</v>
      </c>
      <c r="J32" s="18">
        <v>57.195</v>
      </c>
      <c r="K32" s="18">
        <v>166.523</v>
      </c>
      <c r="L32" s="18">
        <v>190.249</v>
      </c>
      <c r="M32" s="18">
        <v>32.642000000000003</v>
      </c>
      <c r="N32" s="18">
        <v>29.481999999999999</v>
      </c>
      <c r="O32" s="18">
        <v>6.2389999999999999</v>
      </c>
      <c r="P32" s="18">
        <v>221.441</v>
      </c>
      <c r="Q32" s="18">
        <v>31.875</v>
      </c>
      <c r="R32" s="18">
        <v>0</v>
      </c>
      <c r="S32" s="33">
        <v>2017</v>
      </c>
      <c r="U32" s="45">
        <f t="shared" si="0"/>
        <v>1079</v>
      </c>
      <c r="V32" s="45">
        <f t="shared" si="1"/>
        <v>57.195</v>
      </c>
      <c r="W32" s="45">
        <f t="shared" si="2"/>
        <v>1021.8049999999999</v>
      </c>
    </row>
    <row r="33" spans="1:23" x14ac:dyDescent="0.3">
      <c r="A33" s="32">
        <v>2018</v>
      </c>
      <c r="B33" s="18">
        <v>910</v>
      </c>
      <c r="C33" s="18">
        <v>143.03200000000001</v>
      </c>
      <c r="D33" s="18">
        <v>0</v>
      </c>
      <c r="E33" s="18">
        <v>14.176</v>
      </c>
      <c r="F33" s="18">
        <v>0</v>
      </c>
      <c r="G33" s="18">
        <v>32.761000000000003</v>
      </c>
      <c r="H33" s="18">
        <v>53.216000000000001</v>
      </c>
      <c r="I33" s="18">
        <v>0</v>
      </c>
      <c r="J33" s="18">
        <v>46.676000000000002</v>
      </c>
      <c r="K33" s="18">
        <v>149.60400000000001</v>
      </c>
      <c r="L33" s="18">
        <v>178.70099999999999</v>
      </c>
      <c r="M33" s="18">
        <v>29.658999999999999</v>
      </c>
      <c r="N33" s="18">
        <v>22.512</v>
      </c>
      <c r="O33" s="18">
        <v>4.42</v>
      </c>
      <c r="P33" s="18">
        <v>203.11099999999999</v>
      </c>
      <c r="Q33" s="18">
        <v>32.131999999999998</v>
      </c>
      <c r="R33" s="18">
        <v>0</v>
      </c>
      <c r="S33" s="33">
        <v>2018</v>
      </c>
      <c r="U33" s="45">
        <f t="shared" si="0"/>
        <v>910</v>
      </c>
      <c r="V33" s="45">
        <f t="shared" si="1"/>
        <v>46.676000000000002</v>
      </c>
      <c r="W33" s="45">
        <f t="shared" si="2"/>
        <v>863.32399999999996</v>
      </c>
    </row>
    <row r="34" spans="1:23" x14ac:dyDescent="0.3">
      <c r="A34" s="32">
        <v>2019</v>
      </c>
      <c r="B34" s="18">
        <v>643.62099999999998</v>
      </c>
      <c r="C34" s="18">
        <v>105.26600000000001</v>
      </c>
      <c r="D34" s="18">
        <v>0</v>
      </c>
      <c r="E34" s="18">
        <v>0</v>
      </c>
      <c r="F34" s="18">
        <v>0</v>
      </c>
      <c r="G34" s="18">
        <v>25.117999999999999</v>
      </c>
      <c r="H34" s="18">
        <v>28.434000000000001</v>
      </c>
      <c r="I34" s="18">
        <v>0</v>
      </c>
      <c r="J34" s="18">
        <v>42.061999999999998</v>
      </c>
      <c r="K34" s="18">
        <v>101.136</v>
      </c>
      <c r="L34" s="18">
        <v>133.23599999999999</v>
      </c>
      <c r="M34" s="18">
        <v>22.853000000000002</v>
      </c>
      <c r="N34" s="18">
        <v>15.191000000000001</v>
      </c>
      <c r="O34" s="18">
        <v>3.3119999999999998</v>
      </c>
      <c r="P34" s="18">
        <v>145.86099999999999</v>
      </c>
      <c r="Q34" s="18">
        <v>21.152000000000001</v>
      </c>
      <c r="R34" s="28">
        <v>0</v>
      </c>
      <c r="S34" s="33">
        <v>2019</v>
      </c>
      <c r="U34" s="45">
        <f t="shared" si="0"/>
        <v>643.62099999999998</v>
      </c>
      <c r="V34" s="45">
        <f t="shared" si="1"/>
        <v>42.061999999999998</v>
      </c>
      <c r="W34" s="45">
        <f t="shared" si="2"/>
        <v>601.55899999999997</v>
      </c>
    </row>
    <row r="35" spans="1:23" x14ac:dyDescent="0.3">
      <c r="A35" s="34">
        <v>2020</v>
      </c>
      <c r="B35" s="30">
        <v>510</v>
      </c>
      <c r="C35" s="30">
        <v>87.646000000000001</v>
      </c>
      <c r="D35" s="30">
        <v>0</v>
      </c>
      <c r="E35" s="30">
        <v>0</v>
      </c>
      <c r="F35" s="30">
        <v>0</v>
      </c>
      <c r="G35" s="30">
        <v>19.286000000000001</v>
      </c>
      <c r="H35" s="30">
        <v>16.582000000000001</v>
      </c>
      <c r="I35" s="30">
        <v>0</v>
      </c>
      <c r="J35" s="30">
        <v>41.404000000000003</v>
      </c>
      <c r="K35" s="30">
        <v>77.153999999999996</v>
      </c>
      <c r="L35" s="30">
        <v>71.012</v>
      </c>
      <c r="M35" s="30">
        <v>17.553000000000001</v>
      </c>
      <c r="N35" s="30">
        <v>11.195</v>
      </c>
      <c r="O35" s="30">
        <v>2.004</v>
      </c>
      <c r="P35" s="30">
        <v>153.434</v>
      </c>
      <c r="Q35" s="30">
        <v>12.731</v>
      </c>
      <c r="R35" s="31">
        <v>0</v>
      </c>
      <c r="S35" s="35">
        <v>2020</v>
      </c>
      <c r="U35" s="45">
        <f t="shared" si="0"/>
        <v>510</v>
      </c>
      <c r="V35" s="45">
        <f t="shared" si="1"/>
        <v>41.404000000000003</v>
      </c>
      <c r="W35" s="45">
        <f t="shared" si="2"/>
        <v>468.596</v>
      </c>
    </row>
    <row r="36" spans="1:23" x14ac:dyDescent="0.3">
      <c r="A36" s="32">
        <v>2021</v>
      </c>
      <c r="B36" s="18">
        <v>449</v>
      </c>
      <c r="C36" s="18">
        <v>70.628</v>
      </c>
      <c r="D36" s="18">
        <v>0</v>
      </c>
      <c r="E36" s="18">
        <v>0</v>
      </c>
      <c r="F36" s="18">
        <v>0</v>
      </c>
      <c r="G36" s="18">
        <v>15.645</v>
      </c>
      <c r="H36" s="18">
        <v>16.498000000000001</v>
      </c>
      <c r="I36" s="18">
        <v>0</v>
      </c>
      <c r="J36" s="18">
        <v>41.761000000000003</v>
      </c>
      <c r="K36" s="18">
        <v>79.094999999999999</v>
      </c>
      <c r="L36" s="18">
        <v>40.003</v>
      </c>
      <c r="M36" s="18">
        <v>15.992000000000001</v>
      </c>
      <c r="N36" s="18">
        <v>10.791</v>
      </c>
      <c r="O36" s="18">
        <v>1.4810000000000001</v>
      </c>
      <c r="P36" s="18">
        <v>153.166</v>
      </c>
      <c r="Q36" s="18">
        <v>3.9409999999999998</v>
      </c>
      <c r="R36" s="18">
        <v>0</v>
      </c>
      <c r="S36" s="37">
        <v>2021</v>
      </c>
      <c r="U36" s="45">
        <f t="shared" si="0"/>
        <v>449</v>
      </c>
      <c r="V36" s="45">
        <f t="shared" si="1"/>
        <v>41.761000000000003</v>
      </c>
      <c r="W36" s="45">
        <f t="shared" si="2"/>
        <v>407.23899999999998</v>
      </c>
    </row>
    <row r="37" spans="1:23" ht="17.25" thickBot="1" x14ac:dyDescent="0.35">
      <c r="A37" s="38">
        <v>2022</v>
      </c>
      <c r="B37" s="39">
        <v>425</v>
      </c>
      <c r="C37" s="39">
        <v>59.581000000000003</v>
      </c>
      <c r="D37" s="39">
        <v>0</v>
      </c>
      <c r="E37" s="39">
        <v>0</v>
      </c>
      <c r="F37" s="39">
        <v>0</v>
      </c>
      <c r="G37" s="39">
        <v>14.289</v>
      </c>
      <c r="H37" s="39">
        <v>22.975000000000001</v>
      </c>
      <c r="I37" s="39">
        <v>0</v>
      </c>
      <c r="J37" s="39">
        <v>38.637</v>
      </c>
      <c r="K37" s="39">
        <v>77.570999999999998</v>
      </c>
      <c r="L37" s="39">
        <v>46.831000000000003</v>
      </c>
      <c r="M37" s="39">
        <v>13.398999999999999</v>
      </c>
      <c r="N37" s="39">
        <v>9.2650000000000006</v>
      </c>
      <c r="O37" s="39">
        <v>1.1020000000000001</v>
      </c>
      <c r="P37" s="39">
        <v>141.35</v>
      </c>
      <c r="Q37" s="39">
        <v>0</v>
      </c>
      <c r="R37" s="39">
        <v>0</v>
      </c>
      <c r="S37" s="40">
        <v>2022</v>
      </c>
      <c r="U37" s="45">
        <f t="shared" si="0"/>
        <v>425</v>
      </c>
      <c r="V37" s="45">
        <f t="shared" si="1"/>
        <v>38.637</v>
      </c>
      <c r="W37" s="45">
        <f t="shared" si="2"/>
        <v>386.363</v>
      </c>
    </row>
    <row r="38" spans="1:23" x14ac:dyDescent="0.3">
      <c r="A38" s="41" t="s">
        <v>84</v>
      </c>
      <c r="B38" s="41"/>
      <c r="C38" s="41"/>
      <c r="D38" s="41"/>
      <c r="E38" s="41"/>
      <c r="F38" s="41"/>
      <c r="G38" s="41"/>
      <c r="H38" s="41"/>
      <c r="I38" s="42"/>
      <c r="J38" s="41"/>
      <c r="K38" s="43" t="s">
        <v>85</v>
      </c>
      <c r="L38" s="41"/>
      <c r="M38" s="41"/>
      <c r="N38" s="41"/>
      <c r="O38" s="41"/>
      <c r="P38" s="41"/>
      <c r="Q38" s="41"/>
      <c r="R38" s="41"/>
      <c r="S38" s="42"/>
    </row>
    <row r="39" spans="1:23" x14ac:dyDescent="0.3">
      <c r="A39" s="41" t="s">
        <v>86</v>
      </c>
      <c r="B39" s="41"/>
      <c r="C39" s="41"/>
      <c r="D39" s="41"/>
      <c r="E39" s="41"/>
      <c r="F39" s="41"/>
      <c r="G39" s="41"/>
      <c r="H39" s="41"/>
      <c r="I39" s="42"/>
      <c r="J39" s="41"/>
      <c r="K39" s="43" t="s">
        <v>87</v>
      </c>
      <c r="L39" s="41"/>
      <c r="M39" s="41"/>
      <c r="N39" s="41"/>
      <c r="O39" s="41"/>
      <c r="P39" s="41"/>
      <c r="Q39" s="41"/>
      <c r="R39" s="41"/>
      <c r="S39" s="4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0B6A-72A9-48E0-9D0D-C80D01AF56B3}">
  <dimension ref="A1:AF114"/>
  <sheetViews>
    <sheetView topLeftCell="A66" zoomScale="85" zoomScaleNormal="85" workbookViewId="0">
      <selection activeCell="F111" sqref="F111"/>
    </sheetView>
  </sheetViews>
  <sheetFormatPr defaultRowHeight="16.5" x14ac:dyDescent="0.3"/>
  <sheetData>
    <row r="1" spans="1:32" ht="19.5" x14ac:dyDescent="0.3">
      <c r="A1" s="46" t="s">
        <v>89</v>
      </c>
      <c r="B1" s="47"/>
      <c r="C1" s="47"/>
      <c r="D1" s="47"/>
      <c r="E1" s="47"/>
      <c r="F1" s="47"/>
      <c r="G1" s="47"/>
      <c r="H1" s="47"/>
      <c r="I1" s="46" t="s">
        <v>90</v>
      </c>
      <c r="J1" s="47"/>
      <c r="K1" s="47"/>
      <c r="L1" s="47"/>
      <c r="M1" s="47"/>
      <c r="N1" s="47"/>
      <c r="O1" s="47"/>
      <c r="R1" s="46" t="s">
        <v>128</v>
      </c>
      <c r="S1" s="46"/>
      <c r="T1" s="46"/>
      <c r="U1" s="46"/>
      <c r="V1" s="46"/>
      <c r="W1" s="46"/>
      <c r="X1" s="46"/>
      <c r="Y1" s="79"/>
      <c r="Z1" s="46" t="s">
        <v>129</v>
      </c>
      <c r="AA1" s="80"/>
      <c r="AB1" s="80"/>
      <c r="AC1" s="80"/>
      <c r="AD1" s="80"/>
      <c r="AE1" s="80"/>
      <c r="AF1" s="80"/>
    </row>
    <row r="2" spans="1:32" x14ac:dyDescent="0.3">
      <c r="A2" s="4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R2" s="48"/>
      <c r="S2" s="48"/>
      <c r="T2" s="48"/>
      <c r="U2" s="48"/>
      <c r="V2" s="48"/>
      <c r="W2" s="48"/>
      <c r="X2" s="48"/>
      <c r="Y2" s="81"/>
      <c r="Z2" s="48"/>
      <c r="AA2" s="82"/>
      <c r="AB2" s="82"/>
      <c r="AC2" s="82"/>
      <c r="AD2" s="82"/>
      <c r="AE2" s="82"/>
      <c r="AF2" s="82"/>
    </row>
    <row r="3" spans="1:32" ht="17.25" thickBot="1" x14ac:dyDescent="0.35">
      <c r="A3" s="42" t="s">
        <v>91</v>
      </c>
      <c r="B3" s="42"/>
      <c r="C3" s="42"/>
      <c r="D3" s="42"/>
      <c r="E3" s="42"/>
      <c r="F3" s="42"/>
      <c r="G3" s="49"/>
      <c r="H3" s="42"/>
      <c r="I3" s="42"/>
      <c r="J3" s="42"/>
      <c r="K3" s="42"/>
      <c r="L3" s="42"/>
      <c r="M3" s="42"/>
      <c r="N3" s="42"/>
      <c r="O3" s="42"/>
      <c r="R3" s="42" t="s">
        <v>130</v>
      </c>
      <c r="S3" s="42"/>
      <c r="T3" s="42"/>
      <c r="U3" s="42"/>
      <c r="V3" s="42"/>
      <c r="W3" s="42"/>
      <c r="X3" s="49"/>
      <c r="Y3" s="42"/>
      <c r="Z3" s="42"/>
      <c r="AA3" s="42"/>
      <c r="AB3" s="42"/>
      <c r="AC3" s="42"/>
      <c r="AD3" s="42"/>
      <c r="AE3" s="42"/>
      <c r="AF3" s="42"/>
    </row>
    <row r="4" spans="1:32" x14ac:dyDescent="0.3">
      <c r="A4" s="50"/>
      <c r="B4" s="51" t="s">
        <v>92</v>
      </c>
      <c r="C4" s="52" t="s">
        <v>93</v>
      </c>
      <c r="D4" s="52" t="s">
        <v>94</v>
      </c>
      <c r="E4" s="52" t="s">
        <v>95</v>
      </c>
      <c r="F4" s="53" t="s">
        <v>96</v>
      </c>
      <c r="G4" s="52" t="s">
        <v>97</v>
      </c>
      <c r="H4" s="54" t="s">
        <v>98</v>
      </c>
      <c r="I4" s="55" t="s">
        <v>99</v>
      </c>
      <c r="J4" s="52" t="s">
        <v>100</v>
      </c>
      <c r="K4" s="52" t="s">
        <v>101</v>
      </c>
      <c r="L4" s="56" t="s">
        <v>102</v>
      </c>
      <c r="M4" s="52" t="s">
        <v>103</v>
      </c>
      <c r="N4" s="56" t="s">
        <v>104</v>
      </c>
      <c r="O4" s="56" t="s">
        <v>105</v>
      </c>
      <c r="R4" s="50"/>
      <c r="S4" s="51" t="s">
        <v>92</v>
      </c>
      <c r="T4" s="52" t="s">
        <v>93</v>
      </c>
      <c r="U4" s="52" t="s">
        <v>94</v>
      </c>
      <c r="V4" s="52" t="s">
        <v>95</v>
      </c>
      <c r="W4" s="53" t="s">
        <v>96</v>
      </c>
      <c r="X4" s="52" t="s">
        <v>97</v>
      </c>
      <c r="Y4" s="54" t="s">
        <v>98</v>
      </c>
      <c r="Z4" s="55" t="s">
        <v>99</v>
      </c>
      <c r="AA4" s="52" t="s">
        <v>100</v>
      </c>
      <c r="AB4" s="52" t="s">
        <v>101</v>
      </c>
      <c r="AC4" s="56" t="s">
        <v>102</v>
      </c>
      <c r="AD4" s="52" t="s">
        <v>103</v>
      </c>
      <c r="AE4" s="56" t="s">
        <v>104</v>
      </c>
      <c r="AF4" s="56" t="s">
        <v>105</v>
      </c>
    </row>
    <row r="5" spans="1:32" ht="17.25" thickBot="1" x14ac:dyDescent="0.35">
      <c r="A5" s="57"/>
      <c r="B5" s="58" t="s">
        <v>106</v>
      </c>
      <c r="C5" s="59" t="s">
        <v>107</v>
      </c>
      <c r="D5" s="59" t="s">
        <v>108</v>
      </c>
      <c r="E5" s="59" t="s">
        <v>109</v>
      </c>
      <c r="F5" s="59" t="s">
        <v>110</v>
      </c>
      <c r="G5" s="59" t="s">
        <v>111</v>
      </c>
      <c r="H5" s="60" t="s">
        <v>112</v>
      </c>
      <c r="I5" s="61" t="s">
        <v>113</v>
      </c>
      <c r="J5" s="59" t="s">
        <v>114</v>
      </c>
      <c r="K5" s="59" t="s">
        <v>115</v>
      </c>
      <c r="L5" s="62" t="s">
        <v>116</v>
      </c>
      <c r="M5" s="59" t="s">
        <v>117</v>
      </c>
      <c r="N5" s="62" t="s">
        <v>118</v>
      </c>
      <c r="O5" s="62" t="s">
        <v>119</v>
      </c>
      <c r="R5" s="57"/>
      <c r="S5" s="58" t="s">
        <v>106</v>
      </c>
      <c r="T5" s="59" t="s">
        <v>107</v>
      </c>
      <c r="U5" s="59" t="s">
        <v>108</v>
      </c>
      <c r="V5" s="59" t="s">
        <v>109</v>
      </c>
      <c r="W5" s="59" t="s">
        <v>110</v>
      </c>
      <c r="X5" s="59" t="s">
        <v>111</v>
      </c>
      <c r="Y5" s="60" t="s">
        <v>112</v>
      </c>
      <c r="Z5" s="61" t="s">
        <v>113</v>
      </c>
      <c r="AA5" s="59" t="s">
        <v>114</v>
      </c>
      <c r="AB5" s="59" t="s">
        <v>115</v>
      </c>
      <c r="AC5" s="62" t="s">
        <v>116</v>
      </c>
      <c r="AD5" s="59" t="s">
        <v>117</v>
      </c>
      <c r="AE5" s="62" t="s">
        <v>118</v>
      </c>
      <c r="AF5" s="62" t="s">
        <v>119</v>
      </c>
    </row>
    <row r="6" spans="1:32" ht="17.25" thickTop="1" x14ac:dyDescent="0.3">
      <c r="A6" s="63">
        <v>1996</v>
      </c>
      <c r="B6" s="64">
        <v>93736</v>
      </c>
      <c r="C6" s="65">
        <v>14061</v>
      </c>
      <c r="D6" s="65">
        <v>13461</v>
      </c>
      <c r="E6" s="65">
        <v>27875</v>
      </c>
      <c r="F6" s="65">
        <v>195</v>
      </c>
      <c r="G6" s="65">
        <v>131</v>
      </c>
      <c r="H6" s="65">
        <v>27907</v>
      </c>
      <c r="I6" s="65">
        <v>18</v>
      </c>
      <c r="J6" s="65">
        <v>97</v>
      </c>
      <c r="K6" s="65">
        <v>818</v>
      </c>
      <c r="L6" s="65">
        <v>8742</v>
      </c>
      <c r="M6" s="65">
        <v>432</v>
      </c>
      <c r="N6" s="65">
        <v>0</v>
      </c>
      <c r="O6" s="65">
        <v>0</v>
      </c>
      <c r="R6" s="83">
        <v>1996</v>
      </c>
      <c r="S6" s="84">
        <v>721037.99199999997</v>
      </c>
      <c r="T6" s="84">
        <v>67971.081000000006</v>
      </c>
      <c r="U6" s="84">
        <v>73661.567999999999</v>
      </c>
      <c r="V6" s="84">
        <v>172401.226</v>
      </c>
      <c r="W6" s="84">
        <v>3178.9180000000001</v>
      </c>
      <c r="X6" s="84">
        <v>1657.0820000000001</v>
      </c>
      <c r="Y6" s="84">
        <v>163235.49799999999</v>
      </c>
      <c r="Z6" s="84">
        <v>141272.69699999999</v>
      </c>
      <c r="AA6" s="84">
        <v>663.83900000000006</v>
      </c>
      <c r="AB6" s="84">
        <v>17829.337</v>
      </c>
      <c r="AC6" s="84">
        <v>68441.192999999999</v>
      </c>
      <c r="AD6" s="84">
        <v>10725.553</v>
      </c>
      <c r="AE6" s="84">
        <v>0</v>
      </c>
      <c r="AF6" s="84">
        <v>0</v>
      </c>
    </row>
    <row r="7" spans="1:32" x14ac:dyDescent="0.3">
      <c r="A7" s="32">
        <v>1997</v>
      </c>
      <c r="B7" s="66">
        <v>94265</v>
      </c>
      <c r="C7" s="67">
        <v>15551</v>
      </c>
      <c r="D7" s="67">
        <v>13522</v>
      </c>
      <c r="E7" s="67">
        <v>26238</v>
      </c>
      <c r="F7" s="67">
        <v>187</v>
      </c>
      <c r="G7" s="67">
        <v>120</v>
      </c>
      <c r="H7" s="67">
        <v>27984</v>
      </c>
      <c r="I7" s="67">
        <v>14</v>
      </c>
      <c r="J7" s="67">
        <v>167</v>
      </c>
      <c r="K7" s="67">
        <v>539</v>
      </c>
      <c r="L7" s="67">
        <v>9221</v>
      </c>
      <c r="M7" s="67">
        <v>613</v>
      </c>
      <c r="N7" s="67">
        <v>0</v>
      </c>
      <c r="O7" s="67">
        <v>0</v>
      </c>
      <c r="R7" s="17">
        <v>1997</v>
      </c>
      <c r="S7" s="85">
        <v>793877.02500000002</v>
      </c>
      <c r="T7" s="85">
        <v>71357.774000000005</v>
      </c>
      <c r="U7" s="85">
        <v>85025.445000000007</v>
      </c>
      <c r="V7" s="85">
        <v>166786.96400000001</v>
      </c>
      <c r="W7" s="85">
        <v>2759.6990000000001</v>
      </c>
      <c r="X7" s="85">
        <v>1615.1289999999999</v>
      </c>
      <c r="Y7" s="85">
        <v>160367.095</v>
      </c>
      <c r="Z7" s="85">
        <v>194917.50700000001</v>
      </c>
      <c r="AA7" s="85">
        <v>784.51099999999997</v>
      </c>
      <c r="AB7" s="85">
        <v>19283.409</v>
      </c>
      <c r="AC7" s="85">
        <v>71622.595000000001</v>
      </c>
      <c r="AD7" s="85">
        <v>11957.8</v>
      </c>
      <c r="AE7" s="85">
        <v>3739.6509999999998</v>
      </c>
      <c r="AF7" s="85">
        <v>3659.4459999999999</v>
      </c>
    </row>
    <row r="8" spans="1:32" x14ac:dyDescent="0.3">
      <c r="A8" s="32">
        <v>1998</v>
      </c>
      <c r="B8" s="66">
        <v>68154</v>
      </c>
      <c r="C8" s="67">
        <v>13561</v>
      </c>
      <c r="D8" s="67">
        <v>10195</v>
      </c>
      <c r="E8" s="67">
        <v>19559</v>
      </c>
      <c r="F8" s="67">
        <v>127</v>
      </c>
      <c r="G8" s="67">
        <v>91</v>
      </c>
      <c r="H8" s="67">
        <v>14831</v>
      </c>
      <c r="I8" s="67">
        <v>2</v>
      </c>
      <c r="J8" s="67">
        <v>191</v>
      </c>
      <c r="K8" s="67">
        <v>391</v>
      </c>
      <c r="L8" s="67">
        <v>8706</v>
      </c>
      <c r="M8" s="67">
        <v>423</v>
      </c>
      <c r="N8" s="67">
        <v>0</v>
      </c>
      <c r="O8" s="67">
        <v>0</v>
      </c>
      <c r="R8" s="17">
        <v>1998</v>
      </c>
      <c r="S8" s="85">
        <v>670232.40099999995</v>
      </c>
      <c r="T8" s="85">
        <v>61088.758999999998</v>
      </c>
      <c r="U8" s="85">
        <v>61457.396000000001</v>
      </c>
      <c r="V8" s="85">
        <v>120370.592</v>
      </c>
      <c r="W8" s="85">
        <v>2231.018</v>
      </c>
      <c r="X8" s="85">
        <v>1284.26</v>
      </c>
      <c r="Y8" s="85">
        <v>107128.583</v>
      </c>
      <c r="Z8" s="85">
        <v>213860.065</v>
      </c>
      <c r="AA8" s="85">
        <v>577.60299999999995</v>
      </c>
      <c r="AB8" s="85">
        <v>17246.858</v>
      </c>
      <c r="AC8" s="85">
        <v>67991.87</v>
      </c>
      <c r="AD8" s="85">
        <v>9851.18</v>
      </c>
      <c r="AE8" s="85">
        <v>2820.8490000000002</v>
      </c>
      <c r="AF8" s="85">
        <v>4323.3680000000004</v>
      </c>
    </row>
    <row r="9" spans="1:32" x14ac:dyDescent="0.3">
      <c r="A9" s="32">
        <v>1999</v>
      </c>
      <c r="B9" s="66">
        <v>78592</v>
      </c>
      <c r="C9" s="67">
        <v>13260</v>
      </c>
      <c r="D9" s="67">
        <v>13558</v>
      </c>
      <c r="E9" s="67">
        <v>21244</v>
      </c>
      <c r="F9" s="67">
        <v>187</v>
      </c>
      <c r="G9" s="67">
        <v>165</v>
      </c>
      <c r="H9" s="67">
        <v>20126</v>
      </c>
      <c r="I9" s="67">
        <v>0</v>
      </c>
      <c r="J9" s="67">
        <v>240</v>
      </c>
      <c r="K9" s="67">
        <v>501</v>
      </c>
      <c r="L9" s="67">
        <v>8445</v>
      </c>
      <c r="M9" s="67">
        <v>716</v>
      </c>
      <c r="N9" s="67">
        <v>0</v>
      </c>
      <c r="O9" s="67">
        <v>0</v>
      </c>
      <c r="R9" s="17">
        <v>1999</v>
      </c>
      <c r="S9" s="85">
        <v>719655.89599999995</v>
      </c>
      <c r="T9" s="85">
        <v>63878.976000000002</v>
      </c>
      <c r="U9" s="85">
        <v>76927.95</v>
      </c>
      <c r="V9" s="85">
        <v>126070.728</v>
      </c>
      <c r="W9" s="85">
        <v>2825.8159999999998</v>
      </c>
      <c r="X9" s="85">
        <v>1512.933</v>
      </c>
      <c r="Y9" s="85">
        <v>116271.326</v>
      </c>
      <c r="Z9" s="85">
        <v>218908.37299999999</v>
      </c>
      <c r="AA9" s="85">
        <v>735.01199999999994</v>
      </c>
      <c r="AB9" s="85">
        <v>18375.286</v>
      </c>
      <c r="AC9" s="85">
        <v>77006.834000000003</v>
      </c>
      <c r="AD9" s="85">
        <v>10295.688</v>
      </c>
      <c r="AE9" s="85">
        <v>3167.9659999999999</v>
      </c>
      <c r="AF9" s="85">
        <v>3679.0079999999998</v>
      </c>
    </row>
    <row r="10" spans="1:32" x14ac:dyDescent="0.3">
      <c r="A10" s="32">
        <v>2000</v>
      </c>
      <c r="B10" s="66">
        <v>82711</v>
      </c>
      <c r="C10" s="67">
        <v>13845</v>
      </c>
      <c r="D10" s="67">
        <v>11865</v>
      </c>
      <c r="E10" s="67">
        <v>22079</v>
      </c>
      <c r="F10" s="67">
        <v>207</v>
      </c>
      <c r="G10" s="67">
        <v>151</v>
      </c>
      <c r="H10" s="67">
        <v>24549</v>
      </c>
      <c r="I10" s="67">
        <v>0</v>
      </c>
      <c r="J10" s="67">
        <v>217</v>
      </c>
      <c r="K10" s="67">
        <v>198</v>
      </c>
      <c r="L10" s="67">
        <v>8669</v>
      </c>
      <c r="M10" s="67">
        <v>738</v>
      </c>
      <c r="N10" s="67">
        <v>185</v>
      </c>
      <c r="O10" s="67">
        <v>0</v>
      </c>
      <c r="R10" s="17">
        <v>2000</v>
      </c>
      <c r="S10" s="85">
        <v>742555.76</v>
      </c>
      <c r="T10" s="85">
        <v>62382.063000000002</v>
      </c>
      <c r="U10" s="85">
        <v>69909.149999999994</v>
      </c>
      <c r="V10" s="85">
        <v>129427.659</v>
      </c>
      <c r="W10" s="85">
        <v>2966.3159999999998</v>
      </c>
      <c r="X10" s="85">
        <v>1436.0219999999999</v>
      </c>
      <c r="Y10" s="85">
        <v>125319.4</v>
      </c>
      <c r="Z10" s="85">
        <v>229045.59099999999</v>
      </c>
      <c r="AA10" s="85">
        <v>736.28399999999999</v>
      </c>
      <c r="AB10" s="85">
        <v>18230.830000000002</v>
      </c>
      <c r="AC10" s="85">
        <v>84688.346000000005</v>
      </c>
      <c r="AD10" s="85">
        <v>10288.852000000001</v>
      </c>
      <c r="AE10" s="85">
        <v>3795.2289999999998</v>
      </c>
      <c r="AF10" s="85">
        <v>4330.018</v>
      </c>
    </row>
    <row r="11" spans="1:32" x14ac:dyDescent="0.3">
      <c r="A11" s="32">
        <v>2001</v>
      </c>
      <c r="B11" s="66">
        <v>85669</v>
      </c>
      <c r="C11" s="67">
        <v>14057</v>
      </c>
      <c r="D11" s="67">
        <v>10612</v>
      </c>
      <c r="E11" s="67">
        <v>23274</v>
      </c>
      <c r="F11" s="67">
        <v>261</v>
      </c>
      <c r="G11" s="67">
        <v>171</v>
      </c>
      <c r="H11" s="67">
        <v>27136</v>
      </c>
      <c r="I11" s="67">
        <v>0</v>
      </c>
      <c r="J11" s="67">
        <v>176</v>
      </c>
      <c r="K11" s="67">
        <v>118</v>
      </c>
      <c r="L11" s="67">
        <v>8607</v>
      </c>
      <c r="M11" s="67">
        <v>973</v>
      </c>
      <c r="N11" s="67">
        <v>160</v>
      </c>
      <c r="O11" s="67">
        <v>124</v>
      </c>
      <c r="R11" s="17">
        <v>2001</v>
      </c>
      <c r="S11" s="85">
        <v>743665.81</v>
      </c>
      <c r="T11" s="85">
        <v>62706.851999999999</v>
      </c>
      <c r="U11" s="85">
        <v>61706.97</v>
      </c>
      <c r="V11" s="85">
        <v>132167.014</v>
      </c>
      <c r="W11" s="85">
        <v>2714.4810000000002</v>
      </c>
      <c r="X11" s="85">
        <v>1509.683</v>
      </c>
      <c r="Y11" s="85">
        <v>123848.181</v>
      </c>
      <c r="Z11" s="85">
        <v>233292.55100000001</v>
      </c>
      <c r="AA11" s="85">
        <v>793.51</v>
      </c>
      <c r="AB11" s="85">
        <v>20073.002</v>
      </c>
      <c r="AC11" s="85">
        <v>84376.573999999993</v>
      </c>
      <c r="AD11" s="85">
        <v>11033.029</v>
      </c>
      <c r="AE11" s="85">
        <v>3570.1329999999998</v>
      </c>
      <c r="AF11" s="85">
        <v>5873.83</v>
      </c>
    </row>
    <row r="12" spans="1:32" x14ac:dyDescent="0.3">
      <c r="A12" s="32">
        <v>2002</v>
      </c>
      <c r="B12" s="66">
        <v>90116</v>
      </c>
      <c r="C12" s="67">
        <v>14644</v>
      </c>
      <c r="D12" s="67">
        <v>10395</v>
      </c>
      <c r="E12" s="67">
        <v>26685</v>
      </c>
      <c r="F12" s="67">
        <v>327</v>
      </c>
      <c r="G12" s="67">
        <v>168</v>
      </c>
      <c r="H12" s="67">
        <v>23432</v>
      </c>
      <c r="I12" s="67">
        <v>1</v>
      </c>
      <c r="J12" s="67">
        <v>168</v>
      </c>
      <c r="K12" s="67">
        <v>1156</v>
      </c>
      <c r="L12" s="67">
        <v>10817</v>
      </c>
      <c r="M12" s="67">
        <v>1666</v>
      </c>
      <c r="N12" s="67">
        <v>164</v>
      </c>
      <c r="O12" s="67">
        <v>493</v>
      </c>
      <c r="R12" s="17">
        <v>2002</v>
      </c>
      <c r="S12" s="85">
        <v>762867.38800000004</v>
      </c>
      <c r="T12" s="85">
        <v>64078.114000000001</v>
      </c>
      <c r="U12" s="85">
        <v>58464.445</v>
      </c>
      <c r="V12" s="85">
        <v>138044.10800000001</v>
      </c>
      <c r="W12" s="85">
        <v>2955.701</v>
      </c>
      <c r="X12" s="85">
        <v>1635.7180000000001</v>
      </c>
      <c r="Y12" s="85">
        <v>116907.054</v>
      </c>
      <c r="Z12" s="85">
        <v>245309.17800000001</v>
      </c>
      <c r="AA12" s="85">
        <v>1271.171</v>
      </c>
      <c r="AB12" s="85">
        <v>20057.411</v>
      </c>
      <c r="AC12" s="85">
        <v>91414.767999999996</v>
      </c>
      <c r="AD12" s="85">
        <v>10349.816000000001</v>
      </c>
      <c r="AE12" s="85">
        <v>3827.3130000000001</v>
      </c>
      <c r="AF12" s="85">
        <v>8552.5910000000003</v>
      </c>
    </row>
    <row r="13" spans="1:32" x14ac:dyDescent="0.3">
      <c r="A13" s="32">
        <v>2003</v>
      </c>
      <c r="B13" s="66">
        <v>90329</v>
      </c>
      <c r="C13" s="67">
        <v>14517</v>
      </c>
      <c r="D13" s="67">
        <v>10239</v>
      </c>
      <c r="E13" s="67">
        <v>28828</v>
      </c>
      <c r="F13" s="67">
        <v>202</v>
      </c>
      <c r="G13" s="67">
        <v>173</v>
      </c>
      <c r="H13" s="67">
        <v>22409</v>
      </c>
      <c r="I13" s="67">
        <v>7</v>
      </c>
      <c r="J13" s="67">
        <v>765</v>
      </c>
      <c r="K13" s="67">
        <v>140</v>
      </c>
      <c r="L13" s="67">
        <v>10433</v>
      </c>
      <c r="M13" s="67">
        <v>1969</v>
      </c>
      <c r="N13" s="67">
        <v>159</v>
      </c>
      <c r="O13" s="67">
        <v>486</v>
      </c>
      <c r="R13" s="17">
        <v>2003</v>
      </c>
      <c r="S13" s="85">
        <v>762939.98199999996</v>
      </c>
      <c r="T13" s="85">
        <v>60484.46</v>
      </c>
      <c r="U13" s="85">
        <v>52874.404999999999</v>
      </c>
      <c r="V13" s="85">
        <v>145365.02100000001</v>
      </c>
      <c r="W13" s="85">
        <v>2692.3690000000001</v>
      </c>
      <c r="X13" s="85">
        <v>1767.85</v>
      </c>
      <c r="Y13" s="85">
        <v>111361.064</v>
      </c>
      <c r="Z13" s="85">
        <v>252416.609</v>
      </c>
      <c r="AA13" s="85">
        <v>2703.3670000000002</v>
      </c>
      <c r="AB13" s="85">
        <v>20577.899000000001</v>
      </c>
      <c r="AC13" s="85">
        <v>88605.869000000006</v>
      </c>
      <c r="AD13" s="85">
        <v>10550.143</v>
      </c>
      <c r="AE13" s="85">
        <v>4079.2779999999998</v>
      </c>
      <c r="AF13" s="85">
        <v>9461.6479999999992</v>
      </c>
    </row>
    <row r="14" spans="1:32" x14ac:dyDescent="0.3">
      <c r="A14" s="32">
        <v>2004</v>
      </c>
      <c r="B14" s="66">
        <v>86752</v>
      </c>
      <c r="C14" s="67">
        <v>14311</v>
      </c>
      <c r="D14" s="67">
        <v>7948</v>
      </c>
      <c r="E14" s="67">
        <v>31898</v>
      </c>
      <c r="F14" s="67">
        <v>123</v>
      </c>
      <c r="G14" s="67">
        <v>165</v>
      </c>
      <c r="H14" s="67">
        <v>18468</v>
      </c>
      <c r="I14" s="67">
        <v>14</v>
      </c>
      <c r="J14" s="67">
        <v>863</v>
      </c>
      <c r="K14" s="67">
        <v>135</v>
      </c>
      <c r="L14" s="67">
        <v>10129</v>
      </c>
      <c r="M14" s="67">
        <v>2007</v>
      </c>
      <c r="N14" s="67">
        <v>176</v>
      </c>
      <c r="O14" s="67">
        <v>515</v>
      </c>
      <c r="R14" s="17">
        <v>2004</v>
      </c>
      <c r="S14" s="85">
        <v>750303.103</v>
      </c>
      <c r="T14" s="85">
        <v>58150.792000000001</v>
      </c>
      <c r="U14" s="85">
        <v>42978.817999999999</v>
      </c>
      <c r="V14" s="85">
        <v>143915.77900000001</v>
      </c>
      <c r="W14" s="85">
        <v>2302.9340000000002</v>
      </c>
      <c r="X14" s="85">
        <v>1705.8869999999999</v>
      </c>
      <c r="Y14" s="85">
        <v>99005.764999999999</v>
      </c>
      <c r="Z14" s="85">
        <v>262870.52299999999</v>
      </c>
      <c r="AA14" s="85">
        <v>3894.3530000000001</v>
      </c>
      <c r="AB14" s="85">
        <v>21225.285</v>
      </c>
      <c r="AC14" s="85">
        <v>88374.956000000006</v>
      </c>
      <c r="AD14" s="85">
        <v>11668.495999999999</v>
      </c>
      <c r="AE14" s="85">
        <v>4332.9049999999997</v>
      </c>
      <c r="AF14" s="85">
        <v>9876.6110000000008</v>
      </c>
    </row>
    <row r="15" spans="1:32" x14ac:dyDescent="0.3">
      <c r="A15" s="32">
        <v>2005</v>
      </c>
      <c r="B15" s="66">
        <v>96023</v>
      </c>
      <c r="C15" s="67">
        <v>14826</v>
      </c>
      <c r="D15" s="67">
        <v>7483</v>
      </c>
      <c r="E15" s="67">
        <v>33360</v>
      </c>
      <c r="F15" s="67">
        <v>134</v>
      </c>
      <c r="G15" s="67">
        <v>179</v>
      </c>
      <c r="H15" s="67">
        <v>20481</v>
      </c>
      <c r="I15" s="67">
        <v>15</v>
      </c>
      <c r="J15" s="67">
        <v>924</v>
      </c>
      <c r="K15" s="67">
        <v>174</v>
      </c>
      <c r="L15" s="67">
        <v>15994</v>
      </c>
      <c r="M15" s="67">
        <v>1838</v>
      </c>
      <c r="N15" s="67">
        <v>199</v>
      </c>
      <c r="O15" s="67">
        <v>415</v>
      </c>
      <c r="R15" s="17">
        <v>2005</v>
      </c>
      <c r="S15" s="85">
        <v>761065.04299999995</v>
      </c>
      <c r="T15" s="85">
        <v>59561.129000000001</v>
      </c>
      <c r="U15" s="85">
        <v>39391.728999999999</v>
      </c>
      <c r="V15" s="85">
        <v>142516.603</v>
      </c>
      <c r="W15" s="85">
        <v>2361.1570000000002</v>
      </c>
      <c r="X15" s="85">
        <v>1793.2170000000001</v>
      </c>
      <c r="Y15" s="85">
        <v>96356.557000000001</v>
      </c>
      <c r="Z15" s="85">
        <v>273249.85800000001</v>
      </c>
      <c r="AA15" s="85">
        <v>4379.7780000000002</v>
      </c>
      <c r="AB15" s="85">
        <v>25058.113000000001</v>
      </c>
      <c r="AC15" s="85">
        <v>91667.759000000005</v>
      </c>
      <c r="AD15" s="85">
        <v>10486.239</v>
      </c>
      <c r="AE15" s="85">
        <v>4965.924</v>
      </c>
      <c r="AF15" s="85">
        <v>9276.98</v>
      </c>
    </row>
    <row r="16" spans="1:32" x14ac:dyDescent="0.3">
      <c r="A16" s="32">
        <v>2006</v>
      </c>
      <c r="B16" s="66">
        <v>90765</v>
      </c>
      <c r="C16" s="67">
        <v>15275</v>
      </c>
      <c r="D16" s="67">
        <v>5758</v>
      </c>
      <c r="E16" s="67">
        <v>31375</v>
      </c>
      <c r="F16" s="67">
        <v>139</v>
      </c>
      <c r="G16" s="67">
        <v>154</v>
      </c>
      <c r="H16" s="67">
        <v>18368</v>
      </c>
      <c r="I16" s="67">
        <v>4</v>
      </c>
      <c r="J16" s="67">
        <v>918</v>
      </c>
      <c r="K16" s="67">
        <v>143</v>
      </c>
      <c r="L16" s="67">
        <v>15961</v>
      </c>
      <c r="M16" s="67">
        <v>1830</v>
      </c>
      <c r="N16" s="67">
        <v>192</v>
      </c>
      <c r="O16" s="67">
        <v>648</v>
      </c>
      <c r="R16" s="17">
        <v>2006</v>
      </c>
      <c r="S16" s="85">
        <v>765483.35100000002</v>
      </c>
      <c r="T16" s="85">
        <v>59874.425999999999</v>
      </c>
      <c r="U16" s="85">
        <v>31450.429</v>
      </c>
      <c r="V16" s="85">
        <v>142396.51</v>
      </c>
      <c r="W16" s="85">
        <v>2357.9630000000002</v>
      </c>
      <c r="X16" s="85">
        <v>1621.9169999999999</v>
      </c>
      <c r="Y16" s="85">
        <v>92911.587</v>
      </c>
      <c r="Z16" s="85">
        <v>287003.288</v>
      </c>
      <c r="AA16" s="85">
        <v>4752.74</v>
      </c>
      <c r="AB16" s="85">
        <v>25230.602999999999</v>
      </c>
      <c r="AC16" s="85">
        <v>93451.358999999997</v>
      </c>
      <c r="AD16" s="85">
        <v>10812.699000000001</v>
      </c>
      <c r="AE16" s="85">
        <v>3680.5520000000001</v>
      </c>
      <c r="AF16" s="85">
        <v>9939.2780000000002</v>
      </c>
    </row>
    <row r="17" spans="1:32" x14ac:dyDescent="0.3">
      <c r="A17" s="32">
        <v>2007</v>
      </c>
      <c r="B17" s="66">
        <v>92220</v>
      </c>
      <c r="C17" s="67">
        <v>16203</v>
      </c>
      <c r="D17" s="67">
        <v>4683</v>
      </c>
      <c r="E17" s="67">
        <v>32219</v>
      </c>
      <c r="F17" s="67">
        <v>110</v>
      </c>
      <c r="G17" s="67">
        <v>133</v>
      </c>
      <c r="H17" s="67">
        <v>18316</v>
      </c>
      <c r="I17" s="67">
        <v>0</v>
      </c>
      <c r="J17" s="67">
        <v>818</v>
      </c>
      <c r="K17" s="67">
        <v>152</v>
      </c>
      <c r="L17" s="67">
        <v>16498</v>
      </c>
      <c r="M17" s="67">
        <v>2134</v>
      </c>
      <c r="N17" s="67">
        <v>194</v>
      </c>
      <c r="O17" s="67">
        <v>760</v>
      </c>
      <c r="R17" s="17">
        <v>2007</v>
      </c>
      <c r="S17" s="85">
        <v>794878.90800000005</v>
      </c>
      <c r="T17" s="85">
        <v>62500.366000000002</v>
      </c>
      <c r="U17" s="85">
        <v>26172.013999999999</v>
      </c>
      <c r="V17" s="85">
        <v>145260.26500000001</v>
      </c>
      <c r="W17" s="85">
        <v>2218.04</v>
      </c>
      <c r="X17" s="85">
        <v>1562.8630000000001</v>
      </c>
      <c r="Y17" s="85">
        <v>89027.679000000004</v>
      </c>
      <c r="Z17" s="85">
        <v>316857.51199999999</v>
      </c>
      <c r="AA17" s="85">
        <v>3878.8229999999999</v>
      </c>
      <c r="AB17" s="85">
        <v>26146.883000000002</v>
      </c>
      <c r="AC17" s="85">
        <v>97143.233999999997</v>
      </c>
      <c r="AD17" s="85">
        <v>10889.37</v>
      </c>
      <c r="AE17" s="85">
        <v>3693.442</v>
      </c>
      <c r="AF17" s="85">
        <v>9528.4169999999995</v>
      </c>
    </row>
    <row r="18" spans="1:32" x14ac:dyDescent="0.3">
      <c r="A18" s="32">
        <v>2008</v>
      </c>
      <c r="B18" s="66">
        <v>84596</v>
      </c>
      <c r="C18" s="67">
        <v>16528</v>
      </c>
      <c r="D18" s="67">
        <v>4873</v>
      </c>
      <c r="E18" s="67">
        <v>31070</v>
      </c>
      <c r="F18" s="67">
        <v>103</v>
      </c>
      <c r="G18" s="67">
        <v>98</v>
      </c>
      <c r="H18" s="67">
        <v>10469</v>
      </c>
      <c r="I18" s="67">
        <v>0</v>
      </c>
      <c r="J18" s="67">
        <v>752</v>
      </c>
      <c r="K18" s="67">
        <v>132</v>
      </c>
      <c r="L18" s="67">
        <v>17220</v>
      </c>
      <c r="M18" s="67">
        <v>2465</v>
      </c>
      <c r="N18" s="67">
        <v>174</v>
      </c>
      <c r="O18" s="67">
        <v>713</v>
      </c>
      <c r="R18" s="17">
        <v>2008</v>
      </c>
      <c r="S18" s="85">
        <v>760389.62199999997</v>
      </c>
      <c r="T18" s="85">
        <v>62937.39</v>
      </c>
      <c r="U18" s="85">
        <v>27659.076000000001</v>
      </c>
      <c r="V18" s="85">
        <v>134362.791</v>
      </c>
      <c r="W18" s="85">
        <v>1969.3720000000001</v>
      </c>
      <c r="X18" s="85">
        <v>1345.7650000000001</v>
      </c>
      <c r="Y18" s="85">
        <v>66579.839999999997</v>
      </c>
      <c r="Z18" s="85">
        <v>311368.13500000001</v>
      </c>
      <c r="AA18" s="85">
        <v>3329.6840000000002</v>
      </c>
      <c r="AB18" s="85">
        <v>25047.385999999999</v>
      </c>
      <c r="AC18" s="85">
        <v>101880.57399999999</v>
      </c>
      <c r="AD18" s="85">
        <v>9927.3549999999996</v>
      </c>
      <c r="AE18" s="85">
        <v>4504.0730000000003</v>
      </c>
      <c r="AF18" s="85">
        <v>9478.1810000000005</v>
      </c>
    </row>
    <row r="19" spans="1:32" x14ac:dyDescent="0.3">
      <c r="A19" s="32">
        <v>2009</v>
      </c>
      <c r="B19" s="66">
        <v>86962</v>
      </c>
      <c r="C19" s="67">
        <v>17179</v>
      </c>
      <c r="D19" s="67">
        <v>4575</v>
      </c>
      <c r="E19" s="67">
        <v>30258</v>
      </c>
      <c r="F19" s="67">
        <v>113</v>
      </c>
      <c r="G19" s="67">
        <v>56</v>
      </c>
      <c r="H19" s="67">
        <v>12179</v>
      </c>
      <c r="I19" s="67">
        <v>0</v>
      </c>
      <c r="J19" s="67">
        <v>921</v>
      </c>
      <c r="K19" s="67">
        <v>144</v>
      </c>
      <c r="L19" s="67">
        <v>17653</v>
      </c>
      <c r="M19" s="67">
        <v>3056</v>
      </c>
      <c r="N19" s="67">
        <v>166</v>
      </c>
      <c r="O19" s="67">
        <v>662</v>
      </c>
      <c r="R19" s="17">
        <v>2009</v>
      </c>
      <c r="S19" s="85">
        <v>778221.68299999996</v>
      </c>
      <c r="T19" s="85">
        <v>65871.937000000005</v>
      </c>
      <c r="U19" s="85">
        <v>25990.891</v>
      </c>
      <c r="V19" s="85">
        <v>132115.902</v>
      </c>
      <c r="W19" s="85">
        <v>2075.7719999999999</v>
      </c>
      <c r="X19" s="85">
        <v>1288.806</v>
      </c>
      <c r="Y19" s="85">
        <v>66000.498000000007</v>
      </c>
      <c r="Z19" s="85">
        <v>322622.402</v>
      </c>
      <c r="AA19" s="85">
        <v>3199.2890000000002</v>
      </c>
      <c r="AB19" s="85">
        <v>26263.083999999999</v>
      </c>
      <c r="AC19" s="85">
        <v>106319.51300000001</v>
      </c>
      <c r="AD19" s="85">
        <v>12484.476000000001</v>
      </c>
      <c r="AE19" s="85">
        <v>4899.9719999999998</v>
      </c>
      <c r="AF19" s="85">
        <v>9089.1409999999996</v>
      </c>
    </row>
    <row r="20" spans="1:32" x14ac:dyDescent="0.3">
      <c r="A20" s="32">
        <v>2010</v>
      </c>
      <c r="B20" s="66">
        <v>90969</v>
      </c>
      <c r="C20" s="67">
        <v>18042</v>
      </c>
      <c r="D20" s="67">
        <v>4981</v>
      </c>
      <c r="E20" s="67">
        <v>30824</v>
      </c>
      <c r="F20" s="67">
        <v>83</v>
      </c>
      <c r="G20" s="67">
        <v>65</v>
      </c>
      <c r="H20" s="67">
        <v>10995</v>
      </c>
      <c r="I20" s="67">
        <v>0</v>
      </c>
      <c r="J20" s="67">
        <v>1143</v>
      </c>
      <c r="K20" s="67">
        <v>162</v>
      </c>
      <c r="L20" s="67">
        <v>21669</v>
      </c>
      <c r="M20" s="67">
        <v>2292</v>
      </c>
      <c r="N20" s="67">
        <v>143</v>
      </c>
      <c r="O20" s="67">
        <v>569</v>
      </c>
      <c r="R20" s="17">
        <v>2010</v>
      </c>
      <c r="S20" s="85">
        <v>794030.38100000005</v>
      </c>
      <c r="T20" s="85">
        <v>68930.850999999995</v>
      </c>
      <c r="U20" s="85">
        <v>29353.830999999998</v>
      </c>
      <c r="V20" s="85">
        <v>134399.478</v>
      </c>
      <c r="W20" s="85">
        <v>2047.1469999999999</v>
      </c>
      <c r="X20" s="85">
        <v>1344.0239999999999</v>
      </c>
      <c r="Y20" s="85">
        <v>61902.65</v>
      </c>
      <c r="Z20" s="85">
        <v>331819.125</v>
      </c>
      <c r="AA20" s="85">
        <v>4297.6289999999999</v>
      </c>
      <c r="AB20" s="85">
        <v>28189.582999999999</v>
      </c>
      <c r="AC20" s="85">
        <v>105175.07799999999</v>
      </c>
      <c r="AD20" s="85">
        <v>11115.009</v>
      </c>
      <c r="AE20" s="85">
        <v>5238.1890000000003</v>
      </c>
      <c r="AF20" s="85">
        <v>10217.787</v>
      </c>
    </row>
    <row r="21" spans="1:32" x14ac:dyDescent="0.3">
      <c r="A21" s="32">
        <v>2011</v>
      </c>
      <c r="B21" s="66">
        <v>87626.434999999998</v>
      </c>
      <c r="C21" s="67">
        <v>18466.982</v>
      </c>
      <c r="D21" s="67">
        <v>4490.7610000000004</v>
      </c>
      <c r="E21" s="67">
        <v>30424.018</v>
      </c>
      <c r="F21" s="67">
        <v>65.408000000000001</v>
      </c>
      <c r="G21" s="67">
        <v>59.868000000000002</v>
      </c>
      <c r="H21" s="67">
        <v>8180.1030000000001</v>
      </c>
      <c r="I21" s="67">
        <v>0</v>
      </c>
      <c r="J21" s="67">
        <v>770.48500000000001</v>
      </c>
      <c r="K21" s="67">
        <v>40.093000000000004</v>
      </c>
      <c r="L21" s="67">
        <v>22307.056</v>
      </c>
      <c r="M21" s="67">
        <v>2171.288</v>
      </c>
      <c r="N21" s="67">
        <v>152.41800000000001</v>
      </c>
      <c r="O21" s="67">
        <v>497.95600000000002</v>
      </c>
      <c r="R21" s="17">
        <v>2011</v>
      </c>
      <c r="S21" s="85">
        <v>801408.90599999996</v>
      </c>
      <c r="T21" s="85">
        <v>69573.553</v>
      </c>
      <c r="U21" s="85">
        <v>25430.030999999999</v>
      </c>
      <c r="V21" s="85">
        <v>133923.19</v>
      </c>
      <c r="W21" s="85">
        <v>2212.7109999999998</v>
      </c>
      <c r="X21" s="85">
        <v>1279.509</v>
      </c>
      <c r="Y21" s="85">
        <v>51505.095000000001</v>
      </c>
      <c r="Z21" s="85">
        <v>355192.147</v>
      </c>
      <c r="AA21" s="85">
        <v>2877.0709999999999</v>
      </c>
      <c r="AB21" s="85">
        <v>28445.031999999999</v>
      </c>
      <c r="AC21" s="85">
        <v>99200.540999999997</v>
      </c>
      <c r="AD21" s="85">
        <v>10412.710999999999</v>
      </c>
      <c r="AE21" s="85">
        <v>3409.152</v>
      </c>
      <c r="AF21" s="85">
        <v>17948.163</v>
      </c>
    </row>
    <row r="22" spans="1:32" x14ac:dyDescent="0.3">
      <c r="A22" s="32">
        <v>2012</v>
      </c>
      <c r="B22" s="66">
        <v>87622.126999999993</v>
      </c>
      <c r="C22" s="67">
        <v>19111.674999999999</v>
      </c>
      <c r="D22" s="67">
        <v>3803.5740000000001</v>
      </c>
      <c r="E22" s="67">
        <v>30598.402999999998</v>
      </c>
      <c r="F22" s="67">
        <v>57.526000000000003</v>
      </c>
      <c r="G22" s="67">
        <v>36.81</v>
      </c>
      <c r="H22" s="67">
        <v>7494.67</v>
      </c>
      <c r="I22" s="67">
        <v>0</v>
      </c>
      <c r="J22" s="67">
        <v>423.06400000000002</v>
      </c>
      <c r="K22" s="67">
        <v>100.581</v>
      </c>
      <c r="L22" s="67">
        <v>23501.143</v>
      </c>
      <c r="M22" s="67">
        <v>1917.875</v>
      </c>
      <c r="N22" s="67">
        <v>180.01300000000001</v>
      </c>
      <c r="O22" s="67">
        <v>396.791</v>
      </c>
      <c r="R22" s="17">
        <v>2012</v>
      </c>
      <c r="S22" s="85">
        <v>825166.69400000002</v>
      </c>
      <c r="T22" s="85">
        <v>71764.759000000005</v>
      </c>
      <c r="U22" s="85">
        <v>22009.127</v>
      </c>
      <c r="V22" s="85">
        <v>134211.99600000001</v>
      </c>
      <c r="W22" s="85">
        <v>2026.8610000000001</v>
      </c>
      <c r="X22" s="85">
        <v>842.93200000000002</v>
      </c>
      <c r="Y22" s="85">
        <v>51641.756000000001</v>
      </c>
      <c r="Z22" s="85">
        <v>384605.60499999998</v>
      </c>
      <c r="AA22" s="85">
        <v>1268.03</v>
      </c>
      <c r="AB22" s="85">
        <v>30206.281999999999</v>
      </c>
      <c r="AC22" s="85">
        <v>95472.597999999998</v>
      </c>
      <c r="AD22" s="85">
        <v>10152.273999999999</v>
      </c>
      <c r="AE22" s="85">
        <v>3452.0360000000001</v>
      </c>
      <c r="AF22" s="85">
        <v>17512.437999999998</v>
      </c>
    </row>
    <row r="23" spans="1:32" x14ac:dyDescent="0.3">
      <c r="A23" s="32">
        <v>2013</v>
      </c>
      <c r="B23" s="66">
        <v>81167.039999999994</v>
      </c>
      <c r="C23" s="67">
        <v>19458.163</v>
      </c>
      <c r="D23" s="67">
        <v>3182.9760000000001</v>
      </c>
      <c r="E23" s="67">
        <v>32702.808000000001</v>
      </c>
      <c r="F23" s="67">
        <v>26.475999999999999</v>
      </c>
      <c r="G23" s="67">
        <v>24.452000000000002</v>
      </c>
      <c r="H23" s="67">
        <v>5553.393</v>
      </c>
      <c r="I23" s="67">
        <v>0</v>
      </c>
      <c r="J23" s="67">
        <v>248.09399999999999</v>
      </c>
      <c r="K23" s="67">
        <v>33.395000000000003</v>
      </c>
      <c r="L23" s="67">
        <v>17401.706999999999</v>
      </c>
      <c r="M23" s="67">
        <v>1878.587</v>
      </c>
      <c r="N23" s="67">
        <v>222.09</v>
      </c>
      <c r="O23" s="67">
        <v>434.90100000000001</v>
      </c>
      <c r="R23" s="17">
        <v>2013</v>
      </c>
      <c r="S23" s="85">
        <v>821374.11499999999</v>
      </c>
      <c r="T23" s="85">
        <v>73415.837</v>
      </c>
      <c r="U23" s="85">
        <v>18816.433000000001</v>
      </c>
      <c r="V23" s="85">
        <v>139192.25599999999</v>
      </c>
      <c r="W23" s="85">
        <v>1683.114</v>
      </c>
      <c r="X23" s="85">
        <v>897.11800000000005</v>
      </c>
      <c r="Y23" s="85">
        <v>43786.476999999999</v>
      </c>
      <c r="Z23" s="85">
        <v>384247.99300000002</v>
      </c>
      <c r="AA23" s="85">
        <v>730.90200000000004</v>
      </c>
      <c r="AB23" s="85">
        <v>30325.352999999999</v>
      </c>
      <c r="AC23" s="85">
        <v>93056.990999999995</v>
      </c>
      <c r="AD23" s="85">
        <v>10676.947</v>
      </c>
      <c r="AE23" s="85">
        <v>3388.4630000000002</v>
      </c>
      <c r="AF23" s="85">
        <v>21156.231</v>
      </c>
    </row>
    <row r="24" spans="1:32" x14ac:dyDescent="0.3">
      <c r="A24" s="32">
        <v>2014</v>
      </c>
      <c r="B24" s="66">
        <v>76153.165999999997</v>
      </c>
      <c r="C24" s="67">
        <v>19629.625</v>
      </c>
      <c r="D24" s="67">
        <v>2554.5100000000002</v>
      </c>
      <c r="E24" s="67">
        <v>31751.311000000002</v>
      </c>
      <c r="F24" s="67">
        <v>26.466999999999999</v>
      </c>
      <c r="G24" s="67">
        <v>20.908999999999999</v>
      </c>
      <c r="H24" s="67">
        <v>4497.8950000000004</v>
      </c>
      <c r="I24" s="67">
        <v>0</v>
      </c>
      <c r="J24" s="67">
        <v>337.774</v>
      </c>
      <c r="K24" s="67">
        <v>2.855</v>
      </c>
      <c r="L24" s="67">
        <v>15284.582</v>
      </c>
      <c r="M24" s="67">
        <v>1295.155</v>
      </c>
      <c r="N24" s="67">
        <v>364.02800000000002</v>
      </c>
      <c r="O24" s="67">
        <v>388.05399999999997</v>
      </c>
      <c r="R24" s="17">
        <v>2014</v>
      </c>
      <c r="S24" s="85">
        <v>818289.61800000002</v>
      </c>
      <c r="T24" s="85">
        <v>73472.792000000001</v>
      </c>
      <c r="U24" s="85">
        <v>15429.021000000001</v>
      </c>
      <c r="V24" s="85">
        <v>141672.65100000001</v>
      </c>
      <c r="W24" s="85">
        <v>1451.3230000000001</v>
      </c>
      <c r="X24" s="85">
        <v>723.13800000000003</v>
      </c>
      <c r="Y24" s="85">
        <v>31094.128000000001</v>
      </c>
      <c r="Z24" s="85">
        <v>396344.038</v>
      </c>
      <c r="AA24" s="85">
        <v>1000.52</v>
      </c>
      <c r="AB24" s="85">
        <v>31961.011999999999</v>
      </c>
      <c r="AC24" s="85">
        <v>89577.428</v>
      </c>
      <c r="AD24" s="85">
        <v>9292.8619999999992</v>
      </c>
      <c r="AE24" s="85">
        <v>3636.0639999999999</v>
      </c>
      <c r="AF24" s="85">
        <v>22634.641</v>
      </c>
    </row>
    <row r="25" spans="1:32" x14ac:dyDescent="0.3">
      <c r="A25" s="32">
        <v>2015</v>
      </c>
      <c r="B25" s="66">
        <v>87916.668999999994</v>
      </c>
      <c r="C25" s="67">
        <v>20404.434000000001</v>
      </c>
      <c r="D25" s="67">
        <v>2539.181</v>
      </c>
      <c r="E25" s="67">
        <v>35976.980000000003</v>
      </c>
      <c r="F25" s="67">
        <v>95.465000000000003</v>
      </c>
      <c r="G25" s="67">
        <v>14.108000000000001</v>
      </c>
      <c r="H25" s="67">
        <v>8369.2929999999997</v>
      </c>
      <c r="I25" s="67">
        <v>0</v>
      </c>
      <c r="J25" s="67">
        <v>472.42200000000003</v>
      </c>
      <c r="K25" s="67">
        <v>2.9430000000000001</v>
      </c>
      <c r="L25" s="67">
        <v>17808.280999999999</v>
      </c>
      <c r="M25" s="67">
        <v>1504.046</v>
      </c>
      <c r="N25" s="67">
        <v>372.79399999999998</v>
      </c>
      <c r="O25" s="67">
        <v>356.721</v>
      </c>
      <c r="R25" s="17">
        <v>2015</v>
      </c>
      <c r="S25" s="85">
        <v>853096.25199999998</v>
      </c>
      <c r="T25" s="85">
        <v>76569.702000000005</v>
      </c>
      <c r="U25" s="85">
        <v>16227.254999999999</v>
      </c>
      <c r="V25" s="85">
        <v>153255.01500000001</v>
      </c>
      <c r="W25" s="85">
        <v>1565.269</v>
      </c>
      <c r="X25" s="85">
        <v>787.35799999999995</v>
      </c>
      <c r="Y25" s="85">
        <v>35961.000999999997</v>
      </c>
      <c r="Z25" s="85">
        <v>410808.76199999999</v>
      </c>
      <c r="AA25" s="85">
        <v>1388.231</v>
      </c>
      <c r="AB25" s="85">
        <v>34358.269</v>
      </c>
      <c r="AC25" s="85">
        <v>89865.918999999994</v>
      </c>
      <c r="AD25" s="85">
        <v>10194.714</v>
      </c>
      <c r="AE25" s="85">
        <v>3944.7950000000001</v>
      </c>
      <c r="AF25" s="85">
        <v>18169.960999999999</v>
      </c>
    </row>
    <row r="26" spans="1:32" x14ac:dyDescent="0.3">
      <c r="A26" s="32">
        <v>2016</v>
      </c>
      <c r="B26" s="66">
        <v>96469.923999999999</v>
      </c>
      <c r="C26" s="67">
        <v>21386.893</v>
      </c>
      <c r="D26" s="67">
        <v>2859.0369999999998</v>
      </c>
      <c r="E26" s="67">
        <v>39429.718000000001</v>
      </c>
      <c r="F26" s="67">
        <v>56.115000000000002</v>
      </c>
      <c r="G26" s="67">
        <v>10.813000000000001</v>
      </c>
      <c r="H26" s="67">
        <v>11465.972</v>
      </c>
      <c r="I26" s="67">
        <v>0</v>
      </c>
      <c r="J26" s="67">
        <v>550.97699999999998</v>
      </c>
      <c r="K26" s="67">
        <v>3.4609999999999999</v>
      </c>
      <c r="L26" s="67">
        <v>18274.883000000002</v>
      </c>
      <c r="M26" s="67">
        <v>1731.4269999999999</v>
      </c>
      <c r="N26" s="67">
        <v>324.75400000000002</v>
      </c>
      <c r="O26" s="67">
        <v>375.875</v>
      </c>
      <c r="R26" s="17">
        <v>2016</v>
      </c>
      <c r="S26" s="85">
        <v>921081.77399999998</v>
      </c>
      <c r="T26" s="85">
        <v>78926.122000000003</v>
      </c>
      <c r="U26" s="85">
        <v>19060.312000000002</v>
      </c>
      <c r="V26" s="85">
        <v>163464.08900000001</v>
      </c>
      <c r="W26" s="85">
        <v>1638.57</v>
      </c>
      <c r="X26" s="85">
        <v>840.029</v>
      </c>
      <c r="Y26" s="85">
        <v>44981.250999999997</v>
      </c>
      <c r="Z26" s="85">
        <v>430090.902</v>
      </c>
      <c r="AA26" s="85">
        <v>1633.0250000000001</v>
      </c>
      <c r="AB26" s="85">
        <v>36998.228999999999</v>
      </c>
      <c r="AC26" s="85">
        <v>108961.056</v>
      </c>
      <c r="AD26" s="85">
        <v>11460.625</v>
      </c>
      <c r="AE26" s="85">
        <v>3999.6689999999999</v>
      </c>
      <c r="AF26" s="85">
        <v>19027.895</v>
      </c>
    </row>
    <row r="27" spans="1:32" x14ac:dyDescent="0.3">
      <c r="A27" s="32">
        <v>2017</v>
      </c>
      <c r="B27" s="66">
        <v>91659.532000000007</v>
      </c>
      <c r="C27" s="67">
        <v>21731.19</v>
      </c>
      <c r="D27" s="67">
        <v>2907.3249999999998</v>
      </c>
      <c r="E27" s="67">
        <v>41263.582999999999</v>
      </c>
      <c r="F27" s="67">
        <v>86.272999999999996</v>
      </c>
      <c r="G27" s="67">
        <v>23.364999999999998</v>
      </c>
      <c r="H27" s="67">
        <v>5092.7640000000001</v>
      </c>
      <c r="I27" s="67">
        <v>0</v>
      </c>
      <c r="J27" s="67">
        <v>590.404</v>
      </c>
      <c r="K27" s="67">
        <v>3.3279999999999998</v>
      </c>
      <c r="L27" s="67">
        <v>17535.274000000001</v>
      </c>
      <c r="M27" s="67">
        <v>1783.0219999999999</v>
      </c>
      <c r="N27" s="67">
        <v>254.19</v>
      </c>
      <c r="O27" s="67">
        <v>388.81599999999997</v>
      </c>
      <c r="R27" s="17">
        <v>2017</v>
      </c>
      <c r="S27" s="85">
        <v>939785.28799999994</v>
      </c>
      <c r="T27" s="85">
        <v>79616.489000000001</v>
      </c>
      <c r="U27" s="85">
        <v>19006.422999999999</v>
      </c>
      <c r="V27" s="85">
        <v>168563.755</v>
      </c>
      <c r="W27" s="85">
        <v>1573.644</v>
      </c>
      <c r="X27" s="85">
        <v>721.66800000000001</v>
      </c>
      <c r="Y27" s="85">
        <v>33521.641000000003</v>
      </c>
      <c r="Z27" s="85">
        <v>458350.34700000001</v>
      </c>
      <c r="AA27" s="85">
        <v>1741.7449999999999</v>
      </c>
      <c r="AB27" s="85">
        <v>38209.440999999999</v>
      </c>
      <c r="AC27" s="85">
        <v>105144.825</v>
      </c>
      <c r="AD27" s="85">
        <v>11636.888000000001</v>
      </c>
      <c r="AE27" s="85">
        <v>4893.1480000000001</v>
      </c>
      <c r="AF27" s="85">
        <v>16805.276000000002</v>
      </c>
    </row>
    <row r="28" spans="1:32" x14ac:dyDescent="0.3">
      <c r="A28" s="36">
        <v>2018</v>
      </c>
      <c r="B28" s="68">
        <v>91403.607999999993</v>
      </c>
      <c r="C28" s="69">
        <v>21846.428</v>
      </c>
      <c r="D28" s="69">
        <v>2813.0309999999999</v>
      </c>
      <c r="E28" s="69">
        <v>40577.853000000003</v>
      </c>
      <c r="F28" s="69">
        <v>105.456</v>
      </c>
      <c r="G28" s="69">
        <v>32.713999999999999</v>
      </c>
      <c r="H28" s="69">
        <v>5681.674</v>
      </c>
      <c r="I28" s="69">
        <v>0</v>
      </c>
      <c r="J28" s="69">
        <v>547.26499999999999</v>
      </c>
      <c r="K28" s="69">
        <v>3.125</v>
      </c>
      <c r="L28" s="69">
        <v>17563.155999999999</v>
      </c>
      <c r="M28" s="69">
        <v>1594.7329999999999</v>
      </c>
      <c r="N28" s="69">
        <v>276.577</v>
      </c>
      <c r="O28" s="69">
        <v>361.596</v>
      </c>
      <c r="R28" s="17">
        <v>2018</v>
      </c>
      <c r="S28" s="85">
        <v>931787.03</v>
      </c>
      <c r="T28" s="85">
        <v>79680.558999999994</v>
      </c>
      <c r="U28" s="85">
        <v>18870.116999999998</v>
      </c>
      <c r="V28" s="85">
        <v>164082.421</v>
      </c>
      <c r="W28" s="85">
        <v>1465.106</v>
      </c>
      <c r="X28" s="85">
        <v>633.92399999999998</v>
      </c>
      <c r="Y28" s="85">
        <v>31573.99</v>
      </c>
      <c r="Z28" s="85">
        <v>451158.04399999999</v>
      </c>
      <c r="AA28" s="85">
        <v>1614.4369999999999</v>
      </c>
      <c r="AB28" s="85">
        <v>39855.49</v>
      </c>
      <c r="AC28" s="85">
        <v>109370.21</v>
      </c>
      <c r="AD28" s="85">
        <v>10658.416999999999</v>
      </c>
      <c r="AE28" s="85">
        <v>5078.4179999999997</v>
      </c>
      <c r="AF28" s="85">
        <v>17745.897000000001</v>
      </c>
    </row>
    <row r="29" spans="1:32" x14ac:dyDescent="0.3">
      <c r="A29" s="70" t="s">
        <v>5</v>
      </c>
      <c r="B29" s="66">
        <v>10308.069</v>
      </c>
      <c r="C29" s="67">
        <v>115.83799999999999</v>
      </c>
      <c r="D29" s="67">
        <v>116.45099999999999</v>
      </c>
      <c r="E29" s="67">
        <v>1912.0219999999999</v>
      </c>
      <c r="F29" s="67">
        <v>34.491</v>
      </c>
      <c r="G29" s="67">
        <v>32.470999999999997</v>
      </c>
      <c r="H29" s="67">
        <v>1468.7139999999999</v>
      </c>
      <c r="I29" s="67">
        <v>0</v>
      </c>
      <c r="J29" s="67">
        <v>503.334</v>
      </c>
      <c r="K29" s="67">
        <v>0</v>
      </c>
      <c r="L29" s="67">
        <v>3998.4969999999998</v>
      </c>
      <c r="M29" s="67">
        <v>1594.7329999999999</v>
      </c>
      <c r="N29" s="67">
        <v>276.577</v>
      </c>
      <c r="O29" s="67">
        <v>254.93899999999999</v>
      </c>
      <c r="R29" s="70" t="s">
        <v>131</v>
      </c>
      <c r="S29" s="85">
        <v>564077.71699999995</v>
      </c>
      <c r="T29" s="85">
        <v>1385.9929999999999</v>
      </c>
      <c r="U29" s="85">
        <v>1048.251</v>
      </c>
      <c r="V29" s="85">
        <v>15066.386</v>
      </c>
      <c r="W29" s="85">
        <v>331.834</v>
      </c>
      <c r="X29" s="85">
        <v>341.69</v>
      </c>
      <c r="Y29" s="85">
        <v>6429.4129999999996</v>
      </c>
      <c r="Z29" s="85">
        <v>451158.04399999999</v>
      </c>
      <c r="AA29" s="85">
        <v>1383.798</v>
      </c>
      <c r="AB29" s="85">
        <v>1.4350000000000001</v>
      </c>
      <c r="AC29" s="85">
        <v>54405.201999999997</v>
      </c>
      <c r="AD29" s="85">
        <v>10658.416999999999</v>
      </c>
      <c r="AE29" s="85">
        <v>5078.4179999999997</v>
      </c>
      <c r="AF29" s="85">
        <v>16788.837</v>
      </c>
    </row>
    <row r="30" spans="1:32" x14ac:dyDescent="0.3">
      <c r="A30" s="71" t="s">
        <v>11</v>
      </c>
      <c r="B30" s="66">
        <v>113.58199999999999</v>
      </c>
      <c r="C30" s="67">
        <v>26.370999999999999</v>
      </c>
      <c r="D30" s="67">
        <v>8.6999999999999993</v>
      </c>
      <c r="E30" s="67">
        <v>76.341999999999999</v>
      </c>
      <c r="F30" s="67">
        <v>3.2000000000000001E-2</v>
      </c>
      <c r="G30" s="67">
        <v>2.1999999999999999E-2</v>
      </c>
      <c r="H30" s="67">
        <v>8.7999999999999995E-2</v>
      </c>
      <c r="I30" s="67">
        <v>0</v>
      </c>
      <c r="J30" s="67">
        <v>0.79700000000000004</v>
      </c>
      <c r="K30" s="67">
        <v>0</v>
      </c>
      <c r="L30" s="67">
        <v>0.55400000000000005</v>
      </c>
      <c r="M30" s="67">
        <v>0</v>
      </c>
      <c r="N30" s="67">
        <v>0</v>
      </c>
      <c r="O30" s="67">
        <v>0.67700000000000005</v>
      </c>
      <c r="R30" s="71" t="s">
        <v>132</v>
      </c>
      <c r="S30" s="85">
        <v>8746.5969999999998</v>
      </c>
      <c r="T30" s="85">
        <v>913.11599999999999</v>
      </c>
      <c r="U30" s="85">
        <v>772.71699999999998</v>
      </c>
      <c r="V30" s="85">
        <v>6685.4809999999998</v>
      </c>
      <c r="W30" s="85">
        <v>63.210999999999999</v>
      </c>
      <c r="X30" s="85">
        <v>171.17699999999999</v>
      </c>
      <c r="Y30" s="85">
        <v>73.713999999999999</v>
      </c>
      <c r="Z30" s="85">
        <v>0</v>
      </c>
      <c r="AA30" s="85">
        <v>1.716</v>
      </c>
      <c r="AB30" s="85">
        <v>0</v>
      </c>
      <c r="AC30" s="85">
        <v>53.877000000000002</v>
      </c>
      <c r="AD30" s="85">
        <v>0</v>
      </c>
      <c r="AE30" s="85">
        <v>0</v>
      </c>
      <c r="AF30" s="85">
        <v>11.587999999999999</v>
      </c>
    </row>
    <row r="31" spans="1:32" x14ac:dyDescent="0.3">
      <c r="A31" s="71" t="s">
        <v>13</v>
      </c>
      <c r="B31" s="66">
        <v>80.418999999999997</v>
      </c>
      <c r="C31" s="67">
        <v>1.9E-2</v>
      </c>
      <c r="D31" s="67">
        <v>3.6999999999999998E-2</v>
      </c>
      <c r="E31" s="67">
        <v>63.52</v>
      </c>
      <c r="F31" s="67">
        <v>8.0500000000000007</v>
      </c>
      <c r="G31" s="67">
        <v>1.5449999999999999</v>
      </c>
      <c r="H31" s="67">
        <v>0.13400000000000001</v>
      </c>
      <c r="I31" s="67">
        <v>0</v>
      </c>
      <c r="J31" s="67">
        <v>6.8000000000000005E-2</v>
      </c>
      <c r="K31" s="67">
        <v>0</v>
      </c>
      <c r="L31" s="67">
        <v>6.7190000000000003</v>
      </c>
      <c r="M31" s="67">
        <v>0</v>
      </c>
      <c r="N31" s="67">
        <v>0</v>
      </c>
      <c r="O31" s="67">
        <v>0.32600000000000001</v>
      </c>
      <c r="R31" s="71" t="s">
        <v>133</v>
      </c>
      <c r="S31" s="85">
        <v>396.10199999999998</v>
      </c>
      <c r="T31" s="85">
        <v>3.673</v>
      </c>
      <c r="U31" s="85">
        <v>4.798</v>
      </c>
      <c r="V31" s="85">
        <v>274.66000000000003</v>
      </c>
      <c r="W31" s="85">
        <v>29.872</v>
      </c>
      <c r="X31" s="85">
        <v>6.0469999999999997</v>
      </c>
      <c r="Y31" s="85">
        <v>20.600999999999999</v>
      </c>
      <c r="Z31" s="85">
        <v>0</v>
      </c>
      <c r="AA31" s="85">
        <v>0.98099999999999998</v>
      </c>
      <c r="AB31" s="85">
        <v>0</v>
      </c>
      <c r="AC31" s="85">
        <v>53.39</v>
      </c>
      <c r="AD31" s="85">
        <v>0</v>
      </c>
      <c r="AE31" s="85">
        <v>0</v>
      </c>
      <c r="AF31" s="85">
        <v>2.081</v>
      </c>
    </row>
    <row r="32" spans="1:32" x14ac:dyDescent="0.3">
      <c r="A32" s="71" t="s">
        <v>15</v>
      </c>
      <c r="B32" s="66">
        <v>7429.7139999999999</v>
      </c>
      <c r="C32" s="67">
        <v>77.012</v>
      </c>
      <c r="D32" s="67">
        <v>96.763999999999996</v>
      </c>
      <c r="E32" s="67">
        <v>750.06299999999999</v>
      </c>
      <c r="F32" s="67">
        <v>9.6739999999999995</v>
      </c>
      <c r="G32" s="67">
        <v>28.776</v>
      </c>
      <c r="H32" s="67">
        <v>1468.1089999999999</v>
      </c>
      <c r="I32" s="67">
        <v>0</v>
      </c>
      <c r="J32" s="67">
        <v>502.46899999999999</v>
      </c>
      <c r="K32" s="67">
        <v>0</v>
      </c>
      <c r="L32" s="67">
        <v>3971.6039999999998</v>
      </c>
      <c r="M32" s="67">
        <v>0</v>
      </c>
      <c r="N32" s="67">
        <v>276.577</v>
      </c>
      <c r="O32" s="67">
        <v>248.666</v>
      </c>
      <c r="R32" s="71" t="s">
        <v>134</v>
      </c>
      <c r="S32" s="85">
        <v>538904.00100000005</v>
      </c>
      <c r="T32" s="85">
        <v>385.42500000000001</v>
      </c>
      <c r="U32" s="85">
        <v>246.81</v>
      </c>
      <c r="V32" s="85">
        <v>3258.2939999999999</v>
      </c>
      <c r="W32" s="85">
        <v>173.59200000000001</v>
      </c>
      <c r="X32" s="85">
        <v>95.149000000000001</v>
      </c>
      <c r="Y32" s="85">
        <v>6292.1009999999997</v>
      </c>
      <c r="Z32" s="85">
        <v>451158.04399999999</v>
      </c>
      <c r="AA32" s="85">
        <v>1381.1010000000001</v>
      </c>
      <c r="AB32" s="85">
        <v>1.4350000000000001</v>
      </c>
      <c r="AC32" s="85">
        <v>54073.072999999997</v>
      </c>
      <c r="AD32" s="85">
        <v>0</v>
      </c>
      <c r="AE32" s="85">
        <v>5078.4179999999997</v>
      </c>
      <c r="AF32" s="85">
        <v>16760.559000000001</v>
      </c>
    </row>
    <row r="33" spans="1:32" x14ac:dyDescent="0.3">
      <c r="A33" s="71" t="s">
        <v>17</v>
      </c>
      <c r="B33" s="66">
        <v>2684.3539999999998</v>
      </c>
      <c r="C33" s="67">
        <v>12.436</v>
      </c>
      <c r="D33" s="67">
        <v>10.951000000000001</v>
      </c>
      <c r="E33" s="67">
        <v>1022.097</v>
      </c>
      <c r="F33" s="67">
        <v>16.734999999999999</v>
      </c>
      <c r="G33" s="67">
        <v>2.1280000000000001</v>
      </c>
      <c r="H33" s="67">
        <v>0.38300000000000001</v>
      </c>
      <c r="I33" s="67">
        <v>0</v>
      </c>
      <c r="J33" s="67">
        <v>0</v>
      </c>
      <c r="K33" s="67">
        <v>0</v>
      </c>
      <c r="L33" s="67">
        <v>19.619</v>
      </c>
      <c r="M33" s="67">
        <v>1594.7329999999999</v>
      </c>
      <c r="N33" s="67">
        <v>0</v>
      </c>
      <c r="O33" s="67">
        <v>5.2709999999999999</v>
      </c>
      <c r="R33" s="71" t="s">
        <v>135</v>
      </c>
      <c r="S33" s="85">
        <v>16031.017</v>
      </c>
      <c r="T33" s="85">
        <v>83.778999999999996</v>
      </c>
      <c r="U33" s="85">
        <v>23.927</v>
      </c>
      <c r="V33" s="85">
        <v>4847.95</v>
      </c>
      <c r="W33" s="85">
        <v>65.158000000000001</v>
      </c>
      <c r="X33" s="85">
        <v>69.316999999999993</v>
      </c>
      <c r="Y33" s="85">
        <v>42.997999999999998</v>
      </c>
      <c r="Z33" s="85">
        <v>0</v>
      </c>
      <c r="AA33" s="85">
        <v>0</v>
      </c>
      <c r="AB33" s="85">
        <v>0</v>
      </c>
      <c r="AC33" s="85">
        <v>224.86199999999999</v>
      </c>
      <c r="AD33" s="85">
        <v>10658.416999999999</v>
      </c>
      <c r="AE33" s="85">
        <v>0</v>
      </c>
      <c r="AF33" s="85">
        <v>14.61</v>
      </c>
    </row>
    <row r="34" spans="1:32" x14ac:dyDescent="0.3">
      <c r="A34" s="70" t="s">
        <v>120</v>
      </c>
      <c r="B34" s="66">
        <v>3264.7939999999999</v>
      </c>
      <c r="C34" s="67">
        <v>0</v>
      </c>
      <c r="D34" s="67">
        <v>3.2120000000000002</v>
      </c>
      <c r="E34" s="67">
        <v>9.4450000000000003</v>
      </c>
      <c r="F34" s="67">
        <v>0</v>
      </c>
      <c r="G34" s="67">
        <v>0</v>
      </c>
      <c r="H34" s="67">
        <v>2069.942</v>
      </c>
      <c r="I34" s="67">
        <v>0</v>
      </c>
      <c r="J34" s="67">
        <v>0</v>
      </c>
      <c r="K34" s="67">
        <v>0</v>
      </c>
      <c r="L34" s="67">
        <v>1171.2449999999999</v>
      </c>
      <c r="M34" s="67">
        <v>0</v>
      </c>
      <c r="N34" s="67">
        <v>0</v>
      </c>
      <c r="O34" s="67">
        <v>10.949</v>
      </c>
      <c r="R34" s="70" t="s">
        <v>136</v>
      </c>
      <c r="S34" s="85">
        <v>11742.986999999999</v>
      </c>
      <c r="T34" s="85">
        <v>0.04</v>
      </c>
      <c r="U34" s="85">
        <v>960.19399999999996</v>
      </c>
      <c r="V34" s="85">
        <v>329.71100000000001</v>
      </c>
      <c r="W34" s="85">
        <v>0.23</v>
      </c>
      <c r="X34" s="85">
        <v>0</v>
      </c>
      <c r="Y34" s="85">
        <v>7844.2209999999995</v>
      </c>
      <c r="Z34" s="85">
        <v>0</v>
      </c>
      <c r="AA34" s="85">
        <v>0</v>
      </c>
      <c r="AB34" s="85">
        <v>0</v>
      </c>
      <c r="AC34" s="85">
        <v>2201.114</v>
      </c>
      <c r="AD34" s="85">
        <v>0</v>
      </c>
      <c r="AE34" s="85">
        <v>0</v>
      </c>
      <c r="AF34" s="85">
        <v>407.47699999999998</v>
      </c>
    </row>
    <row r="35" spans="1:32" x14ac:dyDescent="0.3">
      <c r="A35" s="70" t="s">
        <v>7</v>
      </c>
      <c r="B35" s="66">
        <v>67361.442999999999</v>
      </c>
      <c r="C35" s="67">
        <v>21627.705999999998</v>
      </c>
      <c r="D35" s="67">
        <v>1.5509999999999999</v>
      </c>
      <c r="E35" s="67">
        <v>35490.800000000003</v>
      </c>
      <c r="F35" s="67">
        <v>20.186</v>
      </c>
      <c r="G35" s="67">
        <v>0.112</v>
      </c>
      <c r="H35" s="67">
        <v>2008.981</v>
      </c>
      <c r="I35" s="67">
        <v>0</v>
      </c>
      <c r="J35" s="67">
        <v>0</v>
      </c>
      <c r="K35" s="67">
        <v>0.30399999999999999</v>
      </c>
      <c r="L35" s="67">
        <v>8211.8040000000001</v>
      </c>
      <c r="M35" s="67">
        <v>0</v>
      </c>
      <c r="N35" s="67">
        <v>0</v>
      </c>
      <c r="O35" s="67">
        <v>0</v>
      </c>
      <c r="R35" s="70" t="s">
        <v>137</v>
      </c>
      <c r="S35" s="85">
        <v>302266.647</v>
      </c>
      <c r="T35" s="85">
        <v>77710.081999999995</v>
      </c>
      <c r="U35" s="85">
        <v>5.0679999999999996</v>
      </c>
      <c r="V35" s="85">
        <v>136841.04199999999</v>
      </c>
      <c r="W35" s="85">
        <v>959.70299999999997</v>
      </c>
      <c r="X35" s="85">
        <v>207.23500000000001</v>
      </c>
      <c r="Y35" s="85">
        <v>16625.852999999999</v>
      </c>
      <c r="Z35" s="85">
        <v>0</v>
      </c>
      <c r="AA35" s="85">
        <v>3.2000000000000001E-2</v>
      </c>
      <c r="AB35" s="85">
        <v>36164.567000000003</v>
      </c>
      <c r="AC35" s="85">
        <v>33725.589999999997</v>
      </c>
      <c r="AD35" s="85">
        <v>0</v>
      </c>
      <c r="AE35" s="85">
        <v>0</v>
      </c>
      <c r="AF35" s="85">
        <v>27.475000000000001</v>
      </c>
    </row>
    <row r="36" spans="1:32" x14ac:dyDescent="0.3">
      <c r="A36" s="71" t="s">
        <v>19</v>
      </c>
      <c r="B36" s="66">
        <v>0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R36" s="71" t="s">
        <v>138</v>
      </c>
      <c r="S36" s="85">
        <v>699.35799999999995</v>
      </c>
      <c r="T36" s="85">
        <v>0</v>
      </c>
      <c r="U36" s="85">
        <v>0</v>
      </c>
      <c r="V36" s="85">
        <v>699.29200000000003</v>
      </c>
      <c r="W36" s="85">
        <v>0</v>
      </c>
      <c r="X36" s="85">
        <v>0</v>
      </c>
      <c r="Y36" s="85">
        <v>0</v>
      </c>
      <c r="Z36" s="85">
        <v>0</v>
      </c>
      <c r="AA36" s="85">
        <v>0</v>
      </c>
      <c r="AB36" s="85">
        <v>0</v>
      </c>
      <c r="AC36" s="85">
        <v>6.6000000000000003E-2</v>
      </c>
      <c r="AD36" s="85">
        <v>0</v>
      </c>
      <c r="AE36" s="85">
        <v>0</v>
      </c>
      <c r="AF36" s="85">
        <v>0</v>
      </c>
    </row>
    <row r="37" spans="1:32" x14ac:dyDescent="0.3">
      <c r="A37" s="71" t="s">
        <v>21</v>
      </c>
      <c r="B37" s="66">
        <v>65194.624000000003</v>
      </c>
      <c r="C37" s="67">
        <v>21580.645</v>
      </c>
      <c r="D37" s="67">
        <v>1.4890000000000001</v>
      </c>
      <c r="E37" s="67">
        <v>35400.686000000002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0</v>
      </c>
      <c r="L37" s="67">
        <v>8211.8040000000001</v>
      </c>
      <c r="M37" s="67">
        <v>0</v>
      </c>
      <c r="N37" s="67">
        <v>0</v>
      </c>
      <c r="O37" s="67">
        <v>0</v>
      </c>
      <c r="R37" s="71" t="s">
        <v>139</v>
      </c>
      <c r="S37" s="85">
        <v>244884.522</v>
      </c>
      <c r="T37" s="85">
        <v>77642.798999999999</v>
      </c>
      <c r="U37" s="85">
        <v>3.55</v>
      </c>
      <c r="V37" s="85">
        <v>133487.92600000001</v>
      </c>
      <c r="W37" s="85">
        <v>7.6689999999999996</v>
      </c>
      <c r="X37" s="85">
        <v>2.82</v>
      </c>
      <c r="Y37" s="85">
        <v>25.972000000000001</v>
      </c>
      <c r="Z37" s="85">
        <v>0</v>
      </c>
      <c r="AA37" s="85">
        <v>7.0000000000000001E-3</v>
      </c>
      <c r="AB37" s="85">
        <v>0</v>
      </c>
      <c r="AC37" s="85">
        <v>33712.889000000003</v>
      </c>
      <c r="AD37" s="85">
        <v>0</v>
      </c>
      <c r="AE37" s="85">
        <v>0</v>
      </c>
      <c r="AF37" s="85">
        <v>0.89</v>
      </c>
    </row>
    <row r="38" spans="1:32" x14ac:dyDescent="0.3">
      <c r="A38" s="71" t="s">
        <v>23</v>
      </c>
      <c r="B38" s="66">
        <v>2166.087</v>
      </c>
      <c r="C38" s="67">
        <v>47.061</v>
      </c>
      <c r="D38" s="67">
        <v>6.2E-2</v>
      </c>
      <c r="E38" s="67">
        <v>89.686000000000007</v>
      </c>
      <c r="F38" s="67">
        <v>20.186</v>
      </c>
      <c r="G38" s="67">
        <v>0.112</v>
      </c>
      <c r="H38" s="67">
        <v>2008.981</v>
      </c>
      <c r="I38" s="67"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R38" s="71" t="s">
        <v>140</v>
      </c>
      <c r="S38" s="85">
        <v>20506.237000000001</v>
      </c>
      <c r="T38" s="85">
        <v>66.97</v>
      </c>
      <c r="U38" s="85">
        <v>1.518</v>
      </c>
      <c r="V38" s="85">
        <v>2646.5210000000002</v>
      </c>
      <c r="W38" s="85">
        <v>952.03399999999999</v>
      </c>
      <c r="X38" s="85">
        <v>204.41499999999999</v>
      </c>
      <c r="Y38" s="85">
        <v>16599.881000000001</v>
      </c>
      <c r="Z38" s="85">
        <v>0</v>
      </c>
      <c r="AA38" s="85">
        <v>2.5000000000000001E-2</v>
      </c>
      <c r="AB38" s="85">
        <v>0</v>
      </c>
      <c r="AC38" s="85">
        <v>9.5220000000000002</v>
      </c>
      <c r="AD38" s="85">
        <v>0</v>
      </c>
      <c r="AE38" s="85">
        <v>0</v>
      </c>
      <c r="AF38" s="85">
        <v>25.352</v>
      </c>
    </row>
    <row r="39" spans="1:32" x14ac:dyDescent="0.3">
      <c r="A39" s="71" t="s">
        <v>25</v>
      </c>
      <c r="B39" s="66">
        <v>0.73199999999999998</v>
      </c>
      <c r="C39" s="67">
        <v>0</v>
      </c>
      <c r="D39" s="67">
        <v>0</v>
      </c>
      <c r="E39" s="67">
        <v>0.42799999999999999</v>
      </c>
      <c r="F39" s="67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0.30399999999999999</v>
      </c>
      <c r="L39" s="67">
        <v>0</v>
      </c>
      <c r="M39" s="67">
        <v>0</v>
      </c>
      <c r="N39" s="67">
        <v>0</v>
      </c>
      <c r="O39" s="67">
        <v>0</v>
      </c>
      <c r="R39" s="71" t="s">
        <v>141</v>
      </c>
      <c r="S39" s="85">
        <v>36176.53</v>
      </c>
      <c r="T39" s="85">
        <v>0.313</v>
      </c>
      <c r="U39" s="85">
        <v>0</v>
      </c>
      <c r="V39" s="85">
        <v>7.3029999999999999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36164.567000000003</v>
      </c>
      <c r="AC39" s="85">
        <v>3.113</v>
      </c>
      <c r="AD39" s="85">
        <v>0</v>
      </c>
      <c r="AE39" s="85">
        <v>0</v>
      </c>
      <c r="AF39" s="85">
        <v>1.234</v>
      </c>
    </row>
    <row r="40" spans="1:32" x14ac:dyDescent="0.3">
      <c r="A40" s="70" t="s">
        <v>27</v>
      </c>
      <c r="B40" s="66">
        <v>4761.4369999999999</v>
      </c>
      <c r="C40" s="67">
        <v>4.6449999999999996</v>
      </c>
      <c r="D40" s="67">
        <v>1947.577</v>
      </c>
      <c r="E40" s="67">
        <v>1471.4590000000001</v>
      </c>
      <c r="F40" s="67">
        <v>3.3969999999999998</v>
      </c>
      <c r="G40" s="67">
        <v>0</v>
      </c>
      <c r="H40" s="67">
        <v>72.56</v>
      </c>
      <c r="I40" s="67">
        <v>0</v>
      </c>
      <c r="J40" s="67">
        <v>7.0170000000000003</v>
      </c>
      <c r="K40" s="67">
        <v>0</v>
      </c>
      <c r="L40" s="67">
        <v>1249.0930000000001</v>
      </c>
      <c r="M40" s="67">
        <v>0</v>
      </c>
      <c r="N40" s="67">
        <v>0</v>
      </c>
      <c r="O40" s="67">
        <v>5.6890000000000001</v>
      </c>
      <c r="R40" s="70" t="s">
        <v>27</v>
      </c>
      <c r="S40" s="85">
        <v>26117.918000000001</v>
      </c>
      <c r="T40" s="85">
        <v>88.882999999999996</v>
      </c>
      <c r="U40" s="85">
        <v>13620.919</v>
      </c>
      <c r="V40" s="85">
        <v>4860.4610000000002</v>
      </c>
      <c r="W40" s="85">
        <v>34.207999999999998</v>
      </c>
      <c r="X40" s="85">
        <v>25.85</v>
      </c>
      <c r="Y40" s="85">
        <v>256.94</v>
      </c>
      <c r="Z40" s="85">
        <v>0</v>
      </c>
      <c r="AA40" s="85">
        <v>64.067999999999998</v>
      </c>
      <c r="AB40" s="85">
        <v>0</v>
      </c>
      <c r="AC40" s="85">
        <v>7141.4690000000001</v>
      </c>
      <c r="AD40" s="85">
        <v>0</v>
      </c>
      <c r="AE40" s="85">
        <v>0</v>
      </c>
      <c r="AF40" s="85">
        <v>25.12</v>
      </c>
    </row>
    <row r="41" spans="1:32" x14ac:dyDescent="0.3">
      <c r="A41" s="70" t="s">
        <v>29</v>
      </c>
      <c r="B41" s="66">
        <v>4378.6040000000003</v>
      </c>
      <c r="C41" s="67">
        <v>56.755000000000003</v>
      </c>
      <c r="D41" s="67">
        <v>646.00800000000004</v>
      </c>
      <c r="E41" s="67">
        <v>658.90200000000004</v>
      </c>
      <c r="F41" s="67">
        <v>46.329000000000001</v>
      </c>
      <c r="G41" s="67">
        <v>0.13100000000000001</v>
      </c>
      <c r="H41" s="67">
        <v>55.960999999999999</v>
      </c>
      <c r="I41" s="67">
        <v>0</v>
      </c>
      <c r="J41" s="67">
        <v>36.832999999999998</v>
      </c>
      <c r="K41" s="67">
        <v>0</v>
      </c>
      <c r="L41" s="67">
        <v>2812.6260000000002</v>
      </c>
      <c r="M41" s="67">
        <v>0</v>
      </c>
      <c r="N41" s="67">
        <v>0</v>
      </c>
      <c r="O41" s="67">
        <v>65.06</v>
      </c>
      <c r="R41" s="70" t="s">
        <v>29</v>
      </c>
      <c r="S41" s="85">
        <v>17358.001</v>
      </c>
      <c r="T41" s="85">
        <v>165.95699999999999</v>
      </c>
      <c r="U41" s="85">
        <v>2196.0729999999999</v>
      </c>
      <c r="V41" s="85">
        <v>2183.0659999999998</v>
      </c>
      <c r="W41" s="85">
        <v>121.64100000000001</v>
      </c>
      <c r="X41" s="85">
        <v>56.128</v>
      </c>
      <c r="Y41" s="85">
        <v>383.81900000000002</v>
      </c>
      <c r="Z41" s="85">
        <v>0</v>
      </c>
      <c r="AA41" s="85">
        <v>164.64500000000001</v>
      </c>
      <c r="AB41" s="85">
        <v>42.356999999999999</v>
      </c>
      <c r="AC41" s="85">
        <v>11664.08</v>
      </c>
      <c r="AD41" s="85">
        <v>0</v>
      </c>
      <c r="AE41" s="85">
        <v>0</v>
      </c>
      <c r="AF41" s="85">
        <v>380.23399999999998</v>
      </c>
    </row>
    <row r="42" spans="1:32" x14ac:dyDescent="0.3">
      <c r="A42" s="70" t="s">
        <v>121</v>
      </c>
      <c r="B42" s="72">
        <v>1329.261</v>
      </c>
      <c r="C42" s="73">
        <v>41.484000000000002</v>
      </c>
      <c r="D42" s="73">
        <v>98.231999999999999</v>
      </c>
      <c r="E42" s="73">
        <v>1035.2239999999999</v>
      </c>
      <c r="F42" s="73">
        <v>1.0529999999999999</v>
      </c>
      <c r="G42" s="73">
        <v>0</v>
      </c>
      <c r="H42" s="73">
        <v>5.5149999999999997</v>
      </c>
      <c r="I42" s="73">
        <v>0</v>
      </c>
      <c r="J42" s="73">
        <v>8.1000000000000003E-2</v>
      </c>
      <c r="K42" s="73">
        <v>2.8220000000000001</v>
      </c>
      <c r="L42" s="73">
        <v>119.892</v>
      </c>
      <c r="M42" s="73">
        <v>0</v>
      </c>
      <c r="N42" s="73">
        <v>0</v>
      </c>
      <c r="O42" s="73">
        <v>24.959</v>
      </c>
      <c r="R42" s="70" t="s">
        <v>121</v>
      </c>
      <c r="S42" s="85">
        <v>10223.759</v>
      </c>
      <c r="T42" s="85">
        <v>329.60500000000002</v>
      </c>
      <c r="U42" s="85">
        <v>1039.6110000000001</v>
      </c>
      <c r="V42" s="85">
        <v>4801.7550000000001</v>
      </c>
      <c r="W42" s="85">
        <v>17.489999999999998</v>
      </c>
      <c r="X42" s="85">
        <v>3.0209999999999999</v>
      </c>
      <c r="Y42" s="85">
        <v>33.744</v>
      </c>
      <c r="Z42" s="85">
        <v>0</v>
      </c>
      <c r="AA42" s="85">
        <v>1.895</v>
      </c>
      <c r="AB42" s="85">
        <v>3647.13</v>
      </c>
      <c r="AC42" s="85">
        <v>232.755</v>
      </c>
      <c r="AD42" s="85">
        <v>0</v>
      </c>
      <c r="AE42" s="85">
        <v>0</v>
      </c>
      <c r="AF42" s="85">
        <v>116.753</v>
      </c>
    </row>
    <row r="43" spans="1:32" x14ac:dyDescent="0.3">
      <c r="A43" s="36">
        <v>2019</v>
      </c>
      <c r="B43" s="66">
        <v>89430.476999999999</v>
      </c>
      <c r="C43" s="67">
        <v>23234.741999999998</v>
      </c>
      <c r="D43" s="67">
        <v>2496.44</v>
      </c>
      <c r="E43" s="67">
        <v>41289.457999999999</v>
      </c>
      <c r="F43" s="67">
        <v>94.867000000000004</v>
      </c>
      <c r="G43" s="67">
        <v>8.7040000000000006</v>
      </c>
      <c r="H43" s="67">
        <v>3559.6880000000001</v>
      </c>
      <c r="I43" s="67">
        <v>0</v>
      </c>
      <c r="J43" s="67">
        <v>584.89099999999996</v>
      </c>
      <c r="K43" s="67">
        <v>3.0190000000000001</v>
      </c>
      <c r="L43" s="67">
        <v>16102.851000000001</v>
      </c>
      <c r="M43" s="67">
        <v>1467.5519999999999</v>
      </c>
      <c r="N43" s="67">
        <v>244.59899999999999</v>
      </c>
      <c r="O43" s="67">
        <v>343.66699999999997</v>
      </c>
      <c r="R43" s="22">
        <v>2019</v>
      </c>
      <c r="S43" s="86">
        <v>927061.61699999997</v>
      </c>
      <c r="T43" s="86">
        <v>82749.891000000003</v>
      </c>
      <c r="U43" s="86">
        <v>17127.219000000001</v>
      </c>
      <c r="V43" s="86">
        <v>166909.75899999999</v>
      </c>
      <c r="W43" s="86">
        <v>1616.703</v>
      </c>
      <c r="X43" s="86">
        <v>430.94600000000003</v>
      </c>
      <c r="Y43" s="86">
        <v>21948.526000000002</v>
      </c>
      <c r="Z43" s="86">
        <v>438613.81800000003</v>
      </c>
      <c r="AA43" s="86">
        <v>1728.09</v>
      </c>
      <c r="AB43" s="86">
        <v>38832.978000000003</v>
      </c>
      <c r="AC43" s="86">
        <v>122137.83199999999</v>
      </c>
      <c r="AD43" s="86">
        <v>10540.457</v>
      </c>
      <c r="AE43" s="86">
        <v>4763.6130000000003</v>
      </c>
      <c r="AF43" s="86">
        <v>19661.782999999999</v>
      </c>
    </row>
    <row r="44" spans="1:32" x14ac:dyDescent="0.3">
      <c r="A44" s="70" t="s">
        <v>5</v>
      </c>
      <c r="B44" s="66">
        <v>9745.1299999999992</v>
      </c>
      <c r="C44" s="67">
        <v>141.012</v>
      </c>
      <c r="D44" s="67">
        <v>179.803</v>
      </c>
      <c r="E44" s="67">
        <v>1932.5</v>
      </c>
      <c r="F44" s="67">
        <v>61.664000000000001</v>
      </c>
      <c r="G44" s="67">
        <v>8.4550000000000001</v>
      </c>
      <c r="H44" s="67">
        <v>1128.5329999999999</v>
      </c>
      <c r="I44" s="67">
        <v>0</v>
      </c>
      <c r="J44" s="67">
        <v>538.18600000000004</v>
      </c>
      <c r="K44" s="67">
        <v>0</v>
      </c>
      <c r="L44" s="67">
        <v>3805.1779999999999</v>
      </c>
      <c r="M44" s="67">
        <v>1467.5519999999999</v>
      </c>
      <c r="N44" s="67">
        <v>244.59899999999999</v>
      </c>
      <c r="O44" s="67">
        <v>237.64699999999999</v>
      </c>
      <c r="R44" s="70" t="s">
        <v>131</v>
      </c>
      <c r="S44" s="85">
        <v>566245.91799999995</v>
      </c>
      <c r="T44" s="85">
        <v>1353.3140000000001</v>
      </c>
      <c r="U44" s="85">
        <v>1306.268</v>
      </c>
      <c r="V44" s="85">
        <v>15817.421</v>
      </c>
      <c r="W44" s="85">
        <v>519.00900000000001</v>
      </c>
      <c r="X44" s="85">
        <v>246.70500000000001</v>
      </c>
      <c r="Y44" s="85">
        <v>4807.3490000000002</v>
      </c>
      <c r="Z44" s="85">
        <v>438613.81800000003</v>
      </c>
      <c r="AA44" s="85">
        <v>1478.095</v>
      </c>
      <c r="AB44" s="85">
        <v>2.6190000000000002</v>
      </c>
      <c r="AC44" s="85">
        <v>68037.076000000001</v>
      </c>
      <c r="AD44" s="85">
        <v>10540.457</v>
      </c>
      <c r="AE44" s="85">
        <v>4763.6130000000003</v>
      </c>
      <c r="AF44" s="85">
        <v>18760.172999999999</v>
      </c>
    </row>
    <row r="45" spans="1:32" x14ac:dyDescent="0.3">
      <c r="A45" s="71" t="s">
        <v>11</v>
      </c>
      <c r="B45" s="66">
        <v>168.834</v>
      </c>
      <c r="C45" s="67">
        <v>22.376000000000001</v>
      </c>
      <c r="D45" s="67">
        <v>36.909999999999997</v>
      </c>
      <c r="E45" s="67">
        <v>107.396</v>
      </c>
      <c r="F45" s="67">
        <v>0</v>
      </c>
      <c r="G45" s="67">
        <v>0</v>
      </c>
      <c r="H45" s="67">
        <v>1.7000000000000001E-2</v>
      </c>
      <c r="I45" s="67">
        <v>0</v>
      </c>
      <c r="J45" s="67">
        <v>0.879</v>
      </c>
      <c r="K45" s="67">
        <v>0</v>
      </c>
      <c r="L45" s="67">
        <v>0.58399999999999996</v>
      </c>
      <c r="M45" s="67">
        <v>0</v>
      </c>
      <c r="N45" s="67">
        <v>0</v>
      </c>
      <c r="O45" s="67">
        <v>0.67300000000000004</v>
      </c>
      <c r="R45" s="71" t="s">
        <v>132</v>
      </c>
      <c r="S45" s="85">
        <v>9846.1419999999998</v>
      </c>
      <c r="T45" s="85">
        <v>905.21199999999999</v>
      </c>
      <c r="U45" s="85">
        <v>902.19100000000003</v>
      </c>
      <c r="V45" s="85">
        <v>7677.0379999999996</v>
      </c>
      <c r="W45" s="85">
        <v>97.447999999999993</v>
      </c>
      <c r="X45" s="85">
        <v>135.25399999999999</v>
      </c>
      <c r="Y45" s="85">
        <v>51.960999999999999</v>
      </c>
      <c r="Z45" s="85">
        <v>0</v>
      </c>
      <c r="AA45" s="85">
        <v>1.8779999999999999</v>
      </c>
      <c r="AB45" s="85">
        <v>0</v>
      </c>
      <c r="AC45" s="85">
        <v>60.783999999999999</v>
      </c>
      <c r="AD45" s="85">
        <v>0</v>
      </c>
      <c r="AE45" s="85">
        <v>0</v>
      </c>
      <c r="AF45" s="85">
        <v>14.375</v>
      </c>
    </row>
    <row r="46" spans="1:32" x14ac:dyDescent="0.3">
      <c r="A46" s="71" t="s">
        <v>13</v>
      </c>
      <c r="B46" s="66">
        <v>69.635999999999996</v>
      </c>
      <c r="C46" s="67">
        <v>0</v>
      </c>
      <c r="D46" s="67">
        <v>0.09</v>
      </c>
      <c r="E46" s="67">
        <v>54.268000000000001</v>
      </c>
      <c r="F46" s="67">
        <v>7.25</v>
      </c>
      <c r="G46" s="67">
        <v>0.82099999999999995</v>
      </c>
      <c r="H46" s="67">
        <v>7.6999999999999999E-2</v>
      </c>
      <c r="I46" s="67">
        <v>0</v>
      </c>
      <c r="J46" s="67">
        <v>7.1999999999999995E-2</v>
      </c>
      <c r="K46" s="67">
        <v>0</v>
      </c>
      <c r="L46" s="67">
        <v>7.0579999999999998</v>
      </c>
      <c r="M46" s="67">
        <v>0</v>
      </c>
      <c r="N46" s="67">
        <v>0</v>
      </c>
      <c r="O46" s="67">
        <v>0</v>
      </c>
      <c r="R46" s="71" t="s">
        <v>133</v>
      </c>
      <c r="S46" s="85">
        <v>400.58699999999999</v>
      </c>
      <c r="T46" s="85">
        <v>0.44</v>
      </c>
      <c r="U46" s="85">
        <v>4.532</v>
      </c>
      <c r="V46" s="85">
        <v>293.38299999999998</v>
      </c>
      <c r="W46" s="85">
        <v>24.882000000000001</v>
      </c>
      <c r="X46" s="85">
        <v>3.2250000000000001</v>
      </c>
      <c r="Y46" s="85">
        <v>12.715999999999999</v>
      </c>
      <c r="Z46" s="85">
        <v>0</v>
      </c>
      <c r="AA46" s="85">
        <v>1.0920000000000001</v>
      </c>
      <c r="AB46" s="85">
        <v>0</v>
      </c>
      <c r="AC46" s="85">
        <v>56.137999999999998</v>
      </c>
      <c r="AD46" s="85">
        <v>0</v>
      </c>
      <c r="AE46" s="85">
        <v>0</v>
      </c>
      <c r="AF46" s="85">
        <v>4.181</v>
      </c>
    </row>
    <row r="47" spans="1:32" x14ac:dyDescent="0.3">
      <c r="A47" s="71" t="s">
        <v>15</v>
      </c>
      <c r="B47" s="66">
        <v>6942.2120000000004</v>
      </c>
      <c r="C47" s="67">
        <v>105.473</v>
      </c>
      <c r="D47" s="67">
        <v>120.57599999999999</v>
      </c>
      <c r="E47" s="67">
        <v>778.89400000000001</v>
      </c>
      <c r="F47" s="67">
        <v>8.6780000000000008</v>
      </c>
      <c r="G47" s="67">
        <v>6.5819999999999999</v>
      </c>
      <c r="H47" s="67">
        <v>1127.7149999999999</v>
      </c>
      <c r="I47" s="67">
        <v>0</v>
      </c>
      <c r="J47" s="67">
        <v>537.23500000000001</v>
      </c>
      <c r="K47" s="67">
        <v>0</v>
      </c>
      <c r="L47" s="67">
        <v>3779.335</v>
      </c>
      <c r="M47" s="67">
        <v>0</v>
      </c>
      <c r="N47" s="67">
        <v>244.59899999999999</v>
      </c>
      <c r="O47" s="67">
        <v>233.124</v>
      </c>
      <c r="R47" s="71" t="s">
        <v>134</v>
      </c>
      <c r="S47" s="85">
        <v>540173.41899999999</v>
      </c>
      <c r="T47" s="85">
        <v>366.83800000000002</v>
      </c>
      <c r="U47" s="85">
        <v>336.43</v>
      </c>
      <c r="V47" s="85">
        <v>3133.7950000000001</v>
      </c>
      <c r="W47" s="85">
        <v>283.54500000000002</v>
      </c>
      <c r="X47" s="85">
        <v>49.027000000000001</v>
      </c>
      <c r="Y47" s="85">
        <v>4708.5720000000001</v>
      </c>
      <c r="Z47" s="85">
        <v>438613.81800000003</v>
      </c>
      <c r="AA47" s="85">
        <v>1475.125</v>
      </c>
      <c r="AB47" s="85">
        <v>2.6190000000000002</v>
      </c>
      <c r="AC47" s="85">
        <v>67712.206999999995</v>
      </c>
      <c r="AD47" s="85">
        <v>0</v>
      </c>
      <c r="AE47" s="85">
        <v>4763.6130000000003</v>
      </c>
      <c r="AF47" s="85">
        <v>18727.830000000002</v>
      </c>
    </row>
    <row r="48" spans="1:32" x14ac:dyDescent="0.3">
      <c r="A48" s="71" t="s">
        <v>17</v>
      </c>
      <c r="B48" s="66">
        <v>2564.4470000000001</v>
      </c>
      <c r="C48" s="67">
        <v>13.163</v>
      </c>
      <c r="D48" s="67">
        <v>22.227</v>
      </c>
      <c r="E48" s="67">
        <v>991.94200000000001</v>
      </c>
      <c r="F48" s="67">
        <v>45.735999999999997</v>
      </c>
      <c r="G48" s="67">
        <v>1.052</v>
      </c>
      <c r="H48" s="67">
        <v>0.72299999999999998</v>
      </c>
      <c r="I48" s="67">
        <v>0</v>
      </c>
      <c r="J48" s="67">
        <v>0</v>
      </c>
      <c r="K48" s="67">
        <v>0</v>
      </c>
      <c r="L48" s="67">
        <v>18.202000000000002</v>
      </c>
      <c r="M48" s="67">
        <v>1467.5519999999999</v>
      </c>
      <c r="N48" s="67">
        <v>0</v>
      </c>
      <c r="O48" s="67">
        <v>3.85</v>
      </c>
      <c r="R48" s="71" t="s">
        <v>135</v>
      </c>
      <c r="S48" s="85">
        <v>15825.77</v>
      </c>
      <c r="T48" s="85">
        <v>80.823999999999998</v>
      </c>
      <c r="U48" s="85">
        <v>63.113999999999997</v>
      </c>
      <c r="V48" s="85">
        <v>4713.2060000000001</v>
      </c>
      <c r="W48" s="85">
        <v>113.134</v>
      </c>
      <c r="X48" s="85">
        <v>59.198999999999998</v>
      </c>
      <c r="Y48" s="85">
        <v>34.1</v>
      </c>
      <c r="Z48" s="85">
        <v>0</v>
      </c>
      <c r="AA48" s="85">
        <v>0</v>
      </c>
      <c r="AB48" s="85">
        <v>0</v>
      </c>
      <c r="AC48" s="85">
        <v>207.947</v>
      </c>
      <c r="AD48" s="85">
        <v>10540.457</v>
      </c>
      <c r="AE48" s="85">
        <v>0</v>
      </c>
      <c r="AF48" s="85">
        <v>13.787000000000001</v>
      </c>
    </row>
    <row r="49" spans="1:32" x14ac:dyDescent="0.3">
      <c r="A49" s="70" t="s">
        <v>120</v>
      </c>
      <c r="B49" s="66">
        <v>1276.7370000000001</v>
      </c>
      <c r="C49" s="67">
        <v>2E-3</v>
      </c>
      <c r="D49" s="67">
        <v>3.3889999999999998</v>
      </c>
      <c r="E49" s="67">
        <v>6.319</v>
      </c>
      <c r="F49" s="67">
        <v>0</v>
      </c>
      <c r="G49" s="67">
        <v>0</v>
      </c>
      <c r="H49" s="67">
        <v>1003.976</v>
      </c>
      <c r="I49" s="67">
        <v>0</v>
      </c>
      <c r="J49" s="67">
        <v>0</v>
      </c>
      <c r="K49" s="67">
        <v>0</v>
      </c>
      <c r="L49" s="67">
        <v>250.559</v>
      </c>
      <c r="M49" s="67">
        <v>0</v>
      </c>
      <c r="N49" s="67">
        <v>0</v>
      </c>
      <c r="O49" s="67">
        <v>12.49</v>
      </c>
      <c r="R49" s="70" t="s">
        <v>136</v>
      </c>
      <c r="S49" s="85">
        <v>8581.1329999999998</v>
      </c>
      <c r="T49" s="85">
        <v>0.224</v>
      </c>
      <c r="U49" s="85">
        <v>1071.7829999999999</v>
      </c>
      <c r="V49" s="85">
        <v>973.31</v>
      </c>
      <c r="W49" s="85">
        <v>0.20200000000000001</v>
      </c>
      <c r="X49" s="85">
        <v>0</v>
      </c>
      <c r="Y49" s="85">
        <v>4124.482</v>
      </c>
      <c r="Z49" s="85">
        <v>0</v>
      </c>
      <c r="AA49" s="85">
        <v>0</v>
      </c>
      <c r="AB49" s="85">
        <v>0</v>
      </c>
      <c r="AC49" s="85">
        <v>2022.175</v>
      </c>
      <c r="AD49" s="85">
        <v>0</v>
      </c>
      <c r="AE49" s="85">
        <v>0</v>
      </c>
      <c r="AF49" s="85">
        <v>388.95699999999999</v>
      </c>
    </row>
    <row r="50" spans="1:32" x14ac:dyDescent="0.3">
      <c r="A50" s="70" t="s">
        <v>7</v>
      </c>
      <c r="B50" s="66">
        <v>69014.832999999999</v>
      </c>
      <c r="C50" s="67">
        <v>23023.237000000001</v>
      </c>
      <c r="D50" s="67">
        <v>0.98299999999999998</v>
      </c>
      <c r="E50" s="67">
        <v>36561.046000000002</v>
      </c>
      <c r="F50" s="67">
        <v>26.013000000000002</v>
      </c>
      <c r="G50" s="67">
        <v>0</v>
      </c>
      <c r="H50" s="67">
        <v>1317.502</v>
      </c>
      <c r="I50" s="67">
        <v>0</v>
      </c>
      <c r="J50" s="67">
        <v>0</v>
      </c>
      <c r="K50" s="67">
        <v>0.28799999999999998</v>
      </c>
      <c r="L50" s="67">
        <v>8085.7650000000003</v>
      </c>
      <c r="M50" s="67">
        <v>0</v>
      </c>
      <c r="N50" s="67">
        <v>0</v>
      </c>
      <c r="O50" s="67">
        <v>0</v>
      </c>
      <c r="R50" s="70" t="s">
        <v>137</v>
      </c>
      <c r="S50" s="85">
        <v>303169.81699999998</v>
      </c>
      <c r="T50" s="85">
        <v>80941.839000000007</v>
      </c>
      <c r="U50" s="85">
        <v>4.6680000000000001</v>
      </c>
      <c r="V50" s="85">
        <v>139790.13200000001</v>
      </c>
      <c r="W50" s="85">
        <v>958.84299999999996</v>
      </c>
      <c r="X50" s="85">
        <v>116.372</v>
      </c>
      <c r="Y50" s="85">
        <v>12557.223</v>
      </c>
      <c r="Z50" s="85">
        <v>0</v>
      </c>
      <c r="AA50" s="85">
        <v>3.4000000000000002E-2</v>
      </c>
      <c r="AB50" s="85">
        <v>35546.167000000001</v>
      </c>
      <c r="AC50" s="85">
        <v>33214.762000000002</v>
      </c>
      <c r="AD50" s="85">
        <v>0</v>
      </c>
      <c r="AE50" s="85">
        <v>0</v>
      </c>
      <c r="AF50" s="85">
        <v>39.777000000000001</v>
      </c>
    </row>
    <row r="51" spans="1:32" x14ac:dyDescent="0.3">
      <c r="A51" s="71" t="s">
        <v>19</v>
      </c>
      <c r="B51" s="66">
        <v>0</v>
      </c>
      <c r="C51" s="67">
        <v>0</v>
      </c>
      <c r="D51" s="67">
        <v>0</v>
      </c>
      <c r="E51" s="67">
        <v>0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</v>
      </c>
      <c r="R51" s="71" t="s">
        <v>138</v>
      </c>
      <c r="S51" s="85">
        <v>664.45899999999995</v>
      </c>
      <c r="T51" s="85">
        <v>0</v>
      </c>
      <c r="U51" s="85">
        <v>0.13400000000000001</v>
      </c>
      <c r="V51" s="85">
        <v>664.25099999999998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7.3999999999999996E-2</v>
      </c>
      <c r="AD51" s="85">
        <v>0</v>
      </c>
      <c r="AE51" s="85">
        <v>0</v>
      </c>
      <c r="AF51" s="85">
        <v>0</v>
      </c>
    </row>
    <row r="52" spans="1:32" x14ac:dyDescent="0.3">
      <c r="A52" s="71" t="s">
        <v>21</v>
      </c>
      <c r="B52" s="66">
        <v>67448.225000000006</v>
      </c>
      <c r="C52" s="67">
        <v>22999.5</v>
      </c>
      <c r="D52" s="67">
        <v>0.94199999999999995</v>
      </c>
      <c r="E52" s="67">
        <v>36362.019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8085.7650000000003</v>
      </c>
      <c r="M52" s="67">
        <v>0</v>
      </c>
      <c r="N52" s="67">
        <v>0</v>
      </c>
      <c r="O52" s="67">
        <v>0</v>
      </c>
      <c r="R52" s="71" t="s">
        <v>139</v>
      </c>
      <c r="S52" s="85">
        <v>249828.576</v>
      </c>
      <c r="T52" s="85">
        <v>80917.455000000002</v>
      </c>
      <c r="U52" s="85">
        <v>4.0679999999999996</v>
      </c>
      <c r="V52" s="85">
        <v>135670.755</v>
      </c>
      <c r="W52" s="85">
        <v>8.8360000000000003</v>
      </c>
      <c r="X52" s="85">
        <v>1.3380000000000001</v>
      </c>
      <c r="Y52" s="85">
        <v>23.599</v>
      </c>
      <c r="Z52" s="85">
        <v>0</v>
      </c>
      <c r="AA52" s="85">
        <v>8.0000000000000002E-3</v>
      </c>
      <c r="AB52" s="85">
        <v>0</v>
      </c>
      <c r="AC52" s="85">
        <v>33201.478000000003</v>
      </c>
      <c r="AD52" s="85">
        <v>0</v>
      </c>
      <c r="AE52" s="85">
        <v>0</v>
      </c>
      <c r="AF52" s="85">
        <v>1.0389999999999999</v>
      </c>
    </row>
    <row r="53" spans="1:32" x14ac:dyDescent="0.3">
      <c r="A53" s="71" t="s">
        <v>23</v>
      </c>
      <c r="B53" s="66">
        <v>1566.32</v>
      </c>
      <c r="C53" s="67">
        <v>23.736999999999998</v>
      </c>
      <c r="D53" s="67">
        <v>4.2000000000000003E-2</v>
      </c>
      <c r="E53" s="67">
        <v>199.02699999999999</v>
      </c>
      <c r="F53" s="67">
        <v>26.013000000000002</v>
      </c>
      <c r="G53" s="67">
        <v>0</v>
      </c>
      <c r="H53" s="67">
        <v>1317.502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R53" s="71" t="s">
        <v>140</v>
      </c>
      <c r="S53" s="85">
        <v>17118.739000000001</v>
      </c>
      <c r="T53" s="85">
        <v>24.359000000000002</v>
      </c>
      <c r="U53" s="85">
        <v>0.46600000000000003</v>
      </c>
      <c r="V53" s="85">
        <v>3447.6370000000002</v>
      </c>
      <c r="W53" s="85">
        <v>950.00699999999995</v>
      </c>
      <c r="X53" s="85">
        <v>115.033</v>
      </c>
      <c r="Y53" s="85">
        <v>12533.624</v>
      </c>
      <c r="Z53" s="85">
        <v>0</v>
      </c>
      <c r="AA53" s="85">
        <v>2.5999999999999999E-2</v>
      </c>
      <c r="AB53" s="85">
        <v>0</v>
      </c>
      <c r="AC53" s="85">
        <v>9.86</v>
      </c>
      <c r="AD53" s="85">
        <v>0</v>
      </c>
      <c r="AE53" s="85">
        <v>0</v>
      </c>
      <c r="AF53" s="85">
        <v>37.728000000000002</v>
      </c>
    </row>
    <row r="54" spans="1:32" x14ac:dyDescent="0.3">
      <c r="A54" s="71" t="s">
        <v>25</v>
      </c>
      <c r="B54" s="66">
        <v>0.28799999999999998</v>
      </c>
      <c r="C54" s="67">
        <v>0</v>
      </c>
      <c r="D54" s="67">
        <v>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0.28799999999999998</v>
      </c>
      <c r="L54" s="67">
        <v>0</v>
      </c>
      <c r="M54" s="67">
        <v>0</v>
      </c>
      <c r="N54" s="67">
        <v>0</v>
      </c>
      <c r="O54" s="67">
        <v>0</v>
      </c>
      <c r="R54" s="71" t="s">
        <v>141</v>
      </c>
      <c r="S54" s="85">
        <v>35558.044000000002</v>
      </c>
      <c r="T54" s="85">
        <v>2.5000000000000001E-2</v>
      </c>
      <c r="U54" s="85">
        <v>0</v>
      </c>
      <c r="V54" s="85">
        <v>7.4889999999999999</v>
      </c>
      <c r="W54" s="85">
        <v>0</v>
      </c>
      <c r="X54" s="85">
        <v>0</v>
      </c>
      <c r="Y54" s="85">
        <v>0</v>
      </c>
      <c r="Z54" s="85">
        <v>0</v>
      </c>
      <c r="AA54" s="85">
        <v>0</v>
      </c>
      <c r="AB54" s="85">
        <v>35546.167000000001</v>
      </c>
      <c r="AC54" s="85">
        <v>3.351</v>
      </c>
      <c r="AD54" s="85">
        <v>0</v>
      </c>
      <c r="AE54" s="85">
        <v>0</v>
      </c>
      <c r="AF54" s="85">
        <v>1.0109999999999999</v>
      </c>
    </row>
    <row r="55" spans="1:32" x14ac:dyDescent="0.3">
      <c r="A55" s="70" t="s">
        <v>27</v>
      </c>
      <c r="B55" s="66">
        <v>4163.6989999999996</v>
      </c>
      <c r="C55" s="67">
        <v>3.2309999999999999</v>
      </c>
      <c r="D55" s="67">
        <v>1671.154</v>
      </c>
      <c r="E55" s="67">
        <v>1259.231</v>
      </c>
      <c r="F55" s="67">
        <v>2.3639999999999999</v>
      </c>
      <c r="G55" s="67">
        <v>0</v>
      </c>
      <c r="H55" s="67">
        <v>70.38</v>
      </c>
      <c r="I55" s="67">
        <v>0</v>
      </c>
      <c r="J55" s="67">
        <v>7.5279999999999996</v>
      </c>
      <c r="K55" s="67">
        <v>0</v>
      </c>
      <c r="L55" s="67">
        <v>1144.635</v>
      </c>
      <c r="M55" s="67">
        <v>0</v>
      </c>
      <c r="N55" s="67">
        <v>0</v>
      </c>
      <c r="O55" s="67">
        <v>5.1760000000000002</v>
      </c>
      <c r="R55" s="70" t="s">
        <v>27</v>
      </c>
      <c r="S55" s="85">
        <v>23932.1</v>
      </c>
      <c r="T55" s="85">
        <v>51.863</v>
      </c>
      <c r="U55" s="85">
        <v>12150.236999999999</v>
      </c>
      <c r="V55" s="85">
        <v>4050.375</v>
      </c>
      <c r="W55" s="85">
        <v>39.356999999999999</v>
      </c>
      <c r="X55" s="85">
        <v>21.606999999999999</v>
      </c>
      <c r="Y55" s="85">
        <v>234.26300000000001</v>
      </c>
      <c r="Z55" s="85">
        <v>0</v>
      </c>
      <c r="AA55" s="85">
        <v>68.876000000000005</v>
      </c>
      <c r="AB55" s="85">
        <v>0</v>
      </c>
      <c r="AC55" s="85">
        <v>7292.7669999999998</v>
      </c>
      <c r="AD55" s="85">
        <v>0</v>
      </c>
      <c r="AE55" s="85">
        <v>0</v>
      </c>
      <c r="AF55" s="85">
        <v>22.756</v>
      </c>
    </row>
    <row r="56" spans="1:32" x14ac:dyDescent="0.3">
      <c r="A56" s="70" t="s">
        <v>29</v>
      </c>
      <c r="B56" s="66">
        <v>4027.0189999999998</v>
      </c>
      <c r="C56" s="67">
        <v>36.731999999999999</v>
      </c>
      <c r="D56" s="67">
        <v>583.92200000000003</v>
      </c>
      <c r="E56" s="67">
        <v>574.81600000000003</v>
      </c>
      <c r="F56" s="67">
        <v>3.5190000000000001</v>
      </c>
      <c r="G56" s="67">
        <v>0.249</v>
      </c>
      <c r="H56" s="67">
        <v>34.853000000000002</v>
      </c>
      <c r="I56" s="67">
        <v>0</v>
      </c>
      <c r="J56" s="67">
        <v>39.095999999999997</v>
      </c>
      <c r="K56" s="67">
        <v>0</v>
      </c>
      <c r="L56" s="67">
        <v>2689.9540000000002</v>
      </c>
      <c r="M56" s="67">
        <v>0</v>
      </c>
      <c r="N56" s="67">
        <v>0</v>
      </c>
      <c r="O56" s="67">
        <v>63.878999999999998</v>
      </c>
      <c r="R56" s="70" t="s">
        <v>29</v>
      </c>
      <c r="S56" s="85">
        <v>16001.355</v>
      </c>
      <c r="T56" s="85">
        <v>103.648</v>
      </c>
      <c r="U56" s="85">
        <v>1978.74</v>
      </c>
      <c r="V56" s="85">
        <v>1679.434</v>
      </c>
      <c r="W56" s="85">
        <v>73.224000000000004</v>
      </c>
      <c r="X56" s="85">
        <v>35.625999999999998</v>
      </c>
      <c r="Y56" s="85">
        <v>196.73099999999999</v>
      </c>
      <c r="Z56" s="85">
        <v>0</v>
      </c>
      <c r="AA56" s="85">
        <v>178.9</v>
      </c>
      <c r="AB56" s="85">
        <v>83.248999999999995</v>
      </c>
      <c r="AC56" s="85">
        <v>11325.370999999999</v>
      </c>
      <c r="AD56" s="85">
        <v>0</v>
      </c>
      <c r="AE56" s="85">
        <v>0</v>
      </c>
      <c r="AF56" s="85">
        <v>346.43099999999998</v>
      </c>
    </row>
    <row r="57" spans="1:32" x14ac:dyDescent="0.3">
      <c r="A57" s="74" t="s">
        <v>121</v>
      </c>
      <c r="B57" s="66">
        <v>1203.06</v>
      </c>
      <c r="C57" s="67">
        <v>30.527999999999999</v>
      </c>
      <c r="D57" s="67">
        <v>57.188000000000002</v>
      </c>
      <c r="E57" s="67">
        <v>955.54600000000005</v>
      </c>
      <c r="F57" s="67">
        <v>1.3089999999999999</v>
      </c>
      <c r="G57" s="67">
        <v>0</v>
      </c>
      <c r="H57" s="67">
        <v>4.4429999999999996</v>
      </c>
      <c r="I57" s="67">
        <v>0</v>
      </c>
      <c r="J57" s="67">
        <v>8.1000000000000003E-2</v>
      </c>
      <c r="K57" s="67">
        <v>2.7309999999999999</v>
      </c>
      <c r="L57" s="67">
        <v>126.759</v>
      </c>
      <c r="M57" s="67">
        <v>0</v>
      </c>
      <c r="N57" s="67">
        <v>0</v>
      </c>
      <c r="O57" s="67">
        <v>24.475000000000001</v>
      </c>
      <c r="R57" s="74" t="s">
        <v>121</v>
      </c>
      <c r="S57" s="87">
        <v>9131.2939999999999</v>
      </c>
      <c r="T57" s="87">
        <v>299.00299999999999</v>
      </c>
      <c r="U57" s="87">
        <v>615.524</v>
      </c>
      <c r="V57" s="87">
        <v>4599.0879999999997</v>
      </c>
      <c r="W57" s="87">
        <v>26.068000000000001</v>
      </c>
      <c r="X57" s="87">
        <v>10.637</v>
      </c>
      <c r="Y57" s="87">
        <v>28.478000000000002</v>
      </c>
      <c r="Z57" s="87">
        <v>0</v>
      </c>
      <c r="AA57" s="87">
        <v>2.1859999999999999</v>
      </c>
      <c r="AB57" s="87">
        <v>3200.9430000000002</v>
      </c>
      <c r="AC57" s="87">
        <v>245.68</v>
      </c>
      <c r="AD57" s="87">
        <v>0</v>
      </c>
      <c r="AE57" s="87">
        <v>0</v>
      </c>
      <c r="AF57" s="87">
        <v>103.688</v>
      </c>
    </row>
    <row r="58" spans="1:32" x14ac:dyDescent="0.3">
      <c r="A58" s="32">
        <v>2020</v>
      </c>
      <c r="B58" s="68">
        <v>86432.379000000001</v>
      </c>
      <c r="C58" s="69">
        <v>23551.147000000001</v>
      </c>
      <c r="D58" s="69">
        <v>2386.623</v>
      </c>
      <c r="E58" s="69">
        <v>40308.036</v>
      </c>
      <c r="F58" s="69">
        <v>107.91200000000001</v>
      </c>
      <c r="G58" s="69">
        <v>7.5359999999999996</v>
      </c>
      <c r="H58" s="69">
        <v>2169.645</v>
      </c>
      <c r="I58" s="69">
        <v>0</v>
      </c>
      <c r="J58" s="69">
        <v>728.00800000000004</v>
      </c>
      <c r="K58" s="69">
        <v>2.1480000000000001</v>
      </c>
      <c r="L58" s="69">
        <v>14953.776</v>
      </c>
      <c r="M58" s="69">
        <v>1596.3430000000001</v>
      </c>
      <c r="N58" s="69">
        <v>281.91300000000001</v>
      </c>
      <c r="O58" s="69">
        <v>339.291</v>
      </c>
      <c r="R58" s="17">
        <v>2020</v>
      </c>
      <c r="S58" s="85">
        <v>872361.98899999994</v>
      </c>
      <c r="T58" s="85">
        <v>80965.195999999996</v>
      </c>
      <c r="U58" s="85">
        <v>16963.759999999998</v>
      </c>
      <c r="V58" s="85">
        <v>158913.36499999999</v>
      </c>
      <c r="W58" s="85">
        <v>1456.739</v>
      </c>
      <c r="X58" s="85">
        <v>205.49700000000001</v>
      </c>
      <c r="Y58" s="85">
        <v>22110.696</v>
      </c>
      <c r="Z58" s="85">
        <v>405265.80699999997</v>
      </c>
      <c r="AA58" s="85">
        <v>2153.9670000000001</v>
      </c>
      <c r="AB58" s="85">
        <v>21728.742999999999</v>
      </c>
      <c r="AC58" s="88">
        <v>121293.5</v>
      </c>
      <c r="AD58" s="88">
        <v>10053.799999999999</v>
      </c>
      <c r="AE58" s="88">
        <v>4592.7</v>
      </c>
      <c r="AF58" s="88">
        <v>26658.2</v>
      </c>
    </row>
    <row r="59" spans="1:32" x14ac:dyDescent="0.3">
      <c r="A59" s="70" t="s">
        <v>5</v>
      </c>
      <c r="B59" s="66">
        <v>10158.147000000001</v>
      </c>
      <c r="C59" s="67">
        <v>154.28</v>
      </c>
      <c r="D59" s="67">
        <v>317.65199999999999</v>
      </c>
      <c r="E59" s="67">
        <v>1989.0139999999999</v>
      </c>
      <c r="F59" s="67">
        <v>57.886000000000003</v>
      </c>
      <c r="G59" s="67">
        <v>7.3380000000000001</v>
      </c>
      <c r="H59" s="67">
        <v>1060.191</v>
      </c>
      <c r="I59" s="67">
        <v>0</v>
      </c>
      <c r="J59" s="67">
        <v>669.67600000000004</v>
      </c>
      <c r="K59" s="67">
        <v>0</v>
      </c>
      <c r="L59" s="67">
        <v>3781.7190000000001</v>
      </c>
      <c r="M59" s="67">
        <v>1596.3430000000001</v>
      </c>
      <c r="N59" s="67">
        <v>281.91300000000001</v>
      </c>
      <c r="O59" s="67">
        <v>242.137</v>
      </c>
      <c r="R59" s="70" t="s">
        <v>131</v>
      </c>
      <c r="S59" s="85">
        <v>543857.07900000003</v>
      </c>
      <c r="T59" s="85">
        <v>1298.3599999999999</v>
      </c>
      <c r="U59" s="85">
        <v>2030.8989999999999</v>
      </c>
      <c r="V59" s="85">
        <v>16478.804</v>
      </c>
      <c r="W59" s="85">
        <v>648.55799999999999</v>
      </c>
      <c r="X59" s="85">
        <v>143.96600000000001</v>
      </c>
      <c r="Y59" s="85">
        <v>3947.0680000000002</v>
      </c>
      <c r="Z59" s="85">
        <v>405265.80699999997</v>
      </c>
      <c r="AA59" s="85">
        <v>1843.7460000000001</v>
      </c>
      <c r="AB59" s="85">
        <v>1.849</v>
      </c>
      <c r="AC59" s="85">
        <v>71853.629000000001</v>
      </c>
      <c r="AD59" s="85">
        <v>10053.784</v>
      </c>
      <c r="AE59" s="85">
        <v>4592.674</v>
      </c>
      <c r="AF59" s="85">
        <v>25697.936000000002</v>
      </c>
    </row>
    <row r="60" spans="1:32" x14ac:dyDescent="0.3">
      <c r="A60" s="71" t="s">
        <v>11</v>
      </c>
      <c r="B60" s="66">
        <v>258.57100000000003</v>
      </c>
      <c r="C60" s="67">
        <v>26.783999999999999</v>
      </c>
      <c r="D60" s="67">
        <v>76.700999999999993</v>
      </c>
      <c r="E60" s="67">
        <v>153.13200000000001</v>
      </c>
      <c r="F60" s="67">
        <v>0.373</v>
      </c>
      <c r="G60" s="67">
        <v>0</v>
      </c>
      <c r="H60" s="67">
        <v>0</v>
      </c>
      <c r="I60" s="67">
        <v>0</v>
      </c>
      <c r="J60" s="67">
        <v>0.98699999999999999</v>
      </c>
      <c r="K60" s="67">
        <v>0</v>
      </c>
      <c r="L60" s="67">
        <v>0.57899999999999996</v>
      </c>
      <c r="M60" s="67">
        <v>0</v>
      </c>
      <c r="N60" s="67">
        <v>0</v>
      </c>
      <c r="O60" s="67">
        <v>1.4999999999999999E-2</v>
      </c>
      <c r="R60" s="71" t="s">
        <v>132</v>
      </c>
      <c r="S60" s="85">
        <v>10970.544</v>
      </c>
      <c r="T60" s="85">
        <v>938.33</v>
      </c>
      <c r="U60" s="85">
        <v>1345.5229999999999</v>
      </c>
      <c r="V60" s="85">
        <v>8350.527</v>
      </c>
      <c r="W60" s="85">
        <v>115.732</v>
      </c>
      <c r="X60" s="85">
        <v>77.238</v>
      </c>
      <c r="Y60" s="85">
        <v>53.595999999999997</v>
      </c>
      <c r="Z60" s="85">
        <v>0</v>
      </c>
      <c r="AA60" s="85">
        <v>2.1680000000000001</v>
      </c>
      <c r="AB60" s="85">
        <v>0</v>
      </c>
      <c r="AC60" s="85">
        <v>61.341999999999999</v>
      </c>
      <c r="AD60" s="85">
        <v>0</v>
      </c>
      <c r="AE60" s="85">
        <v>0</v>
      </c>
      <c r="AF60" s="85">
        <v>26.09</v>
      </c>
    </row>
    <row r="61" spans="1:32" x14ac:dyDescent="0.3">
      <c r="A61" s="71" t="s">
        <v>13</v>
      </c>
      <c r="B61" s="66">
        <v>59.790999999999997</v>
      </c>
      <c r="C61" s="67">
        <v>1E-3</v>
      </c>
      <c r="D61" s="67">
        <v>0.36599999999999999</v>
      </c>
      <c r="E61" s="67">
        <v>51.856000000000002</v>
      </c>
      <c r="F61" s="67">
        <v>0.40799999999999997</v>
      </c>
      <c r="G61" s="67">
        <v>0</v>
      </c>
      <c r="H61" s="67">
        <v>0</v>
      </c>
      <c r="I61" s="67">
        <v>0</v>
      </c>
      <c r="J61" s="67">
        <v>8.8999999999999996E-2</v>
      </c>
      <c r="K61" s="67">
        <v>0</v>
      </c>
      <c r="L61" s="67">
        <v>7.0720000000000001</v>
      </c>
      <c r="M61" s="67">
        <v>0</v>
      </c>
      <c r="N61" s="67">
        <v>0</v>
      </c>
      <c r="O61" s="67">
        <v>0</v>
      </c>
      <c r="R61" s="71" t="s">
        <v>133</v>
      </c>
      <c r="S61" s="85">
        <v>486.04199999999997</v>
      </c>
      <c r="T61" s="85">
        <v>0.61199999999999999</v>
      </c>
      <c r="U61" s="85">
        <v>5.4109999999999996</v>
      </c>
      <c r="V61" s="85">
        <v>364.613</v>
      </c>
      <c r="W61" s="85">
        <v>37.844999999999999</v>
      </c>
      <c r="X61" s="85">
        <v>0.25800000000000001</v>
      </c>
      <c r="Y61" s="85">
        <v>16.881</v>
      </c>
      <c r="Z61" s="85">
        <v>0</v>
      </c>
      <c r="AA61" s="85">
        <v>1.3149999999999999</v>
      </c>
      <c r="AB61" s="85">
        <v>0</v>
      </c>
      <c r="AC61" s="85">
        <v>56.134</v>
      </c>
      <c r="AD61" s="85">
        <v>0</v>
      </c>
      <c r="AE61" s="85">
        <v>0</v>
      </c>
      <c r="AF61" s="85">
        <v>2.972</v>
      </c>
    </row>
    <row r="62" spans="1:32" x14ac:dyDescent="0.3">
      <c r="A62" s="71" t="s">
        <v>15</v>
      </c>
      <c r="B62" s="66">
        <v>7111.5389999999998</v>
      </c>
      <c r="C62" s="67">
        <v>116.84</v>
      </c>
      <c r="D62" s="67">
        <v>190.827</v>
      </c>
      <c r="E62" s="67">
        <v>783.625</v>
      </c>
      <c r="F62" s="67">
        <v>18.329000000000001</v>
      </c>
      <c r="G62" s="67">
        <v>6.4640000000000004</v>
      </c>
      <c r="H62" s="67">
        <v>1057.741</v>
      </c>
      <c r="I62" s="67">
        <v>0</v>
      </c>
      <c r="J62" s="67">
        <v>668.6</v>
      </c>
      <c r="K62" s="67">
        <v>0</v>
      </c>
      <c r="L62" s="67">
        <v>3753.7280000000001</v>
      </c>
      <c r="M62" s="67">
        <v>0</v>
      </c>
      <c r="N62" s="67">
        <v>281.91300000000001</v>
      </c>
      <c r="O62" s="67">
        <v>233.47300000000001</v>
      </c>
      <c r="R62" s="71" t="s">
        <v>134</v>
      </c>
      <c r="S62" s="85">
        <v>517158.36099999998</v>
      </c>
      <c r="T62" s="85">
        <v>289.64499999999998</v>
      </c>
      <c r="U62" s="85">
        <v>555.85199999999998</v>
      </c>
      <c r="V62" s="85">
        <v>3266.72</v>
      </c>
      <c r="W62" s="85">
        <v>285.72699999999998</v>
      </c>
      <c r="X62" s="85">
        <v>35.621000000000002</v>
      </c>
      <c r="Y62" s="85">
        <v>3853.79</v>
      </c>
      <c r="Z62" s="85">
        <v>405265.80699999997</v>
      </c>
      <c r="AA62" s="85">
        <v>1840.2629999999999</v>
      </c>
      <c r="AB62" s="85">
        <v>1.849</v>
      </c>
      <c r="AC62" s="85">
        <v>71518.899999999994</v>
      </c>
      <c r="AD62" s="85">
        <v>0</v>
      </c>
      <c r="AE62" s="85">
        <v>4592.674</v>
      </c>
      <c r="AF62" s="85">
        <v>25651.512999999999</v>
      </c>
    </row>
    <row r="63" spans="1:32" x14ac:dyDescent="0.3">
      <c r="A63" s="71" t="s">
        <v>17</v>
      </c>
      <c r="B63" s="66">
        <v>2728.2460000000001</v>
      </c>
      <c r="C63" s="67">
        <v>10.654</v>
      </c>
      <c r="D63" s="67">
        <v>49.758000000000003</v>
      </c>
      <c r="E63" s="67">
        <v>1000.401</v>
      </c>
      <c r="F63" s="67">
        <v>38.776000000000003</v>
      </c>
      <c r="G63" s="67">
        <v>0.874</v>
      </c>
      <c r="H63" s="67">
        <v>2.4500000000000002</v>
      </c>
      <c r="I63" s="67">
        <v>0</v>
      </c>
      <c r="J63" s="67">
        <v>0</v>
      </c>
      <c r="K63" s="67">
        <v>0</v>
      </c>
      <c r="L63" s="67">
        <v>20.338999999999999</v>
      </c>
      <c r="M63" s="67">
        <v>1596.3430000000001</v>
      </c>
      <c r="N63" s="67">
        <v>0</v>
      </c>
      <c r="O63" s="67">
        <v>8.6489999999999991</v>
      </c>
      <c r="R63" s="71" t="s">
        <v>135</v>
      </c>
      <c r="S63" s="85">
        <v>15242.132</v>
      </c>
      <c r="T63" s="85">
        <v>69.772999999999996</v>
      </c>
      <c r="U63" s="85">
        <v>124.11199999999999</v>
      </c>
      <c r="V63" s="85">
        <v>4496.9440000000004</v>
      </c>
      <c r="W63" s="85">
        <v>209.255</v>
      </c>
      <c r="X63" s="85">
        <v>30.85</v>
      </c>
      <c r="Y63" s="85">
        <v>22.800999999999998</v>
      </c>
      <c r="Z63" s="85">
        <v>0</v>
      </c>
      <c r="AA63" s="85">
        <v>0</v>
      </c>
      <c r="AB63" s="85">
        <v>0</v>
      </c>
      <c r="AC63" s="85">
        <v>217.25299999999999</v>
      </c>
      <c r="AD63" s="85">
        <v>10053.784</v>
      </c>
      <c r="AE63" s="85">
        <v>0</v>
      </c>
      <c r="AF63" s="85">
        <v>17.361000000000001</v>
      </c>
    </row>
    <row r="64" spans="1:32" x14ac:dyDescent="0.3">
      <c r="A64" s="70" t="s">
        <v>120</v>
      </c>
      <c r="B64" s="66">
        <v>666.53499999999997</v>
      </c>
      <c r="C64" s="67">
        <v>3.4000000000000002E-2</v>
      </c>
      <c r="D64" s="67">
        <v>3.1720000000000002</v>
      </c>
      <c r="E64" s="67">
        <v>3.1230000000000002</v>
      </c>
      <c r="F64" s="67">
        <v>0</v>
      </c>
      <c r="G64" s="67">
        <v>0</v>
      </c>
      <c r="H64" s="67">
        <v>445.17599999999999</v>
      </c>
      <c r="I64" s="67">
        <v>0</v>
      </c>
      <c r="J64" s="67">
        <v>0</v>
      </c>
      <c r="K64" s="67">
        <v>0</v>
      </c>
      <c r="L64" s="67">
        <v>199.37799999999999</v>
      </c>
      <c r="M64" s="67">
        <v>0</v>
      </c>
      <c r="N64" s="67">
        <v>0</v>
      </c>
      <c r="O64" s="67">
        <v>15.651</v>
      </c>
      <c r="R64" s="70" t="s">
        <v>136</v>
      </c>
      <c r="S64" s="85">
        <v>6593.91</v>
      </c>
      <c r="T64" s="85">
        <v>0.41599999999999998</v>
      </c>
      <c r="U64" s="85">
        <v>779.00199999999995</v>
      </c>
      <c r="V64" s="85">
        <v>422.43299999999999</v>
      </c>
      <c r="W64" s="85">
        <v>0</v>
      </c>
      <c r="X64" s="85">
        <v>0</v>
      </c>
      <c r="Y64" s="85">
        <v>3089.2269999999999</v>
      </c>
      <c r="Z64" s="85">
        <v>0</v>
      </c>
      <c r="AA64" s="85">
        <v>0</v>
      </c>
      <c r="AB64" s="85">
        <v>0</v>
      </c>
      <c r="AC64" s="85">
        <v>1862.9960000000001</v>
      </c>
      <c r="AD64" s="85">
        <v>0</v>
      </c>
      <c r="AE64" s="85">
        <v>0</v>
      </c>
      <c r="AF64" s="85">
        <v>439.83600000000001</v>
      </c>
    </row>
    <row r="65" spans="1:32" x14ac:dyDescent="0.3">
      <c r="A65" s="70" t="s">
        <v>7</v>
      </c>
      <c r="B65" s="66">
        <v>67182.146999999997</v>
      </c>
      <c r="C65" s="67">
        <v>23364.941999999999</v>
      </c>
      <c r="D65" s="67">
        <v>1.327</v>
      </c>
      <c r="E65" s="67">
        <v>36147.398999999998</v>
      </c>
      <c r="F65" s="67">
        <v>46.405000000000001</v>
      </c>
      <c r="G65" s="67">
        <v>0</v>
      </c>
      <c r="H65" s="67">
        <v>585.19600000000003</v>
      </c>
      <c r="I65" s="67">
        <v>0</v>
      </c>
      <c r="J65" s="67">
        <v>0</v>
      </c>
      <c r="K65" s="67">
        <v>0.191</v>
      </c>
      <c r="L65" s="67">
        <v>7036.6890000000003</v>
      </c>
      <c r="M65" s="67">
        <v>0</v>
      </c>
      <c r="N65" s="67">
        <v>0</v>
      </c>
      <c r="O65" s="67">
        <v>0</v>
      </c>
      <c r="R65" s="70" t="s">
        <v>137</v>
      </c>
      <c r="S65" s="85">
        <v>277191.33899999998</v>
      </c>
      <c r="T65" s="85">
        <v>79388.576000000001</v>
      </c>
      <c r="U65" s="85">
        <v>7.556</v>
      </c>
      <c r="V65" s="85">
        <v>134849.95600000001</v>
      </c>
      <c r="W65" s="85">
        <v>707.89200000000005</v>
      </c>
      <c r="X65" s="85">
        <v>42.435000000000002</v>
      </c>
      <c r="Y65" s="85">
        <v>14825.734</v>
      </c>
      <c r="Z65" s="85">
        <v>0</v>
      </c>
      <c r="AA65" s="85">
        <v>4.1000000000000002E-2</v>
      </c>
      <c r="AB65" s="85">
        <v>18419.881000000001</v>
      </c>
      <c r="AC65" s="85">
        <v>28907.182000000001</v>
      </c>
      <c r="AD65" s="85">
        <v>0</v>
      </c>
      <c r="AE65" s="85">
        <v>0</v>
      </c>
      <c r="AF65" s="85">
        <v>42.087000000000003</v>
      </c>
    </row>
    <row r="66" spans="1:32" x14ac:dyDescent="0.3">
      <c r="A66" s="71" t="s">
        <v>19</v>
      </c>
      <c r="B66" s="66">
        <v>0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R66" s="71" t="s">
        <v>138</v>
      </c>
      <c r="S66" s="85">
        <v>585.87599999999998</v>
      </c>
      <c r="T66" s="85">
        <v>0</v>
      </c>
      <c r="U66" s="85">
        <v>0.33900000000000002</v>
      </c>
      <c r="V66" s="85">
        <v>585.47199999999998</v>
      </c>
      <c r="W66" s="85">
        <v>0</v>
      </c>
      <c r="X66" s="85">
        <v>0</v>
      </c>
      <c r="Y66" s="85">
        <v>0</v>
      </c>
      <c r="Z66" s="85">
        <v>0</v>
      </c>
      <c r="AA66" s="85">
        <v>0</v>
      </c>
      <c r="AB66" s="85">
        <v>0</v>
      </c>
      <c r="AC66" s="85">
        <v>6.5000000000000002E-2</v>
      </c>
      <c r="AD66" s="85">
        <v>0</v>
      </c>
      <c r="AE66" s="85">
        <v>0</v>
      </c>
      <c r="AF66" s="85">
        <v>0</v>
      </c>
    </row>
    <row r="67" spans="1:32" x14ac:dyDescent="0.3">
      <c r="A67" s="71" t="s">
        <v>21</v>
      </c>
      <c r="B67" s="66">
        <v>65757.149000000005</v>
      </c>
      <c r="C67" s="67">
        <v>23364.794999999998</v>
      </c>
      <c r="D67" s="67">
        <v>1.327</v>
      </c>
      <c r="E67" s="67">
        <v>35354.339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7036.6890000000003</v>
      </c>
      <c r="M67" s="67">
        <v>0</v>
      </c>
      <c r="N67" s="67">
        <v>0</v>
      </c>
      <c r="O67" s="67">
        <v>0</v>
      </c>
      <c r="R67" s="71" t="s">
        <v>139</v>
      </c>
      <c r="S67" s="85">
        <v>238039</v>
      </c>
      <c r="T67" s="85">
        <v>79387.899000000005</v>
      </c>
      <c r="U67" s="85">
        <v>6.0609999999999999</v>
      </c>
      <c r="V67" s="85">
        <v>129735.655</v>
      </c>
      <c r="W67" s="85">
        <v>1.052</v>
      </c>
      <c r="X67" s="85">
        <v>0.48299999999999998</v>
      </c>
      <c r="Y67" s="85">
        <v>13.452</v>
      </c>
      <c r="Z67" s="85">
        <v>0</v>
      </c>
      <c r="AA67" s="85">
        <v>0.01</v>
      </c>
      <c r="AB67" s="85">
        <v>0</v>
      </c>
      <c r="AC67" s="85">
        <v>28893.845000000001</v>
      </c>
      <c r="AD67" s="85">
        <v>0</v>
      </c>
      <c r="AE67" s="85">
        <v>0</v>
      </c>
      <c r="AF67" s="85">
        <v>0.54400000000000004</v>
      </c>
    </row>
    <row r="68" spans="1:32" x14ac:dyDescent="0.3">
      <c r="A68" s="71" t="s">
        <v>23</v>
      </c>
      <c r="B68" s="66">
        <v>1423.8520000000001</v>
      </c>
      <c r="C68" s="67">
        <v>0.14699999999999999</v>
      </c>
      <c r="D68" s="67">
        <v>0</v>
      </c>
      <c r="E68" s="67">
        <v>792.10400000000004</v>
      </c>
      <c r="F68" s="67">
        <v>46.405000000000001</v>
      </c>
      <c r="G68" s="67">
        <v>0</v>
      </c>
      <c r="H68" s="67">
        <v>585.19600000000003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R68" s="71" t="s">
        <v>140</v>
      </c>
      <c r="S68" s="85">
        <v>20124.876</v>
      </c>
      <c r="T68" s="85">
        <v>0.64900000000000002</v>
      </c>
      <c r="U68" s="85">
        <v>0.91200000000000003</v>
      </c>
      <c r="V68" s="85">
        <v>4512.2160000000003</v>
      </c>
      <c r="W68" s="85">
        <v>706.84</v>
      </c>
      <c r="X68" s="85">
        <v>41.902999999999999</v>
      </c>
      <c r="Y68" s="85">
        <v>14812.281000000001</v>
      </c>
      <c r="Z68" s="85">
        <v>0</v>
      </c>
      <c r="AA68" s="85">
        <v>3.1E-2</v>
      </c>
      <c r="AB68" s="85">
        <v>0</v>
      </c>
      <c r="AC68" s="85">
        <v>9.9830000000000005</v>
      </c>
      <c r="AD68" s="85">
        <v>0</v>
      </c>
      <c r="AE68" s="85">
        <v>0</v>
      </c>
      <c r="AF68" s="85">
        <v>40.061</v>
      </c>
    </row>
    <row r="69" spans="1:32" x14ac:dyDescent="0.3">
      <c r="A69" s="71" t="s">
        <v>25</v>
      </c>
      <c r="B69" s="66">
        <v>1.147</v>
      </c>
      <c r="C69" s="67">
        <v>0</v>
      </c>
      <c r="D69" s="67">
        <v>0</v>
      </c>
      <c r="E69" s="67">
        <v>0.95599999999999996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0.191</v>
      </c>
      <c r="L69" s="67">
        <v>0</v>
      </c>
      <c r="M69" s="67">
        <v>0</v>
      </c>
      <c r="N69" s="67">
        <v>0</v>
      </c>
      <c r="O69" s="67">
        <v>0</v>
      </c>
      <c r="R69" s="71" t="s">
        <v>141</v>
      </c>
      <c r="S69" s="85">
        <v>18441.588</v>
      </c>
      <c r="T69" s="85">
        <v>2.8000000000000001E-2</v>
      </c>
      <c r="U69" s="85">
        <v>0.245</v>
      </c>
      <c r="V69" s="85">
        <v>16.613</v>
      </c>
      <c r="W69" s="85">
        <v>0</v>
      </c>
      <c r="X69" s="85">
        <v>4.9000000000000002E-2</v>
      </c>
      <c r="Y69" s="85">
        <v>0</v>
      </c>
      <c r="Z69" s="85">
        <v>0</v>
      </c>
      <c r="AA69" s="85">
        <v>0</v>
      </c>
      <c r="AB69" s="85">
        <v>18419.881000000001</v>
      </c>
      <c r="AC69" s="85">
        <v>3.2890000000000001</v>
      </c>
      <c r="AD69" s="85">
        <v>0</v>
      </c>
      <c r="AE69" s="85">
        <v>0</v>
      </c>
      <c r="AF69" s="85">
        <v>1.482</v>
      </c>
    </row>
    <row r="70" spans="1:32" x14ac:dyDescent="0.3">
      <c r="A70" s="70" t="s">
        <v>27</v>
      </c>
      <c r="B70" s="66">
        <v>3752.634</v>
      </c>
      <c r="C70" s="67">
        <v>1.32</v>
      </c>
      <c r="D70" s="67">
        <v>1510.953</v>
      </c>
      <c r="E70" s="67">
        <v>1018.566</v>
      </c>
      <c r="F70" s="67">
        <v>0</v>
      </c>
      <c r="G70" s="67">
        <v>0</v>
      </c>
      <c r="H70" s="67">
        <v>69.043000000000006</v>
      </c>
      <c r="I70" s="67">
        <v>0</v>
      </c>
      <c r="J70" s="67">
        <v>9.298</v>
      </c>
      <c r="K70" s="67">
        <v>0</v>
      </c>
      <c r="L70" s="67">
        <v>1140.1300000000001</v>
      </c>
      <c r="M70" s="67">
        <v>0</v>
      </c>
      <c r="N70" s="67">
        <v>0</v>
      </c>
      <c r="O70" s="67">
        <v>3.3239999999999998</v>
      </c>
      <c r="R70" s="70" t="s">
        <v>27</v>
      </c>
      <c r="S70" s="85">
        <v>21667.665000000001</v>
      </c>
      <c r="T70" s="85">
        <v>12.936</v>
      </c>
      <c r="U70" s="85">
        <v>11918.581</v>
      </c>
      <c r="V70" s="85">
        <v>2276.4850000000001</v>
      </c>
      <c r="W70" s="85">
        <v>9.8079999999999998</v>
      </c>
      <c r="X70" s="85">
        <v>7.9480000000000004</v>
      </c>
      <c r="Y70" s="85">
        <v>173.78800000000001</v>
      </c>
      <c r="Z70" s="85">
        <v>0</v>
      </c>
      <c r="AA70" s="85">
        <v>85.328000000000003</v>
      </c>
      <c r="AB70" s="85">
        <v>0</v>
      </c>
      <c r="AC70" s="85">
        <v>7161.6509999999998</v>
      </c>
      <c r="AD70" s="85">
        <v>0</v>
      </c>
      <c r="AE70" s="85">
        <v>0</v>
      </c>
      <c r="AF70" s="85">
        <v>21.14</v>
      </c>
    </row>
    <row r="71" spans="1:32" x14ac:dyDescent="0.3">
      <c r="A71" s="70" t="s">
        <v>29</v>
      </c>
      <c r="B71" s="66">
        <v>3655.8879999999999</v>
      </c>
      <c r="C71" s="67">
        <v>14.763999999999999</v>
      </c>
      <c r="D71" s="67">
        <v>543.43799999999999</v>
      </c>
      <c r="E71" s="67">
        <v>317.29599999999999</v>
      </c>
      <c r="F71" s="67">
        <v>1.4630000000000001</v>
      </c>
      <c r="G71" s="67">
        <v>0.19800000000000001</v>
      </c>
      <c r="H71" s="67">
        <v>9.0530000000000008</v>
      </c>
      <c r="I71" s="67">
        <v>0</v>
      </c>
      <c r="J71" s="67">
        <v>48.927</v>
      </c>
      <c r="K71" s="67">
        <v>0.04</v>
      </c>
      <c r="L71" s="67">
        <v>2669.8649999999998</v>
      </c>
      <c r="M71" s="67">
        <v>0</v>
      </c>
      <c r="N71" s="67">
        <v>0</v>
      </c>
      <c r="O71" s="67">
        <v>50.844000000000001</v>
      </c>
      <c r="R71" s="70" t="s">
        <v>29</v>
      </c>
      <c r="S71" s="85">
        <v>14957.446</v>
      </c>
      <c r="T71" s="85">
        <v>53.433</v>
      </c>
      <c r="U71" s="85">
        <v>2043.33</v>
      </c>
      <c r="V71" s="85">
        <v>832.83100000000002</v>
      </c>
      <c r="W71" s="85">
        <v>42.301000000000002</v>
      </c>
      <c r="X71" s="85">
        <v>10.244999999999999</v>
      </c>
      <c r="Y71" s="85">
        <v>50.938000000000002</v>
      </c>
      <c r="Z71" s="85">
        <v>0</v>
      </c>
      <c r="AA71" s="85">
        <v>222.708</v>
      </c>
      <c r="AB71" s="85">
        <v>80.584999999999994</v>
      </c>
      <c r="AC71" s="85">
        <v>11263.966</v>
      </c>
      <c r="AD71" s="85">
        <v>0</v>
      </c>
      <c r="AE71" s="85">
        <v>0</v>
      </c>
      <c r="AF71" s="85">
        <v>357.10899999999998</v>
      </c>
    </row>
    <row r="72" spans="1:32" x14ac:dyDescent="0.3">
      <c r="A72" s="74" t="s">
        <v>121</v>
      </c>
      <c r="B72" s="72">
        <v>1017.027</v>
      </c>
      <c r="C72" s="73">
        <v>15.808</v>
      </c>
      <c r="D72" s="73">
        <v>10.082000000000001</v>
      </c>
      <c r="E72" s="73">
        <v>832.63800000000003</v>
      </c>
      <c r="F72" s="73">
        <v>2.1579999999999999</v>
      </c>
      <c r="G72" s="73">
        <v>0</v>
      </c>
      <c r="H72" s="73">
        <v>0.98599999999999999</v>
      </c>
      <c r="I72" s="73">
        <v>0</v>
      </c>
      <c r="J72" s="73">
        <v>0.107</v>
      </c>
      <c r="K72" s="73">
        <v>1.9179999999999999</v>
      </c>
      <c r="L72" s="73">
        <v>125.995</v>
      </c>
      <c r="M72" s="73">
        <v>0</v>
      </c>
      <c r="N72" s="73">
        <v>0</v>
      </c>
      <c r="O72" s="73">
        <v>27.335999999999999</v>
      </c>
      <c r="R72" s="74" t="s">
        <v>121</v>
      </c>
      <c r="S72" s="85">
        <v>8094.549</v>
      </c>
      <c r="T72" s="85">
        <v>211.47499999999999</v>
      </c>
      <c r="U72" s="85">
        <v>184.392</v>
      </c>
      <c r="V72" s="85">
        <v>4052.8560000000002</v>
      </c>
      <c r="W72" s="85">
        <v>48.18</v>
      </c>
      <c r="X72" s="85">
        <v>0.90300000000000002</v>
      </c>
      <c r="Y72" s="85">
        <v>23.940999999999999</v>
      </c>
      <c r="Z72" s="85">
        <v>0</v>
      </c>
      <c r="AA72" s="85">
        <v>2.1440000000000001</v>
      </c>
      <c r="AB72" s="85">
        <v>3226.4279999999999</v>
      </c>
      <c r="AC72" s="85">
        <v>244.107</v>
      </c>
      <c r="AD72" s="85">
        <v>0</v>
      </c>
      <c r="AE72" s="85">
        <v>0</v>
      </c>
      <c r="AF72" s="85">
        <v>100.124</v>
      </c>
    </row>
    <row r="73" spans="1:32" x14ac:dyDescent="0.3">
      <c r="A73" s="32">
        <v>2021</v>
      </c>
      <c r="B73" s="68">
        <v>88782.297999999995</v>
      </c>
      <c r="C73" s="69">
        <v>24916.222000000002</v>
      </c>
      <c r="D73" s="69">
        <v>2361.0659999999998</v>
      </c>
      <c r="E73" s="69">
        <v>41072.178999999996</v>
      </c>
      <c r="F73" s="69">
        <v>79.921999999999997</v>
      </c>
      <c r="G73" s="69">
        <v>9.2669999999999995</v>
      </c>
      <c r="H73" s="69">
        <v>1545.9159999999999</v>
      </c>
      <c r="I73" s="69">
        <v>0</v>
      </c>
      <c r="J73" s="69">
        <v>536.51099999999997</v>
      </c>
      <c r="K73" s="69">
        <v>4.056</v>
      </c>
      <c r="L73" s="69">
        <v>15919.198</v>
      </c>
      <c r="M73" s="69">
        <v>1780.325</v>
      </c>
      <c r="N73" s="69">
        <v>255.02500000000001</v>
      </c>
      <c r="O73" s="69">
        <v>302.61099999999999</v>
      </c>
      <c r="R73" s="17">
        <v>2021</v>
      </c>
      <c r="S73" s="86">
        <v>934001.84100000001</v>
      </c>
      <c r="T73" s="86">
        <v>84873.917000000001</v>
      </c>
      <c r="U73" s="86">
        <v>16813.133000000002</v>
      </c>
      <c r="V73" s="86">
        <v>161955.899</v>
      </c>
      <c r="W73" s="86">
        <v>1157.5650000000001</v>
      </c>
      <c r="X73" s="86">
        <v>144.50700000000001</v>
      </c>
      <c r="Y73" s="86">
        <v>20933.275000000001</v>
      </c>
      <c r="Z73" s="86">
        <v>451807.48300000001</v>
      </c>
      <c r="AA73" s="86">
        <v>1585.115</v>
      </c>
      <c r="AB73" s="86">
        <v>21173.588</v>
      </c>
      <c r="AC73" s="86">
        <v>123227.29399999999</v>
      </c>
      <c r="AD73" s="86">
        <v>9449.6139999999996</v>
      </c>
      <c r="AE73" s="86">
        <v>8030.2629999999999</v>
      </c>
      <c r="AF73" s="86">
        <v>32850.188000000002</v>
      </c>
    </row>
    <row r="74" spans="1:32" x14ac:dyDescent="0.3">
      <c r="A74" s="70" t="s">
        <v>5</v>
      </c>
      <c r="B74" s="66">
        <v>10003.834000000001</v>
      </c>
      <c r="C74" s="67">
        <v>127.321</v>
      </c>
      <c r="D74" s="67">
        <v>309.39600000000002</v>
      </c>
      <c r="E74" s="67">
        <v>2024.4829999999999</v>
      </c>
      <c r="F74" s="67">
        <v>28.004999999999999</v>
      </c>
      <c r="G74" s="67">
        <v>8.8049999999999997</v>
      </c>
      <c r="H74" s="67">
        <v>898.80600000000004</v>
      </c>
      <c r="I74" s="67">
        <v>0</v>
      </c>
      <c r="J74" s="67">
        <v>494.43799999999999</v>
      </c>
      <c r="K74" s="67">
        <v>0</v>
      </c>
      <c r="L74" s="67">
        <v>3846.1840000000002</v>
      </c>
      <c r="M74" s="67">
        <v>1780.325</v>
      </c>
      <c r="N74" s="67">
        <v>255.02500000000001</v>
      </c>
      <c r="O74" s="67">
        <v>231.04499999999999</v>
      </c>
      <c r="R74" s="70" t="s">
        <v>131</v>
      </c>
      <c r="S74" s="85">
        <v>597779.59299999999</v>
      </c>
      <c r="T74" s="85">
        <v>1189.4670000000001</v>
      </c>
      <c r="U74" s="85">
        <v>1955.9169999999999</v>
      </c>
      <c r="V74" s="85">
        <v>15524.083000000001</v>
      </c>
      <c r="W74" s="85">
        <v>480.36</v>
      </c>
      <c r="X74" s="85">
        <v>115.83</v>
      </c>
      <c r="Y74" s="85">
        <v>3450.5340000000001</v>
      </c>
      <c r="Z74" s="85">
        <v>451807.48300000001</v>
      </c>
      <c r="AA74" s="85">
        <v>1362.049</v>
      </c>
      <c r="AB74" s="85">
        <v>5.2430000000000003</v>
      </c>
      <c r="AC74" s="85">
        <v>72309.046000000002</v>
      </c>
      <c r="AD74" s="85">
        <v>9449.6139999999996</v>
      </c>
      <c r="AE74" s="85">
        <v>8030.2629999999999</v>
      </c>
      <c r="AF74" s="85">
        <v>32099.703000000001</v>
      </c>
    </row>
    <row r="75" spans="1:32" x14ac:dyDescent="0.3">
      <c r="A75" s="71" t="s">
        <v>11</v>
      </c>
      <c r="B75" s="66">
        <v>235.50899999999999</v>
      </c>
      <c r="C75" s="67">
        <v>25.067</v>
      </c>
      <c r="D75" s="67">
        <v>67.423000000000002</v>
      </c>
      <c r="E75" s="67">
        <v>137.60900000000001</v>
      </c>
      <c r="F75" s="67">
        <v>4.9000000000000002E-2</v>
      </c>
      <c r="G75" s="67">
        <v>7.0000000000000007E-2</v>
      </c>
      <c r="H75" s="67">
        <v>9.5000000000000001E-2</v>
      </c>
      <c r="I75" s="67">
        <v>0</v>
      </c>
      <c r="J75" s="67">
        <v>0.79</v>
      </c>
      <c r="K75" s="67">
        <v>0</v>
      </c>
      <c r="L75" s="67">
        <v>0.58399999999999996</v>
      </c>
      <c r="M75" s="67">
        <v>0</v>
      </c>
      <c r="N75" s="67">
        <v>0</v>
      </c>
      <c r="O75" s="67">
        <v>3.823</v>
      </c>
      <c r="R75" s="71" t="s">
        <v>132</v>
      </c>
      <c r="S75" s="85">
        <v>9795.2579999999998</v>
      </c>
      <c r="T75" s="85">
        <v>889.18899999999996</v>
      </c>
      <c r="U75" s="85">
        <v>1272.933</v>
      </c>
      <c r="V75" s="85">
        <v>7161.0439999999999</v>
      </c>
      <c r="W75" s="85">
        <v>84.016999999999996</v>
      </c>
      <c r="X75" s="85">
        <v>67.058000000000007</v>
      </c>
      <c r="Y75" s="85">
        <v>35.026000000000003</v>
      </c>
      <c r="Z75" s="85">
        <v>0</v>
      </c>
      <c r="AA75" s="85">
        <v>1.627</v>
      </c>
      <c r="AB75" s="85">
        <v>0</v>
      </c>
      <c r="AC75" s="85">
        <v>63.790999999999997</v>
      </c>
      <c r="AD75" s="85">
        <v>0</v>
      </c>
      <c r="AE75" s="85">
        <v>0</v>
      </c>
      <c r="AF75" s="85">
        <v>220.57400000000001</v>
      </c>
    </row>
    <row r="76" spans="1:32" x14ac:dyDescent="0.3">
      <c r="A76" s="71" t="s">
        <v>13</v>
      </c>
      <c r="B76" s="66">
        <v>59.683</v>
      </c>
      <c r="C76" s="67">
        <v>0.17199999999999999</v>
      </c>
      <c r="D76" s="67">
        <v>0.42699999999999999</v>
      </c>
      <c r="E76" s="67">
        <v>51.69</v>
      </c>
      <c r="F76" s="67">
        <v>0</v>
      </c>
      <c r="G76" s="67">
        <v>0</v>
      </c>
      <c r="H76" s="67">
        <v>7.0000000000000007E-2</v>
      </c>
      <c r="I76" s="67">
        <v>0</v>
      </c>
      <c r="J76" s="67">
        <v>6.6000000000000003E-2</v>
      </c>
      <c r="K76" s="67">
        <v>0</v>
      </c>
      <c r="L76" s="67">
        <v>7.258</v>
      </c>
      <c r="M76" s="67">
        <v>0</v>
      </c>
      <c r="N76" s="67">
        <v>0</v>
      </c>
      <c r="O76" s="67">
        <v>0</v>
      </c>
      <c r="R76" s="71" t="s">
        <v>133</v>
      </c>
      <c r="S76" s="85">
        <v>657.35</v>
      </c>
      <c r="T76" s="85">
        <v>0.72399999999999998</v>
      </c>
      <c r="U76" s="85">
        <v>6.1289999999999996</v>
      </c>
      <c r="V76" s="85">
        <v>326.43599999999998</v>
      </c>
      <c r="W76" s="85">
        <v>49.45</v>
      </c>
      <c r="X76" s="85">
        <v>1.222</v>
      </c>
      <c r="Y76" s="85">
        <v>26.212</v>
      </c>
      <c r="Z76" s="85">
        <v>0</v>
      </c>
      <c r="AA76" s="85">
        <v>0.95</v>
      </c>
      <c r="AB76" s="85">
        <v>0</v>
      </c>
      <c r="AC76" s="85">
        <v>57.773000000000003</v>
      </c>
      <c r="AD76" s="85">
        <v>0</v>
      </c>
      <c r="AE76" s="85">
        <v>0</v>
      </c>
      <c r="AF76" s="85">
        <v>188.45400000000001</v>
      </c>
    </row>
    <row r="77" spans="1:32" x14ac:dyDescent="0.3">
      <c r="A77" s="71" t="s">
        <v>15</v>
      </c>
      <c r="B77" s="66">
        <v>6765.0529999999999</v>
      </c>
      <c r="C77" s="67">
        <v>89.471000000000004</v>
      </c>
      <c r="D77" s="67">
        <v>173.739</v>
      </c>
      <c r="E77" s="67">
        <v>794.80700000000002</v>
      </c>
      <c r="F77" s="67">
        <v>11.734999999999999</v>
      </c>
      <c r="G77" s="67">
        <v>8.4079999999999995</v>
      </c>
      <c r="H77" s="67">
        <v>898.30200000000002</v>
      </c>
      <c r="I77" s="67">
        <v>0</v>
      </c>
      <c r="J77" s="67">
        <v>493.58199999999999</v>
      </c>
      <c r="K77" s="67">
        <v>0</v>
      </c>
      <c r="L77" s="67">
        <v>3816.69</v>
      </c>
      <c r="M77" s="67">
        <v>0</v>
      </c>
      <c r="N77" s="67">
        <v>255.02500000000001</v>
      </c>
      <c r="O77" s="67">
        <v>223.29400000000001</v>
      </c>
      <c r="R77" s="71" t="s">
        <v>134</v>
      </c>
      <c r="S77" s="85">
        <v>572986.95400000003</v>
      </c>
      <c r="T77" s="85">
        <v>229.053</v>
      </c>
      <c r="U77" s="85">
        <v>529.33000000000004</v>
      </c>
      <c r="V77" s="85">
        <v>3641.3910000000001</v>
      </c>
      <c r="W77" s="85">
        <v>203.422</v>
      </c>
      <c r="X77" s="85">
        <v>35.856000000000002</v>
      </c>
      <c r="Y77" s="85">
        <v>3358.7429999999999</v>
      </c>
      <c r="Z77" s="85">
        <v>451807.48300000001</v>
      </c>
      <c r="AA77" s="85">
        <v>1359.472</v>
      </c>
      <c r="AB77" s="85">
        <v>5.2430000000000003</v>
      </c>
      <c r="AC77" s="85">
        <v>72103.353000000003</v>
      </c>
      <c r="AD77" s="85">
        <v>0</v>
      </c>
      <c r="AE77" s="85">
        <v>8030.2629999999999</v>
      </c>
      <c r="AF77" s="85">
        <v>31683.344000000001</v>
      </c>
    </row>
    <row r="78" spans="1:32" x14ac:dyDescent="0.3">
      <c r="A78" s="71" t="s">
        <v>17</v>
      </c>
      <c r="B78" s="66">
        <v>2943.59</v>
      </c>
      <c r="C78" s="67">
        <v>12.612</v>
      </c>
      <c r="D78" s="67">
        <v>67.807000000000002</v>
      </c>
      <c r="E78" s="67">
        <v>1040.3779999999999</v>
      </c>
      <c r="F78" s="67">
        <v>16.221</v>
      </c>
      <c r="G78" s="67">
        <v>0.32700000000000001</v>
      </c>
      <c r="H78" s="67">
        <v>0.33900000000000002</v>
      </c>
      <c r="I78" s="67">
        <v>0</v>
      </c>
      <c r="J78" s="67">
        <v>0</v>
      </c>
      <c r="K78" s="67">
        <v>0</v>
      </c>
      <c r="L78" s="67">
        <v>21.652000000000001</v>
      </c>
      <c r="M78" s="67">
        <v>1780.325</v>
      </c>
      <c r="N78" s="67">
        <v>0</v>
      </c>
      <c r="O78" s="67">
        <v>3.9279999999999999</v>
      </c>
      <c r="R78" s="71" t="s">
        <v>135</v>
      </c>
      <c r="S78" s="85">
        <v>14340.031000000001</v>
      </c>
      <c r="T78" s="85">
        <v>70.5</v>
      </c>
      <c r="U78" s="85">
        <v>147.52500000000001</v>
      </c>
      <c r="V78" s="85">
        <v>4395.2120000000004</v>
      </c>
      <c r="W78" s="85">
        <v>143.471</v>
      </c>
      <c r="X78" s="85">
        <v>11.694000000000001</v>
      </c>
      <c r="Y78" s="85">
        <v>30.553000000000001</v>
      </c>
      <c r="Z78" s="85">
        <v>0</v>
      </c>
      <c r="AA78" s="85">
        <v>0</v>
      </c>
      <c r="AB78" s="85">
        <v>0</v>
      </c>
      <c r="AC78" s="85">
        <v>84.129000000000005</v>
      </c>
      <c r="AD78" s="85">
        <v>9449.6139999999996</v>
      </c>
      <c r="AE78" s="85">
        <v>0</v>
      </c>
      <c r="AF78" s="85">
        <v>7.3319999999999999</v>
      </c>
    </row>
    <row r="79" spans="1:32" x14ac:dyDescent="0.3">
      <c r="A79" s="70" t="s">
        <v>120</v>
      </c>
      <c r="B79" s="66">
        <v>1366.91</v>
      </c>
      <c r="C79" s="67">
        <v>1.2999999999999999E-2</v>
      </c>
      <c r="D79" s="67">
        <v>3.214</v>
      </c>
      <c r="E79" s="67">
        <v>1.6240000000000001</v>
      </c>
      <c r="F79" s="67">
        <v>0</v>
      </c>
      <c r="G79" s="67">
        <v>0</v>
      </c>
      <c r="H79" s="67">
        <v>123.267</v>
      </c>
      <c r="I79" s="67">
        <v>0</v>
      </c>
      <c r="J79" s="67">
        <v>0</v>
      </c>
      <c r="K79" s="67">
        <v>0</v>
      </c>
      <c r="L79" s="67">
        <v>1224.194</v>
      </c>
      <c r="M79" s="67">
        <v>0</v>
      </c>
      <c r="N79" s="67">
        <v>0</v>
      </c>
      <c r="O79" s="67">
        <v>14.598000000000001</v>
      </c>
      <c r="R79" s="70" t="s">
        <v>136</v>
      </c>
      <c r="S79" s="85">
        <v>8783.107</v>
      </c>
      <c r="T79" s="85">
        <v>0.372</v>
      </c>
      <c r="U79" s="85">
        <v>846.37400000000002</v>
      </c>
      <c r="V79" s="85">
        <v>616.55799999999999</v>
      </c>
      <c r="W79" s="85">
        <v>0</v>
      </c>
      <c r="X79" s="85">
        <v>0</v>
      </c>
      <c r="Y79" s="85">
        <v>2893.5949999999998</v>
      </c>
      <c r="Z79" s="85">
        <v>0</v>
      </c>
      <c r="AA79" s="85">
        <v>0</v>
      </c>
      <c r="AB79" s="85">
        <v>0</v>
      </c>
      <c r="AC79" s="85">
        <v>3952.3220000000001</v>
      </c>
      <c r="AD79" s="85">
        <v>0</v>
      </c>
      <c r="AE79" s="85">
        <v>0</v>
      </c>
      <c r="AF79" s="85">
        <v>473.88499999999999</v>
      </c>
    </row>
    <row r="80" spans="1:32" x14ac:dyDescent="0.3">
      <c r="A80" s="70" t="s">
        <v>7</v>
      </c>
      <c r="B80" s="66">
        <v>69148.077999999994</v>
      </c>
      <c r="C80" s="67">
        <v>24739.526000000002</v>
      </c>
      <c r="D80" s="67">
        <v>1.429</v>
      </c>
      <c r="E80" s="67">
        <v>37092.964999999997</v>
      </c>
      <c r="F80" s="67">
        <v>49.515999999999998</v>
      </c>
      <c r="G80" s="67">
        <v>0</v>
      </c>
      <c r="H80" s="67">
        <v>465.66500000000002</v>
      </c>
      <c r="I80" s="67">
        <v>0</v>
      </c>
      <c r="J80" s="67">
        <v>0</v>
      </c>
      <c r="K80" s="67">
        <v>0.438</v>
      </c>
      <c r="L80" s="67">
        <v>6798.54</v>
      </c>
      <c r="M80" s="67">
        <v>0</v>
      </c>
      <c r="N80" s="67">
        <v>0</v>
      </c>
      <c r="O80" s="67">
        <v>0</v>
      </c>
      <c r="R80" s="70" t="s">
        <v>137</v>
      </c>
      <c r="S80" s="85">
        <v>283217.75</v>
      </c>
      <c r="T80" s="85">
        <v>83389.198000000004</v>
      </c>
      <c r="U80" s="85">
        <v>5.69</v>
      </c>
      <c r="V80" s="85">
        <v>139082.94099999999</v>
      </c>
      <c r="W80" s="85">
        <v>613.42899999999997</v>
      </c>
      <c r="X80" s="85">
        <v>16.71</v>
      </c>
      <c r="Y80" s="85">
        <v>14440.165000000001</v>
      </c>
      <c r="Z80" s="85">
        <v>0</v>
      </c>
      <c r="AA80" s="85">
        <v>3.2000000000000001E-2</v>
      </c>
      <c r="AB80" s="85">
        <v>17717.717000000001</v>
      </c>
      <c r="AC80" s="85">
        <v>27919.261999999999</v>
      </c>
      <c r="AD80" s="85">
        <v>0</v>
      </c>
      <c r="AE80" s="85">
        <v>0</v>
      </c>
      <c r="AF80" s="85">
        <v>32.604999999999997</v>
      </c>
    </row>
    <row r="81" spans="1:32" x14ac:dyDescent="0.3">
      <c r="A81" s="71" t="s">
        <v>19</v>
      </c>
      <c r="B81" s="66">
        <v>0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R81" s="71" t="s">
        <v>138</v>
      </c>
      <c r="S81" s="85">
        <v>521.12800000000004</v>
      </c>
      <c r="T81" s="85">
        <v>0</v>
      </c>
      <c r="U81" s="85">
        <v>0.23799999999999999</v>
      </c>
      <c r="V81" s="85">
        <v>520.82799999999997</v>
      </c>
      <c r="W81" s="85">
        <v>0</v>
      </c>
      <c r="X81" s="85">
        <v>0</v>
      </c>
      <c r="Y81" s="85">
        <v>0</v>
      </c>
      <c r="Z81" s="85">
        <v>0</v>
      </c>
      <c r="AA81" s="85">
        <v>0</v>
      </c>
      <c r="AB81" s="85">
        <v>0</v>
      </c>
      <c r="AC81" s="85">
        <v>6.2E-2</v>
      </c>
      <c r="AD81" s="85">
        <v>0</v>
      </c>
      <c r="AE81" s="85">
        <v>0</v>
      </c>
      <c r="AF81" s="85">
        <v>0</v>
      </c>
    </row>
    <row r="82" spans="1:32" x14ac:dyDescent="0.3">
      <c r="A82" s="71" t="s">
        <v>21</v>
      </c>
      <c r="B82" s="66">
        <v>68050.790999999997</v>
      </c>
      <c r="C82" s="67">
        <v>24739.353999999999</v>
      </c>
      <c r="D82" s="67">
        <v>1.429</v>
      </c>
      <c r="E82" s="67">
        <v>36507.074000000001</v>
      </c>
      <c r="F82" s="67">
        <v>4.3949999999999996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6798.54</v>
      </c>
      <c r="M82" s="67">
        <v>0</v>
      </c>
      <c r="N82" s="67">
        <v>0</v>
      </c>
      <c r="O82" s="67">
        <v>0</v>
      </c>
      <c r="R82" s="71" t="s">
        <v>139</v>
      </c>
      <c r="S82" s="85">
        <v>244301.38500000001</v>
      </c>
      <c r="T82" s="85">
        <v>83389.001000000004</v>
      </c>
      <c r="U82" s="85">
        <v>5.258</v>
      </c>
      <c r="V82" s="85">
        <v>132994.75</v>
      </c>
      <c r="W82" s="85">
        <v>5.7489999999999997</v>
      </c>
      <c r="X82" s="85">
        <v>0.31900000000000001</v>
      </c>
      <c r="Y82" s="85">
        <v>0</v>
      </c>
      <c r="Z82" s="85">
        <v>0</v>
      </c>
      <c r="AA82" s="85">
        <v>7.0000000000000001E-3</v>
      </c>
      <c r="AB82" s="85">
        <v>0</v>
      </c>
      <c r="AC82" s="85">
        <v>27905.866999999998</v>
      </c>
      <c r="AD82" s="85">
        <v>0</v>
      </c>
      <c r="AE82" s="85">
        <v>0</v>
      </c>
      <c r="AF82" s="85">
        <v>0.433</v>
      </c>
    </row>
    <row r="83" spans="1:32" x14ac:dyDescent="0.3">
      <c r="A83" s="71" t="s">
        <v>23</v>
      </c>
      <c r="B83" s="66">
        <v>1096.7239999999999</v>
      </c>
      <c r="C83" s="67">
        <v>0.17199999999999999</v>
      </c>
      <c r="D83" s="67">
        <v>0</v>
      </c>
      <c r="E83" s="67">
        <v>585.76599999999996</v>
      </c>
      <c r="F83" s="67">
        <v>45.121000000000002</v>
      </c>
      <c r="G83" s="67">
        <v>0</v>
      </c>
      <c r="H83" s="67">
        <v>465.66500000000002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R83" s="71" t="s">
        <v>140</v>
      </c>
      <c r="S83" s="85">
        <v>20662.544000000002</v>
      </c>
      <c r="T83" s="85">
        <v>0.17199999999999999</v>
      </c>
      <c r="U83" s="85">
        <v>0</v>
      </c>
      <c r="V83" s="85">
        <v>5557.7709999999997</v>
      </c>
      <c r="W83" s="85">
        <v>607.67999999999995</v>
      </c>
      <c r="X83" s="85">
        <v>16.390999999999998</v>
      </c>
      <c r="Y83" s="85">
        <v>14440.165000000001</v>
      </c>
      <c r="Z83" s="85">
        <v>0</v>
      </c>
      <c r="AA83" s="85">
        <v>2.5000000000000001E-2</v>
      </c>
      <c r="AB83" s="85">
        <v>0</v>
      </c>
      <c r="AC83" s="85">
        <v>9.9469999999999992</v>
      </c>
      <c r="AD83" s="85">
        <v>0</v>
      </c>
      <c r="AE83" s="85">
        <v>0</v>
      </c>
      <c r="AF83" s="85">
        <v>30.393999999999998</v>
      </c>
    </row>
    <row r="84" spans="1:32" x14ac:dyDescent="0.3">
      <c r="A84" s="71" t="s">
        <v>25</v>
      </c>
      <c r="B84" s="66">
        <v>0.56299999999999994</v>
      </c>
      <c r="C84" s="67">
        <v>0</v>
      </c>
      <c r="D84" s="67">
        <v>0</v>
      </c>
      <c r="E84" s="67">
        <v>0.126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0.438</v>
      </c>
      <c r="L84" s="67">
        <v>0</v>
      </c>
      <c r="M84" s="67">
        <v>0</v>
      </c>
      <c r="N84" s="67">
        <v>0</v>
      </c>
      <c r="O84" s="67">
        <v>0</v>
      </c>
      <c r="R84" s="71" t="s">
        <v>141</v>
      </c>
      <c r="S84" s="85">
        <v>17732.694</v>
      </c>
      <c r="T84" s="85">
        <v>2.5000000000000001E-2</v>
      </c>
      <c r="U84" s="85">
        <v>0.19500000000000001</v>
      </c>
      <c r="V84" s="85">
        <v>9.5920000000000005</v>
      </c>
      <c r="W84" s="85">
        <v>0</v>
      </c>
      <c r="X84" s="85">
        <v>0</v>
      </c>
      <c r="Y84" s="85">
        <v>0</v>
      </c>
      <c r="Z84" s="85">
        <v>0</v>
      </c>
      <c r="AA84" s="85">
        <v>0</v>
      </c>
      <c r="AB84" s="85">
        <v>17717.717000000001</v>
      </c>
      <c r="AC84" s="85">
        <v>3.3860000000000001</v>
      </c>
      <c r="AD84" s="85">
        <v>0</v>
      </c>
      <c r="AE84" s="85">
        <v>0</v>
      </c>
      <c r="AF84" s="85">
        <v>1.7789999999999999</v>
      </c>
    </row>
    <row r="85" spans="1:32" x14ac:dyDescent="0.3">
      <c r="A85" s="70" t="s">
        <v>27</v>
      </c>
      <c r="B85" s="66">
        <v>3554.4540000000002</v>
      </c>
      <c r="C85" s="67">
        <v>1.0369999999999999</v>
      </c>
      <c r="D85" s="67">
        <v>1527.7570000000001</v>
      </c>
      <c r="E85" s="67">
        <v>799.18600000000004</v>
      </c>
      <c r="F85" s="67">
        <v>0</v>
      </c>
      <c r="G85" s="67">
        <v>0</v>
      </c>
      <c r="H85" s="67">
        <v>45.78</v>
      </c>
      <c r="I85" s="67">
        <v>0</v>
      </c>
      <c r="J85" s="67">
        <v>6.8460000000000001</v>
      </c>
      <c r="K85" s="67">
        <v>0</v>
      </c>
      <c r="L85" s="67">
        <v>1171.298</v>
      </c>
      <c r="M85" s="67">
        <v>0</v>
      </c>
      <c r="N85" s="67">
        <v>0</v>
      </c>
      <c r="O85" s="67">
        <v>2.5499999999999998</v>
      </c>
      <c r="R85" s="70" t="s">
        <v>27</v>
      </c>
      <c r="S85" s="85">
        <v>21395.136999999999</v>
      </c>
      <c r="T85" s="85">
        <v>10.217000000000001</v>
      </c>
      <c r="U85" s="85">
        <v>11888.337</v>
      </c>
      <c r="V85" s="85">
        <v>1945.732</v>
      </c>
      <c r="W85" s="85">
        <v>8.8350000000000009</v>
      </c>
      <c r="X85" s="85">
        <v>2.6419999999999999</v>
      </c>
      <c r="Y85" s="85">
        <v>98.265000000000001</v>
      </c>
      <c r="Z85" s="85">
        <v>0</v>
      </c>
      <c r="AA85" s="85">
        <v>62.54</v>
      </c>
      <c r="AB85" s="85">
        <v>0</v>
      </c>
      <c r="AC85" s="85">
        <v>7360.3130000000001</v>
      </c>
      <c r="AD85" s="85">
        <v>0</v>
      </c>
      <c r="AE85" s="85">
        <v>0</v>
      </c>
      <c r="AF85" s="85">
        <v>18.256</v>
      </c>
    </row>
    <row r="86" spans="1:32" x14ac:dyDescent="0.3">
      <c r="A86" s="70" t="s">
        <v>29</v>
      </c>
      <c r="B86" s="66">
        <v>3669.7820000000002</v>
      </c>
      <c r="C86" s="67">
        <v>19.225000000000001</v>
      </c>
      <c r="D86" s="67">
        <v>505.99599999999998</v>
      </c>
      <c r="E86" s="67">
        <v>323.73599999999999</v>
      </c>
      <c r="F86" s="67">
        <v>0.377</v>
      </c>
      <c r="G86" s="67">
        <v>0.46200000000000002</v>
      </c>
      <c r="H86" s="67">
        <v>7.609</v>
      </c>
      <c r="I86" s="67">
        <v>0</v>
      </c>
      <c r="J86" s="67">
        <v>35.151000000000003</v>
      </c>
      <c r="K86" s="67">
        <v>6.7000000000000004E-2</v>
      </c>
      <c r="L86" s="67">
        <v>2748.9520000000002</v>
      </c>
      <c r="M86" s="67">
        <v>0</v>
      </c>
      <c r="N86" s="67">
        <v>0</v>
      </c>
      <c r="O86" s="67">
        <v>28.207999999999998</v>
      </c>
      <c r="R86" s="70" t="s">
        <v>29</v>
      </c>
      <c r="S86" s="85">
        <v>14654.587</v>
      </c>
      <c r="T86" s="85">
        <v>54.387999999999998</v>
      </c>
      <c r="U86" s="85">
        <v>1952.1320000000001</v>
      </c>
      <c r="V86" s="85">
        <v>785.35</v>
      </c>
      <c r="W86" s="85">
        <v>27.422000000000001</v>
      </c>
      <c r="X86" s="85">
        <v>7.9379999999999997</v>
      </c>
      <c r="Y86" s="85">
        <v>30.550999999999998</v>
      </c>
      <c r="Z86" s="85">
        <v>0</v>
      </c>
      <c r="AA86" s="85">
        <v>158.803</v>
      </c>
      <c r="AB86" s="85">
        <v>66.781999999999996</v>
      </c>
      <c r="AC86" s="85">
        <v>11434.212</v>
      </c>
      <c r="AD86" s="85">
        <v>0</v>
      </c>
      <c r="AE86" s="85">
        <v>0</v>
      </c>
      <c r="AF86" s="85">
        <v>137.00800000000001</v>
      </c>
    </row>
    <row r="87" spans="1:32" x14ac:dyDescent="0.3">
      <c r="A87" s="74" t="s">
        <v>121</v>
      </c>
      <c r="B87" s="72">
        <v>1039.239</v>
      </c>
      <c r="C87" s="73">
        <v>29.099</v>
      </c>
      <c r="D87" s="73">
        <v>13.275</v>
      </c>
      <c r="E87" s="73">
        <v>830.18299999999999</v>
      </c>
      <c r="F87" s="73">
        <v>2.024</v>
      </c>
      <c r="G87" s="73">
        <v>0</v>
      </c>
      <c r="H87" s="73">
        <v>4.7889999999999997</v>
      </c>
      <c r="I87" s="73">
        <v>0</v>
      </c>
      <c r="J87" s="73">
        <v>7.5999999999999998E-2</v>
      </c>
      <c r="K87" s="73">
        <v>3.552</v>
      </c>
      <c r="L87" s="73">
        <v>130.03100000000001</v>
      </c>
      <c r="M87" s="73">
        <v>0</v>
      </c>
      <c r="N87" s="73">
        <v>0</v>
      </c>
      <c r="O87" s="73">
        <v>26.21</v>
      </c>
      <c r="R87" s="74" t="s">
        <v>121</v>
      </c>
      <c r="S87" s="87">
        <v>8171.6679999999997</v>
      </c>
      <c r="T87" s="87">
        <v>230.274</v>
      </c>
      <c r="U87" s="87">
        <v>164.68299999999999</v>
      </c>
      <c r="V87" s="87">
        <v>4001.2339999999999</v>
      </c>
      <c r="W87" s="87">
        <v>27.518999999999998</v>
      </c>
      <c r="X87" s="87">
        <v>1.3859999999999999</v>
      </c>
      <c r="Y87" s="87">
        <v>20.166</v>
      </c>
      <c r="Z87" s="87">
        <v>0</v>
      </c>
      <c r="AA87" s="87">
        <v>1.69</v>
      </c>
      <c r="AB87" s="87">
        <v>3383.846</v>
      </c>
      <c r="AC87" s="87">
        <v>252.13800000000001</v>
      </c>
      <c r="AD87" s="87">
        <v>0</v>
      </c>
      <c r="AE87" s="87">
        <v>0</v>
      </c>
      <c r="AF87" s="87">
        <v>88.730999999999995</v>
      </c>
    </row>
    <row r="88" spans="1:32" x14ac:dyDescent="0.3">
      <c r="A88" s="32">
        <v>2022</v>
      </c>
      <c r="B88" s="68">
        <v>90111.164999999994</v>
      </c>
      <c r="C88" s="69">
        <v>26149.662</v>
      </c>
      <c r="D88" s="69">
        <v>2312.2660000000001</v>
      </c>
      <c r="E88" s="69">
        <v>40181.813000000002</v>
      </c>
      <c r="F88" s="69">
        <v>86.718000000000004</v>
      </c>
      <c r="G88" s="69">
        <v>2.2679999999999998</v>
      </c>
      <c r="H88" s="69">
        <v>1572.6859999999999</v>
      </c>
      <c r="I88" s="69">
        <v>0</v>
      </c>
      <c r="J88" s="69">
        <v>475.30700000000002</v>
      </c>
      <c r="K88" s="69">
        <v>18.491</v>
      </c>
      <c r="L88" s="69">
        <v>17087.208999999999</v>
      </c>
      <c r="M88" s="69">
        <v>1680.096</v>
      </c>
      <c r="N88" s="69">
        <v>231.77</v>
      </c>
      <c r="O88" s="69">
        <v>312.88</v>
      </c>
      <c r="R88" s="17">
        <v>2022</v>
      </c>
      <c r="S88" s="85">
        <v>942507.60800000001</v>
      </c>
      <c r="T88" s="85">
        <v>88368.043999999994</v>
      </c>
      <c r="U88" s="85">
        <v>16008.116</v>
      </c>
      <c r="V88" s="85">
        <v>158889.34899999999</v>
      </c>
      <c r="W88" s="85">
        <v>1091.99</v>
      </c>
      <c r="X88" s="85">
        <v>159.232</v>
      </c>
      <c r="Y88" s="85">
        <v>21657.835999999999</v>
      </c>
      <c r="Z88" s="85">
        <v>446832.45600000001</v>
      </c>
      <c r="AA88" s="85">
        <v>1403.4269999999999</v>
      </c>
      <c r="AB88" s="85">
        <v>25272.915000000001</v>
      </c>
      <c r="AC88" s="85">
        <v>132788.728</v>
      </c>
      <c r="AD88" s="85">
        <v>8382.9169999999995</v>
      </c>
      <c r="AE88" s="85">
        <v>7594.2179999999998</v>
      </c>
      <c r="AF88" s="85">
        <v>34058.379000000001</v>
      </c>
    </row>
    <row r="89" spans="1:32" x14ac:dyDescent="0.3">
      <c r="A89" s="70" t="s">
        <v>5</v>
      </c>
      <c r="B89" s="66">
        <v>9470.6110000000008</v>
      </c>
      <c r="C89" s="67">
        <v>129.68</v>
      </c>
      <c r="D89" s="67">
        <v>322.85599999999999</v>
      </c>
      <c r="E89" s="67">
        <v>1873.8</v>
      </c>
      <c r="F89" s="67">
        <v>28.411999999999999</v>
      </c>
      <c r="G89" s="67">
        <v>2.0390000000000001</v>
      </c>
      <c r="H89" s="67">
        <v>900.35599999999999</v>
      </c>
      <c r="I89" s="67">
        <v>0</v>
      </c>
      <c r="J89" s="67">
        <v>438.63200000000001</v>
      </c>
      <c r="K89" s="67">
        <v>0</v>
      </c>
      <c r="L89" s="67">
        <v>3602.346</v>
      </c>
      <c r="M89" s="67">
        <v>1680.096</v>
      </c>
      <c r="N89" s="67">
        <v>231.77</v>
      </c>
      <c r="O89" s="67">
        <v>260.62400000000002</v>
      </c>
      <c r="R89" s="70" t="s">
        <v>131</v>
      </c>
      <c r="S89" s="85">
        <v>598601.29200000002</v>
      </c>
      <c r="T89" s="85">
        <v>1127.741</v>
      </c>
      <c r="U89" s="85">
        <v>1814.3320000000001</v>
      </c>
      <c r="V89" s="85">
        <v>15540.775</v>
      </c>
      <c r="W89" s="85">
        <v>559.12199999999996</v>
      </c>
      <c r="X89" s="85">
        <v>127.76600000000001</v>
      </c>
      <c r="Y89" s="85">
        <v>3537.0140000000001</v>
      </c>
      <c r="Z89" s="85">
        <v>446832.45600000001</v>
      </c>
      <c r="AA89" s="85">
        <v>1209.2190000000001</v>
      </c>
      <c r="AB89" s="85">
        <v>5.4550000000000001</v>
      </c>
      <c r="AC89" s="85">
        <v>78671.803</v>
      </c>
      <c r="AD89" s="85">
        <v>8382.9169999999995</v>
      </c>
      <c r="AE89" s="85">
        <v>7594.2179999999998</v>
      </c>
      <c r="AF89" s="85">
        <v>33198.474000000002</v>
      </c>
    </row>
    <row r="90" spans="1:32" x14ac:dyDescent="0.3">
      <c r="A90" s="71" t="s">
        <v>11</v>
      </c>
      <c r="B90" s="66">
        <v>231.714</v>
      </c>
      <c r="C90" s="67">
        <v>26.279</v>
      </c>
      <c r="D90" s="67">
        <v>61.487000000000002</v>
      </c>
      <c r="E90" s="67">
        <v>138.09100000000001</v>
      </c>
      <c r="F90" s="67">
        <v>0.21099999999999999</v>
      </c>
      <c r="G90" s="67">
        <v>0</v>
      </c>
      <c r="H90" s="67">
        <v>6.0999999999999999E-2</v>
      </c>
      <c r="I90" s="67">
        <v>0</v>
      </c>
      <c r="J90" s="67">
        <v>0.68200000000000005</v>
      </c>
      <c r="K90" s="67">
        <v>0</v>
      </c>
      <c r="L90" s="67">
        <v>0.60899999999999999</v>
      </c>
      <c r="M90" s="67">
        <v>0</v>
      </c>
      <c r="N90" s="67">
        <v>0</v>
      </c>
      <c r="O90" s="67">
        <v>4.2930000000000001</v>
      </c>
      <c r="R90" s="71" t="s">
        <v>132</v>
      </c>
      <c r="S90" s="85">
        <v>8938.8179999999993</v>
      </c>
      <c r="T90" s="85">
        <v>833.58799999999997</v>
      </c>
      <c r="U90" s="85">
        <v>1101.43</v>
      </c>
      <c r="V90" s="85">
        <v>6567.7489999999998</v>
      </c>
      <c r="W90" s="85">
        <v>37.170999999999999</v>
      </c>
      <c r="X90" s="85">
        <v>83.085999999999999</v>
      </c>
      <c r="Y90" s="85">
        <v>26.782</v>
      </c>
      <c r="Z90" s="85">
        <v>0</v>
      </c>
      <c r="AA90" s="85">
        <v>1.391</v>
      </c>
      <c r="AB90" s="85">
        <v>0</v>
      </c>
      <c r="AC90" s="85">
        <v>66.503</v>
      </c>
      <c r="AD90" s="85">
        <v>0</v>
      </c>
      <c r="AE90" s="85">
        <v>0</v>
      </c>
      <c r="AF90" s="85">
        <v>221.11799999999999</v>
      </c>
    </row>
    <row r="91" spans="1:32" x14ac:dyDescent="0.3">
      <c r="A91" s="71" t="s">
        <v>13</v>
      </c>
      <c r="B91" s="66">
        <v>62.106000000000002</v>
      </c>
      <c r="C91" s="67">
        <v>1E-3</v>
      </c>
      <c r="D91" s="67">
        <v>0.66500000000000004</v>
      </c>
      <c r="E91" s="67">
        <v>53.63</v>
      </c>
      <c r="F91" s="67">
        <v>0</v>
      </c>
      <c r="G91" s="67">
        <v>0</v>
      </c>
      <c r="H91" s="67">
        <v>0.184</v>
      </c>
      <c r="I91" s="67">
        <v>0</v>
      </c>
      <c r="J91" s="67">
        <v>5.8000000000000003E-2</v>
      </c>
      <c r="K91" s="67">
        <v>0</v>
      </c>
      <c r="L91" s="67">
        <v>7.5670000000000002</v>
      </c>
      <c r="M91" s="67">
        <v>0</v>
      </c>
      <c r="N91" s="67">
        <v>0</v>
      </c>
      <c r="O91" s="67">
        <v>0</v>
      </c>
      <c r="R91" s="71" t="s">
        <v>133</v>
      </c>
      <c r="S91" s="85">
        <v>701.45299999999997</v>
      </c>
      <c r="T91" s="85">
        <v>0.48399999999999999</v>
      </c>
      <c r="U91" s="85">
        <v>6.101</v>
      </c>
      <c r="V91" s="85">
        <v>321.97500000000002</v>
      </c>
      <c r="W91" s="85">
        <v>20.727</v>
      </c>
      <c r="X91" s="85">
        <v>3.202</v>
      </c>
      <c r="Y91" s="85">
        <v>40.779000000000003</v>
      </c>
      <c r="Z91" s="85">
        <v>0</v>
      </c>
      <c r="AA91" s="85">
        <v>0.82699999999999996</v>
      </c>
      <c r="AB91" s="85">
        <v>0</v>
      </c>
      <c r="AC91" s="85">
        <v>60.265000000000001</v>
      </c>
      <c r="AD91" s="85">
        <v>0</v>
      </c>
      <c r="AE91" s="85">
        <v>0</v>
      </c>
      <c r="AF91" s="85">
        <v>247.09200000000001</v>
      </c>
    </row>
    <row r="92" spans="1:32" x14ac:dyDescent="0.3">
      <c r="A92" s="71" t="s">
        <v>15</v>
      </c>
      <c r="B92" s="66">
        <v>6402.6639999999998</v>
      </c>
      <c r="C92" s="67">
        <v>91.738</v>
      </c>
      <c r="D92" s="67">
        <v>168.04499999999999</v>
      </c>
      <c r="E92" s="67">
        <v>734.83699999999999</v>
      </c>
      <c r="F92" s="67">
        <v>8.7919999999999998</v>
      </c>
      <c r="G92" s="67">
        <v>2.0390000000000001</v>
      </c>
      <c r="H92" s="67">
        <v>899.58699999999999</v>
      </c>
      <c r="I92" s="67">
        <v>0</v>
      </c>
      <c r="J92" s="67">
        <v>437.89100000000002</v>
      </c>
      <c r="K92" s="67">
        <v>0</v>
      </c>
      <c r="L92" s="67">
        <v>3574.587</v>
      </c>
      <c r="M92" s="67">
        <v>0</v>
      </c>
      <c r="N92" s="67">
        <v>231.77</v>
      </c>
      <c r="O92" s="67">
        <v>253.37700000000001</v>
      </c>
      <c r="R92" s="71" t="s">
        <v>134</v>
      </c>
      <c r="S92" s="85">
        <v>575847.63699999999</v>
      </c>
      <c r="T92" s="85">
        <v>231.983</v>
      </c>
      <c r="U92" s="85">
        <v>512.15800000000002</v>
      </c>
      <c r="V92" s="85">
        <v>4526.0069999999996</v>
      </c>
      <c r="W92" s="85">
        <v>252.215</v>
      </c>
      <c r="X92" s="85">
        <v>41.441000000000003</v>
      </c>
      <c r="Y92" s="85">
        <v>3459.1909999999998</v>
      </c>
      <c r="Z92" s="85">
        <v>446832.45600000001</v>
      </c>
      <c r="AA92" s="85">
        <v>1207.001</v>
      </c>
      <c r="AB92" s="85">
        <v>5.4550000000000001</v>
      </c>
      <c r="AC92" s="85">
        <v>78461.914999999994</v>
      </c>
      <c r="AD92" s="85">
        <v>0</v>
      </c>
      <c r="AE92" s="85">
        <v>7594.2179999999998</v>
      </c>
      <c r="AF92" s="85">
        <v>32723.598000000002</v>
      </c>
    </row>
    <row r="93" spans="1:32" x14ac:dyDescent="0.3">
      <c r="A93" s="71" t="s">
        <v>17</v>
      </c>
      <c r="B93" s="66">
        <v>2774.127</v>
      </c>
      <c r="C93" s="67">
        <v>11.663</v>
      </c>
      <c r="D93" s="67">
        <v>92.658000000000001</v>
      </c>
      <c r="E93" s="67">
        <v>947.24199999999996</v>
      </c>
      <c r="F93" s="67">
        <v>19.408999999999999</v>
      </c>
      <c r="G93" s="67">
        <v>0</v>
      </c>
      <c r="H93" s="67">
        <v>0.52300000000000002</v>
      </c>
      <c r="I93" s="67">
        <v>0</v>
      </c>
      <c r="J93" s="67">
        <v>0</v>
      </c>
      <c r="K93" s="67">
        <v>0</v>
      </c>
      <c r="L93" s="67">
        <v>19.582000000000001</v>
      </c>
      <c r="M93" s="67">
        <v>1680.096</v>
      </c>
      <c r="N93" s="67">
        <v>0</v>
      </c>
      <c r="O93" s="67">
        <v>2.9529999999999998</v>
      </c>
      <c r="R93" s="71" t="s">
        <v>135</v>
      </c>
      <c r="S93" s="85">
        <v>13113.384</v>
      </c>
      <c r="T93" s="85">
        <v>61.686</v>
      </c>
      <c r="U93" s="85">
        <v>194.64400000000001</v>
      </c>
      <c r="V93" s="85">
        <v>4125.0439999999999</v>
      </c>
      <c r="W93" s="85">
        <v>249.00899999999999</v>
      </c>
      <c r="X93" s="85">
        <v>3.7999999999999999E-2</v>
      </c>
      <c r="Y93" s="85">
        <v>10.263</v>
      </c>
      <c r="Z93" s="85">
        <v>0</v>
      </c>
      <c r="AA93" s="85">
        <v>0</v>
      </c>
      <c r="AB93" s="85">
        <v>0</v>
      </c>
      <c r="AC93" s="85">
        <v>83.119</v>
      </c>
      <c r="AD93" s="85">
        <v>8382.9169999999995</v>
      </c>
      <c r="AE93" s="85">
        <v>0</v>
      </c>
      <c r="AF93" s="85">
        <v>6.665</v>
      </c>
    </row>
    <row r="94" spans="1:32" x14ac:dyDescent="0.3">
      <c r="A94" s="70" t="s">
        <v>120</v>
      </c>
      <c r="B94" s="66">
        <v>2721.221</v>
      </c>
      <c r="C94" s="67">
        <v>2E-3</v>
      </c>
      <c r="D94" s="67">
        <v>3.431</v>
      </c>
      <c r="E94" s="67">
        <v>1.81</v>
      </c>
      <c r="F94" s="67">
        <v>0</v>
      </c>
      <c r="G94" s="67">
        <v>0</v>
      </c>
      <c r="H94" s="67">
        <v>150.512</v>
      </c>
      <c r="I94" s="67">
        <v>0</v>
      </c>
      <c r="J94" s="67">
        <v>0</v>
      </c>
      <c r="K94" s="67">
        <v>0</v>
      </c>
      <c r="L94" s="67">
        <v>2557.2979999999998</v>
      </c>
      <c r="M94" s="67">
        <v>0</v>
      </c>
      <c r="N94" s="67">
        <v>0</v>
      </c>
      <c r="O94" s="67">
        <v>8.1679999999999993</v>
      </c>
      <c r="R94" s="70" t="s">
        <v>136</v>
      </c>
      <c r="S94" s="85">
        <v>11350.93</v>
      </c>
      <c r="T94" s="85">
        <v>0.23899999999999999</v>
      </c>
      <c r="U94" s="85">
        <v>987.31399999999996</v>
      </c>
      <c r="V94" s="85">
        <v>963.97500000000002</v>
      </c>
      <c r="W94" s="85">
        <v>0</v>
      </c>
      <c r="X94" s="85">
        <v>0</v>
      </c>
      <c r="Y94" s="85">
        <v>2016.2639999999999</v>
      </c>
      <c r="Z94" s="85">
        <v>0</v>
      </c>
      <c r="AA94" s="85">
        <v>0</v>
      </c>
      <c r="AB94" s="85">
        <v>0</v>
      </c>
      <c r="AC94" s="85">
        <v>6747.9319999999998</v>
      </c>
      <c r="AD94" s="85">
        <v>0</v>
      </c>
      <c r="AE94" s="85">
        <v>0</v>
      </c>
      <c r="AF94" s="85">
        <v>635.20699999999999</v>
      </c>
    </row>
    <row r="95" spans="1:32" x14ac:dyDescent="0.3">
      <c r="A95" s="70" t="s">
        <v>7</v>
      </c>
      <c r="B95" s="66">
        <v>69688.558000000005</v>
      </c>
      <c r="C95" s="67">
        <v>25985.688999999998</v>
      </c>
      <c r="D95" s="67">
        <v>0.88300000000000001</v>
      </c>
      <c r="E95" s="67">
        <v>36417.035000000003</v>
      </c>
      <c r="F95" s="67">
        <v>55.780999999999999</v>
      </c>
      <c r="G95" s="67">
        <v>0</v>
      </c>
      <c r="H95" s="67">
        <v>490.24400000000003</v>
      </c>
      <c r="I95" s="67">
        <v>0</v>
      </c>
      <c r="J95" s="67">
        <v>0</v>
      </c>
      <c r="K95" s="67">
        <v>1.472</v>
      </c>
      <c r="L95" s="67">
        <v>6737.4539999999997</v>
      </c>
      <c r="M95" s="67">
        <v>0</v>
      </c>
      <c r="N95" s="67">
        <v>0</v>
      </c>
      <c r="O95" s="67">
        <v>0</v>
      </c>
      <c r="R95" s="70" t="s">
        <v>137</v>
      </c>
      <c r="S95" s="85">
        <v>288599.913</v>
      </c>
      <c r="T95" s="85">
        <v>86957.319000000003</v>
      </c>
      <c r="U95" s="85">
        <v>4.548</v>
      </c>
      <c r="V95" s="85">
        <v>135749.59899999999</v>
      </c>
      <c r="W95" s="85">
        <v>488.524</v>
      </c>
      <c r="X95" s="85">
        <v>21.445</v>
      </c>
      <c r="Y95" s="85">
        <v>15964.853999999999</v>
      </c>
      <c r="Z95" s="85">
        <v>0</v>
      </c>
      <c r="AA95" s="85">
        <v>2.8000000000000001E-2</v>
      </c>
      <c r="AB95" s="85">
        <v>21704.414000000001</v>
      </c>
      <c r="AC95" s="85">
        <v>27680.037</v>
      </c>
      <c r="AD95" s="85">
        <v>0</v>
      </c>
      <c r="AE95" s="85">
        <v>0</v>
      </c>
      <c r="AF95" s="85">
        <v>29.146000000000001</v>
      </c>
    </row>
    <row r="96" spans="1:32" x14ac:dyDescent="0.3">
      <c r="A96" s="71" t="s">
        <v>19</v>
      </c>
      <c r="B96" s="66">
        <v>24.695</v>
      </c>
      <c r="C96" s="67">
        <v>0</v>
      </c>
      <c r="D96" s="67">
        <v>0</v>
      </c>
      <c r="E96" s="67">
        <v>24.695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R96" s="71" t="s">
        <v>138</v>
      </c>
      <c r="S96" s="85">
        <v>439.32400000000001</v>
      </c>
      <c r="T96" s="85">
        <v>0</v>
      </c>
      <c r="U96" s="85">
        <v>0</v>
      </c>
      <c r="V96" s="85">
        <v>439.26100000000002</v>
      </c>
      <c r="W96" s="85">
        <v>0</v>
      </c>
      <c r="X96" s="85">
        <v>0</v>
      </c>
      <c r="Y96" s="85">
        <v>0</v>
      </c>
      <c r="Z96" s="85">
        <v>0</v>
      </c>
      <c r="AA96" s="85">
        <v>0</v>
      </c>
      <c r="AB96" s="85">
        <v>0</v>
      </c>
      <c r="AC96" s="85">
        <v>6.3E-2</v>
      </c>
      <c r="AD96" s="85">
        <v>0</v>
      </c>
      <c r="AE96" s="85">
        <v>0</v>
      </c>
      <c r="AF96" s="85">
        <v>0</v>
      </c>
    </row>
    <row r="97" spans="1:32" x14ac:dyDescent="0.3">
      <c r="A97" s="71" t="s">
        <v>21</v>
      </c>
      <c r="B97" s="66">
        <v>67942.995999999999</v>
      </c>
      <c r="C97" s="67">
        <v>25985.538</v>
      </c>
      <c r="D97" s="67">
        <v>0.88300000000000001</v>
      </c>
      <c r="E97" s="67">
        <v>35215.993000000002</v>
      </c>
      <c r="F97" s="67">
        <v>3.1269999999999998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6737.4539999999997</v>
      </c>
      <c r="M97" s="67">
        <v>0</v>
      </c>
      <c r="N97" s="67">
        <v>0</v>
      </c>
      <c r="O97" s="67">
        <v>0</v>
      </c>
      <c r="R97" s="71" t="s">
        <v>139</v>
      </c>
      <c r="S97" s="85">
        <v>242830.799</v>
      </c>
      <c r="T97" s="85">
        <v>86957.142000000007</v>
      </c>
      <c r="U97" s="85">
        <v>4.3970000000000002</v>
      </c>
      <c r="V97" s="85">
        <v>128199.327</v>
      </c>
      <c r="W97" s="85">
        <v>3.4790000000000001</v>
      </c>
      <c r="X97" s="85">
        <v>0.28899999999999998</v>
      </c>
      <c r="Y97" s="85">
        <v>0</v>
      </c>
      <c r="Z97" s="85">
        <v>0</v>
      </c>
      <c r="AA97" s="85">
        <v>6.0000000000000001E-3</v>
      </c>
      <c r="AB97" s="85">
        <v>0</v>
      </c>
      <c r="AC97" s="85">
        <v>27666.074000000001</v>
      </c>
      <c r="AD97" s="85">
        <v>0</v>
      </c>
      <c r="AE97" s="85">
        <v>0</v>
      </c>
      <c r="AF97" s="85">
        <v>8.3000000000000004E-2</v>
      </c>
    </row>
    <row r="98" spans="1:32" x14ac:dyDescent="0.3">
      <c r="A98" s="71" t="s">
        <v>23</v>
      </c>
      <c r="B98" s="66">
        <v>1719.396</v>
      </c>
      <c r="C98" s="67">
        <v>0.151</v>
      </c>
      <c r="D98" s="67">
        <v>0</v>
      </c>
      <c r="E98" s="67">
        <v>1176.346</v>
      </c>
      <c r="F98" s="67">
        <v>52.654000000000003</v>
      </c>
      <c r="G98" s="67">
        <v>0</v>
      </c>
      <c r="H98" s="67">
        <v>490.24400000000003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R98" s="71" t="s">
        <v>140</v>
      </c>
      <c r="S98" s="85">
        <v>23604.731</v>
      </c>
      <c r="T98" s="85">
        <v>0.151</v>
      </c>
      <c r="U98" s="85">
        <v>0</v>
      </c>
      <c r="V98" s="85">
        <v>7095.64</v>
      </c>
      <c r="W98" s="85">
        <v>485.04500000000002</v>
      </c>
      <c r="X98" s="85">
        <v>21.155999999999999</v>
      </c>
      <c r="Y98" s="85">
        <v>15964.853999999999</v>
      </c>
      <c r="Z98" s="85">
        <v>0</v>
      </c>
      <c r="AA98" s="85">
        <v>2.1999999999999999E-2</v>
      </c>
      <c r="AB98" s="85">
        <v>0</v>
      </c>
      <c r="AC98" s="85">
        <v>10.292</v>
      </c>
      <c r="AD98" s="85">
        <v>0</v>
      </c>
      <c r="AE98" s="85">
        <v>0</v>
      </c>
      <c r="AF98" s="85">
        <v>27.57</v>
      </c>
    </row>
    <row r="99" spans="1:32" x14ac:dyDescent="0.3">
      <c r="A99" s="71" t="s">
        <v>25</v>
      </c>
      <c r="B99" s="66">
        <v>1.472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1.472</v>
      </c>
      <c r="L99" s="67">
        <v>0</v>
      </c>
      <c r="M99" s="67">
        <v>0</v>
      </c>
      <c r="N99" s="67">
        <v>0</v>
      </c>
      <c r="O99" s="67">
        <v>0</v>
      </c>
      <c r="R99" s="71" t="s">
        <v>141</v>
      </c>
      <c r="S99" s="85">
        <v>21725.06</v>
      </c>
      <c r="T99" s="85">
        <v>2.5000000000000001E-2</v>
      </c>
      <c r="U99" s="85">
        <v>0.15</v>
      </c>
      <c r="V99" s="85">
        <v>15.37</v>
      </c>
      <c r="W99" s="85">
        <v>0</v>
      </c>
      <c r="X99" s="85">
        <v>0</v>
      </c>
      <c r="Y99" s="85">
        <v>0</v>
      </c>
      <c r="Z99" s="85">
        <v>0</v>
      </c>
      <c r="AA99" s="85">
        <v>0</v>
      </c>
      <c r="AB99" s="85">
        <v>21704.414000000001</v>
      </c>
      <c r="AC99" s="85">
        <v>3.6080000000000001</v>
      </c>
      <c r="AD99" s="85">
        <v>0</v>
      </c>
      <c r="AE99" s="85">
        <v>0</v>
      </c>
      <c r="AF99" s="85">
        <v>1.4930000000000001</v>
      </c>
    </row>
    <row r="100" spans="1:32" x14ac:dyDescent="0.3">
      <c r="A100" s="70" t="s">
        <v>27</v>
      </c>
      <c r="B100" s="66">
        <v>3583.962</v>
      </c>
      <c r="C100" s="67">
        <v>1.1950000000000001</v>
      </c>
      <c r="D100" s="67">
        <v>1488.2170000000001</v>
      </c>
      <c r="E100" s="67">
        <v>847.35299999999995</v>
      </c>
      <c r="F100" s="67">
        <v>0</v>
      </c>
      <c r="G100" s="67">
        <v>0</v>
      </c>
      <c r="H100" s="67">
        <v>24.189</v>
      </c>
      <c r="I100" s="67">
        <v>0</v>
      </c>
      <c r="J100" s="67">
        <v>6.0229999999999997</v>
      </c>
      <c r="K100" s="67">
        <v>0</v>
      </c>
      <c r="L100" s="67">
        <v>1215.3489999999999</v>
      </c>
      <c r="M100" s="67">
        <v>0</v>
      </c>
      <c r="N100" s="67">
        <v>0</v>
      </c>
      <c r="O100" s="67">
        <v>1.6359999999999999</v>
      </c>
      <c r="R100" s="70" t="s">
        <v>27</v>
      </c>
      <c r="S100" s="85">
        <v>21018.214</v>
      </c>
      <c r="T100" s="85">
        <v>6.8479999999999999</v>
      </c>
      <c r="U100" s="85">
        <v>11250.61</v>
      </c>
      <c r="V100" s="85">
        <v>1973.029</v>
      </c>
      <c r="W100" s="85">
        <v>8.6329999999999991</v>
      </c>
      <c r="X100" s="85">
        <v>2.0350000000000001</v>
      </c>
      <c r="Y100" s="85">
        <v>50.026000000000003</v>
      </c>
      <c r="Z100" s="85">
        <v>0</v>
      </c>
      <c r="AA100" s="85">
        <v>55.079000000000001</v>
      </c>
      <c r="AB100" s="85">
        <v>0</v>
      </c>
      <c r="AC100" s="85">
        <v>7661.3090000000002</v>
      </c>
      <c r="AD100" s="85">
        <v>0</v>
      </c>
      <c r="AE100" s="85">
        <v>0</v>
      </c>
      <c r="AF100" s="85">
        <v>10.644</v>
      </c>
    </row>
    <row r="101" spans="1:32" x14ac:dyDescent="0.3">
      <c r="A101" s="70" t="s">
        <v>29</v>
      </c>
      <c r="B101" s="66">
        <v>3603.1869999999999</v>
      </c>
      <c r="C101" s="67">
        <v>18.405999999999999</v>
      </c>
      <c r="D101" s="67">
        <v>487.41800000000001</v>
      </c>
      <c r="E101" s="67">
        <v>197.54900000000001</v>
      </c>
      <c r="F101" s="67">
        <v>0.83199999999999996</v>
      </c>
      <c r="G101" s="67">
        <v>0.22900000000000001</v>
      </c>
      <c r="H101" s="67">
        <v>5.69</v>
      </c>
      <c r="I101" s="67">
        <v>0</v>
      </c>
      <c r="J101" s="67">
        <v>30.587</v>
      </c>
      <c r="K101" s="67">
        <v>1.9E-2</v>
      </c>
      <c r="L101" s="67">
        <v>2837.9679999999998</v>
      </c>
      <c r="M101" s="67">
        <v>0</v>
      </c>
      <c r="N101" s="67">
        <v>0</v>
      </c>
      <c r="O101" s="67">
        <v>24.489000000000001</v>
      </c>
      <c r="R101" s="70" t="s">
        <v>29</v>
      </c>
      <c r="S101" s="85">
        <v>14607.062</v>
      </c>
      <c r="T101" s="85">
        <v>54.112000000000002</v>
      </c>
      <c r="U101" s="85">
        <v>1769.779</v>
      </c>
      <c r="V101" s="85">
        <v>614.13400000000001</v>
      </c>
      <c r="W101" s="85">
        <v>18.526</v>
      </c>
      <c r="X101" s="85">
        <v>6.2859999999999996</v>
      </c>
      <c r="Y101" s="85">
        <v>74.991</v>
      </c>
      <c r="Z101" s="85">
        <v>0</v>
      </c>
      <c r="AA101" s="85">
        <v>137.71799999999999</v>
      </c>
      <c r="AB101" s="85">
        <v>53.414000000000001</v>
      </c>
      <c r="AC101" s="85">
        <v>11764.313</v>
      </c>
      <c r="AD101" s="85">
        <v>0</v>
      </c>
      <c r="AE101" s="85">
        <v>0</v>
      </c>
      <c r="AF101" s="85">
        <v>113.78700000000001</v>
      </c>
    </row>
    <row r="102" spans="1:32" ht="17.25" thickBot="1" x14ac:dyDescent="0.35">
      <c r="A102" s="75" t="s">
        <v>121</v>
      </c>
      <c r="B102" s="76">
        <v>1043.6279999999999</v>
      </c>
      <c r="C102" s="77">
        <v>14.69</v>
      </c>
      <c r="D102" s="77">
        <v>9.4610000000000003</v>
      </c>
      <c r="E102" s="77">
        <v>844.26599999999996</v>
      </c>
      <c r="F102" s="77">
        <v>1.6930000000000001</v>
      </c>
      <c r="G102" s="77">
        <v>0</v>
      </c>
      <c r="H102" s="77">
        <v>1.6950000000000001</v>
      </c>
      <c r="I102" s="77">
        <v>0</v>
      </c>
      <c r="J102" s="77">
        <v>6.5000000000000002E-2</v>
      </c>
      <c r="K102" s="77">
        <v>17</v>
      </c>
      <c r="L102" s="77">
        <v>136.79599999999999</v>
      </c>
      <c r="M102" s="77">
        <v>0</v>
      </c>
      <c r="N102" s="77">
        <v>0</v>
      </c>
      <c r="O102" s="77">
        <v>17.963000000000001</v>
      </c>
      <c r="R102" s="75" t="s">
        <v>121</v>
      </c>
      <c r="S102" s="89">
        <v>8330.1959999999999</v>
      </c>
      <c r="T102" s="89">
        <v>221.786</v>
      </c>
      <c r="U102" s="89">
        <v>181.53299999999999</v>
      </c>
      <c r="V102" s="89">
        <v>4047.837</v>
      </c>
      <c r="W102" s="89">
        <v>17.184999999999999</v>
      </c>
      <c r="X102" s="89">
        <v>1.7</v>
      </c>
      <c r="Y102" s="89">
        <v>14.686999999999999</v>
      </c>
      <c r="Z102" s="89">
        <v>0</v>
      </c>
      <c r="AA102" s="89">
        <v>1.381</v>
      </c>
      <c r="AB102" s="89">
        <v>3509.6320000000001</v>
      </c>
      <c r="AC102" s="89">
        <v>263.334</v>
      </c>
      <c r="AD102" s="89">
        <v>0</v>
      </c>
      <c r="AE102" s="89">
        <v>0</v>
      </c>
      <c r="AF102" s="89">
        <v>71.12</v>
      </c>
    </row>
    <row r="103" spans="1:32" x14ac:dyDescent="0.3">
      <c r="A103" s="42" t="s">
        <v>122</v>
      </c>
      <c r="B103" s="49"/>
      <c r="C103" s="49"/>
      <c r="D103" s="49"/>
      <c r="E103" s="49"/>
      <c r="F103" s="49"/>
      <c r="G103" s="49"/>
      <c r="H103" s="49"/>
      <c r="I103" s="49"/>
      <c r="J103" s="42" t="s">
        <v>123</v>
      </c>
      <c r="K103" s="42"/>
      <c r="L103" s="42"/>
      <c r="M103" s="42"/>
      <c r="N103" s="42"/>
      <c r="O103" s="42"/>
      <c r="R103" s="42" t="s">
        <v>122</v>
      </c>
      <c r="S103" s="49"/>
      <c r="T103" s="49"/>
      <c r="U103" s="49"/>
      <c r="V103" s="49"/>
      <c r="W103" s="49"/>
      <c r="X103" s="49"/>
      <c r="Y103" s="49"/>
      <c r="Z103" s="49"/>
      <c r="AA103" s="42" t="s">
        <v>123</v>
      </c>
      <c r="AB103" s="42"/>
      <c r="AC103" s="42"/>
      <c r="AD103" s="42"/>
      <c r="AE103" s="42"/>
      <c r="AF103" s="42"/>
    </row>
    <row r="104" spans="1:32" x14ac:dyDescent="0.3">
      <c r="A104" s="42" t="s">
        <v>124</v>
      </c>
      <c r="B104" s="49"/>
      <c r="C104" s="49"/>
      <c r="D104" s="49"/>
      <c r="E104" s="49"/>
      <c r="F104" s="49"/>
      <c r="G104" s="49"/>
      <c r="H104" s="49"/>
      <c r="I104" s="49"/>
      <c r="J104" s="78" t="s">
        <v>125</v>
      </c>
      <c r="K104" s="42"/>
      <c r="L104" s="42"/>
      <c r="M104" s="42"/>
      <c r="N104" s="42"/>
      <c r="O104" s="42"/>
      <c r="R104" s="42" t="s">
        <v>124</v>
      </c>
      <c r="S104" s="49"/>
      <c r="T104" s="49"/>
      <c r="U104" s="49"/>
      <c r="V104" s="49"/>
      <c r="W104" s="49"/>
      <c r="X104" s="49"/>
      <c r="Y104" s="49"/>
      <c r="Z104" s="49"/>
      <c r="AA104" s="78" t="s">
        <v>125</v>
      </c>
      <c r="AB104" s="42"/>
      <c r="AC104" s="42"/>
      <c r="AD104" s="42"/>
      <c r="AE104" s="42"/>
      <c r="AF104" s="42"/>
    </row>
    <row r="105" spans="1:32" x14ac:dyDescent="0.3">
      <c r="A105" s="42" t="s">
        <v>126</v>
      </c>
      <c r="B105" s="49"/>
      <c r="C105" s="49"/>
      <c r="D105" s="49"/>
      <c r="E105" s="49"/>
      <c r="F105" s="49"/>
      <c r="G105" s="49"/>
      <c r="H105" s="49"/>
      <c r="I105" s="49"/>
      <c r="J105" s="42" t="s">
        <v>127</v>
      </c>
      <c r="K105" s="42"/>
      <c r="L105" s="42"/>
      <c r="M105" s="42"/>
      <c r="N105" s="42"/>
      <c r="O105" s="42"/>
      <c r="R105" s="42" t="s">
        <v>126</v>
      </c>
      <c r="S105" s="49"/>
      <c r="T105" s="49"/>
      <c r="U105" s="49"/>
      <c r="V105" s="49"/>
      <c r="W105" s="49"/>
      <c r="X105" s="49"/>
      <c r="Y105" s="49"/>
      <c r="Z105" s="49"/>
      <c r="AA105" s="42" t="s">
        <v>127</v>
      </c>
      <c r="AB105" s="42"/>
      <c r="AC105" s="42"/>
      <c r="AD105" s="42"/>
      <c r="AE105" s="42"/>
      <c r="AF105" s="42"/>
    </row>
    <row r="111" spans="1:32" ht="17.25" thickBot="1" x14ac:dyDescent="0.35">
      <c r="A111" s="71" t="s">
        <v>11</v>
      </c>
    </row>
    <row r="112" spans="1:32" x14ac:dyDescent="0.3">
      <c r="B112" s="51" t="s">
        <v>92</v>
      </c>
      <c r="C112" s="52" t="s">
        <v>93</v>
      </c>
      <c r="D112" s="52" t="s">
        <v>94</v>
      </c>
      <c r="E112" s="52" t="s">
        <v>95</v>
      </c>
      <c r="F112" s="53" t="s">
        <v>96</v>
      </c>
      <c r="G112" s="52" t="s">
        <v>97</v>
      </c>
      <c r="H112" s="54" t="s">
        <v>98</v>
      </c>
      <c r="I112" s="55" t="s">
        <v>99</v>
      </c>
      <c r="J112" s="52" t="s">
        <v>100</v>
      </c>
      <c r="K112" s="52" t="s">
        <v>101</v>
      </c>
      <c r="L112" s="56" t="s">
        <v>102</v>
      </c>
      <c r="M112" s="52" t="s">
        <v>103</v>
      </c>
      <c r="N112" s="56" t="s">
        <v>104</v>
      </c>
      <c r="O112" s="56" t="s">
        <v>105</v>
      </c>
    </row>
    <row r="113" spans="1:15" x14ac:dyDescent="0.3">
      <c r="A113" t="s">
        <v>2</v>
      </c>
      <c r="B113" s="45">
        <f>B90</f>
        <v>231.714</v>
      </c>
      <c r="C113" s="45">
        <f>C90</f>
        <v>26.279</v>
      </c>
      <c r="D113" s="45">
        <f t="shared" ref="C113:O113" si="0">D90</f>
        <v>61.487000000000002</v>
      </c>
      <c r="E113" s="45">
        <f t="shared" si="0"/>
        <v>138.09100000000001</v>
      </c>
      <c r="F113" s="45">
        <f t="shared" si="0"/>
        <v>0.21099999999999999</v>
      </c>
      <c r="G113" s="45">
        <f t="shared" si="0"/>
        <v>0</v>
      </c>
      <c r="H113" s="45">
        <f t="shared" si="0"/>
        <v>6.0999999999999999E-2</v>
      </c>
      <c r="I113" s="45">
        <f t="shared" si="0"/>
        <v>0</v>
      </c>
      <c r="J113" s="45">
        <f t="shared" si="0"/>
        <v>0.68200000000000005</v>
      </c>
      <c r="K113" s="45">
        <f t="shared" si="0"/>
        <v>0</v>
      </c>
      <c r="L113" s="45">
        <f t="shared" si="0"/>
        <v>0.60899999999999999</v>
      </c>
      <c r="M113" s="45">
        <f t="shared" si="0"/>
        <v>0</v>
      </c>
      <c r="N113" s="45">
        <f t="shared" si="0"/>
        <v>0</v>
      </c>
      <c r="O113" s="45">
        <f t="shared" si="0"/>
        <v>4.2930000000000001</v>
      </c>
    </row>
    <row r="114" spans="1:15" x14ac:dyDescent="0.3">
      <c r="A114" t="s">
        <v>142</v>
      </c>
      <c r="B114" s="45">
        <f>S90-B90</f>
        <v>8707.1039999999994</v>
      </c>
      <c r="C114" s="45">
        <f t="shared" ref="C114:O114" si="1">T90-C90</f>
        <v>807.30899999999997</v>
      </c>
      <c r="D114" s="45">
        <f t="shared" si="1"/>
        <v>1039.943</v>
      </c>
      <c r="E114" s="45">
        <f t="shared" si="1"/>
        <v>6429.6579999999994</v>
      </c>
      <c r="F114" s="45">
        <f t="shared" si="1"/>
        <v>36.96</v>
      </c>
      <c r="G114" s="45">
        <f t="shared" si="1"/>
        <v>83.085999999999999</v>
      </c>
      <c r="H114" s="45">
        <f t="shared" si="1"/>
        <v>26.721</v>
      </c>
      <c r="I114" s="45">
        <f t="shared" si="1"/>
        <v>0</v>
      </c>
      <c r="J114" s="45">
        <f t="shared" si="1"/>
        <v>0.70899999999999996</v>
      </c>
      <c r="K114" s="45">
        <f t="shared" si="1"/>
        <v>0</v>
      </c>
      <c r="L114" s="45">
        <f t="shared" si="1"/>
        <v>65.894000000000005</v>
      </c>
      <c r="M114" s="45">
        <f t="shared" si="1"/>
        <v>0</v>
      </c>
      <c r="N114" s="45">
        <f t="shared" si="1"/>
        <v>0</v>
      </c>
      <c r="O114" s="45">
        <f t="shared" si="1"/>
        <v>216.82499999999999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2024-12-19T04:11:03Z</dcterms:created>
  <dcterms:modified xsi:type="dcterms:W3CDTF">2024-12-19T08:49:58Z</dcterms:modified>
</cp:coreProperties>
</file>