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13_ncr:1_{7C09222E-4EB2-4C9C-8C7E-CF3BE9523CC7}" xr6:coauthVersionLast="47" xr6:coauthVersionMax="47" xr10:uidLastSave="{00000000-0000-0000-0000-000000000000}"/>
  <bookViews>
    <workbookView xWindow="-19305" yWindow="0" windowWidth="19410" windowHeight="20985" xr2:uid="{70AB5154-BD51-4379-9291-B266477FBE6E}"/>
  </bookViews>
  <sheets>
    <sheet name="Sheet3" sheetId="3" r:id="rId1"/>
    <sheet name="전력발전" sheetId="1" r:id="rId2"/>
    <sheet name="전력소비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E11" i="3"/>
  <c r="D15" i="3"/>
  <c r="AB23" i="3" s="1"/>
  <c r="C11" i="3"/>
  <c r="B12" i="3"/>
  <c r="B13" i="3"/>
  <c r="B14" i="3"/>
  <c r="B15" i="3"/>
  <c r="B16" i="3"/>
  <c r="D5" i="3"/>
  <c r="E5" i="3"/>
  <c r="F5" i="3"/>
  <c r="G5" i="3"/>
  <c r="H5" i="3"/>
  <c r="I5" i="3"/>
  <c r="J5" i="3"/>
  <c r="C5" i="3"/>
  <c r="B6" i="3"/>
  <c r="B7" i="3"/>
  <c r="Q51" i="1"/>
  <c r="I7" i="3" s="1"/>
  <c r="F36" i="3" s="1"/>
  <c r="R51" i="1"/>
  <c r="J7" i="3" s="1"/>
  <c r="L50" i="1"/>
  <c r="D6" i="3" s="1"/>
  <c r="F21" i="3" s="1"/>
  <c r="M50" i="1"/>
  <c r="E6" i="3" s="1"/>
  <c r="F22" i="3" s="1"/>
  <c r="N50" i="1"/>
  <c r="N51" i="1" s="1"/>
  <c r="F7" i="3" s="1"/>
  <c r="F33" i="3" s="1"/>
  <c r="O50" i="1"/>
  <c r="O51" i="1" s="1"/>
  <c r="G7" i="3" s="1"/>
  <c r="F34" i="3" s="1"/>
  <c r="P50" i="1"/>
  <c r="H6" i="3" s="1"/>
  <c r="F25" i="3" s="1"/>
  <c r="Q50" i="1"/>
  <c r="I6" i="3" s="1"/>
  <c r="F26" i="3" s="1"/>
  <c r="R50" i="1"/>
  <c r="J6" i="3" s="1"/>
  <c r="K46" i="1"/>
  <c r="L46" i="1"/>
  <c r="L51" i="1" s="1"/>
  <c r="D7" i="3" s="1"/>
  <c r="F31" i="3" s="1"/>
  <c r="M46" i="1"/>
  <c r="M51" i="1" s="1"/>
  <c r="E7" i="3" s="1"/>
  <c r="F32" i="3" s="1"/>
  <c r="N46" i="1"/>
  <c r="O46" i="1"/>
  <c r="P46" i="1"/>
  <c r="Q46" i="1"/>
  <c r="R46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K50" i="1" s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N29" i="1"/>
  <c r="O29" i="1"/>
  <c r="P29" i="1"/>
  <c r="Q29" i="1"/>
  <c r="R29" i="1"/>
  <c r="M29" i="1"/>
  <c r="L29" i="1"/>
  <c r="K29" i="1"/>
  <c r="C89" i="2"/>
  <c r="T81" i="2"/>
  <c r="S81" i="2"/>
  <c r="R81" i="2"/>
  <c r="Q81" i="2"/>
  <c r="P81" i="2"/>
  <c r="O81" i="2"/>
  <c r="N81" i="2"/>
  <c r="M81" i="2"/>
  <c r="L81" i="2"/>
  <c r="K81" i="2"/>
  <c r="C90" i="2" s="1"/>
  <c r="J81" i="2"/>
  <c r="I81" i="2"/>
  <c r="H81" i="2"/>
  <c r="G81" i="2"/>
  <c r="F81" i="2"/>
  <c r="E81" i="2"/>
  <c r="D81" i="2"/>
  <c r="C81" i="2"/>
  <c r="D90" i="2" s="1"/>
  <c r="E16" i="3" s="1"/>
  <c r="AB31" i="3" s="1"/>
  <c r="B81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D89" i="2" s="1"/>
  <c r="B80" i="2"/>
  <c r="T79" i="2"/>
  <c r="S79" i="2"/>
  <c r="R79" i="2"/>
  <c r="Q79" i="2"/>
  <c r="P79" i="2"/>
  <c r="O79" i="2"/>
  <c r="N79" i="2"/>
  <c r="M79" i="2"/>
  <c r="L79" i="2"/>
  <c r="K79" i="2"/>
  <c r="C88" i="2" s="1"/>
  <c r="J79" i="2"/>
  <c r="I79" i="2"/>
  <c r="H79" i="2"/>
  <c r="G79" i="2"/>
  <c r="F79" i="2"/>
  <c r="E79" i="2"/>
  <c r="D88" i="2" s="1"/>
  <c r="E14" i="3" s="1"/>
  <c r="AB29" i="3" s="1"/>
  <c r="D79" i="2"/>
  <c r="C79" i="2"/>
  <c r="B79" i="2"/>
  <c r="T78" i="2"/>
  <c r="S78" i="2"/>
  <c r="R78" i="2"/>
  <c r="Q78" i="2"/>
  <c r="P78" i="2"/>
  <c r="O78" i="2"/>
  <c r="N78" i="2"/>
  <c r="M78" i="2"/>
  <c r="L78" i="2"/>
  <c r="K78" i="2"/>
  <c r="C87" i="2" s="1"/>
  <c r="J78" i="2"/>
  <c r="I78" i="2"/>
  <c r="H78" i="2"/>
  <c r="G78" i="2"/>
  <c r="F78" i="2"/>
  <c r="E78" i="2"/>
  <c r="D78" i="2"/>
  <c r="C78" i="2"/>
  <c r="D87" i="2" s="1"/>
  <c r="B78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D14" i="3" l="1"/>
  <c r="AB22" i="3" s="1"/>
  <c r="B88" i="2"/>
  <c r="C14" i="3" s="1"/>
  <c r="E13" i="3"/>
  <c r="AB28" i="3" s="1"/>
  <c r="D86" i="2"/>
  <c r="E12" i="3" s="1"/>
  <c r="B90" i="2"/>
  <c r="C16" i="3" s="1"/>
  <c r="D16" i="3"/>
  <c r="AB24" i="3" s="1"/>
  <c r="E15" i="3"/>
  <c r="AB30" i="3" s="1"/>
  <c r="B89" i="2"/>
  <c r="C15" i="3" s="1"/>
  <c r="B87" i="2"/>
  <c r="D13" i="3"/>
  <c r="AB21" i="3" s="1"/>
  <c r="C86" i="2"/>
  <c r="D12" i="3" s="1"/>
  <c r="C6" i="3"/>
  <c r="K51" i="1"/>
  <c r="C7" i="3" s="1"/>
  <c r="F30" i="3" s="1"/>
  <c r="X28" i="3"/>
  <c r="X21" i="3"/>
  <c r="S21" i="3" s="1"/>
  <c r="F6" i="3"/>
  <c r="F23" i="3" s="1"/>
  <c r="K21" i="3" s="1"/>
  <c r="G6" i="3"/>
  <c r="F24" i="3" s="1"/>
  <c r="P51" i="1"/>
  <c r="H7" i="3" s="1"/>
  <c r="F35" i="3" s="1"/>
  <c r="O21" i="3" l="1"/>
  <c r="S23" i="3" s="1"/>
  <c r="C13" i="3"/>
  <c r="B86" i="2"/>
  <c r="C12" i="3" s="1"/>
  <c r="K30" i="3"/>
</calcChain>
</file>

<file path=xl/sharedStrings.xml><?xml version="1.0" encoding="utf-8"?>
<sst xmlns="http://schemas.openxmlformats.org/spreadsheetml/2006/main" count="213" uniqueCount="126">
  <si>
    <t>경기</t>
    <phoneticPr fontId="2" type="noConversion"/>
  </si>
  <si>
    <t>경기외</t>
    <phoneticPr fontId="2" type="noConversion"/>
  </si>
  <si>
    <t>구 분</t>
    <phoneticPr fontId="7" type="noConversion"/>
  </si>
  <si>
    <t>발전설비  (kW)</t>
    <phoneticPr fontId="7" type="noConversion"/>
  </si>
  <si>
    <t>발전량  (MWh)</t>
    <phoneticPr fontId="7" type="noConversion"/>
  </si>
  <si>
    <t>원자력
Nuclear</t>
    <phoneticPr fontId="7" type="noConversion"/>
  </si>
  <si>
    <t>석탄 Coal</t>
    <phoneticPr fontId="7" type="noConversion"/>
  </si>
  <si>
    <t>LNG</t>
    <phoneticPr fontId="7" type="noConversion"/>
  </si>
  <si>
    <t>신재생
New&amp;Re
newable energy</t>
    <phoneticPr fontId="7" type="noConversion"/>
  </si>
  <si>
    <t>유류
oil</t>
    <phoneticPr fontId="7" type="noConversion"/>
  </si>
  <si>
    <t>양수
Pumping</t>
    <phoneticPr fontId="7" type="noConversion"/>
  </si>
  <si>
    <r>
      <t>기타</t>
    </r>
    <r>
      <rPr>
        <vertAlign val="superscript"/>
        <sz val="9"/>
        <rFont val="돋움"/>
        <family val="3"/>
        <charset val="129"/>
      </rPr>
      <t>1)</t>
    </r>
    <r>
      <rPr>
        <sz val="9"/>
        <rFont val="돋움"/>
        <family val="3"/>
        <charset val="129"/>
      </rPr>
      <t xml:space="preserve">
Others</t>
    </r>
    <phoneticPr fontId="7" type="noConversion"/>
  </si>
  <si>
    <t>계
Total</t>
    <phoneticPr fontId="7" type="noConversion"/>
  </si>
  <si>
    <t>기타
Others</t>
    <phoneticPr fontId="7" type="noConversion"/>
  </si>
  <si>
    <t>서울  Seoul</t>
    <phoneticPr fontId="7" type="noConversion"/>
  </si>
  <si>
    <t>부산  Busan</t>
    <phoneticPr fontId="7" type="noConversion"/>
  </si>
  <si>
    <t>대구  Daegu</t>
    <phoneticPr fontId="7" type="noConversion"/>
  </si>
  <si>
    <t>인천  Incheon</t>
    <phoneticPr fontId="7" type="noConversion"/>
  </si>
  <si>
    <t>광주  Gwangju</t>
    <phoneticPr fontId="7" type="noConversion"/>
  </si>
  <si>
    <t>대전  Daejeon</t>
    <phoneticPr fontId="7" type="noConversion"/>
  </si>
  <si>
    <t>울산  Ulsan</t>
    <phoneticPr fontId="7" type="noConversion"/>
  </si>
  <si>
    <t>세종  Sejong</t>
    <phoneticPr fontId="7" type="noConversion"/>
  </si>
  <si>
    <t>경기  Gyeonggi</t>
    <phoneticPr fontId="7" type="noConversion"/>
  </si>
  <si>
    <t>강원  Gwangju</t>
    <phoneticPr fontId="7" type="noConversion"/>
  </si>
  <si>
    <t>충북  Chungbuk</t>
    <phoneticPr fontId="7" type="noConversion"/>
  </si>
  <si>
    <t>충남  Chungnam</t>
    <phoneticPr fontId="7" type="noConversion"/>
  </si>
  <si>
    <t>전북  Jeonbuk</t>
    <phoneticPr fontId="7" type="noConversion"/>
  </si>
  <si>
    <t>전남  Jeonnam</t>
    <phoneticPr fontId="7" type="noConversion"/>
  </si>
  <si>
    <t>경북  Gyeongbuk</t>
    <phoneticPr fontId="7" type="noConversion"/>
  </si>
  <si>
    <t>경남  Gyeongnam</t>
    <phoneticPr fontId="7" type="noConversion"/>
  </si>
  <si>
    <t>제주  Jeju</t>
    <phoneticPr fontId="7" type="noConversion"/>
  </si>
  <si>
    <t>총계  Total</t>
    <phoneticPr fontId="7" type="noConversion"/>
  </si>
  <si>
    <t xml:space="preserve">    - 신재생에너지법 개정으로 폐기물에너지를 '20.1월부터 신재생에서 기타로 분류</t>
    <phoneticPr fontId="7" type="noConversion"/>
  </si>
  <si>
    <t>4. 지역별 전력 소비 Electricity consumption by Region</t>
  </si>
  <si>
    <t>단위 : GWh</t>
    <phoneticPr fontId="2" type="noConversion"/>
  </si>
  <si>
    <t>Unit : GWh</t>
    <phoneticPr fontId="2" type="noConversion"/>
  </si>
  <si>
    <t>전국</t>
    <phoneticPr fontId="2" type="noConversion"/>
  </si>
  <si>
    <t>서울</t>
    <phoneticPr fontId="2" type="noConversion"/>
  </si>
  <si>
    <t>부산</t>
    <phoneticPr fontId="2" type="noConversion"/>
  </si>
  <si>
    <t>대구</t>
    <phoneticPr fontId="2" type="noConversion"/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</si>
  <si>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</si>
  <si>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</si>
  <si>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</si>
  <si>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</si>
  <si>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세종</t>
  </si>
  <si>
    <t>강원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</si>
  <si>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</si>
  <si>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</si>
  <si>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</si>
  <si>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</si>
  <si>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경북</t>
    <phoneticPr fontId="2" type="noConversion"/>
  </si>
  <si>
    <t>경남</t>
    <phoneticPr fontId="2" type="noConversion"/>
  </si>
  <si>
    <t>제주</t>
    <phoneticPr fontId="2" type="noConversion"/>
  </si>
  <si>
    <t>개성</t>
    <phoneticPr fontId="2" type="noConversion"/>
  </si>
  <si>
    <t>Total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</si>
  <si>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</si>
  <si>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</si>
  <si>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</si>
  <si>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</si>
  <si>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</si>
  <si>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</si>
  <si>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</si>
  <si>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</si>
  <si>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</si>
  <si>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</si>
  <si>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</si>
  <si>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</si>
  <si>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</si>
  <si>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</si>
  <si>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</si>
  <si>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</si>
  <si>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</si>
  <si>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Gaeseong</t>
    <phoneticPr fontId="2" type="noConversion"/>
  </si>
  <si>
    <t>산업</t>
    <phoneticPr fontId="2" type="noConversion"/>
  </si>
  <si>
    <t>수송</t>
    <phoneticPr fontId="2" type="noConversion"/>
  </si>
  <si>
    <t>가정</t>
  </si>
  <si>
    <t>상업∙공공</t>
  </si>
  <si>
    <t>주: 1999년 이전 울산은 경남에 포함.</t>
  </si>
  <si>
    <t>Note: Until 1999, Ulsan was a part of Gyeongnam area.</t>
  </si>
  <si>
    <t>자료: 한국전력공사</t>
  </si>
  <si>
    <t>Source: Korea Electric Power Corporation</t>
  </si>
  <si>
    <t>원자력</t>
    <phoneticPr fontId="2" type="noConversion"/>
  </si>
  <si>
    <t>석탄</t>
    <phoneticPr fontId="2" type="noConversion"/>
  </si>
  <si>
    <t>LNG</t>
    <phoneticPr fontId="2" type="noConversion"/>
  </si>
  <si>
    <t>신재생</t>
    <phoneticPr fontId="2" type="noConversion"/>
  </si>
  <si>
    <t>유류</t>
    <phoneticPr fontId="2" type="noConversion"/>
  </si>
  <si>
    <t>양수</t>
    <phoneticPr fontId="2" type="noConversion"/>
  </si>
  <si>
    <t>기타</t>
    <phoneticPr fontId="2" type="noConversion"/>
  </si>
  <si>
    <t>계</t>
    <phoneticPr fontId="2" type="noConversion"/>
  </si>
  <si>
    <t xml:space="preserve">   8-2.  행정구역별 발전설비 및 발전량(2022)</t>
    <phoneticPr fontId="7" type="noConversion"/>
  </si>
  <si>
    <t xml:space="preserve">              Generation Capacity &amp; Power Generation by Province</t>
    <phoneticPr fontId="7" type="noConversion"/>
  </si>
  <si>
    <r>
      <t xml:space="preserve">무연탄
</t>
    </r>
    <r>
      <rPr>
        <sz val="8.5"/>
        <rFont val="돋움"/>
        <family val="3"/>
        <charset val="129"/>
      </rPr>
      <t>Anthracite 
coal</t>
    </r>
    <phoneticPr fontId="7" type="noConversion"/>
  </si>
  <si>
    <r>
      <t xml:space="preserve">유연탄
</t>
    </r>
    <r>
      <rPr>
        <sz val="8.5"/>
        <rFont val="돋움"/>
        <family val="3"/>
        <charset val="129"/>
      </rPr>
      <t>Bituminous 
coal</t>
    </r>
    <phoneticPr fontId="7" type="noConversion"/>
  </si>
  <si>
    <t xml:space="preserve">  1) 기타 : 증류탑폐열, 여열회수, 천연가스압터빈, 부생가스, 폐기물에너지</t>
    <phoneticPr fontId="7" type="noConversion"/>
  </si>
  <si>
    <t>전력발전 (GWh)</t>
    <phoneticPr fontId="2" type="noConversion"/>
  </si>
  <si>
    <t>전력소비 (GWh)</t>
    <phoneticPr fontId="2" type="noConversion"/>
  </si>
  <si>
    <t>국내 전체 발전량</t>
    <phoneticPr fontId="2" type="noConversion"/>
  </si>
  <si>
    <t>국내 전체 전력소비량</t>
    <phoneticPr fontId="2" type="noConversion"/>
  </si>
  <si>
    <t>송배전손실</t>
    <phoneticPr fontId="2" type="noConversion"/>
  </si>
  <si>
    <t>경기도 전력 소비량</t>
    <phoneticPr fontId="2" type="noConversion"/>
  </si>
  <si>
    <t>경기도 발전량</t>
    <phoneticPr fontId="2" type="noConversion"/>
  </si>
  <si>
    <t>경기도외 발전량</t>
    <phoneticPr fontId="2" type="noConversion"/>
  </si>
  <si>
    <t>경기도 석탄 발전량</t>
    <phoneticPr fontId="2" type="noConversion"/>
  </si>
  <si>
    <t>경기도 산업부문 전력소비량</t>
    <phoneticPr fontId="2" type="noConversion"/>
  </si>
  <si>
    <t>경기도 수송부문 전력소비량</t>
    <phoneticPr fontId="2" type="noConversion"/>
  </si>
  <si>
    <t>경기도 가정부문 전력소비량</t>
    <phoneticPr fontId="2" type="noConversion"/>
  </si>
  <si>
    <t>경기도 상업공공 전력소비량</t>
    <phoneticPr fontId="2" type="noConversion"/>
  </si>
  <si>
    <t>경기도외 기타 발전량</t>
    <phoneticPr fontId="2" type="noConversion"/>
  </si>
  <si>
    <t>경기도외 양수 발전량</t>
    <phoneticPr fontId="2" type="noConversion"/>
  </si>
  <si>
    <t>경기도외 유류 발전량</t>
    <phoneticPr fontId="2" type="noConversion"/>
  </si>
  <si>
    <t>경기도외 신재생 발전량</t>
    <phoneticPr fontId="2" type="noConversion"/>
  </si>
  <si>
    <t>경기도외 LNG 발전량</t>
    <phoneticPr fontId="2" type="noConversion"/>
  </si>
  <si>
    <t>경기도외 원자력 발전량</t>
    <phoneticPr fontId="2" type="noConversion"/>
  </si>
  <si>
    <t>경기도외 석탄 발전량</t>
    <phoneticPr fontId="2" type="noConversion"/>
  </si>
  <si>
    <t>경기도 기타 발전량</t>
    <phoneticPr fontId="2" type="noConversion"/>
  </si>
  <si>
    <t>경기도 양수 발전량</t>
    <phoneticPr fontId="2" type="noConversion"/>
  </si>
  <si>
    <t>경기도 유류 발전량</t>
    <phoneticPr fontId="2" type="noConversion"/>
  </si>
  <si>
    <t>경기도 신재생 발전량</t>
    <phoneticPr fontId="2" type="noConversion"/>
  </si>
  <si>
    <t>경기도 LNG 발전량</t>
    <phoneticPr fontId="2" type="noConversion"/>
  </si>
  <si>
    <t>경기도외 산업부문 전력소비량</t>
    <phoneticPr fontId="2" type="noConversion"/>
  </si>
  <si>
    <t>경기도외 수송부문 전력소비량</t>
    <phoneticPr fontId="2" type="noConversion"/>
  </si>
  <si>
    <t>경기도외 가정부문 전력소비량</t>
    <phoneticPr fontId="2" type="noConversion"/>
  </si>
  <si>
    <t>경기도외 상업공공 전력소비량</t>
    <phoneticPr fontId="2" type="noConversion"/>
  </si>
  <si>
    <t>경기도 외 전력 소비량</t>
    <phoneticPr fontId="2" type="noConversion"/>
  </si>
  <si>
    <t>2023년도판 한국전력통계(제92호).xlsx 파일의 "8-2. 행정구역별 발전설비 및 발전량" sheet</t>
    <phoneticPr fontId="2" type="noConversion"/>
  </si>
  <si>
    <t>2023_지역에너지통계연보.xlsx 파일의 Ⅴ-4  시트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</si>
</sst>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sz val="8"/>
      <name val="돋움"/>
      <family val="3"/>
      <charset val="129"/>
    </font>
    <font>
      <sz val="16"/>
      <name val="돋움"/>
      <family val="3"/>
      <charset val="129"/>
    </font>
    <font>
      <sz val="9"/>
      <name val="돋움"/>
      <family val="3"/>
      <charset val="129"/>
    </font>
    <font>
      <vertAlign val="superscript"/>
      <sz val="9"/>
      <name val="돋움"/>
      <family val="3"/>
      <charset val="129"/>
    </font>
    <font>
      <sz val="7"/>
      <name val="돋움"/>
      <family val="3"/>
      <charset val="129"/>
    </font>
    <font>
      <b/>
      <sz val="7"/>
      <name val="돋움"/>
      <family val="3"/>
      <charset val="129"/>
    </font>
    <font>
      <b/>
      <sz val="10"/>
      <name val="돋움"/>
      <family val="3"/>
      <charset val="129"/>
    </font>
    <font>
      <b/>
      <sz val="1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.5"/>
      <name val="돋움"/>
      <family val="3"/>
      <charset val="129"/>
    </font>
    <font>
      <b/>
      <sz val="9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rgb="FF000000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thin">
        <color rgb="FF000000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/>
    <xf numFmtId="41" fontId="5" fillId="0" borderId="0" applyFont="0" applyFill="0" applyBorder="0" applyAlignment="0" applyProtection="0"/>
  </cellStyleXfs>
  <cellXfs count="91">
    <xf numFmtId="0" fontId="0" fillId="0" borderId="0" xfId="0">
      <alignment vertical="center"/>
    </xf>
    <xf numFmtId="0" fontId="4" fillId="0" borderId="1" xfId="2" applyFont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6" fillId="0" borderId="0" xfId="4" applyFont="1" applyAlignment="1">
      <alignment horizontal="left" vertical="center"/>
    </xf>
    <xf numFmtId="0" fontId="5" fillId="0" borderId="0" xfId="4"/>
    <xf numFmtId="176" fontId="8" fillId="0" borderId="8" xfId="0" applyNumberFormat="1" applyFont="1" applyBorder="1">
      <alignment vertical="center"/>
    </xf>
    <xf numFmtId="0" fontId="9" fillId="3" borderId="9" xfId="4" applyFont="1" applyFill="1" applyBorder="1" applyAlignment="1">
      <alignment horizontal="center" vertical="center" wrapText="1"/>
    </xf>
    <xf numFmtId="0" fontId="9" fillId="3" borderId="10" xfId="4" applyFont="1" applyFill="1" applyBorder="1" applyAlignment="1">
      <alignment horizontal="center" vertical="center" wrapText="1"/>
    </xf>
    <xf numFmtId="0" fontId="9" fillId="3" borderId="11" xfId="4" applyFont="1" applyFill="1" applyBorder="1" applyAlignment="1">
      <alignment horizontal="center" vertical="center" wrapText="1"/>
    </xf>
    <xf numFmtId="0" fontId="9" fillId="0" borderId="12" xfId="4" applyFont="1" applyBorder="1" applyAlignment="1">
      <alignment vertical="center"/>
    </xf>
    <xf numFmtId="41" fontId="11" fillId="0" borderId="13" xfId="5" applyFont="1" applyBorder="1" applyAlignment="1">
      <alignment horizontal="right" vertical="center"/>
    </xf>
    <xf numFmtId="3" fontId="11" fillId="0" borderId="14" xfId="4" applyNumberFormat="1" applyFont="1" applyBorder="1" applyAlignment="1">
      <alignment horizontal="right" vertical="center"/>
    </xf>
    <xf numFmtId="3" fontId="11" fillId="0" borderId="15" xfId="4" applyNumberFormat="1" applyFont="1" applyBorder="1" applyAlignment="1">
      <alignment horizontal="right" vertical="center"/>
    </xf>
    <xf numFmtId="3" fontId="11" fillId="0" borderId="13" xfId="4" applyNumberFormat="1" applyFont="1" applyBorder="1" applyAlignment="1">
      <alignment horizontal="right" vertical="center"/>
    </xf>
    <xf numFmtId="3" fontId="11" fillId="0" borderId="16" xfId="4" applyNumberFormat="1" applyFont="1" applyBorder="1" applyAlignment="1">
      <alignment horizontal="right" vertical="center"/>
    </xf>
    <xf numFmtId="3" fontId="12" fillId="4" borderId="18" xfId="4" applyNumberFormat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0" fontId="5" fillId="0" borderId="0" xfId="4" applyAlignment="1">
      <alignment vertical="center"/>
    </xf>
    <xf numFmtId="176" fontId="13" fillId="0" borderId="0" xfId="4" applyNumberFormat="1" applyFont="1" applyAlignment="1">
      <alignment vertical="center"/>
    </xf>
    <xf numFmtId="176" fontId="13" fillId="0" borderId="0" xfId="4" applyNumberFormat="1" applyFont="1"/>
    <xf numFmtId="0" fontId="14" fillId="0" borderId="0" xfId="2" applyFont="1">
      <alignment vertical="center"/>
    </xf>
    <xf numFmtId="0" fontId="15" fillId="0" borderId="0" xfId="2" applyFo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right" vertical="center"/>
    </xf>
    <xf numFmtId="0" fontId="4" fillId="2" borderId="6" xfId="2" applyFont="1" applyFill="1" applyBorder="1">
      <alignment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19" xfId="2" applyFont="1" applyFill="1" applyBorder="1" applyAlignment="1">
      <alignment horizontal="center" vertical="center"/>
    </xf>
    <xf numFmtId="0" fontId="4" fillId="2" borderId="20" xfId="2" applyFont="1" applyFill="1" applyBorder="1">
      <alignment vertical="center"/>
    </xf>
    <xf numFmtId="0" fontId="4" fillId="2" borderId="20" xfId="2" applyFont="1" applyFill="1" applyBorder="1" applyAlignment="1">
      <alignment horizontal="center" vertical="center"/>
    </xf>
    <xf numFmtId="0" fontId="4" fillId="2" borderId="21" xfId="2" applyFont="1" applyFill="1" applyBorder="1" applyAlignment="1">
      <alignment horizontal="center" vertical="center"/>
    </xf>
    <xf numFmtId="0" fontId="4" fillId="2" borderId="22" xfId="2" applyFont="1" applyFill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41" fontId="4" fillId="0" borderId="24" xfId="3" applyFont="1" applyBorder="1" applyAlignment="1">
      <alignment horizontal="right" vertical="top"/>
    </xf>
    <xf numFmtId="41" fontId="4" fillId="0" borderId="25" xfId="3" applyFont="1" applyBorder="1" applyAlignment="1">
      <alignment horizontal="right" vertical="top"/>
    </xf>
    <xf numFmtId="41" fontId="4" fillId="0" borderId="2" xfId="3" applyFont="1" applyBorder="1" applyAlignment="1">
      <alignment horizontal="right" vertical="top"/>
    </xf>
    <xf numFmtId="41" fontId="4" fillId="0" borderId="0" xfId="3" applyFont="1" applyBorder="1" applyAlignment="1">
      <alignment horizontal="right" vertical="top"/>
    </xf>
    <xf numFmtId="0" fontId="4" fillId="0" borderId="26" xfId="2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41" fontId="4" fillId="0" borderId="28" xfId="3" applyFont="1" applyBorder="1" applyAlignment="1">
      <alignment horizontal="right" vertical="top"/>
    </xf>
    <xf numFmtId="41" fontId="4" fillId="0" borderId="29" xfId="3" applyFont="1" applyBorder="1" applyAlignment="1">
      <alignment horizontal="right" vertical="top"/>
    </xf>
    <xf numFmtId="41" fontId="4" fillId="0" borderId="30" xfId="3" applyFont="1" applyBorder="1" applyAlignment="1">
      <alignment horizontal="right" vertical="top"/>
    </xf>
    <xf numFmtId="41" fontId="4" fillId="0" borderId="8" xfId="3" applyFont="1" applyBorder="1" applyAlignment="1">
      <alignment horizontal="right" vertical="top"/>
    </xf>
    <xf numFmtId="0" fontId="16" fillId="0" borderId="26" xfId="2" applyFont="1" applyBorder="1" applyAlignment="1">
      <alignment horizontal="center" vertical="center"/>
    </xf>
    <xf numFmtId="41" fontId="16" fillId="0" borderId="30" xfId="3" applyFont="1" applyBorder="1" applyAlignment="1">
      <alignment horizontal="right" vertical="top"/>
    </xf>
    <xf numFmtId="41" fontId="16" fillId="0" borderId="8" xfId="3" applyFont="1" applyBorder="1" applyAlignment="1">
      <alignment horizontal="right" vertical="top"/>
    </xf>
    <xf numFmtId="0" fontId="16" fillId="0" borderId="3" xfId="0" applyFont="1" applyBorder="1" applyAlignment="1">
      <alignment horizontal="center" vertical="center"/>
    </xf>
    <xf numFmtId="41" fontId="16" fillId="0" borderId="4" xfId="3" applyFont="1" applyBorder="1" applyAlignment="1">
      <alignment horizontal="right" vertical="top"/>
    </xf>
    <xf numFmtId="41" fontId="16" fillId="0" borderId="5" xfId="3" applyFont="1" applyBorder="1" applyAlignment="1">
      <alignment horizontal="right" vertical="top"/>
    </xf>
    <xf numFmtId="41" fontId="4" fillId="0" borderId="0" xfId="2" applyNumberFormat="1" applyFont="1">
      <alignment vertical="center"/>
    </xf>
    <xf numFmtId="41" fontId="5" fillId="0" borderId="0" xfId="4" applyNumberFormat="1"/>
    <xf numFmtId="0" fontId="9" fillId="4" borderId="9" xfId="4" applyFont="1" applyFill="1" applyBorder="1" applyAlignment="1">
      <alignment horizontal="center" vertical="center"/>
    </xf>
    <xf numFmtId="0" fontId="9" fillId="4" borderId="31" xfId="4" applyFont="1" applyFill="1" applyBorder="1" applyAlignment="1">
      <alignment horizontal="center" vertical="center"/>
    </xf>
    <xf numFmtId="0" fontId="9" fillId="4" borderId="32" xfId="4" applyFont="1" applyFill="1" applyBorder="1" applyAlignment="1">
      <alignment horizontal="center" vertical="center"/>
    </xf>
    <xf numFmtId="0" fontId="9" fillId="4" borderId="33" xfId="4" applyFont="1" applyFill="1" applyBorder="1" applyAlignment="1">
      <alignment horizontal="center" vertical="center"/>
    </xf>
    <xf numFmtId="0" fontId="9" fillId="4" borderId="34" xfId="4" applyFont="1" applyFill="1" applyBorder="1" applyAlignment="1">
      <alignment horizontal="center" vertical="center"/>
    </xf>
    <xf numFmtId="0" fontId="9" fillId="4" borderId="35" xfId="4" applyFont="1" applyFill="1" applyBorder="1" applyAlignment="1">
      <alignment horizontal="center" vertical="center" wrapText="1"/>
    </xf>
    <xf numFmtId="0" fontId="9" fillId="4" borderId="36" xfId="4" applyFont="1" applyFill="1" applyBorder="1" applyAlignment="1">
      <alignment horizontal="center" vertical="center"/>
    </xf>
    <xf numFmtId="0" fontId="9" fillId="4" borderId="37" xfId="4" applyFont="1" applyFill="1" applyBorder="1" applyAlignment="1">
      <alignment horizontal="center" vertical="center" wrapText="1"/>
    </xf>
    <xf numFmtId="0" fontId="9" fillId="4" borderId="38" xfId="4" applyFont="1" applyFill="1" applyBorder="1" applyAlignment="1">
      <alignment horizontal="center" vertical="center" wrapText="1"/>
    </xf>
    <xf numFmtId="0" fontId="9" fillId="4" borderId="36" xfId="4" applyFont="1" applyFill="1" applyBorder="1" applyAlignment="1">
      <alignment horizontal="center" vertical="center" wrapText="1"/>
    </xf>
    <xf numFmtId="0" fontId="9" fillId="4" borderId="39" xfId="4" applyFont="1" applyFill="1" applyBorder="1" applyAlignment="1">
      <alignment horizontal="center" vertical="center" wrapText="1"/>
    </xf>
    <xf numFmtId="0" fontId="9" fillId="4" borderId="40" xfId="4" applyFont="1" applyFill="1" applyBorder="1" applyAlignment="1">
      <alignment horizontal="center" vertical="center" wrapText="1"/>
    </xf>
    <xf numFmtId="0" fontId="9" fillId="4" borderId="41" xfId="4" applyFont="1" applyFill="1" applyBorder="1" applyAlignment="1">
      <alignment horizontal="center" vertical="center" wrapText="1"/>
    </xf>
    <xf numFmtId="0" fontId="9" fillId="4" borderId="41" xfId="4" applyFont="1" applyFill="1" applyBorder="1" applyAlignment="1">
      <alignment horizontal="center" vertical="center" wrapText="1"/>
    </xf>
    <xf numFmtId="0" fontId="9" fillId="4" borderId="42" xfId="4" applyFont="1" applyFill="1" applyBorder="1" applyAlignment="1">
      <alignment horizontal="center" vertical="center" wrapText="1"/>
    </xf>
    <xf numFmtId="0" fontId="9" fillId="4" borderId="43" xfId="4" applyFont="1" applyFill="1" applyBorder="1" applyAlignment="1">
      <alignment horizontal="center" vertical="center" wrapText="1"/>
    </xf>
    <xf numFmtId="0" fontId="9" fillId="4" borderId="43" xfId="4" applyFont="1" applyFill="1" applyBorder="1" applyAlignment="1">
      <alignment horizontal="center" vertical="center" wrapText="1"/>
    </xf>
    <xf numFmtId="0" fontId="9" fillId="4" borderId="44" xfId="4" applyFont="1" applyFill="1" applyBorder="1" applyAlignment="1">
      <alignment horizontal="center" vertical="center" wrapText="1"/>
    </xf>
    <xf numFmtId="0" fontId="9" fillId="0" borderId="12" xfId="4" applyFont="1" applyBorder="1" applyAlignment="1">
      <alignment horizontal="left" vertical="center"/>
    </xf>
    <xf numFmtId="3" fontId="11" fillId="0" borderId="45" xfId="4" applyNumberFormat="1" applyFont="1" applyBorder="1" applyAlignment="1">
      <alignment horizontal="right" vertical="center"/>
    </xf>
    <xf numFmtId="41" fontId="11" fillId="0" borderId="46" xfId="5" applyFont="1" applyBorder="1" applyAlignment="1">
      <alignment horizontal="right" vertical="center"/>
    </xf>
    <xf numFmtId="3" fontId="11" fillId="0" borderId="47" xfId="4" applyNumberFormat="1" applyFont="1" applyBorder="1" applyAlignment="1">
      <alignment horizontal="right" vertical="center"/>
    </xf>
    <xf numFmtId="3" fontId="11" fillId="0" borderId="48" xfId="4" applyNumberFormat="1" applyFont="1" applyBorder="1" applyAlignment="1">
      <alignment horizontal="right" vertical="center"/>
    </xf>
    <xf numFmtId="3" fontId="11" fillId="0" borderId="46" xfId="4" applyNumberFormat="1" applyFont="1" applyBorder="1" applyAlignment="1">
      <alignment horizontal="right" vertical="center"/>
    </xf>
    <xf numFmtId="3" fontId="11" fillId="0" borderId="49" xfId="4" applyNumberFormat="1" applyFont="1" applyBorder="1" applyAlignment="1">
      <alignment horizontal="right" vertical="center"/>
    </xf>
    <xf numFmtId="41" fontId="11" fillId="0" borderId="13" xfId="4" applyNumberFormat="1" applyFont="1" applyBorder="1" applyAlignment="1">
      <alignment horizontal="right" vertical="center"/>
    </xf>
    <xf numFmtId="0" fontId="18" fillId="4" borderId="17" xfId="4" applyFont="1" applyFill="1" applyBorder="1" applyAlignment="1">
      <alignment vertical="center"/>
    </xf>
    <xf numFmtId="3" fontId="12" fillId="4" borderId="50" xfId="4" applyNumberFormat="1" applyFont="1" applyFill="1" applyBorder="1" applyAlignment="1">
      <alignment horizontal="right" vertical="center"/>
    </xf>
    <xf numFmtId="3" fontId="12" fillId="4" borderId="51" xfId="4" applyNumberFormat="1" applyFont="1" applyFill="1" applyBorder="1" applyAlignment="1">
      <alignment horizontal="right" vertical="center"/>
    </xf>
    <xf numFmtId="3" fontId="12" fillId="4" borderId="52" xfId="4" applyNumberFormat="1" applyFont="1" applyFill="1" applyBorder="1" applyAlignment="1">
      <alignment horizontal="right" vertical="center"/>
    </xf>
    <xf numFmtId="3" fontId="12" fillId="4" borderId="53" xfId="4" applyNumberFormat="1" applyFont="1" applyFill="1" applyBorder="1" applyAlignment="1">
      <alignment horizontal="right" vertical="center"/>
    </xf>
    <xf numFmtId="3" fontId="12" fillId="4" borderId="54" xfId="4" applyNumberFormat="1" applyFont="1" applyFill="1" applyBorder="1" applyAlignment="1">
      <alignment horizontal="right" vertical="center"/>
    </xf>
    <xf numFmtId="0" fontId="5" fillId="5" borderId="55" xfId="4" applyFill="1" applyBorder="1"/>
    <xf numFmtId="41" fontId="5" fillId="5" borderId="55" xfId="4" applyNumberFormat="1" applyFill="1" applyBorder="1"/>
    <xf numFmtId="0" fontId="0" fillId="5" borderId="0" xfId="0" applyFill="1">
      <alignment vertical="center"/>
    </xf>
    <xf numFmtId="0" fontId="0" fillId="6" borderId="0" xfId="0" applyFill="1">
      <alignment vertical="center"/>
    </xf>
    <xf numFmtId="1" fontId="0" fillId="0" borderId="0" xfId="0" applyNumberFormat="1">
      <alignment vertical="center"/>
    </xf>
    <xf numFmtId="41" fontId="0" fillId="0" borderId="0" xfId="1" applyFont="1">
      <alignment vertical="center"/>
    </xf>
    <xf numFmtId="0" fontId="5" fillId="5" borderId="0" xfId="4" applyFill="1"/>
    <xf numFmtId="0" fontId="4" fillId="6" borderId="0" xfId="2" applyFont="1" applyFill="1">
      <alignment vertical="center"/>
    </xf>
  </cellXfs>
  <cellStyles count="6">
    <cellStyle name="쉼표 [0]" xfId="1" builtinId="6"/>
    <cellStyle name="쉼표 [0] 2" xfId="5" xr:uid="{6CB91A97-8E80-40C0-B528-47D5E5A9189F}"/>
    <cellStyle name="쉼표 [0] 3 4" xfId="3" xr:uid="{6A0B277C-4A05-4F49-96AE-2AFA16B1B719}"/>
    <cellStyle name="표준" xfId="0" builtinId="0"/>
    <cellStyle name="표준 2 2 4 2" xfId="4" xr:uid="{E31FDB26-F960-4D79-9C68-7327A3DADEB2}"/>
    <cellStyle name="표준 48" xfId="2" xr:uid="{C3CF35DF-EA04-4C3B-AB37-20339E569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20</xdr:row>
      <xdr:rowOff>57150</xdr:rowOff>
    </xdr:from>
    <xdr:to>
      <xdr:col>10</xdr:col>
      <xdr:colOff>12700</xdr:colOff>
      <xdr:row>20</xdr:row>
      <xdr:rowOff>114300</xdr:rowOff>
    </xdr:to>
    <xdr:cxnSp macro="">
      <xdr:nvCxnSpPr>
        <xdr:cNvPr id="3" name="연결선: 구부러짐 2">
          <a:extLst>
            <a:ext uri="{FF2B5EF4-FFF2-40B4-BE49-F238E27FC236}">
              <a16:creationId xmlns:a16="http://schemas.microsoft.com/office/drawing/2014/main" id="{4D050C6C-DA78-C025-D992-0C9AD0FE7BAC}"/>
            </a:ext>
          </a:extLst>
        </xdr:cNvPr>
        <xdr:cNvCxnSpPr/>
      </xdr:nvCxnSpPr>
      <xdr:spPr>
        <a:xfrm>
          <a:off x="5429250" y="4375150"/>
          <a:ext cx="1314450" cy="571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20</xdr:row>
      <xdr:rowOff>177800</xdr:rowOff>
    </xdr:from>
    <xdr:to>
      <xdr:col>10</xdr:col>
      <xdr:colOff>31750</xdr:colOff>
      <xdr:row>21</xdr:row>
      <xdr:rowOff>127000</xdr:rowOff>
    </xdr:to>
    <xdr:cxnSp macro="">
      <xdr:nvCxnSpPr>
        <xdr:cNvPr id="5" name="연결선: 구부러짐 4">
          <a:extLst>
            <a:ext uri="{FF2B5EF4-FFF2-40B4-BE49-F238E27FC236}">
              <a16:creationId xmlns:a16="http://schemas.microsoft.com/office/drawing/2014/main" id="{AFE422C6-7397-4EAC-AF14-024408BFA499}"/>
            </a:ext>
          </a:extLst>
        </xdr:cNvPr>
        <xdr:cNvCxnSpPr/>
      </xdr:nvCxnSpPr>
      <xdr:spPr>
        <a:xfrm flipV="1">
          <a:off x="5441950" y="4495800"/>
          <a:ext cx="1320800" cy="1651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21</xdr:row>
      <xdr:rowOff>76200</xdr:rowOff>
    </xdr:from>
    <xdr:to>
      <xdr:col>10</xdr:col>
      <xdr:colOff>31750</xdr:colOff>
      <xdr:row>22</xdr:row>
      <xdr:rowOff>114300</xdr:rowOff>
    </xdr:to>
    <xdr:cxnSp macro="">
      <xdr:nvCxnSpPr>
        <xdr:cNvPr id="6" name="연결선: 구부러짐 5">
          <a:extLst>
            <a:ext uri="{FF2B5EF4-FFF2-40B4-BE49-F238E27FC236}">
              <a16:creationId xmlns:a16="http://schemas.microsoft.com/office/drawing/2014/main" id="{934C296C-7E34-D1A2-EF26-7B99621CD25C}"/>
            </a:ext>
          </a:extLst>
        </xdr:cNvPr>
        <xdr:cNvCxnSpPr/>
      </xdr:nvCxnSpPr>
      <xdr:spPr>
        <a:xfrm flipV="1">
          <a:off x="5441950" y="4610100"/>
          <a:ext cx="1320800" cy="2540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21</xdr:row>
      <xdr:rowOff>158750</xdr:rowOff>
    </xdr:from>
    <xdr:to>
      <xdr:col>10</xdr:col>
      <xdr:colOff>12700</xdr:colOff>
      <xdr:row>23</xdr:row>
      <xdr:rowOff>101600</xdr:rowOff>
    </xdr:to>
    <xdr:cxnSp macro="">
      <xdr:nvCxnSpPr>
        <xdr:cNvPr id="7" name="연결선: 구부러짐 6">
          <a:extLst>
            <a:ext uri="{FF2B5EF4-FFF2-40B4-BE49-F238E27FC236}">
              <a16:creationId xmlns:a16="http://schemas.microsoft.com/office/drawing/2014/main" id="{1190F4BB-9952-F9CD-FAE8-147E3E6FBE1D}"/>
            </a:ext>
          </a:extLst>
        </xdr:cNvPr>
        <xdr:cNvCxnSpPr/>
      </xdr:nvCxnSpPr>
      <xdr:spPr>
        <a:xfrm flipV="1">
          <a:off x="5441950" y="4692650"/>
          <a:ext cx="1301750" cy="3746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22</xdr:row>
      <xdr:rowOff>76200</xdr:rowOff>
    </xdr:from>
    <xdr:to>
      <xdr:col>10</xdr:col>
      <xdr:colOff>6350</xdr:colOff>
      <xdr:row>24</xdr:row>
      <xdr:rowOff>152400</xdr:rowOff>
    </xdr:to>
    <xdr:cxnSp macro="">
      <xdr:nvCxnSpPr>
        <xdr:cNvPr id="8" name="연결선: 구부러짐 7">
          <a:extLst>
            <a:ext uri="{FF2B5EF4-FFF2-40B4-BE49-F238E27FC236}">
              <a16:creationId xmlns:a16="http://schemas.microsoft.com/office/drawing/2014/main" id="{84B643D6-2345-1B9A-ED55-E179817F2B6F}"/>
            </a:ext>
          </a:extLst>
        </xdr:cNvPr>
        <xdr:cNvCxnSpPr/>
      </xdr:nvCxnSpPr>
      <xdr:spPr>
        <a:xfrm flipV="1">
          <a:off x="5441950" y="4826000"/>
          <a:ext cx="1295400" cy="5080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23</xdr:row>
      <xdr:rowOff>57150</xdr:rowOff>
    </xdr:from>
    <xdr:to>
      <xdr:col>10</xdr:col>
      <xdr:colOff>19050</xdr:colOff>
      <xdr:row>25</xdr:row>
      <xdr:rowOff>127000</xdr:rowOff>
    </xdr:to>
    <xdr:cxnSp macro="">
      <xdr:nvCxnSpPr>
        <xdr:cNvPr id="9" name="연결선: 구부러짐 8">
          <a:extLst>
            <a:ext uri="{FF2B5EF4-FFF2-40B4-BE49-F238E27FC236}">
              <a16:creationId xmlns:a16="http://schemas.microsoft.com/office/drawing/2014/main" id="{E6B445FD-109C-4EEC-1069-A856D65D0758}"/>
            </a:ext>
          </a:extLst>
        </xdr:cNvPr>
        <xdr:cNvCxnSpPr/>
      </xdr:nvCxnSpPr>
      <xdr:spPr>
        <a:xfrm flipV="1">
          <a:off x="5441950" y="5022850"/>
          <a:ext cx="1308100" cy="5016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29</xdr:row>
      <xdr:rowOff>101600</xdr:rowOff>
    </xdr:from>
    <xdr:to>
      <xdr:col>9</xdr:col>
      <xdr:colOff>622300</xdr:colOff>
      <xdr:row>29</xdr:row>
      <xdr:rowOff>139700</xdr:rowOff>
    </xdr:to>
    <xdr:cxnSp macro="">
      <xdr:nvCxnSpPr>
        <xdr:cNvPr id="15" name="연결선: 구부러짐 14">
          <a:extLst>
            <a:ext uri="{FF2B5EF4-FFF2-40B4-BE49-F238E27FC236}">
              <a16:creationId xmlns:a16="http://schemas.microsoft.com/office/drawing/2014/main" id="{75FD2B20-FB03-FBE7-9E78-73F1435823B0}"/>
            </a:ext>
          </a:extLst>
        </xdr:cNvPr>
        <xdr:cNvCxnSpPr/>
      </xdr:nvCxnSpPr>
      <xdr:spPr>
        <a:xfrm flipV="1">
          <a:off x="5441950" y="6362700"/>
          <a:ext cx="1250950" cy="381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30</xdr:row>
      <xdr:rowOff>25400</xdr:rowOff>
    </xdr:from>
    <xdr:to>
      <xdr:col>9</xdr:col>
      <xdr:colOff>622300</xdr:colOff>
      <xdr:row>30</xdr:row>
      <xdr:rowOff>120650</xdr:rowOff>
    </xdr:to>
    <xdr:cxnSp macro="">
      <xdr:nvCxnSpPr>
        <xdr:cNvPr id="17" name="연결선: 구부러짐 16">
          <a:extLst>
            <a:ext uri="{FF2B5EF4-FFF2-40B4-BE49-F238E27FC236}">
              <a16:creationId xmlns:a16="http://schemas.microsoft.com/office/drawing/2014/main" id="{EE075935-C6D4-FD2D-287C-8A4E8F064CA1}"/>
            </a:ext>
          </a:extLst>
        </xdr:cNvPr>
        <xdr:cNvCxnSpPr/>
      </xdr:nvCxnSpPr>
      <xdr:spPr>
        <a:xfrm flipV="1">
          <a:off x="5441950" y="6502400"/>
          <a:ext cx="1250950" cy="952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30</xdr:row>
      <xdr:rowOff>196850</xdr:rowOff>
    </xdr:from>
    <xdr:to>
      <xdr:col>9</xdr:col>
      <xdr:colOff>596900</xdr:colOff>
      <xdr:row>31</xdr:row>
      <xdr:rowOff>107950</xdr:rowOff>
    </xdr:to>
    <xdr:cxnSp macro="">
      <xdr:nvCxnSpPr>
        <xdr:cNvPr id="18" name="연결선: 구부러짐 17">
          <a:extLst>
            <a:ext uri="{FF2B5EF4-FFF2-40B4-BE49-F238E27FC236}">
              <a16:creationId xmlns:a16="http://schemas.microsoft.com/office/drawing/2014/main" id="{C17BCDB1-3715-4024-196D-C953FCA859F0}"/>
            </a:ext>
          </a:extLst>
        </xdr:cNvPr>
        <xdr:cNvCxnSpPr/>
      </xdr:nvCxnSpPr>
      <xdr:spPr>
        <a:xfrm flipV="1">
          <a:off x="5441950" y="6673850"/>
          <a:ext cx="1225550" cy="1270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31</xdr:row>
      <xdr:rowOff>88900</xdr:rowOff>
    </xdr:from>
    <xdr:to>
      <xdr:col>9</xdr:col>
      <xdr:colOff>603250</xdr:colOff>
      <xdr:row>32</xdr:row>
      <xdr:rowOff>107950</xdr:rowOff>
    </xdr:to>
    <xdr:cxnSp macro="">
      <xdr:nvCxnSpPr>
        <xdr:cNvPr id="19" name="연결선: 구부러짐 18">
          <a:extLst>
            <a:ext uri="{FF2B5EF4-FFF2-40B4-BE49-F238E27FC236}">
              <a16:creationId xmlns:a16="http://schemas.microsoft.com/office/drawing/2014/main" id="{FD8C16AA-D182-A238-DB19-D1613A313584}"/>
            </a:ext>
          </a:extLst>
        </xdr:cNvPr>
        <xdr:cNvCxnSpPr/>
      </xdr:nvCxnSpPr>
      <xdr:spPr>
        <a:xfrm flipV="1">
          <a:off x="5441950" y="6781800"/>
          <a:ext cx="1231900" cy="2349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31</xdr:row>
      <xdr:rowOff>152400</xdr:rowOff>
    </xdr:from>
    <xdr:to>
      <xdr:col>9</xdr:col>
      <xdr:colOff>603250</xdr:colOff>
      <xdr:row>33</xdr:row>
      <xdr:rowOff>107950</xdr:rowOff>
    </xdr:to>
    <xdr:cxnSp macro="">
      <xdr:nvCxnSpPr>
        <xdr:cNvPr id="20" name="연결선: 구부러짐 19">
          <a:extLst>
            <a:ext uri="{FF2B5EF4-FFF2-40B4-BE49-F238E27FC236}">
              <a16:creationId xmlns:a16="http://schemas.microsoft.com/office/drawing/2014/main" id="{4E34CEA4-4F7E-D8B4-FDEC-39A4BB33192F}"/>
            </a:ext>
          </a:extLst>
        </xdr:cNvPr>
        <xdr:cNvCxnSpPr/>
      </xdr:nvCxnSpPr>
      <xdr:spPr>
        <a:xfrm flipV="1">
          <a:off x="5441950" y="6845300"/>
          <a:ext cx="1231900" cy="3873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32</xdr:row>
      <xdr:rowOff>50800</xdr:rowOff>
    </xdr:from>
    <xdr:to>
      <xdr:col>9</xdr:col>
      <xdr:colOff>654050</xdr:colOff>
      <xdr:row>34</xdr:row>
      <xdr:rowOff>107950</xdr:rowOff>
    </xdr:to>
    <xdr:cxnSp macro="">
      <xdr:nvCxnSpPr>
        <xdr:cNvPr id="21" name="연결선: 구부러짐 20">
          <a:extLst>
            <a:ext uri="{FF2B5EF4-FFF2-40B4-BE49-F238E27FC236}">
              <a16:creationId xmlns:a16="http://schemas.microsoft.com/office/drawing/2014/main" id="{6628C29A-A7BD-557D-74D8-F981D5525723}"/>
            </a:ext>
          </a:extLst>
        </xdr:cNvPr>
        <xdr:cNvCxnSpPr/>
      </xdr:nvCxnSpPr>
      <xdr:spPr>
        <a:xfrm flipV="1">
          <a:off x="5441950" y="6959600"/>
          <a:ext cx="1282700" cy="4889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32</xdr:row>
      <xdr:rowOff>127000</xdr:rowOff>
    </xdr:from>
    <xdr:to>
      <xdr:col>10</xdr:col>
      <xdr:colOff>19050</xdr:colOff>
      <xdr:row>35</xdr:row>
      <xdr:rowOff>107950</xdr:rowOff>
    </xdr:to>
    <xdr:cxnSp macro="">
      <xdr:nvCxnSpPr>
        <xdr:cNvPr id="22" name="연결선: 구부러짐 21">
          <a:extLst>
            <a:ext uri="{FF2B5EF4-FFF2-40B4-BE49-F238E27FC236}">
              <a16:creationId xmlns:a16="http://schemas.microsoft.com/office/drawing/2014/main" id="{0103391D-7C6D-556B-2FBC-4CF95F3D63D9}"/>
            </a:ext>
          </a:extLst>
        </xdr:cNvPr>
        <xdr:cNvCxnSpPr/>
      </xdr:nvCxnSpPr>
      <xdr:spPr>
        <a:xfrm flipV="1">
          <a:off x="5441950" y="7035800"/>
          <a:ext cx="1308100" cy="6286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20</xdr:row>
      <xdr:rowOff>95250</xdr:rowOff>
    </xdr:from>
    <xdr:to>
      <xdr:col>13</xdr:col>
      <xdr:colOff>628650</xdr:colOff>
      <xdr:row>20</xdr:row>
      <xdr:rowOff>101600</xdr:rowOff>
    </xdr:to>
    <xdr:cxnSp macro="">
      <xdr:nvCxnSpPr>
        <xdr:cNvPr id="30" name="연결선: 구부러짐 29">
          <a:extLst>
            <a:ext uri="{FF2B5EF4-FFF2-40B4-BE49-F238E27FC236}">
              <a16:creationId xmlns:a16="http://schemas.microsoft.com/office/drawing/2014/main" id="{2A827183-00B5-4D50-BFC8-11F5B2B78E71}"/>
            </a:ext>
          </a:extLst>
        </xdr:cNvPr>
        <xdr:cNvCxnSpPr/>
      </xdr:nvCxnSpPr>
      <xdr:spPr>
        <a:xfrm>
          <a:off x="8318500" y="4413250"/>
          <a:ext cx="1022350" cy="63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107950</xdr:colOff>
      <xdr:row>20</xdr:row>
      <xdr:rowOff>184150</xdr:rowOff>
    </xdr:from>
    <xdr:to>
      <xdr:col>13</xdr:col>
      <xdr:colOff>635000</xdr:colOff>
      <xdr:row>29</xdr:row>
      <xdr:rowOff>31750</xdr:rowOff>
    </xdr:to>
    <xdr:cxnSp macro="">
      <xdr:nvCxnSpPr>
        <xdr:cNvPr id="35" name="연결선: 구부러짐 34">
          <a:extLst>
            <a:ext uri="{FF2B5EF4-FFF2-40B4-BE49-F238E27FC236}">
              <a16:creationId xmlns:a16="http://schemas.microsoft.com/office/drawing/2014/main" id="{CC80035F-B381-2783-D772-8B26682E13D1}"/>
            </a:ext>
          </a:extLst>
        </xdr:cNvPr>
        <xdr:cNvCxnSpPr/>
      </xdr:nvCxnSpPr>
      <xdr:spPr>
        <a:xfrm rot="5400000" flipH="1" flipV="1">
          <a:off x="7858125" y="4803775"/>
          <a:ext cx="1790700" cy="11874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463550</xdr:colOff>
      <xdr:row>20</xdr:row>
      <xdr:rowOff>95250</xdr:rowOff>
    </xdr:from>
    <xdr:to>
      <xdr:col>18</xdr:col>
      <xdr:colOff>165100</xdr:colOff>
      <xdr:row>20</xdr:row>
      <xdr:rowOff>101600</xdr:rowOff>
    </xdr:to>
    <xdr:cxnSp macro="">
      <xdr:nvCxnSpPr>
        <xdr:cNvPr id="39" name="연결선: 구부러짐 38">
          <a:extLst>
            <a:ext uri="{FF2B5EF4-FFF2-40B4-BE49-F238E27FC236}">
              <a16:creationId xmlns:a16="http://schemas.microsoft.com/office/drawing/2014/main" id="{4FCD9852-BD9E-854A-FC59-461BF0B4E9F9}"/>
            </a:ext>
          </a:extLst>
        </xdr:cNvPr>
        <xdr:cNvCxnSpPr/>
      </xdr:nvCxnSpPr>
      <xdr:spPr>
        <a:xfrm>
          <a:off x="11188700" y="4413250"/>
          <a:ext cx="1022350" cy="63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520700</xdr:colOff>
      <xdr:row>20</xdr:row>
      <xdr:rowOff>101600</xdr:rowOff>
    </xdr:from>
    <xdr:to>
      <xdr:col>18</xdr:col>
      <xdr:colOff>63500</xdr:colOff>
      <xdr:row>22</xdr:row>
      <xdr:rowOff>146050</xdr:rowOff>
    </xdr:to>
    <xdr:cxnSp macro="">
      <xdr:nvCxnSpPr>
        <xdr:cNvPr id="40" name="연결선: 구부러짐 39">
          <a:extLst>
            <a:ext uri="{FF2B5EF4-FFF2-40B4-BE49-F238E27FC236}">
              <a16:creationId xmlns:a16="http://schemas.microsoft.com/office/drawing/2014/main" id="{4B148E13-C147-42A6-8777-8B9F9FA4C427}"/>
            </a:ext>
          </a:extLst>
        </xdr:cNvPr>
        <xdr:cNvCxnSpPr/>
      </xdr:nvCxnSpPr>
      <xdr:spPr>
        <a:xfrm>
          <a:off x="11245850" y="4419600"/>
          <a:ext cx="863600" cy="4762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114300</xdr:colOff>
      <xdr:row>20</xdr:row>
      <xdr:rowOff>107950</xdr:rowOff>
    </xdr:from>
    <xdr:to>
      <xdr:col>23</xdr:col>
      <xdr:colOff>25400</xdr:colOff>
      <xdr:row>20</xdr:row>
      <xdr:rowOff>133350</xdr:rowOff>
    </xdr:to>
    <xdr:cxnSp macro="">
      <xdr:nvCxnSpPr>
        <xdr:cNvPr id="43" name="연결선: 구부러짐 42">
          <a:extLst>
            <a:ext uri="{FF2B5EF4-FFF2-40B4-BE49-F238E27FC236}">
              <a16:creationId xmlns:a16="http://schemas.microsoft.com/office/drawing/2014/main" id="{F7F77871-A0D4-4108-B8B8-6040EF0DED64}"/>
            </a:ext>
          </a:extLst>
        </xdr:cNvPr>
        <xdr:cNvCxnSpPr/>
      </xdr:nvCxnSpPr>
      <xdr:spPr>
        <a:xfrm>
          <a:off x="14287500" y="4425950"/>
          <a:ext cx="1231900" cy="254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114300</xdr:colOff>
      <xdr:row>20</xdr:row>
      <xdr:rowOff>146050</xdr:rowOff>
    </xdr:from>
    <xdr:to>
      <xdr:col>23</xdr:col>
      <xdr:colOff>31750</xdr:colOff>
      <xdr:row>27</xdr:row>
      <xdr:rowOff>158750</xdr:rowOff>
    </xdr:to>
    <xdr:cxnSp macro="">
      <xdr:nvCxnSpPr>
        <xdr:cNvPr id="45" name="연결선: 구부러짐 44">
          <a:extLst>
            <a:ext uri="{FF2B5EF4-FFF2-40B4-BE49-F238E27FC236}">
              <a16:creationId xmlns:a16="http://schemas.microsoft.com/office/drawing/2014/main" id="{41C32F81-6B02-46CB-9E5F-7A50C1DDC602}"/>
            </a:ext>
          </a:extLst>
        </xdr:cNvPr>
        <xdr:cNvCxnSpPr/>
      </xdr:nvCxnSpPr>
      <xdr:spPr>
        <a:xfrm rot="16200000" flipH="1">
          <a:off x="14144625" y="4606925"/>
          <a:ext cx="1524000" cy="12382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609600</xdr:colOff>
      <xdr:row>20</xdr:row>
      <xdr:rowOff>127000</xdr:rowOff>
    </xdr:from>
    <xdr:to>
      <xdr:col>27</xdr:col>
      <xdr:colOff>31750</xdr:colOff>
      <xdr:row>20</xdr:row>
      <xdr:rowOff>133350</xdr:rowOff>
    </xdr:to>
    <xdr:cxnSp macro="">
      <xdr:nvCxnSpPr>
        <xdr:cNvPr id="48" name="연결선: 구부러짐 47">
          <a:extLst>
            <a:ext uri="{FF2B5EF4-FFF2-40B4-BE49-F238E27FC236}">
              <a16:creationId xmlns:a16="http://schemas.microsoft.com/office/drawing/2014/main" id="{285503E6-87FD-4DEB-8454-CB9161D52314}"/>
            </a:ext>
          </a:extLst>
        </xdr:cNvPr>
        <xdr:cNvCxnSpPr/>
      </xdr:nvCxnSpPr>
      <xdr:spPr>
        <a:xfrm flipV="1">
          <a:off x="17456150" y="4445000"/>
          <a:ext cx="742950" cy="63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616857</xdr:colOff>
      <xdr:row>20</xdr:row>
      <xdr:rowOff>170543</xdr:rowOff>
    </xdr:from>
    <xdr:to>
      <xdr:col>27</xdr:col>
      <xdr:colOff>31750</xdr:colOff>
      <xdr:row>21</xdr:row>
      <xdr:rowOff>127000</xdr:rowOff>
    </xdr:to>
    <xdr:cxnSp macro="">
      <xdr:nvCxnSpPr>
        <xdr:cNvPr id="51" name="연결선: 구부러짐 50">
          <a:extLst>
            <a:ext uri="{FF2B5EF4-FFF2-40B4-BE49-F238E27FC236}">
              <a16:creationId xmlns:a16="http://schemas.microsoft.com/office/drawing/2014/main" id="{A0BFD886-6353-90F7-2EF3-DDA26A16C76E}"/>
            </a:ext>
          </a:extLst>
        </xdr:cNvPr>
        <xdr:cNvCxnSpPr/>
      </xdr:nvCxnSpPr>
      <xdr:spPr>
        <a:xfrm>
          <a:off x="17467943" y="4524829"/>
          <a:ext cx="735693" cy="174171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624114</xdr:colOff>
      <xdr:row>20</xdr:row>
      <xdr:rowOff>163285</xdr:rowOff>
    </xdr:from>
    <xdr:to>
      <xdr:col>27</xdr:col>
      <xdr:colOff>31750</xdr:colOff>
      <xdr:row>22</xdr:row>
      <xdr:rowOff>119743</xdr:rowOff>
    </xdr:to>
    <xdr:cxnSp macro="">
      <xdr:nvCxnSpPr>
        <xdr:cNvPr id="52" name="연결선: 구부러짐 51">
          <a:extLst>
            <a:ext uri="{FF2B5EF4-FFF2-40B4-BE49-F238E27FC236}">
              <a16:creationId xmlns:a16="http://schemas.microsoft.com/office/drawing/2014/main" id="{C7876A33-BD37-64C5-B51B-2CC6BA15F626}"/>
            </a:ext>
          </a:extLst>
        </xdr:cNvPr>
        <xdr:cNvCxnSpPr/>
      </xdr:nvCxnSpPr>
      <xdr:spPr>
        <a:xfrm>
          <a:off x="17475200" y="4517571"/>
          <a:ext cx="728436" cy="391886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656771</xdr:colOff>
      <xdr:row>20</xdr:row>
      <xdr:rowOff>156028</xdr:rowOff>
    </xdr:from>
    <xdr:to>
      <xdr:col>27</xdr:col>
      <xdr:colOff>31750</xdr:colOff>
      <xdr:row>23</xdr:row>
      <xdr:rowOff>101600</xdr:rowOff>
    </xdr:to>
    <xdr:cxnSp macro="">
      <xdr:nvCxnSpPr>
        <xdr:cNvPr id="53" name="연결선: 구부러짐 52">
          <a:extLst>
            <a:ext uri="{FF2B5EF4-FFF2-40B4-BE49-F238E27FC236}">
              <a16:creationId xmlns:a16="http://schemas.microsoft.com/office/drawing/2014/main" id="{8C4CCCD5-28ED-6587-BA8E-D92B55F34BC3}"/>
            </a:ext>
          </a:extLst>
        </xdr:cNvPr>
        <xdr:cNvCxnSpPr/>
      </xdr:nvCxnSpPr>
      <xdr:spPr>
        <a:xfrm>
          <a:off x="17507857" y="4510314"/>
          <a:ext cx="695779" cy="59871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609600</xdr:colOff>
      <xdr:row>27</xdr:row>
      <xdr:rowOff>130629</xdr:rowOff>
    </xdr:from>
    <xdr:to>
      <xdr:col>27</xdr:col>
      <xdr:colOff>31750</xdr:colOff>
      <xdr:row>27</xdr:row>
      <xdr:rowOff>136979</xdr:rowOff>
    </xdr:to>
    <xdr:cxnSp macro="">
      <xdr:nvCxnSpPr>
        <xdr:cNvPr id="54" name="연결선: 구부러짐 53">
          <a:extLst>
            <a:ext uri="{FF2B5EF4-FFF2-40B4-BE49-F238E27FC236}">
              <a16:creationId xmlns:a16="http://schemas.microsoft.com/office/drawing/2014/main" id="{083B90A5-505B-AB81-FB68-69187DC8DAF3}"/>
            </a:ext>
          </a:extLst>
        </xdr:cNvPr>
        <xdr:cNvCxnSpPr/>
      </xdr:nvCxnSpPr>
      <xdr:spPr>
        <a:xfrm flipV="1">
          <a:off x="17460686" y="6008915"/>
          <a:ext cx="742950" cy="63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649514</xdr:colOff>
      <xdr:row>27</xdr:row>
      <xdr:rowOff>134257</xdr:rowOff>
    </xdr:from>
    <xdr:to>
      <xdr:col>27</xdr:col>
      <xdr:colOff>31750</xdr:colOff>
      <xdr:row>28</xdr:row>
      <xdr:rowOff>137886</xdr:rowOff>
    </xdr:to>
    <xdr:cxnSp macro="">
      <xdr:nvCxnSpPr>
        <xdr:cNvPr id="55" name="연결선: 구부러짐 54">
          <a:extLst>
            <a:ext uri="{FF2B5EF4-FFF2-40B4-BE49-F238E27FC236}">
              <a16:creationId xmlns:a16="http://schemas.microsoft.com/office/drawing/2014/main" id="{7EEA62FE-D228-1F3B-024E-B10F6346D87C}"/>
            </a:ext>
          </a:extLst>
        </xdr:cNvPr>
        <xdr:cNvCxnSpPr/>
      </xdr:nvCxnSpPr>
      <xdr:spPr>
        <a:xfrm>
          <a:off x="17500600" y="6012543"/>
          <a:ext cx="703036" cy="221343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68943</xdr:colOff>
      <xdr:row>27</xdr:row>
      <xdr:rowOff>159657</xdr:rowOff>
    </xdr:from>
    <xdr:to>
      <xdr:col>27</xdr:col>
      <xdr:colOff>31750</xdr:colOff>
      <xdr:row>29</xdr:row>
      <xdr:rowOff>116115</xdr:rowOff>
    </xdr:to>
    <xdr:cxnSp macro="">
      <xdr:nvCxnSpPr>
        <xdr:cNvPr id="56" name="연결선: 구부러짐 55">
          <a:extLst>
            <a:ext uri="{FF2B5EF4-FFF2-40B4-BE49-F238E27FC236}">
              <a16:creationId xmlns:a16="http://schemas.microsoft.com/office/drawing/2014/main" id="{1F75FC16-5FE8-EDB7-8399-6ABB10EF76C9}"/>
            </a:ext>
          </a:extLst>
        </xdr:cNvPr>
        <xdr:cNvCxnSpPr/>
      </xdr:nvCxnSpPr>
      <xdr:spPr>
        <a:xfrm>
          <a:off x="17580429" y="6037943"/>
          <a:ext cx="623207" cy="391886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76200</xdr:colOff>
      <xdr:row>27</xdr:row>
      <xdr:rowOff>192314</xdr:rowOff>
    </xdr:from>
    <xdr:to>
      <xdr:col>27</xdr:col>
      <xdr:colOff>31750</xdr:colOff>
      <xdr:row>30</xdr:row>
      <xdr:rowOff>119743</xdr:rowOff>
    </xdr:to>
    <xdr:cxnSp macro="">
      <xdr:nvCxnSpPr>
        <xdr:cNvPr id="57" name="연결선: 구부러짐 56">
          <a:extLst>
            <a:ext uri="{FF2B5EF4-FFF2-40B4-BE49-F238E27FC236}">
              <a16:creationId xmlns:a16="http://schemas.microsoft.com/office/drawing/2014/main" id="{77447A7E-800A-1C4F-BD1C-1B5D2750764B}"/>
            </a:ext>
          </a:extLst>
        </xdr:cNvPr>
        <xdr:cNvCxnSpPr/>
      </xdr:nvCxnSpPr>
      <xdr:spPr>
        <a:xfrm>
          <a:off x="17587686" y="6070600"/>
          <a:ext cx="615950" cy="580572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21</xdr:col>
      <xdr:colOff>85725</xdr:colOff>
      <xdr:row>2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A6BD70-C323-4843-9857-2C6BD390800B}"/>
            </a:ext>
          </a:extLst>
        </xdr:cNvPr>
        <xdr:cNvSpPr/>
      </xdr:nvSpPr>
      <xdr:spPr>
        <a:xfrm>
          <a:off x="16383000" y="0"/>
          <a:ext cx="777875" cy="37782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48156;&#44036;&#47932;\03_&#51648;&#50669;&#50640;&#45320;&#51648;&#53685;&#44228;&#50672;&#48372;\2023\5.%20&#51648;&#50669;_2023_&#51204;&#471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</sheetNames>
    <sheetDataSet>
      <sheetData sheetId="0" refreshError="1"/>
      <sheetData sheetId="1" refreshError="1"/>
      <sheetData sheetId="2" refreshError="1"/>
      <sheetData sheetId="3" refreshError="1">
        <row r="6">
          <cell r="B6">
            <v>182470</v>
          </cell>
        </row>
        <row r="21">
          <cell r="B21">
            <v>455070.28899999993</v>
          </cell>
          <cell r="C21">
            <v>46902.991000000002</v>
          </cell>
          <cell r="D21">
            <v>20561.980000000003</v>
          </cell>
          <cell r="E21">
            <v>14821.949000000001</v>
          </cell>
          <cell r="F21">
            <v>22241.135000000002</v>
          </cell>
          <cell r="G21">
            <v>8047.3869999999997</v>
          </cell>
          <cell r="H21">
            <v>9059.777</v>
          </cell>
          <cell r="I21">
            <v>28198.241000000005</v>
          </cell>
          <cell r="J21">
            <v>0</v>
          </cell>
          <cell r="K21">
            <v>96844.504000000001</v>
          </cell>
          <cell r="L21">
            <v>15876.04</v>
          </cell>
          <cell r="M21">
            <v>20453.357</v>
          </cell>
          <cell r="N21">
            <v>42650.114999999998</v>
          </cell>
          <cell r="O21">
            <v>21168.359</v>
          </cell>
          <cell r="P21">
            <v>27136.864000000001</v>
          </cell>
          <cell r="Q21">
            <v>44167.298999999999</v>
          </cell>
          <cell r="R21">
            <v>33071.203999999998</v>
          </cell>
          <cell r="S21">
            <v>3710.08</v>
          </cell>
          <cell r="T21">
            <v>158.97499999999997</v>
          </cell>
        </row>
        <row r="22">
          <cell r="B22">
            <v>242204.43899999995</v>
          </cell>
          <cell r="C22">
            <v>2267.9559999999997</v>
          </cell>
          <cell r="D22">
            <v>7538.8440000000001</v>
          </cell>
          <cell r="E22">
            <v>5817.3119999999999</v>
          </cell>
          <cell r="F22">
            <v>11738.979000000001</v>
          </cell>
          <cell r="G22">
            <v>2825.9180000000006</v>
          </cell>
          <cell r="H22">
            <v>2559.913</v>
          </cell>
          <cell r="I22">
            <v>23538.619000000002</v>
          </cell>
          <cell r="J22">
            <v>0</v>
          </cell>
          <cell r="K22">
            <v>47515.217000000004</v>
          </cell>
          <cell r="L22">
            <v>6893.9889999999996</v>
          </cell>
          <cell r="M22">
            <v>12994.001</v>
          </cell>
          <cell r="N22">
            <v>32792.773999999998</v>
          </cell>
          <cell r="O22">
            <v>13452.905000000002</v>
          </cell>
          <cell r="P22">
            <v>19181.411</v>
          </cell>
          <cell r="Q22">
            <v>31839.145</v>
          </cell>
          <cell r="R22">
            <v>19903.619000000002</v>
          </cell>
          <cell r="S22">
            <v>1196.806</v>
          </cell>
          <cell r="T22">
            <v>147.01699999999997</v>
          </cell>
        </row>
        <row r="23">
          <cell r="B23">
            <v>2246.4699999999998</v>
          </cell>
          <cell r="C23">
            <v>1463.018</v>
          </cell>
          <cell r="D23">
            <v>40.165999999999997</v>
          </cell>
          <cell r="E23">
            <v>177.70400000000001</v>
          </cell>
          <cell r="F23">
            <v>103.26300000000001</v>
          </cell>
          <cell r="G23">
            <v>56.485999999999997</v>
          </cell>
          <cell r="H23">
            <v>41.713000000000001</v>
          </cell>
          <cell r="I23">
            <v>0</v>
          </cell>
          <cell r="J23">
            <v>0</v>
          </cell>
          <cell r="K23">
            <v>133.40299999999999</v>
          </cell>
          <cell r="L23">
            <v>17.597000000000001</v>
          </cell>
          <cell r="M23">
            <v>15.340999999999999</v>
          </cell>
          <cell r="N23">
            <v>24.074999999999999</v>
          </cell>
          <cell r="O23">
            <v>0</v>
          </cell>
          <cell r="P23">
            <v>9.82</v>
          </cell>
          <cell r="Q23">
            <v>18.094999999999999</v>
          </cell>
          <cell r="R23">
            <v>145.78100000000001</v>
          </cell>
          <cell r="S23">
            <v>0</v>
          </cell>
          <cell r="T23">
            <v>0</v>
          </cell>
        </row>
        <row r="24">
          <cell r="B24">
            <v>61564.245999999999</v>
          </cell>
          <cell r="C24">
            <v>12951.728999999999</v>
          </cell>
          <cell r="D24">
            <v>4344.4759999999997</v>
          </cell>
          <cell r="E24">
            <v>3027.7579999999998</v>
          </cell>
          <cell r="F24">
            <v>3390.1849999999999</v>
          </cell>
          <cell r="G24">
            <v>1744.357</v>
          </cell>
          <cell r="H24">
            <v>1804.4960000000001</v>
          </cell>
          <cell r="I24">
            <v>1387.2370000000001</v>
          </cell>
          <cell r="J24">
            <v>0</v>
          </cell>
          <cell r="K24">
            <v>14727.284</v>
          </cell>
          <cell r="L24">
            <v>1844.749</v>
          </cell>
          <cell r="M24">
            <v>1861.05</v>
          </cell>
          <cell r="N24">
            <v>2474.9569999999999</v>
          </cell>
          <cell r="O24">
            <v>2230.9070000000002</v>
          </cell>
          <cell r="P24">
            <v>2150.6570000000002</v>
          </cell>
          <cell r="Q24">
            <v>3083.42</v>
          </cell>
          <cell r="R24">
            <v>3928.248</v>
          </cell>
          <cell r="S24">
            <v>612.721</v>
          </cell>
          <cell r="T24">
            <v>1.7000000000000001E-2</v>
          </cell>
        </row>
        <row r="25">
          <cell r="B25">
            <v>149055.13399999999</v>
          </cell>
          <cell r="C25">
            <v>30220.288000000004</v>
          </cell>
          <cell r="D25">
            <v>8638.4940000000006</v>
          </cell>
          <cell r="E25">
            <v>5799.1750000000011</v>
          </cell>
          <cell r="F25">
            <v>7008.7079999999987</v>
          </cell>
          <cell r="G25">
            <v>3420.6259999999997</v>
          </cell>
          <cell r="H25">
            <v>4653.6549999999997</v>
          </cell>
          <cell r="I25">
            <v>3272.3850000000011</v>
          </cell>
          <cell r="J25">
            <v>0</v>
          </cell>
          <cell r="K25">
            <v>34468.600000000006</v>
          </cell>
          <cell r="L25">
            <v>7119.7050000000017</v>
          </cell>
          <cell r="M25">
            <v>5582.9649999999992</v>
          </cell>
          <cell r="N25">
            <v>7358.309000000002</v>
          </cell>
          <cell r="O25">
            <v>5484.5469999999996</v>
          </cell>
          <cell r="P25">
            <v>5794.9760000000015</v>
          </cell>
          <cell r="Q25">
            <v>9226.6389999999974</v>
          </cell>
          <cell r="R25">
            <v>9093.5560000000005</v>
          </cell>
          <cell r="S25">
            <v>1900.5529999999999</v>
          </cell>
          <cell r="T25">
            <v>11.941000000000008</v>
          </cell>
        </row>
        <row r="26">
          <cell r="B26">
            <v>466592.95500000002</v>
          </cell>
          <cell r="C26">
            <v>47234.101999999999</v>
          </cell>
          <cell r="D26">
            <v>20664.842000000001</v>
          </cell>
          <cell r="E26">
            <v>14954.956000000002</v>
          </cell>
          <cell r="F26">
            <v>22651.947</v>
          </cell>
          <cell r="G26">
            <v>8130.491</v>
          </cell>
          <cell r="H26">
            <v>9160.107</v>
          </cell>
          <cell r="I26">
            <v>29362.723000000002</v>
          </cell>
          <cell r="J26">
            <v>578.60799999999995</v>
          </cell>
          <cell r="K26">
            <v>100291.95199999999</v>
          </cell>
          <cell r="L26">
            <v>15904.383999999998</v>
          </cell>
          <cell r="M26">
            <v>21361.912</v>
          </cell>
          <cell r="N26">
            <v>44492.414000000004</v>
          </cell>
          <cell r="O26">
            <v>21462.325999999997</v>
          </cell>
          <cell r="P26">
            <v>28484.720000000001</v>
          </cell>
          <cell r="Q26">
            <v>44799.525000000001</v>
          </cell>
          <cell r="R26">
            <v>33014.947</v>
          </cell>
          <cell r="S26">
            <v>3864.6409999999996</v>
          </cell>
          <cell r="T26">
            <v>178.351</v>
          </cell>
        </row>
        <row r="27">
          <cell r="B27">
            <v>249135.68200000003</v>
          </cell>
          <cell r="C27">
            <v>2092.1689999999994</v>
          </cell>
          <cell r="D27">
            <v>7605.1770000000006</v>
          </cell>
          <cell r="E27">
            <v>5864.4510000000009</v>
          </cell>
          <cell r="F27">
            <v>11838.460000000001</v>
          </cell>
          <cell r="G27">
            <v>2838.127</v>
          </cell>
          <cell r="H27">
            <v>2544.2460000000001</v>
          </cell>
          <cell r="I27">
            <v>24134.492999999999</v>
          </cell>
          <cell r="J27">
            <v>402.51500000000004</v>
          </cell>
          <cell r="K27">
            <v>49894.688000000002</v>
          </cell>
          <cell r="L27">
            <v>6812.2550000000001</v>
          </cell>
          <cell r="M27">
            <v>13804.84</v>
          </cell>
          <cell r="N27">
            <v>34320.706000000006</v>
          </cell>
          <cell r="O27">
            <v>13571.622999999998</v>
          </cell>
          <cell r="P27">
            <v>20333.191000000003</v>
          </cell>
          <cell r="Q27">
            <v>32012.463000000003</v>
          </cell>
          <cell r="R27">
            <v>19637.059000000001</v>
          </cell>
          <cell r="S27">
            <v>1264.7899999999997</v>
          </cell>
          <cell r="T27">
            <v>164.43099999999998</v>
          </cell>
        </row>
        <row r="28">
          <cell r="B28">
            <v>2250.2380000000003</v>
          </cell>
          <cell r="C28">
            <v>1472.298</v>
          </cell>
          <cell r="D28">
            <v>51.115000000000002</v>
          </cell>
          <cell r="E28">
            <v>172.96199999999999</v>
          </cell>
          <cell r="F28">
            <v>121.589</v>
          </cell>
          <cell r="G28">
            <v>50.716999999999999</v>
          </cell>
          <cell r="H28">
            <v>39.64</v>
          </cell>
          <cell r="I28">
            <v>0</v>
          </cell>
          <cell r="J28">
            <v>0</v>
          </cell>
          <cell r="K28">
            <v>124.92700000000001</v>
          </cell>
          <cell r="L28">
            <v>24.94</v>
          </cell>
          <cell r="M28">
            <v>0</v>
          </cell>
          <cell r="N28">
            <v>20.404</v>
          </cell>
          <cell r="O28">
            <v>3.5129999999999999</v>
          </cell>
          <cell r="P28">
            <v>1.456</v>
          </cell>
          <cell r="Q28">
            <v>22.282</v>
          </cell>
          <cell r="R28">
            <v>144.39500000000001</v>
          </cell>
          <cell r="S28">
            <v>0</v>
          </cell>
          <cell r="T28">
            <v>0</v>
          </cell>
        </row>
        <row r="29">
          <cell r="B29">
            <v>63536.150999999991</v>
          </cell>
          <cell r="C29">
            <v>13401.441999999999</v>
          </cell>
          <cell r="D29">
            <v>4442.7650000000003</v>
          </cell>
          <cell r="E29">
            <v>3050.5940000000001</v>
          </cell>
          <cell r="F29">
            <v>3594.3270000000002</v>
          </cell>
          <cell r="G29">
            <v>1760.44</v>
          </cell>
          <cell r="H29">
            <v>1846.191</v>
          </cell>
          <cell r="I29">
            <v>1415.434</v>
          </cell>
          <cell r="J29">
            <v>35.895000000000003</v>
          </cell>
          <cell r="K29">
            <v>15445.317999999999</v>
          </cell>
          <cell r="L29">
            <v>1876.2919999999999</v>
          </cell>
          <cell r="M29">
            <v>1898.0409999999999</v>
          </cell>
          <cell r="N29">
            <v>2518.4490000000001</v>
          </cell>
          <cell r="O29">
            <v>2268.1320000000001</v>
          </cell>
          <cell r="P29">
            <v>2187.6550000000002</v>
          </cell>
          <cell r="Q29">
            <v>3133.9879999999998</v>
          </cell>
          <cell r="R29">
            <v>4026.9340000000002</v>
          </cell>
          <cell r="S29">
            <v>634.23800000000006</v>
          </cell>
          <cell r="T29">
            <v>1.6E-2</v>
          </cell>
        </row>
        <row r="30">
          <cell r="B30">
            <v>151670.88399999996</v>
          </cell>
          <cell r="C30">
            <v>30268.193000000003</v>
          </cell>
          <cell r="D30">
            <v>8565.7849999999999</v>
          </cell>
          <cell r="E30">
            <v>5866.9489999999996</v>
          </cell>
          <cell r="F30">
            <v>7097.5709999999999</v>
          </cell>
          <cell r="G30">
            <v>3481.2069999999999</v>
          </cell>
          <cell r="H30">
            <v>4730.03</v>
          </cell>
          <cell r="I30">
            <v>3812.7960000000003</v>
          </cell>
          <cell r="J30">
            <v>140.19800000000001</v>
          </cell>
          <cell r="K30">
            <v>34827.019</v>
          </cell>
          <cell r="L30">
            <v>7190.8969999999999</v>
          </cell>
          <cell r="M30">
            <v>5659.0310000000009</v>
          </cell>
          <cell r="N30">
            <v>7632.8549999999996</v>
          </cell>
          <cell r="O30">
            <v>5619.0580000000009</v>
          </cell>
          <cell r="P30">
            <v>5962.4179999999997</v>
          </cell>
          <cell r="Q30">
            <v>9630.7920000000013</v>
          </cell>
          <cell r="R30">
            <v>9206.5589999999993</v>
          </cell>
          <cell r="S30">
            <v>1965.6130000000001</v>
          </cell>
          <cell r="T30">
            <v>13.904</v>
          </cell>
        </row>
        <row r="31">
          <cell r="B31">
            <v>474848.58400000003</v>
          </cell>
          <cell r="C31">
            <v>46555.106</v>
          </cell>
          <cell r="D31">
            <v>20364.704999999998</v>
          </cell>
          <cell r="E31">
            <v>15080.053</v>
          </cell>
          <cell r="F31">
            <v>22673.441999999999</v>
          </cell>
          <cell r="G31">
            <v>8274.0749999999989</v>
          </cell>
          <cell r="H31">
            <v>9225.1409999999996</v>
          </cell>
          <cell r="I31">
            <v>29992.966999999997</v>
          </cell>
          <cell r="J31">
            <v>2345.5269999999996</v>
          </cell>
          <cell r="K31">
            <v>102227.069</v>
          </cell>
          <cell r="L31">
            <v>15794.741</v>
          </cell>
          <cell r="M31">
            <v>21665.044999999998</v>
          </cell>
          <cell r="N31">
            <v>45466.811999999998</v>
          </cell>
          <cell r="O31">
            <v>21708.651999999998</v>
          </cell>
          <cell r="P31">
            <v>30302.065999999995</v>
          </cell>
          <cell r="Q31">
            <v>45444.248</v>
          </cell>
          <cell r="R31">
            <v>33530.618999999999</v>
          </cell>
          <cell r="S31">
            <v>4094.9009999999998</v>
          </cell>
          <cell r="T31">
            <v>103.41700000000002</v>
          </cell>
        </row>
        <row r="32">
          <cell r="B32">
            <v>256841.084</v>
          </cell>
          <cell r="C32">
            <v>2094.5659999999998</v>
          </cell>
          <cell r="D32">
            <v>7386.2109999999993</v>
          </cell>
          <cell r="E32">
            <v>5974.4030000000012</v>
          </cell>
          <cell r="F32">
            <v>11840.218999999999</v>
          </cell>
          <cell r="G32">
            <v>2883.569</v>
          </cell>
          <cell r="H32">
            <v>2616.8749999999995</v>
          </cell>
          <cell r="I32">
            <v>24455.589</v>
          </cell>
          <cell r="J32">
            <v>1552.9749999999997</v>
          </cell>
          <cell r="K32">
            <v>51426.452000000005</v>
          </cell>
          <cell r="L32">
            <v>6734.3119999999999</v>
          </cell>
          <cell r="M32">
            <v>14056.183000000001</v>
          </cell>
          <cell r="N32">
            <v>35592.398999999998</v>
          </cell>
          <cell r="O32">
            <v>13823.298000000001</v>
          </cell>
          <cell r="P32">
            <v>22176.110999999997</v>
          </cell>
          <cell r="Q32">
            <v>32734.503999999997</v>
          </cell>
          <cell r="R32">
            <v>20012.782999999999</v>
          </cell>
          <cell r="S32">
            <v>1387.509</v>
          </cell>
          <cell r="T32">
            <v>93.124000000000009</v>
          </cell>
        </row>
        <row r="33">
          <cell r="B33">
            <v>2167.578</v>
          </cell>
          <cell r="C33">
            <v>1378.7809999999999</v>
          </cell>
          <cell r="D33">
            <v>107.315</v>
          </cell>
          <cell r="E33">
            <v>173.32599999999999</v>
          </cell>
          <cell r="F33">
            <v>92.433000000000007</v>
          </cell>
          <cell r="G33">
            <v>37.049999999999997</v>
          </cell>
          <cell r="H33">
            <v>35.082000000000001</v>
          </cell>
          <cell r="I33">
            <v>0</v>
          </cell>
          <cell r="J33">
            <v>0</v>
          </cell>
          <cell r="K33">
            <v>142.45699999999999</v>
          </cell>
          <cell r="L33">
            <v>20.753</v>
          </cell>
          <cell r="M33">
            <v>0</v>
          </cell>
          <cell r="N33">
            <v>0</v>
          </cell>
          <cell r="O33">
            <v>12.09</v>
          </cell>
          <cell r="P33">
            <v>1.4950000000000001</v>
          </cell>
          <cell r="Q33">
            <v>24.57</v>
          </cell>
          <cell r="R33">
            <v>142.22900000000001</v>
          </cell>
          <cell r="S33">
            <v>0</v>
          </cell>
          <cell r="T33">
            <v>0</v>
          </cell>
        </row>
        <row r="34">
          <cell r="B34">
            <v>63970.472999999991</v>
          </cell>
          <cell r="C34">
            <v>13319.847</v>
          </cell>
          <cell r="D34">
            <v>4437.009</v>
          </cell>
          <cell r="E34">
            <v>3076.6419999999998</v>
          </cell>
          <cell r="F34">
            <v>3643.7840000000001</v>
          </cell>
          <cell r="G34">
            <v>1850.64</v>
          </cell>
          <cell r="H34">
            <v>1856.172</v>
          </cell>
          <cell r="I34">
            <v>1445.229</v>
          </cell>
          <cell r="J34">
            <v>157.398</v>
          </cell>
          <cell r="K34">
            <v>15554.163</v>
          </cell>
          <cell r="L34">
            <v>1885.4970000000001</v>
          </cell>
          <cell r="M34">
            <v>1915.4960000000001</v>
          </cell>
          <cell r="N34">
            <v>2448.5830000000001</v>
          </cell>
          <cell r="O34">
            <v>2282.596</v>
          </cell>
          <cell r="P34">
            <v>2206.8049999999998</v>
          </cell>
          <cell r="Q34">
            <v>3177.2429999999999</v>
          </cell>
          <cell r="R34">
            <v>4055.2249999999999</v>
          </cell>
          <cell r="S34">
            <v>658.13099999999997</v>
          </cell>
          <cell r="T34">
            <v>1.2999999999999999E-2</v>
          </cell>
        </row>
        <row r="35">
          <cell r="B35">
            <v>151869.44899999999</v>
          </cell>
          <cell r="C35">
            <v>29761.912000000004</v>
          </cell>
          <cell r="D35">
            <v>8434.17</v>
          </cell>
          <cell r="E35">
            <v>5855.6819999999998</v>
          </cell>
          <cell r="F35">
            <v>7097.0059999999994</v>
          </cell>
          <cell r="G35">
            <v>3502.8159999999998</v>
          </cell>
          <cell r="H35">
            <v>4717.0119999999997</v>
          </cell>
          <cell r="I35">
            <v>4092.1489999999999</v>
          </cell>
          <cell r="J35">
            <v>635.154</v>
          </cell>
          <cell r="K35">
            <v>35103.997000000003</v>
          </cell>
          <cell r="L35">
            <v>7154.1790000000001</v>
          </cell>
          <cell r="M35">
            <v>5693.366</v>
          </cell>
          <cell r="N35">
            <v>7425.83</v>
          </cell>
          <cell r="O35">
            <v>5590.6680000000006</v>
          </cell>
          <cell r="P35">
            <v>5917.6550000000007</v>
          </cell>
          <cell r="Q35">
            <v>9507.9310000000005</v>
          </cell>
          <cell r="R35">
            <v>9320.3819999999996</v>
          </cell>
          <cell r="S35">
            <v>2049.261</v>
          </cell>
          <cell r="T35">
            <v>10.280000000000001</v>
          </cell>
        </row>
        <row r="36">
          <cell r="B36">
            <v>477591.71703307022</v>
          </cell>
          <cell r="C36">
            <v>45018.862999999998</v>
          </cell>
          <cell r="D36">
            <v>19980.897000000001</v>
          </cell>
          <cell r="E36">
            <v>14858.786</v>
          </cell>
          <cell r="F36">
            <v>22578.048000000003</v>
          </cell>
          <cell r="G36">
            <v>8197.2790000000005</v>
          </cell>
          <cell r="H36">
            <v>9102.5259999999998</v>
          </cell>
          <cell r="I36">
            <v>30115.125</v>
          </cell>
          <cell r="J36">
            <v>2437.029</v>
          </cell>
          <cell r="K36">
            <v>102180.70600000001</v>
          </cell>
          <cell r="L36">
            <v>15778.146000000001</v>
          </cell>
          <cell r="M36">
            <v>22179.261000000002</v>
          </cell>
          <cell r="N36">
            <v>47294.961000000003</v>
          </cell>
          <cell r="O36">
            <v>22297.413999999997</v>
          </cell>
          <cell r="P36">
            <v>31722.943999999996</v>
          </cell>
          <cell r="Q36">
            <v>46016.362999999998</v>
          </cell>
          <cell r="R36">
            <v>33435.158000000003</v>
          </cell>
          <cell r="S36">
            <v>4220.09</v>
          </cell>
          <cell r="T36">
            <v>178.108</v>
          </cell>
        </row>
        <row r="37">
          <cell r="B37">
            <v>264617.63</v>
          </cell>
          <cell r="C37">
            <v>2086.6080000000002</v>
          </cell>
          <cell r="D37">
            <v>7362.4769999999999</v>
          </cell>
          <cell r="E37">
            <v>6027.7489999999998</v>
          </cell>
          <cell r="F37">
            <v>11921.400000000003</v>
          </cell>
          <cell r="G37">
            <v>2879.8760000000002</v>
          </cell>
          <cell r="H37">
            <v>2638.9839999999999</v>
          </cell>
          <cell r="I37">
            <v>24883.48</v>
          </cell>
          <cell r="J37">
            <v>1586.68</v>
          </cell>
          <cell r="K37">
            <v>52070.5</v>
          </cell>
          <cell r="L37">
            <v>6909.5950000000012</v>
          </cell>
          <cell r="M37">
            <v>14792.879000000001</v>
          </cell>
          <cell r="N37">
            <v>37620.082999999999</v>
          </cell>
          <cell r="O37">
            <v>14618.195</v>
          </cell>
          <cell r="P37">
            <v>23736.461999999996</v>
          </cell>
          <cell r="Q37">
            <v>33662.116999999998</v>
          </cell>
          <cell r="R37">
            <v>20183.598999999998</v>
          </cell>
          <cell r="S37">
            <v>1471.4250000000002</v>
          </cell>
          <cell r="T37">
            <v>165.512</v>
          </cell>
        </row>
        <row r="38">
          <cell r="B38">
            <v>1999.4415127830648</v>
          </cell>
          <cell r="C38">
            <v>1265.441</v>
          </cell>
          <cell r="D38">
            <v>100.143</v>
          </cell>
          <cell r="E38">
            <v>175.941</v>
          </cell>
          <cell r="F38">
            <v>1.026</v>
          </cell>
          <cell r="G38">
            <v>36.933999999999997</v>
          </cell>
          <cell r="H38">
            <v>33.825000000000003</v>
          </cell>
          <cell r="I38">
            <v>4.1000000000000002E-2</v>
          </cell>
          <cell r="J38">
            <v>0</v>
          </cell>
          <cell r="K38">
            <v>187.214</v>
          </cell>
          <cell r="L38">
            <v>22.337</v>
          </cell>
          <cell r="M38">
            <v>0</v>
          </cell>
          <cell r="N38">
            <v>0</v>
          </cell>
          <cell r="O38">
            <v>12.932</v>
          </cell>
          <cell r="P38">
            <v>1.28</v>
          </cell>
          <cell r="Q38">
            <v>22.741</v>
          </cell>
          <cell r="R38">
            <v>142.685</v>
          </cell>
          <cell r="S38">
            <v>0</v>
          </cell>
          <cell r="T38">
            <v>0</v>
          </cell>
        </row>
        <row r="39">
          <cell r="B39">
            <v>62675.311000000009</v>
          </cell>
          <cell r="C39">
            <v>12892.129000000001</v>
          </cell>
          <cell r="D39">
            <v>4309.6030000000001</v>
          </cell>
          <cell r="E39">
            <v>2973.7640000000001</v>
          </cell>
          <cell r="F39">
            <v>3596.277</v>
          </cell>
          <cell r="G39">
            <v>1841.4159999999999</v>
          </cell>
          <cell r="H39">
            <v>1826.425</v>
          </cell>
          <cell r="I39">
            <v>1419.5519999999999</v>
          </cell>
          <cell r="J39">
            <v>192.589</v>
          </cell>
          <cell r="K39">
            <v>15291.673000000001</v>
          </cell>
          <cell r="L39">
            <v>1868.2760000000001</v>
          </cell>
          <cell r="M39">
            <v>1891.278</v>
          </cell>
          <cell r="N39">
            <v>2423.7440000000001</v>
          </cell>
          <cell r="O39">
            <v>2236.2130000000002</v>
          </cell>
          <cell r="P39">
            <v>2163.1329999999998</v>
          </cell>
          <cell r="Q39">
            <v>3118.2730000000001</v>
          </cell>
          <cell r="R39">
            <v>3983.1889999999999</v>
          </cell>
          <cell r="S39">
            <v>647.66399999999999</v>
          </cell>
          <cell r="T39">
            <v>0.115</v>
          </cell>
        </row>
        <row r="40">
          <cell r="B40">
            <v>148299.33452028717</v>
          </cell>
          <cell r="C40">
            <v>28774.684999999998</v>
          </cell>
          <cell r="D40">
            <v>8208.6740000000009</v>
          </cell>
          <cell r="E40">
            <v>5681.3319999999994</v>
          </cell>
          <cell r="F40">
            <v>7059.3449999999993</v>
          </cell>
          <cell r="G40">
            <v>3439.0529999999999</v>
          </cell>
          <cell r="H40">
            <v>4603.2920000000004</v>
          </cell>
          <cell r="I40">
            <v>3812.0520000000001</v>
          </cell>
          <cell r="J40">
            <v>657.76</v>
          </cell>
          <cell r="K40">
            <v>34631.319000000003</v>
          </cell>
          <cell r="L40">
            <v>6977.9380000000001</v>
          </cell>
          <cell r="M40">
            <v>5495.1040000000003</v>
          </cell>
          <cell r="N40">
            <v>7251.134</v>
          </cell>
          <cell r="O40">
            <v>5430.0740000000005</v>
          </cell>
          <cell r="P40">
            <v>5822.0689999999995</v>
          </cell>
          <cell r="Q40">
            <v>9213.232</v>
          </cell>
          <cell r="R40">
            <v>9125.6849999999995</v>
          </cell>
          <cell r="S40">
            <v>2101.0010000000002</v>
          </cell>
          <cell r="T40">
            <v>12.481000000000002</v>
          </cell>
        </row>
        <row r="41">
          <cell r="B41">
            <v>483654.80299999996</v>
          </cell>
          <cell r="C41">
            <v>45381.483</v>
          </cell>
          <cell r="D41">
            <v>20002.309000000001</v>
          </cell>
          <cell r="E41">
            <v>14947.708999999999</v>
          </cell>
          <cell r="F41">
            <v>23211.764999999999</v>
          </cell>
          <cell r="G41">
            <v>8333.8729999999996</v>
          </cell>
          <cell r="H41">
            <v>9182.7369999999992</v>
          </cell>
          <cell r="I41">
            <v>30286.140000000003</v>
          </cell>
          <cell r="J41">
            <v>2641.1390000000006</v>
          </cell>
          <cell r="K41">
            <v>105048.003</v>
          </cell>
          <cell r="L41">
            <v>16206.619000000001</v>
          </cell>
          <cell r="M41">
            <v>22949.032000000003</v>
          </cell>
          <cell r="N41">
            <v>47286.061000000002</v>
          </cell>
          <cell r="O41">
            <v>22086.861000000001</v>
          </cell>
          <cell r="P41">
            <v>32637.827999999998</v>
          </cell>
          <cell r="Q41">
            <v>44956.836000000003</v>
          </cell>
          <cell r="R41">
            <v>33876.324999999997</v>
          </cell>
          <cell r="S41">
            <v>4429.5540000000001</v>
          </cell>
          <cell r="T41">
            <v>190.54299999999998</v>
          </cell>
        </row>
        <row r="42">
          <cell r="B42">
            <v>265632.99199999997</v>
          </cell>
          <cell r="C42">
            <v>2041.3649999999998</v>
          </cell>
          <cell r="D42">
            <v>7264.1050000000005</v>
          </cell>
          <cell r="E42">
            <v>5972.8269999999993</v>
          </cell>
          <cell r="F42">
            <v>12282.845999999998</v>
          </cell>
          <cell r="G42">
            <v>2897.1499999999996</v>
          </cell>
          <cell r="H42">
            <v>2605.3999999999996</v>
          </cell>
          <cell r="I42">
            <v>24907.462000000003</v>
          </cell>
          <cell r="J42">
            <v>1602.2640000000004</v>
          </cell>
          <cell r="K42">
            <v>53514.817999999999</v>
          </cell>
          <cell r="L42">
            <v>7150.3789999999999</v>
          </cell>
          <cell r="M42">
            <v>15338.569000000001</v>
          </cell>
          <cell r="N42">
            <v>37015.953000000001</v>
          </cell>
          <cell r="O42">
            <v>14141.306</v>
          </cell>
          <cell r="P42">
            <v>24387.31</v>
          </cell>
          <cell r="Q42">
            <v>32455.222000000005</v>
          </cell>
          <cell r="R42">
            <v>20352.968000000001</v>
          </cell>
          <cell r="S42">
            <v>1524.7250000000001</v>
          </cell>
          <cell r="T42">
            <v>178.33199999999999</v>
          </cell>
        </row>
        <row r="43">
          <cell r="B43">
            <v>2216.6459999999997</v>
          </cell>
          <cell r="C43">
            <v>1264.0709999999999</v>
          </cell>
          <cell r="D43">
            <v>99.456999999999994</v>
          </cell>
          <cell r="E43">
            <v>199.88300000000001</v>
          </cell>
          <cell r="F43">
            <v>57.664999999999999</v>
          </cell>
          <cell r="G43">
            <v>37.927</v>
          </cell>
          <cell r="H43">
            <v>32.338999999999999</v>
          </cell>
          <cell r="I43">
            <v>7.2999999999999995E-2</v>
          </cell>
          <cell r="J43">
            <v>0</v>
          </cell>
          <cell r="K43">
            <v>313.12900000000002</v>
          </cell>
          <cell r="L43">
            <v>22.044</v>
          </cell>
          <cell r="M43">
            <v>0</v>
          </cell>
          <cell r="N43">
            <v>0</v>
          </cell>
          <cell r="O43">
            <v>16.114999999999998</v>
          </cell>
          <cell r="P43">
            <v>1.2949999999999999</v>
          </cell>
          <cell r="Q43">
            <v>30.093</v>
          </cell>
          <cell r="R43">
            <v>142.56</v>
          </cell>
          <cell r="S43">
            <v>0</v>
          </cell>
          <cell r="T43">
            <v>0</v>
          </cell>
        </row>
        <row r="44">
          <cell r="B44">
            <v>63794.044000000002</v>
          </cell>
          <cell r="C44">
            <v>12964.825000000001</v>
          </cell>
          <cell r="D44">
            <v>4352.29</v>
          </cell>
          <cell r="E44">
            <v>3024.1750000000002</v>
          </cell>
          <cell r="F44">
            <v>3662.3760000000002</v>
          </cell>
          <cell r="G44">
            <v>1880.7470000000001</v>
          </cell>
          <cell r="H44">
            <v>1849.2149999999999</v>
          </cell>
          <cell r="I44">
            <v>1450.241</v>
          </cell>
          <cell r="J44">
            <v>272.72399999999999</v>
          </cell>
          <cell r="K44">
            <v>15607.128000000001</v>
          </cell>
          <cell r="L44">
            <v>1888.434</v>
          </cell>
          <cell r="M44">
            <v>1940.308</v>
          </cell>
          <cell r="N44">
            <v>2509.7919999999999</v>
          </cell>
          <cell r="O44">
            <v>2276.4160000000002</v>
          </cell>
          <cell r="P44">
            <v>2205.174</v>
          </cell>
          <cell r="Q44">
            <v>3176.9180000000001</v>
          </cell>
          <cell r="R44">
            <v>4057.5439999999999</v>
          </cell>
          <cell r="S44">
            <v>675.63199999999995</v>
          </cell>
          <cell r="T44">
            <v>0.106</v>
          </cell>
        </row>
        <row r="45">
          <cell r="B45">
            <v>152011.12100000001</v>
          </cell>
          <cell r="C45">
            <v>29111.221999999998</v>
          </cell>
          <cell r="D45">
            <v>8286.4570000000003</v>
          </cell>
          <cell r="E45">
            <v>5750.8240000000005</v>
          </cell>
          <cell r="F45">
            <v>7208.8779999999997</v>
          </cell>
          <cell r="G45">
            <v>3518.049</v>
          </cell>
          <cell r="H45">
            <v>4695.7830000000004</v>
          </cell>
          <cell r="I45">
            <v>3928.364</v>
          </cell>
          <cell r="J45">
            <v>766.15100000000007</v>
          </cell>
          <cell r="K45">
            <v>35612.928</v>
          </cell>
          <cell r="L45">
            <v>7145.7620000000006</v>
          </cell>
          <cell r="M45">
            <v>5670.1550000000007</v>
          </cell>
          <cell r="N45">
            <v>7760.3160000000007</v>
          </cell>
          <cell r="O45">
            <v>5653.0239999999994</v>
          </cell>
          <cell r="P45">
            <v>6044.0490000000009</v>
          </cell>
          <cell r="Q45">
            <v>9294.6029999999992</v>
          </cell>
          <cell r="R45">
            <v>9323.2530000000006</v>
          </cell>
          <cell r="S45">
            <v>2229.1970000000001</v>
          </cell>
          <cell r="T45">
            <v>12.105</v>
          </cell>
        </row>
        <row r="46">
          <cell r="B46">
            <v>497038.89100000006</v>
          </cell>
          <cell r="C46">
            <v>46493.231152</v>
          </cell>
          <cell r="D46">
            <v>20467.092960000002</v>
          </cell>
          <cell r="E46">
            <v>15268.109686000003</v>
          </cell>
          <cell r="F46">
            <v>23875.856841000001</v>
          </cell>
          <cell r="G46">
            <v>8558.3690960000004</v>
          </cell>
          <cell r="H46">
            <v>9379.6328460000004</v>
          </cell>
          <cell r="I46">
            <v>32095.216598000003</v>
          </cell>
          <cell r="J46">
            <v>2801.8686900000002</v>
          </cell>
          <cell r="K46">
            <v>109403.90039800001</v>
          </cell>
          <cell r="L46">
            <v>16498.708941000001</v>
          </cell>
          <cell r="M46">
            <v>24008.858999</v>
          </cell>
          <cell r="N46">
            <v>48453.93061000001</v>
          </cell>
          <cell r="O46">
            <v>22733.492198</v>
          </cell>
          <cell r="P46">
            <v>33096.891094999999</v>
          </cell>
          <cell r="Q46">
            <v>44647.496995000001</v>
          </cell>
          <cell r="R46">
            <v>34497.476623000002</v>
          </cell>
          <cell r="S46">
            <v>4738.2014540000009</v>
          </cell>
          <cell r="T46">
            <v>20.478570999999999</v>
          </cell>
        </row>
        <row r="47">
          <cell r="B47">
            <v>269975.33199999999</v>
          </cell>
          <cell r="C47">
            <v>1930.2261410000001</v>
          </cell>
          <cell r="D47">
            <v>7234.204972999999</v>
          </cell>
          <cell r="E47">
            <v>5975.8977830000022</v>
          </cell>
          <cell r="F47">
            <v>12318.237341</v>
          </cell>
          <cell r="G47">
            <v>2945.745375</v>
          </cell>
          <cell r="H47">
            <v>2599.4791600000003</v>
          </cell>
          <cell r="I47">
            <v>26313.432043000001</v>
          </cell>
          <cell r="J47">
            <v>1603.2456730000004</v>
          </cell>
          <cell r="K47">
            <v>55536.481535000006</v>
          </cell>
          <cell r="L47">
            <v>7052.1011920000001</v>
          </cell>
          <cell r="M47">
            <v>16140.531690000002</v>
          </cell>
          <cell r="N47">
            <v>37591.995104000009</v>
          </cell>
          <cell r="O47">
            <v>14521.51635</v>
          </cell>
          <cell r="P47">
            <v>24461.542643999997</v>
          </cell>
          <cell r="Q47">
            <v>31691.130776000005</v>
          </cell>
          <cell r="R47">
            <v>20466.039290000001</v>
          </cell>
          <cell r="S47">
            <v>1574.572238</v>
          </cell>
          <cell r="T47">
            <v>18.954229999999999</v>
          </cell>
        </row>
        <row r="48">
          <cell r="B48">
            <v>2688.6390000000001</v>
          </cell>
          <cell r="C48">
            <v>1483.9826679999999</v>
          </cell>
          <cell r="D48">
            <v>105.307677</v>
          </cell>
          <cell r="E48">
            <v>210.984375</v>
          </cell>
          <cell r="F48">
            <v>274.33076</v>
          </cell>
          <cell r="G48">
            <v>37.443584999999999</v>
          </cell>
          <cell r="H48">
            <v>32.257415000000002</v>
          </cell>
          <cell r="I48">
            <v>7.0524999999999977E-2</v>
          </cell>
          <cell r="J48">
            <v>0</v>
          </cell>
          <cell r="K48">
            <v>322.24755399999998</v>
          </cell>
          <cell r="L48">
            <v>21.645171999999999</v>
          </cell>
          <cell r="M48">
            <v>9.0927199999999999</v>
          </cell>
          <cell r="N48">
            <v>0</v>
          </cell>
          <cell r="O48">
            <v>16.242239999999999</v>
          </cell>
          <cell r="P48">
            <v>1.3700190000000001</v>
          </cell>
          <cell r="Q48">
            <v>30.566729000000002</v>
          </cell>
          <cell r="R48">
            <v>143.09357400000002</v>
          </cell>
          <cell r="S48">
            <v>0</v>
          </cell>
          <cell r="T48">
            <v>0</v>
          </cell>
        </row>
        <row r="49">
          <cell r="B49">
            <v>66173.063999999998</v>
          </cell>
          <cell r="C49">
            <v>13311.576963999998</v>
          </cell>
          <cell r="D49">
            <v>4472.2622020000008</v>
          </cell>
          <cell r="E49">
            <v>3143.661208</v>
          </cell>
          <cell r="F49">
            <v>3819.580798</v>
          </cell>
          <cell r="G49">
            <v>1948.1438740000001</v>
          </cell>
          <cell r="H49">
            <v>1899.1102820000003</v>
          </cell>
          <cell r="I49">
            <v>1488.4889419999995</v>
          </cell>
          <cell r="J49">
            <v>333.14830000000001</v>
          </cell>
          <cell r="K49">
            <v>16311.036488</v>
          </cell>
          <cell r="L49">
            <v>1928.3623580000001</v>
          </cell>
          <cell r="M49">
            <v>2011.1707920000003</v>
          </cell>
          <cell r="N49">
            <v>2629.2265379999999</v>
          </cell>
          <cell r="O49">
            <v>2340.424548</v>
          </cell>
          <cell r="P49">
            <v>2281.9503890000001</v>
          </cell>
          <cell r="Q49">
            <v>3293.5866340000002</v>
          </cell>
          <cell r="R49">
            <v>4226.2261229999995</v>
          </cell>
          <cell r="S49">
            <v>735.09209899999996</v>
          </cell>
          <cell r="T49">
            <v>1.0846E-2</v>
          </cell>
        </row>
        <row r="50">
          <cell r="B50">
            <v>158201.856</v>
          </cell>
          <cell r="C50">
            <v>29767.445378999997</v>
          </cell>
          <cell r="D50">
            <v>8655.3181079999995</v>
          </cell>
          <cell r="E50">
            <v>5937.5663199999999</v>
          </cell>
          <cell r="F50">
            <v>7463.7079420000009</v>
          </cell>
          <cell r="G50">
            <v>3627.0362620000005</v>
          </cell>
          <cell r="H50">
            <v>4848.7859890000009</v>
          </cell>
          <cell r="I50">
            <v>4293.2250880000001</v>
          </cell>
          <cell r="J50">
            <v>865.47471699999994</v>
          </cell>
          <cell r="K50">
            <v>37234.134821</v>
          </cell>
          <cell r="L50">
            <v>7496.6002190000008</v>
          </cell>
          <cell r="M50">
            <v>5848.0637970000007</v>
          </cell>
          <cell r="N50">
            <v>8232.708967999999</v>
          </cell>
          <cell r="O50">
            <v>5855.3090600000005</v>
          </cell>
          <cell r="P50">
            <v>6352.0280429999993</v>
          </cell>
          <cell r="Q50">
            <v>9632.2128560000001</v>
          </cell>
          <cell r="R50">
            <v>9662.117635999999</v>
          </cell>
          <cell r="S50">
            <v>2428.5371170000003</v>
          </cell>
          <cell r="T50">
            <v>1.5134949999999998</v>
          </cell>
        </row>
        <row r="51">
          <cell r="B51">
            <v>507746.386</v>
          </cell>
          <cell r="C51">
            <v>46298.155857000005</v>
          </cell>
          <cell r="D51">
            <v>21007.359994999999</v>
          </cell>
          <cell r="E51">
            <v>15386.371225000001</v>
          </cell>
          <cell r="F51">
            <v>24515.308072</v>
          </cell>
          <cell r="G51">
            <v>8683.6495689999992</v>
          </cell>
          <cell r="H51">
            <v>9423.8036950000005</v>
          </cell>
          <cell r="I51">
            <v>31609.847643999998</v>
          </cell>
          <cell r="J51">
            <v>2918.7565050000003</v>
          </cell>
          <cell r="K51">
            <v>114847.85855900001</v>
          </cell>
          <cell r="L51">
            <v>16553.445215</v>
          </cell>
          <cell r="M51">
            <v>24843.529599999998</v>
          </cell>
          <cell r="N51">
            <v>50180.20846300001</v>
          </cell>
          <cell r="O51">
            <v>22799.647754000001</v>
          </cell>
          <cell r="P51">
            <v>33562.075798999998</v>
          </cell>
          <cell r="Q51">
            <v>45455.611485000001</v>
          </cell>
          <cell r="R51">
            <v>34647.860394000003</v>
          </cell>
          <cell r="S51">
            <v>5013.5432540000002</v>
          </cell>
          <cell r="T51">
            <v>0</v>
          </cell>
        </row>
        <row r="52">
          <cell r="B52">
            <v>276672.19699999999</v>
          </cell>
          <cell r="C52">
            <v>1938.1079999999997</v>
          </cell>
          <cell r="D52">
            <v>7645.8050000000012</v>
          </cell>
          <cell r="E52">
            <v>5937.6330000000007</v>
          </cell>
          <cell r="F52">
            <v>12582.298000000001</v>
          </cell>
          <cell r="G52">
            <v>2988.2739999999994</v>
          </cell>
          <cell r="H52">
            <v>2640.3119999999999</v>
          </cell>
          <cell r="I52">
            <v>25983.453999999998</v>
          </cell>
          <cell r="J52">
            <v>1588.7550000000001</v>
          </cell>
          <cell r="K52">
            <v>59291.936999999998</v>
          </cell>
          <cell r="L52">
            <v>7007.7129999999997</v>
          </cell>
          <cell r="M52">
            <v>16744.436999999998</v>
          </cell>
          <cell r="N52">
            <v>39234.335000000006</v>
          </cell>
          <cell r="O52">
            <v>14466.179</v>
          </cell>
          <cell r="P52">
            <v>24623.268999999997</v>
          </cell>
          <cell r="Q52">
            <v>32087.630999999994</v>
          </cell>
          <cell r="R52">
            <v>20291.581000000002</v>
          </cell>
          <cell r="S52">
            <v>1620.4840000000002</v>
          </cell>
          <cell r="T52">
            <v>0</v>
          </cell>
        </row>
        <row r="53">
          <cell r="B53">
            <v>2864.2877310000003</v>
          </cell>
          <cell r="C53">
            <v>1501.0856503800119</v>
          </cell>
          <cell r="D53">
            <v>105.69507644664037</v>
          </cell>
          <cell r="E53">
            <v>219.6205288550604</v>
          </cell>
          <cell r="F53">
            <v>286.03648576477156</v>
          </cell>
          <cell r="G53">
            <v>37.180746753164172</v>
          </cell>
          <cell r="H53">
            <v>35.753903416125809</v>
          </cell>
          <cell r="I53">
            <v>0.43051457688083355</v>
          </cell>
          <cell r="J53">
            <v>9.4192548233106049E-2</v>
          </cell>
          <cell r="K53">
            <v>411.27456370402808</v>
          </cell>
          <cell r="L53">
            <v>26.292183899030377</v>
          </cell>
          <cell r="M53">
            <v>9.9300998784847518</v>
          </cell>
          <cell r="N53">
            <v>0.57993094341204143</v>
          </cell>
          <cell r="O53">
            <v>19.49929942045404</v>
          </cell>
          <cell r="P53">
            <v>2.8802829034995598</v>
          </cell>
          <cell r="Q53">
            <v>35.631579707369973</v>
          </cell>
          <cell r="R53">
            <v>148.494728371946</v>
          </cell>
          <cell r="S53">
            <v>23.806227430887084</v>
          </cell>
          <cell r="T53">
            <v>0</v>
          </cell>
        </row>
        <row r="54">
          <cell r="B54">
            <v>66517.357999999993</v>
          </cell>
          <cell r="C54">
            <v>13131.172</v>
          </cell>
          <cell r="D54">
            <v>4473.51</v>
          </cell>
          <cell r="E54">
            <v>3151.904</v>
          </cell>
          <cell r="F54">
            <v>3856.8519999999999</v>
          </cell>
          <cell r="G54">
            <v>1954.876</v>
          </cell>
          <cell r="H54">
            <v>1872.89</v>
          </cell>
          <cell r="I54">
            <v>1487.143</v>
          </cell>
          <cell r="J54">
            <v>384.90300000000002</v>
          </cell>
          <cell r="K54">
            <v>16587.71</v>
          </cell>
          <cell r="L54">
            <v>1940.933</v>
          </cell>
          <cell r="M54">
            <v>2027.2809999999999</v>
          </cell>
          <cell r="N54">
            <v>2691.8229999999999</v>
          </cell>
          <cell r="O54">
            <v>2326.183</v>
          </cell>
          <cell r="P54">
            <v>2284.1239999999998</v>
          </cell>
          <cell r="Q54">
            <v>3302.4630000000002</v>
          </cell>
          <cell r="R54">
            <v>4260.9880000000003</v>
          </cell>
          <cell r="S54">
            <v>782.601</v>
          </cell>
          <cell r="T54">
            <v>0</v>
          </cell>
        </row>
        <row r="55">
          <cell r="B55">
            <v>161692.54326899999</v>
          </cell>
          <cell r="C55">
            <v>29727.790206619989</v>
          </cell>
          <cell r="D55">
            <v>8782.3499185533601</v>
          </cell>
          <cell r="E55">
            <v>6077.2136961449396</v>
          </cell>
          <cell r="F55">
            <v>7790.1215862352283</v>
          </cell>
          <cell r="G55">
            <v>3703.3188222468357</v>
          </cell>
          <cell r="H55">
            <v>4874.8477915838739</v>
          </cell>
          <cell r="I55">
            <v>4138.8201294231194</v>
          </cell>
          <cell r="J55">
            <v>945.00431245176696</v>
          </cell>
          <cell r="K55">
            <v>38556.936995295968</v>
          </cell>
          <cell r="L55">
            <v>7578.5070311009695</v>
          </cell>
          <cell r="M55">
            <v>6061.8815001215153</v>
          </cell>
          <cell r="N55">
            <v>8253.4705320565881</v>
          </cell>
          <cell r="O55">
            <v>5987.7864545795455</v>
          </cell>
          <cell r="P55">
            <v>6651.8025160964999</v>
          </cell>
          <cell r="Q55">
            <v>10029.885905292631</v>
          </cell>
          <cell r="R55">
            <v>9946.7966656280551</v>
          </cell>
          <cell r="S55">
            <v>2586.6520265691129</v>
          </cell>
          <cell r="T55">
            <v>0</v>
          </cell>
        </row>
        <row r="56">
          <cell r="B56">
            <v>526149.16099999996</v>
          </cell>
          <cell r="C56">
            <v>47810.21</v>
          </cell>
          <cell r="D56">
            <v>21216.604999999996</v>
          </cell>
          <cell r="E56">
            <v>15675.749</v>
          </cell>
          <cell r="F56">
            <v>24921.925999999996</v>
          </cell>
          <cell r="G56">
            <v>8773.8109999999997</v>
          </cell>
          <cell r="H56">
            <v>9648.8270000000011</v>
          </cell>
          <cell r="I56">
            <v>33748.169000000002</v>
          </cell>
          <cell r="J56">
            <v>3087.6929999999993</v>
          </cell>
          <cell r="K56">
            <v>122695.95399999998</v>
          </cell>
          <cell r="L56">
            <v>16845.835999999999</v>
          </cell>
          <cell r="M56">
            <v>26239.894999999997</v>
          </cell>
          <cell r="N56">
            <v>52012.705000000009</v>
          </cell>
          <cell r="O56">
            <v>22961.958999999995</v>
          </cell>
          <cell r="P56">
            <v>34118.388000000006</v>
          </cell>
          <cell r="Q56">
            <v>45958.814000000006</v>
          </cell>
          <cell r="R56">
            <v>35158.61</v>
          </cell>
          <cell r="S56">
            <v>5272.6040000000012</v>
          </cell>
          <cell r="T56">
            <v>0</v>
          </cell>
        </row>
        <row r="57">
          <cell r="B57">
            <v>283704.65599999996</v>
          </cell>
          <cell r="C57">
            <v>1745.711</v>
          </cell>
          <cell r="D57">
            <v>7450.174</v>
          </cell>
          <cell r="E57">
            <v>5858.0029999999997</v>
          </cell>
          <cell r="F57">
            <v>12251.410999999998</v>
          </cell>
          <cell r="G57">
            <v>2870.6680000000001</v>
          </cell>
          <cell r="H57">
            <v>2549.723</v>
          </cell>
          <cell r="I57">
            <v>27910.655999999999</v>
          </cell>
          <cell r="J57">
            <v>1586.0719999999997</v>
          </cell>
          <cell r="K57">
            <v>63292.092000000004</v>
          </cell>
          <cell r="L57">
            <v>6848.5249999999996</v>
          </cell>
          <cell r="M57">
            <v>17683.143</v>
          </cell>
          <cell r="N57">
            <v>40590.982000000004</v>
          </cell>
          <cell r="O57">
            <v>14258.175999999999</v>
          </cell>
          <cell r="P57">
            <v>24859.371999999999</v>
          </cell>
          <cell r="Q57">
            <v>32014.265000000003</v>
          </cell>
          <cell r="R57">
            <v>20246.284</v>
          </cell>
          <cell r="S57">
            <v>1689.4070000000002</v>
          </cell>
          <cell r="T57">
            <v>0</v>
          </cell>
        </row>
        <row r="58">
          <cell r="B58">
            <v>3080.1679580000005</v>
          </cell>
          <cell r="C58">
            <v>1545.468496</v>
          </cell>
          <cell r="D58">
            <v>109.04579800000002</v>
          </cell>
          <cell r="E58">
            <v>234.104974</v>
          </cell>
          <cell r="F58">
            <v>295.03666499999997</v>
          </cell>
          <cell r="G58">
            <v>41.093560000000004</v>
          </cell>
          <cell r="H58">
            <v>37.413642000000003</v>
          </cell>
          <cell r="I58">
            <v>1.2052890000000001</v>
          </cell>
          <cell r="J58">
            <v>0.88180700000000001</v>
          </cell>
          <cell r="K58">
            <v>489.03806500000002</v>
          </cell>
          <cell r="L58">
            <v>54.936267000000001</v>
          </cell>
          <cell r="M58">
            <v>10.840429</v>
          </cell>
          <cell r="N58">
            <v>2.7846479999999998</v>
          </cell>
          <cell r="O58">
            <v>21.681080999999999</v>
          </cell>
          <cell r="P58">
            <v>6.0994130000000002</v>
          </cell>
          <cell r="Q58">
            <v>39.137264999999999</v>
          </cell>
          <cell r="R58">
            <v>151.656656</v>
          </cell>
          <cell r="S58">
            <v>39.658720000000002</v>
          </cell>
          <cell r="T58">
            <v>0</v>
          </cell>
        </row>
        <row r="59">
          <cell r="B59">
            <v>70687.226999999999</v>
          </cell>
          <cell r="C59">
            <v>13766.796</v>
          </cell>
          <cell r="D59">
            <v>4660.7</v>
          </cell>
          <cell r="E59">
            <v>3314.9180000000001</v>
          </cell>
          <cell r="F59">
            <v>4112.1989999999996</v>
          </cell>
          <cell r="G59">
            <v>2056.4349999999999</v>
          </cell>
          <cell r="H59">
            <v>1970.2249999999999</v>
          </cell>
          <cell r="I59">
            <v>1552.259</v>
          </cell>
          <cell r="J59">
            <v>470.529</v>
          </cell>
          <cell r="K59">
            <v>18016.468000000001</v>
          </cell>
          <cell r="L59">
            <v>2060.5630000000001</v>
          </cell>
          <cell r="M59">
            <v>2184.6799999999998</v>
          </cell>
          <cell r="N59">
            <v>2897.9589999999998</v>
          </cell>
          <cell r="O59">
            <v>2431.4319999999998</v>
          </cell>
          <cell r="P59">
            <v>2380.2930000000001</v>
          </cell>
          <cell r="Q59">
            <v>3498.3090000000002</v>
          </cell>
          <cell r="R59">
            <v>4482.335</v>
          </cell>
          <cell r="S59">
            <v>831.09</v>
          </cell>
          <cell r="T59">
            <v>0</v>
          </cell>
        </row>
        <row r="60">
          <cell r="B60">
            <v>168677.11004200001</v>
          </cell>
          <cell r="C60">
            <v>30752.234504</v>
          </cell>
          <cell r="D60">
            <v>8996.6852019999969</v>
          </cell>
          <cell r="E60">
            <v>6268.7230259999997</v>
          </cell>
          <cell r="F60">
            <v>8263.2793349999993</v>
          </cell>
          <cell r="G60">
            <v>3805.6144399999994</v>
          </cell>
          <cell r="H60">
            <v>5091.4653580000004</v>
          </cell>
          <cell r="I60">
            <v>4284.0487109999995</v>
          </cell>
          <cell r="J60">
            <v>1030.2101929999999</v>
          </cell>
          <cell r="K60">
            <v>40898.355934999992</v>
          </cell>
          <cell r="L60">
            <v>7881.8117329999995</v>
          </cell>
          <cell r="M60">
            <v>6361.2315709999984</v>
          </cell>
          <cell r="N60">
            <v>8520.9793520000003</v>
          </cell>
          <cell r="O60">
            <v>6250.6699189999999</v>
          </cell>
          <cell r="P60">
            <v>6872.6235869999991</v>
          </cell>
          <cell r="Q60">
            <v>10407.102735</v>
          </cell>
          <cell r="R60">
            <v>10278.334344000003</v>
          </cell>
          <cell r="S60">
            <v>2712.4482800000005</v>
          </cell>
          <cell r="T60">
            <v>0</v>
          </cell>
        </row>
        <row r="61">
          <cell r="B61">
            <v>520498.73772599996</v>
          </cell>
          <cell r="C61">
            <v>47167.206321999991</v>
          </cell>
          <cell r="D61">
            <v>20802.409776999997</v>
          </cell>
          <cell r="E61">
            <v>15265.584668</v>
          </cell>
          <cell r="F61">
            <v>24280.689531999993</v>
          </cell>
          <cell r="G61">
            <v>8603.2969969999995</v>
          </cell>
          <cell r="H61">
            <v>9415.6993590000002</v>
          </cell>
          <cell r="I61">
            <v>34138.998538</v>
          </cell>
          <cell r="J61">
            <v>3226.1790800000003</v>
          </cell>
          <cell r="K61">
            <v>123022.30721200003</v>
          </cell>
          <cell r="L61">
            <v>16368.274578000002</v>
          </cell>
          <cell r="M61">
            <v>26732.302722999997</v>
          </cell>
          <cell r="N61">
            <v>52644.853554000001</v>
          </cell>
          <cell r="O61">
            <v>22280.692537999999</v>
          </cell>
          <cell r="P61">
            <v>32385.387875000004</v>
          </cell>
          <cell r="Q61">
            <v>44314.76743</v>
          </cell>
          <cell r="R61">
            <v>34472.017388</v>
          </cell>
          <cell r="S61">
            <v>5374.2846209999989</v>
          </cell>
          <cell r="T61">
            <v>3.7855340000000006</v>
          </cell>
        </row>
        <row r="62">
          <cell r="B62">
            <v>279769.47400599997</v>
          </cell>
          <cell r="C62">
            <v>1630.192258</v>
          </cell>
          <cell r="D62">
            <v>7311.0097159999996</v>
          </cell>
          <cell r="E62">
            <v>5617.5208300000004</v>
          </cell>
          <cell r="F62">
            <v>11584.432509</v>
          </cell>
          <cell r="G62">
            <v>2782.9209239999996</v>
          </cell>
          <cell r="H62">
            <v>2369.8166879999999</v>
          </cell>
          <cell r="I62">
            <v>28536.753531000002</v>
          </cell>
          <cell r="J62">
            <v>1622.173794</v>
          </cell>
          <cell r="K62">
            <v>63365.396409999994</v>
          </cell>
          <cell r="L62">
            <v>6555.844462</v>
          </cell>
          <cell r="M62">
            <v>18231.055514999996</v>
          </cell>
          <cell r="N62">
            <v>41260.895926000005</v>
          </cell>
          <cell r="O62">
            <v>13729.412041</v>
          </cell>
          <cell r="P62">
            <v>22977.247037999998</v>
          </cell>
          <cell r="Q62">
            <v>30660.931143000002</v>
          </cell>
          <cell r="R62">
            <v>19805.974713</v>
          </cell>
          <cell r="S62">
            <v>1727.896508</v>
          </cell>
          <cell r="T62">
            <v>0</v>
          </cell>
        </row>
        <row r="63">
          <cell r="B63">
            <v>3156.2356099999997</v>
          </cell>
          <cell r="C63">
            <v>1550.5137740000002</v>
          </cell>
          <cell r="D63">
            <v>112.326708</v>
          </cell>
          <cell r="E63">
            <v>248.60700099999997</v>
          </cell>
          <cell r="F63">
            <v>298.87832399999996</v>
          </cell>
          <cell r="G63">
            <v>43.306422999999995</v>
          </cell>
          <cell r="H63">
            <v>41.628444999999999</v>
          </cell>
          <cell r="I63">
            <v>2.893332</v>
          </cell>
          <cell r="J63">
            <v>432.86183699999998</v>
          </cell>
          <cell r="K63">
            <v>38.060583999999999</v>
          </cell>
          <cell r="L63">
            <v>57.609957999999999</v>
          </cell>
          <cell r="M63">
            <v>16.265391000000001</v>
          </cell>
          <cell r="N63">
            <v>8.8400669999999995</v>
          </cell>
          <cell r="O63">
            <v>26.132584999999999</v>
          </cell>
          <cell r="P63">
            <v>11.345399</v>
          </cell>
          <cell r="Q63">
            <v>47.829911999999993</v>
          </cell>
          <cell r="R63">
            <v>161.18084800000003</v>
          </cell>
          <cell r="S63">
            <v>57.665123000000001</v>
          </cell>
          <cell r="T63">
            <v>0</v>
          </cell>
        </row>
        <row r="64">
          <cell r="B64">
            <v>70455.407319999998</v>
          </cell>
          <cell r="C64">
            <v>13499.067203999999</v>
          </cell>
          <cell r="D64">
            <v>4624.7416330000005</v>
          </cell>
          <cell r="E64">
            <v>3252.4825649999998</v>
          </cell>
          <cell r="F64">
            <v>4121.5029059999997</v>
          </cell>
          <cell r="G64">
            <v>2038.974273</v>
          </cell>
          <cell r="H64">
            <v>1938.6455510000001</v>
          </cell>
          <cell r="I64">
            <v>1546.2571029999999</v>
          </cell>
          <cell r="J64">
            <v>507.70765500000005</v>
          </cell>
          <cell r="K64">
            <v>18228.494886999997</v>
          </cell>
          <cell r="L64">
            <v>2081.0914769999999</v>
          </cell>
          <cell r="M64">
            <v>2179.8338410000001</v>
          </cell>
          <cell r="N64">
            <v>2887.1315759999998</v>
          </cell>
          <cell r="O64">
            <v>2397.3298849999996</v>
          </cell>
          <cell r="P64">
            <v>2358.6299440000003</v>
          </cell>
          <cell r="Q64">
            <v>3466.4304769999999</v>
          </cell>
          <cell r="R64">
            <v>4475.991806</v>
          </cell>
          <cell r="S64">
            <v>850.98859400000003</v>
          </cell>
          <cell r="T64">
            <v>0.105943</v>
          </cell>
        </row>
        <row r="65">
          <cell r="B65">
            <v>167117.62079000002</v>
          </cell>
          <cell r="C65">
            <v>30487.433085999997</v>
          </cell>
          <cell r="D65">
            <v>8754.3317199999983</v>
          </cell>
          <cell r="E65">
            <v>6146.9742720000004</v>
          </cell>
          <cell r="F65">
            <v>8275.8757929999956</v>
          </cell>
          <cell r="G65">
            <v>3738.0953770000001</v>
          </cell>
          <cell r="H65">
            <v>5065.6086749999995</v>
          </cell>
          <cell r="I65">
            <v>4053.0945719999995</v>
          </cell>
          <cell r="J65">
            <v>663.43579399999999</v>
          </cell>
          <cell r="K65">
            <v>41390.355331000028</v>
          </cell>
          <cell r="L65">
            <v>7673.7286810000023</v>
          </cell>
          <cell r="M65">
            <v>6305.1479759999993</v>
          </cell>
          <cell r="N65">
            <v>8487.9859849999993</v>
          </cell>
          <cell r="O65">
            <v>6127.8180269999993</v>
          </cell>
          <cell r="P65">
            <v>7038.1654940000035</v>
          </cell>
          <cell r="Q65">
            <v>10139.575897999996</v>
          </cell>
          <cell r="R65">
            <v>10028.870021000002</v>
          </cell>
          <cell r="S65">
            <v>2737.7343959999989</v>
          </cell>
          <cell r="T65">
            <v>3.6795910000000007</v>
          </cell>
        </row>
        <row r="66">
          <cell r="B66">
            <v>509269.71400000004</v>
          </cell>
          <cell r="C66">
            <v>45787.925999999985</v>
          </cell>
          <cell r="D66">
            <v>20503.969000000005</v>
          </cell>
          <cell r="E66">
            <v>14758.567999999999</v>
          </cell>
          <cell r="F66">
            <v>23638.582999999999</v>
          </cell>
          <cell r="G66">
            <v>8531.1080000000002</v>
          </cell>
          <cell r="H66">
            <v>9405.2209999999995</v>
          </cell>
          <cell r="I66">
            <v>33157.833999999995</v>
          </cell>
          <cell r="J66">
            <v>3393.223</v>
          </cell>
          <cell r="K66">
            <v>124688.96400000001</v>
          </cell>
          <cell r="L66">
            <v>16120.066999999999</v>
          </cell>
          <cell r="M66">
            <v>26901.894</v>
          </cell>
          <cell r="N66">
            <v>50422.732000000004</v>
          </cell>
          <cell r="O66">
            <v>20538.911999999997</v>
          </cell>
          <cell r="P66">
            <v>30973.974999999999</v>
          </cell>
          <cell r="Q66">
            <v>41001.626999999993</v>
          </cell>
          <cell r="R66">
            <v>34069.974000000002</v>
          </cell>
          <cell r="S66">
            <v>5373.2879999999996</v>
          </cell>
          <cell r="T66">
            <v>1.85</v>
          </cell>
        </row>
        <row r="67">
          <cell r="B67">
            <v>267129.24099999998</v>
          </cell>
          <cell r="C67">
            <v>2079.0102280000001</v>
          </cell>
          <cell r="D67">
            <v>7193.6926709999998</v>
          </cell>
          <cell r="E67">
            <v>5240.6886350000013</v>
          </cell>
          <cell r="F67">
            <v>11266.167428999999</v>
          </cell>
          <cell r="G67">
            <v>2739.3455920000006</v>
          </cell>
          <cell r="H67">
            <v>2527.2518729999997</v>
          </cell>
          <cell r="I67">
            <v>27539.574014000002</v>
          </cell>
          <cell r="J67">
            <v>1756.3555749999998</v>
          </cell>
          <cell r="K67">
            <v>64464.757582999984</v>
          </cell>
          <cell r="L67">
            <v>6519.2688489999991</v>
          </cell>
          <cell r="M67">
            <v>18262.703878999997</v>
          </cell>
          <cell r="N67">
            <v>39010.899210000003</v>
          </cell>
          <cell r="O67">
            <v>11979.767972000001</v>
          </cell>
          <cell r="P67">
            <v>21715.265979999996</v>
          </cell>
          <cell r="Q67">
            <v>27449.376832000002</v>
          </cell>
          <cell r="R67">
            <v>19277.575676999997</v>
          </cell>
          <cell r="S67">
            <v>1713.792381</v>
          </cell>
          <cell r="T67">
            <v>0</v>
          </cell>
        </row>
        <row r="68">
          <cell r="B68">
            <v>3315.008977</v>
          </cell>
          <cell r="C68">
            <v>498.03002300000003</v>
          </cell>
          <cell r="D68">
            <v>337.94829899999996</v>
          </cell>
          <cell r="E68">
            <v>144.10210699999999</v>
          </cell>
          <cell r="F68">
            <v>62.247939000000002</v>
          </cell>
          <cell r="G68">
            <v>53.054214999999999</v>
          </cell>
          <cell r="H68">
            <v>27.679040000000001</v>
          </cell>
          <cell r="I68">
            <v>88.542315000000002</v>
          </cell>
          <cell r="J68">
            <v>65.965956000000006</v>
          </cell>
          <cell r="K68">
            <v>988.24646499999994</v>
          </cell>
          <cell r="L68">
            <v>80.079082999999997</v>
          </cell>
          <cell r="M68">
            <v>355.91172899999998</v>
          </cell>
          <cell r="N68">
            <v>81.215614000000002</v>
          </cell>
          <cell r="O68">
            <v>127.167511</v>
          </cell>
          <cell r="P68">
            <v>82.722241999999994</v>
          </cell>
          <cell r="Q68">
            <v>189.84635399999999</v>
          </cell>
          <cell r="R68">
            <v>65.878322999999995</v>
          </cell>
          <cell r="S68">
            <v>66.371762000000004</v>
          </cell>
          <cell r="T68">
            <v>0</v>
          </cell>
        </row>
        <row r="69">
          <cell r="B69">
            <v>74073.574999999997</v>
          </cell>
          <cell r="C69">
            <v>13982.706</v>
          </cell>
          <cell r="D69">
            <v>4837.4870000000001</v>
          </cell>
          <cell r="E69">
            <v>3411.777</v>
          </cell>
          <cell r="F69">
            <v>4294.88</v>
          </cell>
          <cell r="G69">
            <v>2154.0340000000001</v>
          </cell>
          <cell r="H69">
            <v>2019.6389999999999</v>
          </cell>
          <cell r="I69">
            <v>1611.703</v>
          </cell>
          <cell r="J69">
            <v>558.99</v>
          </cell>
          <cell r="K69">
            <v>19387.550999999999</v>
          </cell>
          <cell r="L69">
            <v>2197.1060000000002</v>
          </cell>
          <cell r="M69">
            <v>2291.89</v>
          </cell>
          <cell r="N69">
            <v>3038.547</v>
          </cell>
          <cell r="O69">
            <v>2519.0520000000001</v>
          </cell>
          <cell r="P69">
            <v>2500.6819999999998</v>
          </cell>
          <cell r="Q69">
            <v>3631.0349999999999</v>
          </cell>
          <cell r="R69">
            <v>4718.5360000000001</v>
          </cell>
          <cell r="S69">
            <v>917.91399999999999</v>
          </cell>
          <cell r="T69">
            <v>4.7E-2</v>
          </cell>
        </row>
        <row r="70">
          <cell r="B70">
            <v>164751.88902300003</v>
          </cell>
          <cell r="C70">
            <v>29228.179748999988</v>
          </cell>
          <cell r="D70">
            <v>8134.8410300000014</v>
          </cell>
          <cell r="E70">
            <v>5962.0002579999982</v>
          </cell>
          <cell r="F70">
            <v>8015.2876319999978</v>
          </cell>
          <cell r="G70">
            <v>3584.6741929999989</v>
          </cell>
          <cell r="H70">
            <v>4830.6510870000002</v>
          </cell>
          <cell r="I70">
            <v>3918.0146709999945</v>
          </cell>
          <cell r="J70">
            <v>1011.9114689999999</v>
          </cell>
          <cell r="K70">
            <v>39848.408952000034</v>
          </cell>
          <cell r="L70">
            <v>7323.6130680000006</v>
          </cell>
          <cell r="M70">
            <v>5991.3883920000062</v>
          </cell>
          <cell r="N70">
            <v>8292.0701760000011</v>
          </cell>
          <cell r="O70">
            <v>5912.9245169999995</v>
          </cell>
          <cell r="P70">
            <v>6675.3047780000034</v>
          </cell>
          <cell r="Q70">
            <v>9731.368813999994</v>
          </cell>
          <cell r="R70">
            <v>10007.984000000004</v>
          </cell>
          <cell r="S70">
            <v>2675.2098569999998</v>
          </cell>
          <cell r="T70">
            <v>1.8030000000000002</v>
          </cell>
        </row>
        <row r="71">
          <cell r="B71">
            <v>533430.81000000006</v>
          </cell>
          <cell r="C71">
            <v>47295.807000000001</v>
          </cell>
          <cell r="D71">
            <v>21067.832999999999</v>
          </cell>
          <cell r="E71">
            <v>15443.949000000001</v>
          </cell>
          <cell r="F71">
            <v>24901.194</v>
          </cell>
          <cell r="G71">
            <v>8973.4470000000001</v>
          </cell>
          <cell r="H71">
            <v>9748.6209999999992</v>
          </cell>
          <cell r="I71">
            <v>33593.123</v>
          </cell>
          <cell r="J71">
            <v>4295.3630000000003</v>
          </cell>
          <cell r="K71">
            <v>133445.948</v>
          </cell>
          <cell r="L71">
            <v>16808.006000000001</v>
          </cell>
          <cell r="M71">
            <v>28402.062999999998</v>
          </cell>
          <cell r="N71">
            <v>48801.625999999997</v>
          </cell>
          <cell r="O71">
            <v>21486.861000000001</v>
          </cell>
          <cell r="P71">
            <v>33486.885999999999</v>
          </cell>
          <cell r="Q71">
            <v>44258.296999999999</v>
          </cell>
          <cell r="R71">
            <v>35734.059000000001</v>
          </cell>
          <cell r="S71">
            <v>5687.73</v>
          </cell>
          <cell r="T71">
            <v>0</v>
          </cell>
        </row>
        <row r="72">
          <cell r="B72">
            <v>288565.42018099996</v>
          </cell>
          <cell r="C72">
            <v>2284.6569299999996</v>
          </cell>
          <cell r="D72">
            <v>7878.8343239999995</v>
          </cell>
          <cell r="E72">
            <v>5741.8058329999994</v>
          </cell>
          <cell r="F72">
            <v>12125.349771000003</v>
          </cell>
          <cell r="G72">
            <v>2993.6616639999997</v>
          </cell>
          <cell r="H72">
            <v>2715.0947150000002</v>
          </cell>
          <cell r="I72">
            <v>28053.112940999996</v>
          </cell>
          <cell r="J72">
            <v>1886.7371390000001</v>
          </cell>
          <cell r="K72">
            <v>71388.792146999986</v>
          </cell>
          <cell r="L72">
            <v>6847.8940339999999</v>
          </cell>
          <cell r="M72">
            <v>19463.959954000002</v>
          </cell>
          <cell r="N72">
            <v>37538.038251999998</v>
          </cell>
          <cell r="O72">
            <v>12821.037482000002</v>
          </cell>
          <cell r="P72">
            <v>24001.578785000002</v>
          </cell>
          <cell r="Q72">
            <v>30263.019308999999</v>
          </cell>
          <cell r="R72">
            <v>20789.456024000003</v>
          </cell>
          <cell r="S72">
            <v>1772.390877</v>
          </cell>
          <cell r="T72">
            <v>0</v>
          </cell>
        </row>
        <row r="73">
          <cell r="B73">
            <v>3701.2372140000002</v>
          </cell>
          <cell r="C73">
            <v>553.08555200000001</v>
          </cell>
          <cell r="D73">
            <v>351.785572</v>
          </cell>
          <cell r="E73">
            <v>158.52080100000001</v>
          </cell>
          <cell r="F73">
            <v>97.112296000000001</v>
          </cell>
          <cell r="G73">
            <v>60.171618000000002</v>
          </cell>
          <cell r="H73">
            <v>35.777720000000002</v>
          </cell>
          <cell r="I73">
            <v>101.75205</v>
          </cell>
          <cell r="J73">
            <v>70.398762000000005</v>
          </cell>
          <cell r="K73">
            <v>1112.9393319999999</v>
          </cell>
          <cell r="L73">
            <v>100.873212</v>
          </cell>
          <cell r="M73">
            <v>351.82153700000003</v>
          </cell>
          <cell r="N73">
            <v>94.142950999999996</v>
          </cell>
          <cell r="O73">
            <v>136.651556</v>
          </cell>
          <cell r="P73">
            <v>90.672665999999992</v>
          </cell>
          <cell r="Q73">
            <v>215.13713899999999</v>
          </cell>
          <cell r="R73">
            <v>90.878886999999992</v>
          </cell>
          <cell r="S73">
            <v>79.515563</v>
          </cell>
          <cell r="T73">
            <v>0</v>
          </cell>
        </row>
        <row r="74">
          <cell r="B74">
            <v>77558.385999999999</v>
          </cell>
          <cell r="C74">
            <v>14656.127</v>
          </cell>
          <cell r="D74">
            <v>4974.8890000000001</v>
          </cell>
          <cell r="E74">
            <v>3461.3310000000001</v>
          </cell>
          <cell r="F74">
            <v>4586.7870000000003</v>
          </cell>
          <cell r="G74">
            <v>2215.9180000000001</v>
          </cell>
          <cell r="H74">
            <v>2102.6550000000002</v>
          </cell>
          <cell r="I74">
            <v>1638.73</v>
          </cell>
          <cell r="J74">
            <v>612.11099999999999</v>
          </cell>
          <cell r="K74">
            <v>20775.255000000001</v>
          </cell>
          <cell r="L74">
            <v>2289.7190000000001</v>
          </cell>
          <cell r="M74">
            <v>2385.627</v>
          </cell>
          <cell r="N74">
            <v>3184.7150000000001</v>
          </cell>
          <cell r="O74">
            <v>2588.9029999999998</v>
          </cell>
          <cell r="P74">
            <v>2578.8220000000001</v>
          </cell>
          <cell r="Q74">
            <v>3709.248</v>
          </cell>
          <cell r="R74">
            <v>4826.0569999999998</v>
          </cell>
          <cell r="S74">
            <v>971.49199999999996</v>
          </cell>
          <cell r="T74">
            <v>0</v>
          </cell>
        </row>
        <row r="75">
          <cell r="B75">
            <v>163605.76660500004</v>
          </cell>
          <cell r="C75">
            <v>29801.937517999999</v>
          </cell>
          <cell r="D75">
            <v>7862.3241039999984</v>
          </cell>
          <cell r="E75">
            <v>6082.2913660000004</v>
          </cell>
          <cell r="F75">
            <v>8091.9449329999934</v>
          </cell>
          <cell r="G75">
            <v>3703.6957180000009</v>
          </cell>
          <cell r="H75">
            <v>4895.0935649999992</v>
          </cell>
          <cell r="I75">
            <v>3799.528009000006</v>
          </cell>
          <cell r="J75">
            <v>1726.1160990000003</v>
          </cell>
          <cell r="K75">
            <v>40168.961521000019</v>
          </cell>
          <cell r="L75">
            <v>7569.5197540000008</v>
          </cell>
          <cell r="M75">
            <v>6200.6545089999963</v>
          </cell>
          <cell r="N75">
            <v>7984.7297969999981</v>
          </cell>
          <cell r="O75">
            <v>5940.2689619999974</v>
          </cell>
          <cell r="P75">
            <v>6815.8125489999984</v>
          </cell>
          <cell r="Q75">
            <v>10070.892551999999</v>
          </cell>
          <cell r="R75">
            <v>10027.667088999999</v>
          </cell>
          <cell r="S75">
            <v>2864.3315599999996</v>
          </cell>
          <cell r="T75">
            <v>0</v>
          </cell>
        </row>
        <row r="76">
          <cell r="B76">
            <v>547932.74221300008</v>
          </cell>
          <cell r="C76">
            <v>48788.677386000003</v>
          </cell>
          <cell r="D76">
            <v>21493.647967999997</v>
          </cell>
          <cell r="E76">
            <v>16039.260228000001</v>
          </cell>
          <cell r="F76">
            <v>25506.863978000001</v>
          </cell>
          <cell r="G76">
            <v>9116.8707219999997</v>
          </cell>
          <cell r="H76">
            <v>10016.877128999999</v>
          </cell>
          <cell r="I76">
            <v>32919.180715999988</v>
          </cell>
          <cell r="J76">
            <v>3182.0792879999999</v>
          </cell>
          <cell r="K76">
            <v>140531.01187000002</v>
          </cell>
          <cell r="L76">
            <v>17325.520415999999</v>
          </cell>
          <cell r="M76">
            <v>29412.226655000002</v>
          </cell>
          <cell r="N76">
            <v>50259.638115999995</v>
          </cell>
          <cell r="O76">
            <v>21838.473953999997</v>
          </cell>
          <cell r="P76">
            <v>34665.104611999996</v>
          </cell>
          <cell r="Q76">
            <v>44601.033371999991</v>
          </cell>
          <cell r="R76">
            <v>36190.919775000009</v>
          </cell>
          <cell r="S76">
            <v>6045.3560279999992</v>
          </cell>
          <cell r="T76">
            <v>0</v>
          </cell>
        </row>
        <row r="77">
          <cell r="B77">
            <v>292206.85239300004</v>
          </cell>
          <cell r="C77">
            <v>2189.7723343259686</v>
          </cell>
          <cell r="D77">
            <v>7417.1416675320197</v>
          </cell>
          <cell r="E77">
            <v>5854.2374689090975</v>
          </cell>
          <cell r="F77">
            <v>11978.411166512366</v>
          </cell>
          <cell r="G77">
            <v>2941.471788775566</v>
          </cell>
          <cell r="H77">
            <v>2597.6486563107769</v>
          </cell>
          <cell r="I77">
            <v>27328.37490727668</v>
          </cell>
          <cell r="J77">
            <v>1936.6758565306682</v>
          </cell>
          <cell r="K77">
            <v>74059.861533675474</v>
          </cell>
          <cell r="L77">
            <v>6971.1010868569374</v>
          </cell>
          <cell r="M77">
            <v>20087.168692657036</v>
          </cell>
          <cell r="N77">
            <v>38313.489619354274</v>
          </cell>
          <cell r="O77">
            <v>12902.604233977223</v>
          </cell>
          <cell r="P77">
            <v>24887.748637899414</v>
          </cell>
          <cell r="Q77">
            <v>30158.625339476057</v>
          </cell>
          <cell r="R77">
            <v>20731.538887626033</v>
          </cell>
          <cell r="S77">
            <v>1850.9805153044163</v>
          </cell>
          <cell r="T77">
            <v>0</v>
          </cell>
        </row>
        <row r="78">
          <cell r="B78">
            <v>4464.9410879999996</v>
          </cell>
          <cell r="C78">
            <v>652.6529824381447</v>
          </cell>
          <cell r="D78">
            <v>389.64508704463026</v>
          </cell>
          <cell r="E78">
            <v>189.32982169669401</v>
          </cell>
          <cell r="F78">
            <v>195.55783924355808</v>
          </cell>
          <cell r="G78">
            <v>74.671360595834003</v>
          </cell>
          <cell r="H78">
            <v>55.365671387920315</v>
          </cell>
          <cell r="I78">
            <v>110.3339745125088</v>
          </cell>
          <cell r="J78">
            <v>77.297651979381669</v>
          </cell>
          <cell r="K78">
            <v>1331.9271242383347</v>
          </cell>
          <cell r="L78">
            <v>121.27708633631943</v>
          </cell>
          <cell r="M78">
            <v>382.50886834140238</v>
          </cell>
          <cell r="N78">
            <v>120.65351246535585</v>
          </cell>
          <cell r="O78">
            <v>161.20065465597327</v>
          </cell>
          <cell r="P78">
            <v>108.95621552093334</v>
          </cell>
          <cell r="Q78">
            <v>257.82541904574265</v>
          </cell>
          <cell r="R78">
            <v>132.1466604972664</v>
          </cell>
          <cell r="S78">
            <v>103.59115799999999</v>
          </cell>
          <cell r="T78">
            <v>0</v>
          </cell>
        </row>
        <row r="79">
          <cell r="B79">
            <v>78557.569169999988</v>
          </cell>
          <cell r="C79">
            <v>14550.102714999999</v>
          </cell>
          <cell r="D79">
            <v>5054.4299230000006</v>
          </cell>
          <cell r="E79">
            <v>3580.4767379999998</v>
          </cell>
          <cell r="F79">
            <v>4704.9644060000001</v>
          </cell>
          <cell r="G79">
            <v>2249.749519</v>
          </cell>
          <cell r="H79">
            <v>2142.1242549999997</v>
          </cell>
          <cell r="I79">
            <v>1648.160617</v>
          </cell>
          <cell r="J79">
            <v>645.44504000000006</v>
          </cell>
          <cell r="K79">
            <v>21128.150326000003</v>
          </cell>
          <cell r="L79">
            <v>2332.2445899999998</v>
          </cell>
          <cell r="M79">
            <v>2434.7129150000001</v>
          </cell>
          <cell r="N79">
            <v>3250.541553</v>
          </cell>
          <cell r="O79">
            <v>2597.5813920000001</v>
          </cell>
          <cell r="P79">
            <v>2606.9626860000003</v>
          </cell>
          <cell r="Q79">
            <v>3763.343613</v>
          </cell>
          <cell r="R79">
            <v>4863.3077529999991</v>
          </cell>
          <cell r="S79">
            <v>1005.271129</v>
          </cell>
          <cell r="T79">
            <v>0</v>
          </cell>
        </row>
        <row r="80">
          <cell r="B80">
            <v>172703.37956199999</v>
          </cell>
          <cell r="C80">
            <v>31396.149354235888</v>
          </cell>
          <cell r="D80">
            <v>8632.4312904233502</v>
          </cell>
          <cell r="E80">
            <v>6415.21619939421</v>
          </cell>
          <cell r="F80">
            <v>8627.9305662440802</v>
          </cell>
          <cell r="G80">
            <v>3850.9780536285994</v>
          </cell>
          <cell r="H80">
            <v>5221.7385463013015</v>
          </cell>
          <cell r="I80">
            <v>3832.311217210799</v>
          </cell>
          <cell r="J80">
            <v>522.66073948994995</v>
          </cell>
          <cell r="K80">
            <v>44011.0728860862</v>
          </cell>
          <cell r="L80">
            <v>7900.8976528067442</v>
          </cell>
          <cell r="M80">
            <v>6507.8361790015624</v>
          </cell>
          <cell r="N80">
            <v>8574.9534311803636</v>
          </cell>
          <cell r="O80">
            <v>6177.0876733667992</v>
          </cell>
          <cell r="P80">
            <v>7061.4370725796471</v>
          </cell>
          <cell r="Q80">
            <v>10421.239000478192</v>
          </cell>
          <cell r="R80">
            <v>10463.926473876711</v>
          </cell>
          <cell r="S80">
            <v>3085.5132256955831</v>
          </cell>
          <cell r="T80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FE3B-E81E-41AF-9747-A4D2E3F78817}">
  <dimension ref="B4:AC36"/>
  <sheetViews>
    <sheetView tabSelected="1" topLeftCell="C1" zoomScale="55" zoomScaleNormal="55" workbookViewId="0">
      <selection activeCell="Q35" sqref="Q35"/>
    </sheetView>
  </sheetViews>
  <sheetFormatPr defaultRowHeight="17" x14ac:dyDescent="0.45"/>
  <cols>
    <col min="3" max="6" width="9.08203125" bestFit="1" customWidth="1"/>
    <col min="15" max="15" width="9.08203125" bestFit="1" customWidth="1"/>
    <col min="19" max="19" width="10.58203125" bestFit="1" customWidth="1"/>
    <col min="24" max="24" width="9.08203125" bestFit="1" customWidth="1"/>
    <col min="28" max="28" width="9.08203125" bestFit="1" customWidth="1"/>
  </cols>
  <sheetData>
    <row r="4" spans="2:10" x14ac:dyDescent="0.45">
      <c r="B4" s="85" t="s">
        <v>94</v>
      </c>
    </row>
    <row r="5" spans="2:10" x14ac:dyDescent="0.45">
      <c r="C5" t="str">
        <f>전력발전!K49</f>
        <v>원자력</v>
      </c>
      <c r="D5" t="str">
        <f>전력발전!L49</f>
        <v>석탄</v>
      </c>
      <c r="E5" t="str">
        <f>전력발전!M49</f>
        <v>LNG</v>
      </c>
      <c r="F5" t="str">
        <f>전력발전!N49</f>
        <v>신재생</v>
      </c>
      <c r="G5" t="str">
        <f>전력발전!O49</f>
        <v>유류</v>
      </c>
      <c r="H5" t="str">
        <f>전력발전!P49</f>
        <v>양수</v>
      </c>
      <c r="I5" t="str">
        <f>전력발전!Q49</f>
        <v>기타</v>
      </c>
      <c r="J5" t="str">
        <f>전력발전!R49</f>
        <v>계</v>
      </c>
    </row>
    <row r="6" spans="2:10" x14ac:dyDescent="0.45">
      <c r="B6" t="str">
        <f>전력발전!A50</f>
        <v>경기</v>
      </c>
      <c r="C6" s="3">
        <f>전력발전!K50/1000</f>
        <v>0</v>
      </c>
      <c r="D6" s="3">
        <f>전력발전!L50/1000</f>
        <v>1727.9448625580001</v>
      </c>
      <c r="E6" s="3">
        <f>전력발전!M50/1000</f>
        <v>79051.163145457991</v>
      </c>
      <c r="F6" s="3">
        <f>전력발전!N50/1000</f>
        <v>4455.9239687639993</v>
      </c>
      <c r="G6" s="3">
        <f>전력발전!O50/1000</f>
        <v>58.291472245999998</v>
      </c>
      <c r="H6" s="3">
        <f>전력발전!P50/1000</f>
        <v>334.63017012</v>
      </c>
      <c r="I6" s="3">
        <f>전력발전!Q50/1000</f>
        <v>152.21006789400005</v>
      </c>
      <c r="J6" s="3">
        <f>전력발전!R50/1000</f>
        <v>85780.163687039982</v>
      </c>
    </row>
    <row r="7" spans="2:10" x14ac:dyDescent="0.45">
      <c r="B7" t="str">
        <f>전력발전!A51</f>
        <v>경기외</v>
      </c>
      <c r="C7" s="3">
        <f>전력발전!K51/1000</f>
        <v>176054.01241699999</v>
      </c>
      <c r="D7" s="3">
        <f>전력발전!L51/1000</f>
        <v>194932.56105698895</v>
      </c>
      <c r="E7" s="3">
        <f>전력발전!M51/1000</f>
        <v>84523.724534241002</v>
      </c>
      <c r="F7" s="3">
        <f>전력발전!N51/1000</f>
        <v>46351.510871586004</v>
      </c>
      <c r="G7" s="3">
        <f>전력발전!O51/1000</f>
        <v>1511.129501616</v>
      </c>
      <c r="H7" s="3">
        <f>전력발전!P51/1000</f>
        <v>3380.41899302</v>
      </c>
      <c r="I7" s="3">
        <f>전력발전!Q51/1000</f>
        <v>1866.8437345129998</v>
      </c>
      <c r="J7" s="3">
        <f>전력발전!R51/1000</f>
        <v>508620.20110896503</v>
      </c>
    </row>
    <row r="10" spans="2:10" x14ac:dyDescent="0.45">
      <c r="B10" s="86" t="s">
        <v>95</v>
      </c>
    </row>
    <row r="11" spans="2:10" x14ac:dyDescent="0.45">
      <c r="C11" t="str">
        <f>전력소비!B85</f>
        <v>전국</v>
      </c>
      <c r="D11" t="str">
        <f>전력소비!C85</f>
        <v>경기</v>
      </c>
      <c r="E11" t="str">
        <f>전력소비!D85</f>
        <v>경기외</v>
      </c>
    </row>
    <row r="12" spans="2:10" x14ac:dyDescent="0.45">
      <c r="B12">
        <f>전력소비!A86</f>
        <v>2022</v>
      </c>
      <c r="C12" s="88">
        <f>전력소비!B86</f>
        <v>547932.74600000004</v>
      </c>
      <c r="D12" s="88">
        <f>전력소비!C86</f>
        <v>140531.01199999999</v>
      </c>
      <c r="E12" s="88">
        <f>전력소비!D86</f>
        <v>407401.73400000005</v>
      </c>
    </row>
    <row r="13" spans="2:10" x14ac:dyDescent="0.45">
      <c r="B13" t="str">
        <f>전력소비!A87</f>
        <v>산업</v>
      </c>
      <c r="C13" s="88">
        <f>전력소비!B87</f>
        <v>292206.85399999999</v>
      </c>
      <c r="D13" s="88">
        <f>전력소비!C87</f>
        <v>74059.861999999994</v>
      </c>
      <c r="E13" s="88">
        <f>전력소비!D87</f>
        <v>218146.992</v>
      </c>
    </row>
    <row r="14" spans="2:10" x14ac:dyDescent="0.45">
      <c r="B14" t="str">
        <f>전력소비!A88</f>
        <v>수송</v>
      </c>
      <c r="C14" s="88">
        <f>전력소비!B88</f>
        <v>4464.942</v>
      </c>
      <c r="D14" s="88">
        <f>전력소비!C88</f>
        <v>1331.9269999999999</v>
      </c>
      <c r="E14" s="88">
        <f>전력소비!D88</f>
        <v>3133.0149999999999</v>
      </c>
    </row>
    <row r="15" spans="2:10" x14ac:dyDescent="0.45">
      <c r="B15" t="str">
        <f>전력소비!A89</f>
        <v>가정</v>
      </c>
      <c r="C15" s="88">
        <f>전력소비!B89</f>
        <v>78557.570999999996</v>
      </c>
      <c r="D15" s="88">
        <f>전력소비!C89</f>
        <v>21128.15</v>
      </c>
      <c r="E15" s="88">
        <f>전력소비!D89</f>
        <v>57429.421000000002</v>
      </c>
    </row>
    <row r="16" spans="2:10" x14ac:dyDescent="0.45">
      <c r="B16" t="str">
        <f>전력소비!A90</f>
        <v>상업∙공공</v>
      </c>
      <c r="C16" s="88">
        <f>전력소비!B90</f>
        <v>172703.37900000002</v>
      </c>
      <c r="D16" s="88">
        <f>전력소비!C90</f>
        <v>44011.072999999997</v>
      </c>
      <c r="E16" s="88">
        <f>전력소비!D90</f>
        <v>128692.30600000001</v>
      </c>
    </row>
    <row r="20" spans="6:29" x14ac:dyDescent="0.45">
      <c r="F20" s="3"/>
    </row>
    <row r="21" spans="6:29" x14ac:dyDescent="0.45">
      <c r="F21" s="3">
        <f>D6</f>
        <v>1727.9448625580001</v>
      </c>
      <c r="G21" t="s">
        <v>102</v>
      </c>
      <c r="K21" s="3">
        <f>SUM(F21:F26)</f>
        <v>85780.163687039982</v>
      </c>
      <c r="L21" t="s">
        <v>100</v>
      </c>
      <c r="O21" s="3">
        <f>SUM(K21,K30)</f>
        <v>594400.36479600496</v>
      </c>
      <c r="P21" t="s">
        <v>96</v>
      </c>
      <c r="S21" s="88">
        <f>SUM(X21,X28)</f>
        <v>547932.74600000004</v>
      </c>
      <c r="T21" t="s">
        <v>97</v>
      </c>
      <c r="X21" s="88">
        <f>SUM(AB21:AB24)</f>
        <v>140531.01199999999</v>
      </c>
      <c r="Y21" t="s">
        <v>99</v>
      </c>
      <c r="AB21" s="88">
        <f>D13</f>
        <v>74059.861999999994</v>
      </c>
      <c r="AC21" t="s">
        <v>103</v>
      </c>
    </row>
    <row r="22" spans="6:29" x14ac:dyDescent="0.45">
      <c r="F22" s="3">
        <f>E6</f>
        <v>79051.163145457991</v>
      </c>
      <c r="G22" t="s">
        <v>118</v>
      </c>
      <c r="S22" s="87"/>
      <c r="AB22" s="88">
        <f>D14</f>
        <v>1331.9269999999999</v>
      </c>
      <c r="AC22" t="s">
        <v>104</v>
      </c>
    </row>
    <row r="23" spans="6:29" x14ac:dyDescent="0.45">
      <c r="F23" s="3">
        <f>F6</f>
        <v>4455.9239687639993</v>
      </c>
      <c r="G23" t="s">
        <v>117</v>
      </c>
      <c r="S23" s="88">
        <f>O21-S21</f>
        <v>46467.618796004914</v>
      </c>
      <c r="T23" t="s">
        <v>98</v>
      </c>
      <c r="AB23" s="88">
        <f>D15</f>
        <v>21128.15</v>
      </c>
      <c r="AC23" t="s">
        <v>105</v>
      </c>
    </row>
    <row r="24" spans="6:29" x14ac:dyDescent="0.45">
      <c r="F24" s="3">
        <f>G6</f>
        <v>58.291472245999998</v>
      </c>
      <c r="G24" t="s">
        <v>116</v>
      </c>
      <c r="AB24" s="88">
        <f>D16</f>
        <v>44011.072999999997</v>
      </c>
      <c r="AC24" t="s">
        <v>106</v>
      </c>
    </row>
    <row r="25" spans="6:29" x14ac:dyDescent="0.45">
      <c r="F25" s="3">
        <f>H6</f>
        <v>334.63017012</v>
      </c>
      <c r="G25" t="s">
        <v>115</v>
      </c>
    </row>
    <row r="26" spans="6:29" x14ac:dyDescent="0.45">
      <c r="F26" s="3">
        <f>I6</f>
        <v>152.21006789400005</v>
      </c>
      <c r="G26" t="s">
        <v>114</v>
      </c>
    </row>
    <row r="28" spans="6:29" x14ac:dyDescent="0.45">
      <c r="X28" s="3">
        <f>SUM(AB28:AB31)</f>
        <v>407401.73400000005</v>
      </c>
      <c r="Y28" t="s">
        <v>123</v>
      </c>
      <c r="AB28" s="3">
        <f>E13</f>
        <v>218146.992</v>
      </c>
      <c r="AC28" t="s">
        <v>119</v>
      </c>
    </row>
    <row r="29" spans="6:29" x14ac:dyDescent="0.45">
      <c r="AB29" s="3">
        <f t="shared" ref="AB29:AB31" si="0">E14</f>
        <v>3133.0149999999999</v>
      </c>
      <c r="AC29" t="s">
        <v>120</v>
      </c>
    </row>
    <row r="30" spans="6:29" x14ac:dyDescent="0.45">
      <c r="F30" s="3">
        <f>C7</f>
        <v>176054.01241699999</v>
      </c>
      <c r="G30" t="s">
        <v>112</v>
      </c>
      <c r="K30" s="3">
        <f>SUM(F30:F36)</f>
        <v>508620.20110896492</v>
      </c>
      <c r="L30" t="s">
        <v>101</v>
      </c>
      <c r="AB30" s="3">
        <f t="shared" si="0"/>
        <v>57429.421000000002</v>
      </c>
      <c r="AC30" t="s">
        <v>121</v>
      </c>
    </row>
    <row r="31" spans="6:29" x14ac:dyDescent="0.45">
      <c r="F31" s="3">
        <f>D7</f>
        <v>194932.56105698895</v>
      </c>
      <c r="G31" t="s">
        <v>113</v>
      </c>
      <c r="AB31" s="3">
        <f t="shared" si="0"/>
        <v>128692.30600000001</v>
      </c>
      <c r="AC31" t="s">
        <v>122</v>
      </c>
    </row>
    <row r="32" spans="6:29" x14ac:dyDescent="0.45">
      <c r="F32" s="3">
        <f>E7</f>
        <v>84523.724534241002</v>
      </c>
      <c r="G32" t="s">
        <v>111</v>
      </c>
    </row>
    <row r="33" spans="6:7" x14ac:dyDescent="0.45">
      <c r="F33" s="3">
        <f>F7</f>
        <v>46351.510871586004</v>
      </c>
      <c r="G33" t="s">
        <v>110</v>
      </c>
    </row>
    <row r="34" spans="6:7" x14ac:dyDescent="0.45">
      <c r="F34" s="3">
        <f>G7</f>
        <v>1511.129501616</v>
      </c>
      <c r="G34" t="s">
        <v>109</v>
      </c>
    </row>
    <row r="35" spans="6:7" x14ac:dyDescent="0.45">
      <c r="F35" s="3">
        <f>H7</f>
        <v>3380.41899302</v>
      </c>
      <c r="G35" t="s">
        <v>108</v>
      </c>
    </row>
    <row r="36" spans="6:7" x14ac:dyDescent="0.45">
      <c r="F36" s="3">
        <f>I7</f>
        <v>1866.8437345129998</v>
      </c>
      <c r="G36" t="s">
        <v>107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4F79-8FB0-4A92-9CAD-BEEABA567747}">
  <sheetPr>
    <tabColor theme="8" tint="0.79998168889431442"/>
  </sheetPr>
  <dimension ref="A1:V51"/>
  <sheetViews>
    <sheetView workbookViewId="0">
      <selection activeCell="U8" sqref="U7:U8"/>
    </sheetView>
  </sheetViews>
  <sheetFormatPr defaultColWidth="8.9140625" defaultRowHeight="14" x14ac:dyDescent="0.25"/>
  <cols>
    <col min="1" max="1" width="12.33203125" style="5" customWidth="1"/>
    <col min="2" max="2" width="7.75" style="5" hidden="1" customWidth="1"/>
    <col min="3" max="3" width="7.4140625" style="5" hidden="1" customWidth="1"/>
    <col min="4" max="4" width="7.9140625" style="5" hidden="1" customWidth="1"/>
    <col min="5" max="6" width="7.75" style="5" hidden="1" customWidth="1"/>
    <col min="7" max="8" width="7.33203125" style="5" hidden="1" customWidth="1"/>
    <col min="9" max="9" width="6.33203125" style="5" hidden="1" customWidth="1"/>
    <col min="10" max="10" width="7.75" style="5" hidden="1" customWidth="1"/>
    <col min="11" max="12" width="12.58203125" style="5" bestFit="1" customWidth="1"/>
    <col min="13" max="13" width="12.4140625" style="5" bestFit="1" customWidth="1"/>
    <col min="14" max="14" width="11.6640625" style="5" bestFit="1" customWidth="1"/>
    <col min="15" max="15" width="10.5" style="5" bestFit="1" customWidth="1"/>
    <col min="16" max="16" width="10.58203125" style="5" bestFit="1" customWidth="1"/>
    <col min="17" max="17" width="10.6640625" style="5" bestFit="1" customWidth="1"/>
    <col min="18" max="18" width="12.58203125" style="5" bestFit="1" customWidth="1"/>
    <col min="19" max="19" width="9.6640625" style="5" bestFit="1" customWidth="1"/>
    <col min="20" max="16384" width="8.9140625" style="5"/>
  </cols>
  <sheetData>
    <row r="1" spans="1:22" x14ac:dyDescent="0.25">
      <c r="A1" s="89" t="s">
        <v>124</v>
      </c>
    </row>
    <row r="2" spans="1:22" ht="23" x14ac:dyDescent="0.25">
      <c r="A2" s="4" t="s">
        <v>89</v>
      </c>
    </row>
    <row r="3" spans="1:22" ht="21" x14ac:dyDescent="0.25">
      <c r="A3" s="6" t="s">
        <v>90</v>
      </c>
    </row>
    <row r="4" spans="1:22" x14ac:dyDescent="0.25">
      <c r="A4" s="7" t="s">
        <v>2</v>
      </c>
      <c r="B4" s="51" t="s">
        <v>3</v>
      </c>
      <c r="C4" s="51"/>
      <c r="D4" s="51"/>
      <c r="E4" s="51"/>
      <c r="F4" s="51"/>
      <c r="G4" s="51"/>
      <c r="H4" s="51"/>
      <c r="I4" s="51"/>
      <c r="J4" s="52"/>
      <c r="K4" s="53" t="s">
        <v>4</v>
      </c>
      <c r="L4" s="54"/>
      <c r="M4" s="54"/>
      <c r="N4" s="54"/>
      <c r="O4" s="54"/>
      <c r="P4" s="54"/>
      <c r="Q4" s="54"/>
      <c r="R4" s="54"/>
      <c r="S4" s="55"/>
    </row>
    <row r="5" spans="1:22" x14ac:dyDescent="0.25">
      <c r="A5" s="8"/>
      <c r="B5" s="56" t="s">
        <v>5</v>
      </c>
      <c r="C5" s="57" t="s">
        <v>6</v>
      </c>
      <c r="D5" s="57"/>
      <c r="E5" s="58" t="s">
        <v>7</v>
      </c>
      <c r="F5" s="58" t="s">
        <v>8</v>
      </c>
      <c r="G5" s="58" t="s">
        <v>9</v>
      </c>
      <c r="H5" s="58" t="s">
        <v>10</v>
      </c>
      <c r="I5" s="58" t="s">
        <v>11</v>
      </c>
      <c r="J5" s="58" t="s">
        <v>12</v>
      </c>
      <c r="K5" s="59" t="s">
        <v>5</v>
      </c>
      <c r="L5" s="57" t="s">
        <v>6</v>
      </c>
      <c r="M5" s="57"/>
      <c r="N5" s="60" t="s">
        <v>7</v>
      </c>
      <c r="O5" s="60" t="s">
        <v>8</v>
      </c>
      <c r="P5" s="60" t="s">
        <v>9</v>
      </c>
      <c r="Q5" s="60" t="s">
        <v>10</v>
      </c>
      <c r="R5" s="60" t="s">
        <v>13</v>
      </c>
      <c r="S5" s="61" t="s">
        <v>12</v>
      </c>
    </row>
    <row r="6" spans="1:22" ht="34" x14ac:dyDescent="0.25">
      <c r="A6" s="9"/>
      <c r="B6" s="62"/>
      <c r="C6" s="63" t="s">
        <v>91</v>
      </c>
      <c r="D6" s="63" t="s">
        <v>92</v>
      </c>
      <c r="E6" s="64"/>
      <c r="F6" s="64"/>
      <c r="G6" s="64"/>
      <c r="H6" s="64"/>
      <c r="I6" s="64"/>
      <c r="J6" s="64"/>
      <c r="K6" s="65"/>
      <c r="L6" s="66" t="s">
        <v>91</v>
      </c>
      <c r="M6" s="66" t="s">
        <v>92</v>
      </c>
      <c r="N6" s="67"/>
      <c r="O6" s="67"/>
      <c r="P6" s="67"/>
      <c r="Q6" s="67"/>
      <c r="R6" s="67"/>
      <c r="S6" s="68"/>
    </row>
    <row r="7" spans="1:22" x14ac:dyDescent="0.25">
      <c r="A7" s="69" t="s">
        <v>14</v>
      </c>
      <c r="B7" s="11">
        <v>0</v>
      </c>
      <c r="C7" s="11">
        <v>0</v>
      </c>
      <c r="D7" s="11">
        <v>0</v>
      </c>
      <c r="E7" s="12">
        <v>802346</v>
      </c>
      <c r="F7" s="12">
        <v>120492.825</v>
      </c>
      <c r="G7" s="11">
        <v>0</v>
      </c>
      <c r="H7" s="11">
        <v>0</v>
      </c>
      <c r="I7" s="12">
        <v>27950</v>
      </c>
      <c r="J7" s="70">
        <v>950788.82499999995</v>
      </c>
      <c r="K7" s="71">
        <v>0</v>
      </c>
      <c r="L7" s="11">
        <v>0</v>
      </c>
      <c r="M7" s="11">
        <v>0</v>
      </c>
      <c r="N7" s="12">
        <v>3783056.6422589999</v>
      </c>
      <c r="O7" s="12">
        <v>407872.621048</v>
      </c>
      <c r="P7" s="11">
        <v>0</v>
      </c>
      <c r="Q7" s="11">
        <v>0</v>
      </c>
      <c r="R7" s="13">
        <v>145824.645586</v>
      </c>
      <c r="S7" s="72">
        <v>4336753.9088929994</v>
      </c>
      <c r="U7" s="50"/>
      <c r="V7" s="50"/>
    </row>
    <row r="8" spans="1:22" x14ac:dyDescent="0.25">
      <c r="A8" s="10" t="s">
        <v>15</v>
      </c>
      <c r="B8" s="14">
        <v>4550000</v>
      </c>
      <c r="C8" s="11">
        <v>0</v>
      </c>
      <c r="D8" s="14">
        <v>19000</v>
      </c>
      <c r="E8" s="14">
        <v>1845836</v>
      </c>
      <c r="F8" s="14">
        <v>219056.72</v>
      </c>
      <c r="G8" s="11">
        <v>0</v>
      </c>
      <c r="H8" s="11">
        <v>0</v>
      </c>
      <c r="I8" s="14">
        <v>33900</v>
      </c>
      <c r="J8" s="73">
        <v>6667792.7199999997</v>
      </c>
      <c r="K8" s="74">
        <v>37657379.861000001</v>
      </c>
      <c r="L8" s="11">
        <v>0</v>
      </c>
      <c r="M8" s="14">
        <v>23006.14128</v>
      </c>
      <c r="N8" s="14">
        <v>8224856.3711559996</v>
      </c>
      <c r="O8" s="14">
        <v>540360.98225</v>
      </c>
      <c r="P8" s="11">
        <v>0</v>
      </c>
      <c r="Q8" s="11">
        <v>0</v>
      </c>
      <c r="R8" s="15">
        <v>133725.54</v>
      </c>
      <c r="S8" s="75">
        <v>46579328.895686001</v>
      </c>
      <c r="U8" s="50"/>
      <c r="V8" s="50"/>
    </row>
    <row r="9" spans="1:22" x14ac:dyDescent="0.25">
      <c r="A9" s="10" t="s">
        <v>16</v>
      </c>
      <c r="B9" s="11">
        <v>0</v>
      </c>
      <c r="C9" s="11">
        <v>0</v>
      </c>
      <c r="D9" s="14">
        <v>72900</v>
      </c>
      <c r="E9" s="14">
        <v>370700</v>
      </c>
      <c r="F9" s="14">
        <v>142523.59</v>
      </c>
      <c r="G9" s="14">
        <v>43500</v>
      </c>
      <c r="H9" s="11">
        <v>0</v>
      </c>
      <c r="I9" s="14">
        <v>9900</v>
      </c>
      <c r="J9" s="73">
        <v>639523.59</v>
      </c>
      <c r="K9" s="71">
        <v>0</v>
      </c>
      <c r="L9" s="11">
        <v>0</v>
      </c>
      <c r="M9" s="14">
        <v>2099.4595440000003</v>
      </c>
      <c r="N9" s="14">
        <v>2191502.4123</v>
      </c>
      <c r="O9" s="14">
        <v>190776.748796</v>
      </c>
      <c r="P9" s="14">
        <v>79786.769161999997</v>
      </c>
      <c r="Q9" s="11">
        <v>0</v>
      </c>
      <c r="R9" s="15">
        <v>4750.2733940000007</v>
      </c>
      <c r="S9" s="75">
        <v>2468915.6631960007</v>
      </c>
      <c r="U9" s="50"/>
      <c r="V9" s="50"/>
    </row>
    <row r="10" spans="1:22" x14ac:dyDescent="0.25">
      <c r="A10" s="10" t="s">
        <v>17</v>
      </c>
      <c r="B10" s="11">
        <v>0</v>
      </c>
      <c r="C10" s="11">
        <v>0</v>
      </c>
      <c r="D10" s="14">
        <v>5080000</v>
      </c>
      <c r="E10" s="14">
        <v>8576747</v>
      </c>
      <c r="F10" s="14">
        <v>472637.67499999999</v>
      </c>
      <c r="G10" s="14">
        <v>36230</v>
      </c>
      <c r="H10" s="11">
        <v>0</v>
      </c>
      <c r="I10" s="14">
        <v>33280</v>
      </c>
      <c r="J10" s="73">
        <v>14198894.675000001</v>
      </c>
      <c r="K10" s="71">
        <v>0</v>
      </c>
      <c r="L10" s="11">
        <v>0</v>
      </c>
      <c r="M10" s="14">
        <v>25297951.208999999</v>
      </c>
      <c r="N10" s="14">
        <v>27064112.060452003</v>
      </c>
      <c r="O10" s="14">
        <v>1766199.5281509999</v>
      </c>
      <c r="P10" s="14">
        <v>131698.592</v>
      </c>
      <c r="Q10" s="11">
        <v>0</v>
      </c>
      <c r="R10" s="15">
        <v>23491.386656999999</v>
      </c>
      <c r="S10" s="75">
        <v>54283452.776260003</v>
      </c>
      <c r="U10" s="50"/>
      <c r="V10" s="50"/>
    </row>
    <row r="11" spans="1:22" x14ac:dyDescent="0.25">
      <c r="A11" s="10" t="s">
        <v>18</v>
      </c>
      <c r="B11" s="11">
        <v>0</v>
      </c>
      <c r="C11" s="11">
        <v>0</v>
      </c>
      <c r="D11" s="11">
        <v>0</v>
      </c>
      <c r="E11" s="14">
        <v>115246</v>
      </c>
      <c r="F11" s="14">
        <v>269313.04599999997</v>
      </c>
      <c r="G11" s="11">
        <v>0</v>
      </c>
      <c r="H11" s="11">
        <v>0</v>
      </c>
      <c r="I11" s="14">
        <v>4360</v>
      </c>
      <c r="J11" s="73">
        <v>388919.04599999997</v>
      </c>
      <c r="K11" s="71">
        <v>0</v>
      </c>
      <c r="L11" s="11">
        <v>0</v>
      </c>
      <c r="M11" s="11">
        <v>0</v>
      </c>
      <c r="N11" s="14">
        <v>376581.33233999996</v>
      </c>
      <c r="O11" s="14">
        <v>372137.40681900003</v>
      </c>
      <c r="P11" s="11">
        <v>0</v>
      </c>
      <c r="Q11" s="11">
        <v>0</v>
      </c>
      <c r="R11" s="15">
        <v>20314.208045000003</v>
      </c>
      <c r="S11" s="75">
        <v>769032.94720399985</v>
      </c>
      <c r="U11" s="50"/>
      <c r="V11" s="50"/>
    </row>
    <row r="12" spans="1:22" x14ac:dyDescent="0.25">
      <c r="A12" s="10" t="s">
        <v>19</v>
      </c>
      <c r="B12" s="11">
        <v>0</v>
      </c>
      <c r="C12" s="11">
        <v>0</v>
      </c>
      <c r="D12" s="11">
        <v>0</v>
      </c>
      <c r="E12" s="14">
        <v>48300</v>
      </c>
      <c r="F12" s="14">
        <v>52585.894999999997</v>
      </c>
      <c r="G12" s="11">
        <v>0</v>
      </c>
      <c r="H12" s="11">
        <v>0</v>
      </c>
      <c r="I12" s="14">
        <v>88000</v>
      </c>
      <c r="J12" s="73">
        <v>188885.89499999999</v>
      </c>
      <c r="K12" s="71">
        <v>0</v>
      </c>
      <c r="L12" s="11">
        <v>0</v>
      </c>
      <c r="M12" s="11">
        <v>0</v>
      </c>
      <c r="N12" s="14">
        <v>105211.07747400001</v>
      </c>
      <c r="O12" s="14">
        <v>112853.06729600001</v>
      </c>
      <c r="P12" s="11">
        <v>0</v>
      </c>
      <c r="Q12" s="11">
        <v>0</v>
      </c>
      <c r="R12" s="15">
        <v>76968.546474000002</v>
      </c>
      <c r="S12" s="75">
        <v>295032.69124400005</v>
      </c>
      <c r="U12" s="50"/>
      <c r="V12" s="50"/>
    </row>
    <row r="13" spans="1:22" x14ac:dyDescent="0.25">
      <c r="A13" s="10" t="s">
        <v>20</v>
      </c>
      <c r="B13" s="14">
        <v>2800000</v>
      </c>
      <c r="C13" s="11">
        <v>0</v>
      </c>
      <c r="D13" s="11">
        <v>0</v>
      </c>
      <c r="E13" s="14">
        <v>2514700</v>
      </c>
      <c r="F13" s="14">
        <v>116120.965</v>
      </c>
      <c r="G13" s="76">
        <v>0</v>
      </c>
      <c r="H13" s="11">
        <v>0</v>
      </c>
      <c r="I13" s="14">
        <v>21900</v>
      </c>
      <c r="J13" s="73">
        <v>5452720.9649999999</v>
      </c>
      <c r="K13" s="74">
        <v>23392606.193</v>
      </c>
      <c r="L13" s="11">
        <v>0</v>
      </c>
      <c r="M13" s="11">
        <v>0</v>
      </c>
      <c r="N13" s="14">
        <v>9380417.2897159997</v>
      </c>
      <c r="O13" s="14">
        <v>325819.77534199995</v>
      </c>
      <c r="P13" s="14">
        <v>351792.554</v>
      </c>
      <c r="Q13" s="11">
        <v>0</v>
      </c>
      <c r="R13" s="15">
        <v>190693.31873900001</v>
      </c>
      <c r="S13" s="75">
        <v>33641329.130796999</v>
      </c>
      <c r="U13" s="50"/>
      <c r="V13" s="50"/>
    </row>
    <row r="14" spans="1:22" x14ac:dyDescent="0.25">
      <c r="A14" s="10" t="s">
        <v>21</v>
      </c>
      <c r="B14" s="11">
        <v>0</v>
      </c>
      <c r="C14" s="11">
        <v>0</v>
      </c>
      <c r="D14" s="11">
        <v>0</v>
      </c>
      <c r="E14" s="14">
        <v>530441</v>
      </c>
      <c r="F14" s="14">
        <v>75242.485000000001</v>
      </c>
      <c r="G14" s="11">
        <v>0</v>
      </c>
      <c r="H14" s="11">
        <v>0</v>
      </c>
      <c r="I14" s="14">
        <v>3250</v>
      </c>
      <c r="J14" s="73">
        <v>608933.48499999999</v>
      </c>
      <c r="K14" s="71">
        <v>0</v>
      </c>
      <c r="L14" s="11">
        <v>0</v>
      </c>
      <c r="M14" s="11">
        <v>0</v>
      </c>
      <c r="N14" s="14">
        <v>3138364.236</v>
      </c>
      <c r="O14" s="14">
        <v>127768.04909</v>
      </c>
      <c r="P14" s="11">
        <v>0</v>
      </c>
      <c r="Q14" s="11">
        <v>0</v>
      </c>
      <c r="R14" s="15">
        <v>12570.54408</v>
      </c>
      <c r="S14" s="75">
        <v>3278702.8291700003</v>
      </c>
      <c r="U14" s="50"/>
      <c r="V14" s="50"/>
    </row>
    <row r="15" spans="1:22" x14ac:dyDescent="0.25">
      <c r="A15" s="10" t="s">
        <v>22</v>
      </c>
      <c r="B15" s="11">
        <v>0</v>
      </c>
      <c r="C15" s="11">
        <v>0</v>
      </c>
      <c r="D15" s="14">
        <v>253355</v>
      </c>
      <c r="E15" s="14">
        <v>17611857</v>
      </c>
      <c r="F15" s="14">
        <v>2154980.31</v>
      </c>
      <c r="G15" s="14">
        <v>43650</v>
      </c>
      <c r="H15" s="14">
        <v>400000</v>
      </c>
      <c r="I15" s="14">
        <v>58155</v>
      </c>
      <c r="J15" s="73">
        <v>20521997.309999999</v>
      </c>
      <c r="K15" s="71">
        <v>0</v>
      </c>
      <c r="L15" s="11">
        <v>0</v>
      </c>
      <c r="M15" s="14">
        <v>1727944.862558</v>
      </c>
      <c r="N15" s="14">
        <v>79051163.145457998</v>
      </c>
      <c r="O15" s="14">
        <v>4455923.9687639996</v>
      </c>
      <c r="P15" s="14">
        <v>58291.472245999998</v>
      </c>
      <c r="Q15" s="14">
        <v>334630.17012000002</v>
      </c>
      <c r="R15" s="15">
        <v>152210.06789400004</v>
      </c>
      <c r="S15" s="75">
        <v>85780163.687039986</v>
      </c>
      <c r="U15" s="50"/>
      <c r="V15" s="50"/>
    </row>
    <row r="16" spans="1:22" x14ac:dyDescent="0.25">
      <c r="A16" s="10" t="s">
        <v>23</v>
      </c>
      <c r="B16" s="11">
        <v>0</v>
      </c>
      <c r="C16" s="14">
        <v>400000</v>
      </c>
      <c r="D16" s="14">
        <v>4274000</v>
      </c>
      <c r="E16" s="14">
        <v>1279200</v>
      </c>
      <c r="F16" s="14">
        <v>2979809.4210000001</v>
      </c>
      <c r="G16" s="11">
        <v>0</v>
      </c>
      <c r="H16" s="14">
        <v>1000000</v>
      </c>
      <c r="I16" s="14">
        <v>13390</v>
      </c>
      <c r="J16" s="73">
        <v>9946399.4210000001</v>
      </c>
      <c r="K16" s="71">
        <v>0</v>
      </c>
      <c r="L16" s="14">
        <v>1870759.8470009998</v>
      </c>
      <c r="M16" s="14">
        <v>21628526.841873001</v>
      </c>
      <c r="N16" s="14">
        <v>3139234.04054</v>
      </c>
      <c r="O16" s="14">
        <v>6215236.9223109996</v>
      </c>
      <c r="P16" s="11">
        <v>0</v>
      </c>
      <c r="Q16" s="14">
        <v>946966.12578999996</v>
      </c>
      <c r="R16" s="15">
        <v>75802.635239999989</v>
      </c>
      <c r="S16" s="75">
        <v>33876526.412755005</v>
      </c>
      <c r="U16" s="50"/>
      <c r="V16" s="50"/>
    </row>
    <row r="17" spans="1:22" x14ac:dyDescent="0.25">
      <c r="A17" s="10" t="s">
        <v>24</v>
      </c>
      <c r="B17" s="11">
        <v>0</v>
      </c>
      <c r="C17" s="11">
        <v>0</v>
      </c>
      <c r="D17" s="11">
        <v>0</v>
      </c>
      <c r="E17" s="11">
        <v>0</v>
      </c>
      <c r="F17" s="14">
        <v>1713616.31</v>
      </c>
      <c r="G17" s="14">
        <v>58300</v>
      </c>
      <c r="H17" s="11">
        <v>0</v>
      </c>
      <c r="I17" s="14">
        <v>52807</v>
      </c>
      <c r="J17" s="73">
        <v>1824723.31</v>
      </c>
      <c r="K17" s="71">
        <v>0</v>
      </c>
      <c r="L17" s="11">
        <v>0</v>
      </c>
      <c r="M17" s="11">
        <v>0</v>
      </c>
      <c r="N17" s="11">
        <v>0</v>
      </c>
      <c r="O17" s="14">
        <v>2461703.8280219999</v>
      </c>
      <c r="P17" s="14">
        <v>124859.89454199999</v>
      </c>
      <c r="Q17" s="11">
        <v>0</v>
      </c>
      <c r="R17" s="15">
        <v>176636.234337</v>
      </c>
      <c r="S17" s="75">
        <v>2763199.9569009994</v>
      </c>
      <c r="U17" s="50"/>
      <c r="V17" s="50"/>
    </row>
    <row r="18" spans="1:22" x14ac:dyDescent="0.25">
      <c r="A18" s="10" t="s">
        <v>25</v>
      </c>
      <c r="B18" s="11">
        <v>0</v>
      </c>
      <c r="C18" s="11">
        <v>0</v>
      </c>
      <c r="D18" s="14">
        <v>18246058</v>
      </c>
      <c r="E18" s="14">
        <v>3713450</v>
      </c>
      <c r="F18" s="14">
        <v>3413404.2050000001</v>
      </c>
      <c r="G18" s="14">
        <v>469870</v>
      </c>
      <c r="H18" s="11">
        <v>0</v>
      </c>
      <c r="I18" s="14">
        <v>9280</v>
      </c>
      <c r="J18" s="73">
        <v>25852062.204999998</v>
      </c>
      <c r="K18" s="71">
        <v>0</v>
      </c>
      <c r="L18" s="11">
        <v>0</v>
      </c>
      <c r="M18" s="14">
        <v>88858564.610218987</v>
      </c>
      <c r="N18" s="14">
        <v>10320653.210963998</v>
      </c>
      <c r="O18" s="14">
        <v>8529994.4327349998</v>
      </c>
      <c r="P18" s="14">
        <v>71050.768775999997</v>
      </c>
      <c r="Q18" s="11">
        <v>0</v>
      </c>
      <c r="R18" s="15">
        <v>32563.802253000002</v>
      </c>
      <c r="S18" s="75">
        <v>107812826.824947</v>
      </c>
      <c r="U18" s="50"/>
      <c r="V18" s="50"/>
    </row>
    <row r="19" spans="1:22" x14ac:dyDescent="0.25">
      <c r="A19" s="10" t="s">
        <v>26</v>
      </c>
      <c r="B19" s="11">
        <v>0</v>
      </c>
      <c r="C19" s="11">
        <v>0</v>
      </c>
      <c r="D19" s="14">
        <v>445369</v>
      </c>
      <c r="E19" s="14">
        <v>718400</v>
      </c>
      <c r="F19" s="14">
        <v>4650356.57</v>
      </c>
      <c r="G19" s="14">
        <v>7340</v>
      </c>
      <c r="H19" s="14">
        <v>600000</v>
      </c>
      <c r="I19" s="14">
        <v>14695</v>
      </c>
      <c r="J19" s="73">
        <v>6436160.5700000003</v>
      </c>
      <c r="K19" s="71">
        <v>0</v>
      </c>
      <c r="L19" s="11">
        <v>0</v>
      </c>
      <c r="M19" s="14">
        <v>5040766.8689010004</v>
      </c>
      <c r="N19" s="14">
        <v>939543.02564000001</v>
      </c>
      <c r="O19" s="14">
        <v>8199125.9616780002</v>
      </c>
      <c r="P19" s="14">
        <v>14618.102000000001</v>
      </c>
      <c r="Q19" s="14">
        <v>614756.31000000006</v>
      </c>
      <c r="R19" s="15">
        <v>182109.02592800002</v>
      </c>
      <c r="S19" s="75">
        <v>14990919.294147002</v>
      </c>
      <c r="U19" s="50"/>
      <c r="V19" s="50"/>
    </row>
    <row r="20" spans="1:22" x14ac:dyDescent="0.25">
      <c r="A20" s="10" t="s">
        <v>27</v>
      </c>
      <c r="B20" s="14">
        <v>5900000</v>
      </c>
      <c r="C20" s="11">
        <v>0</v>
      </c>
      <c r="D20" s="14">
        <v>981100</v>
      </c>
      <c r="E20" s="14">
        <v>2378900</v>
      </c>
      <c r="F20" s="14">
        <v>5191956.67</v>
      </c>
      <c r="G20" s="14">
        <v>22440</v>
      </c>
      <c r="H20" s="11">
        <v>0</v>
      </c>
      <c r="I20" s="14">
        <v>23010</v>
      </c>
      <c r="J20" s="73">
        <v>14497406.67</v>
      </c>
      <c r="K20" s="74">
        <v>33737944.956</v>
      </c>
      <c r="L20" s="11">
        <v>0</v>
      </c>
      <c r="M20" s="14">
        <v>5476178.6182810003</v>
      </c>
      <c r="N20" s="14">
        <v>12679090.143200001</v>
      </c>
      <c r="O20" s="14">
        <v>6971155.8636109997</v>
      </c>
      <c r="P20" s="14">
        <v>57655.146000000001</v>
      </c>
      <c r="Q20" s="11">
        <v>0</v>
      </c>
      <c r="R20" s="15">
        <v>461513.24802</v>
      </c>
      <c r="S20" s="75">
        <v>59383537.975111999</v>
      </c>
      <c r="U20" s="50"/>
      <c r="V20" s="50"/>
    </row>
    <row r="21" spans="1:22" x14ac:dyDescent="0.25">
      <c r="A21" s="10" t="s">
        <v>28</v>
      </c>
      <c r="B21" s="14">
        <v>11400000</v>
      </c>
      <c r="C21" s="11">
        <v>0</v>
      </c>
      <c r="D21" s="14">
        <v>156100</v>
      </c>
      <c r="E21" s="14">
        <v>361600</v>
      </c>
      <c r="F21" s="14">
        <v>3598628.5090000001</v>
      </c>
      <c r="G21" s="14">
        <v>18500</v>
      </c>
      <c r="H21" s="14">
        <v>1400000</v>
      </c>
      <c r="I21" s="14">
        <v>38935</v>
      </c>
      <c r="J21" s="73">
        <v>16973763.509</v>
      </c>
      <c r="K21" s="74">
        <v>81266081.407000005</v>
      </c>
      <c r="L21" s="11">
        <v>0</v>
      </c>
      <c r="M21" s="14">
        <v>943894.95875999995</v>
      </c>
      <c r="N21" s="14">
        <v>1841461.0002000001</v>
      </c>
      <c r="O21" s="14">
        <v>4963367.8306469992</v>
      </c>
      <c r="P21" s="14">
        <v>81433.66</v>
      </c>
      <c r="Q21" s="14">
        <v>522431.17138999997</v>
      </c>
      <c r="R21" s="15">
        <v>225228.13488</v>
      </c>
      <c r="S21" s="75">
        <v>89843898.162876993</v>
      </c>
      <c r="U21" s="50"/>
      <c r="V21" s="50"/>
    </row>
    <row r="22" spans="1:22" x14ac:dyDescent="0.25">
      <c r="A22" s="10" t="s">
        <v>29</v>
      </c>
      <c r="B22" s="11">
        <v>0</v>
      </c>
      <c r="C22" s="11">
        <v>0</v>
      </c>
      <c r="D22" s="14">
        <v>8200000</v>
      </c>
      <c r="E22" s="11">
        <v>0</v>
      </c>
      <c r="F22" s="14">
        <v>1704833.294</v>
      </c>
      <c r="G22" s="14">
        <v>27190</v>
      </c>
      <c r="H22" s="14">
        <v>1300000</v>
      </c>
      <c r="I22" s="14">
        <v>4583</v>
      </c>
      <c r="J22" s="73">
        <v>11236606.294</v>
      </c>
      <c r="K22" s="71">
        <v>0</v>
      </c>
      <c r="L22" s="11">
        <v>0</v>
      </c>
      <c r="M22" s="14">
        <v>45790812.502129994</v>
      </c>
      <c r="N22" s="11">
        <v>0</v>
      </c>
      <c r="O22" s="14">
        <v>2298625.9873810001</v>
      </c>
      <c r="P22" s="14">
        <v>75820.791259999998</v>
      </c>
      <c r="Q22" s="14">
        <v>1296265.3858399999</v>
      </c>
      <c r="R22" s="15">
        <v>20066.055479999999</v>
      </c>
      <c r="S22" s="75">
        <v>49481590.722090997</v>
      </c>
      <c r="U22" s="50"/>
      <c r="V22" s="50"/>
    </row>
    <row r="23" spans="1:22" x14ac:dyDescent="0.25">
      <c r="A23" s="10" t="s">
        <v>30</v>
      </c>
      <c r="B23" s="11">
        <v>0</v>
      </c>
      <c r="C23" s="11">
        <v>0</v>
      </c>
      <c r="D23" s="11">
        <v>0</v>
      </c>
      <c r="E23" s="14">
        <v>333734</v>
      </c>
      <c r="F23" s="14">
        <v>1263107.1199999999</v>
      </c>
      <c r="G23" s="14">
        <v>193135</v>
      </c>
      <c r="H23" s="11">
        <v>0</v>
      </c>
      <c r="I23" s="14">
        <v>19200</v>
      </c>
      <c r="J23" s="73">
        <v>1809176.1199999999</v>
      </c>
      <c r="K23" s="71">
        <v>0</v>
      </c>
      <c r="L23" s="11">
        <v>0</v>
      </c>
      <c r="M23" s="11">
        <v>0</v>
      </c>
      <c r="N23" s="14">
        <v>1339641.692</v>
      </c>
      <c r="O23" s="14">
        <v>2868511.866409</v>
      </c>
      <c r="P23" s="14">
        <v>522413.22387599997</v>
      </c>
      <c r="Q23" s="11">
        <v>0</v>
      </c>
      <c r="R23" s="15">
        <v>84586.135399999999</v>
      </c>
      <c r="S23" s="75">
        <v>4815152.9176849993</v>
      </c>
      <c r="U23" s="50"/>
      <c r="V23" s="50"/>
    </row>
    <row r="24" spans="1:22" x14ac:dyDescent="0.25">
      <c r="A24" s="77" t="s">
        <v>31</v>
      </c>
      <c r="B24" s="16">
        <v>24650000</v>
      </c>
      <c r="C24" s="16">
        <v>400000</v>
      </c>
      <c r="D24" s="16">
        <v>37727882</v>
      </c>
      <c r="E24" s="16">
        <v>41201457</v>
      </c>
      <c r="F24" s="16">
        <v>28138665.609999999</v>
      </c>
      <c r="G24" s="16">
        <v>920155</v>
      </c>
      <c r="H24" s="16">
        <v>4700000</v>
      </c>
      <c r="I24" s="16">
        <v>456595</v>
      </c>
      <c r="J24" s="78">
        <v>138194754.61000001</v>
      </c>
      <c r="K24" s="79">
        <v>176054012.417</v>
      </c>
      <c r="L24" s="80">
        <v>1870759.8470009998</v>
      </c>
      <c r="M24" s="80">
        <v>194789746.07254598</v>
      </c>
      <c r="N24" s="80">
        <v>163574887.679699</v>
      </c>
      <c r="O24" s="80">
        <v>50807434.840350002</v>
      </c>
      <c r="P24" s="80">
        <v>1569420.973862</v>
      </c>
      <c r="Q24" s="80">
        <v>3715049.1631399998</v>
      </c>
      <c r="R24" s="81">
        <v>2019053.802407</v>
      </c>
      <c r="S24" s="82">
        <v>594400364.79600501</v>
      </c>
      <c r="U24" s="50"/>
      <c r="V24" s="50"/>
    </row>
    <row r="25" spans="1:22" x14ac:dyDescent="0.25">
      <c r="A25" s="17" t="s">
        <v>93</v>
      </c>
    </row>
    <row r="26" spans="1:22" x14ac:dyDescent="0.25">
      <c r="A26" s="17" t="s">
        <v>32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9"/>
      <c r="T26" s="20"/>
    </row>
    <row r="28" spans="1:22" x14ac:dyDescent="0.25">
      <c r="K28" s="5" t="s">
        <v>81</v>
      </c>
      <c r="L28" s="5" t="s">
        <v>82</v>
      </c>
      <c r="M28" s="5" t="s">
        <v>83</v>
      </c>
      <c r="N28" s="5" t="s">
        <v>84</v>
      </c>
      <c r="O28" s="5" t="s">
        <v>85</v>
      </c>
      <c r="P28" s="5" t="s">
        <v>86</v>
      </c>
      <c r="Q28" s="5" t="s">
        <v>87</v>
      </c>
      <c r="R28" s="5" t="s">
        <v>88</v>
      </c>
    </row>
    <row r="29" spans="1:22" x14ac:dyDescent="0.25">
      <c r="A29" s="69" t="s">
        <v>14</v>
      </c>
      <c r="B29" s="50"/>
      <c r="C29" s="50"/>
      <c r="D29" s="50"/>
      <c r="E29" s="50"/>
      <c r="F29" s="50"/>
      <c r="G29" s="50"/>
      <c r="H29" s="50"/>
      <c r="I29" s="50"/>
      <c r="J29" s="50"/>
      <c r="K29" s="50">
        <f>K7</f>
        <v>0</v>
      </c>
      <c r="L29" s="50">
        <f>SUM(L7:M7)</f>
        <v>0</v>
      </c>
      <c r="M29" s="50">
        <f>N7</f>
        <v>3783056.6422589999</v>
      </c>
      <c r="N29" s="50">
        <f t="shared" ref="N29:S29" si="0">O7</f>
        <v>407872.621048</v>
      </c>
      <c r="O29" s="50">
        <f t="shared" si="0"/>
        <v>0</v>
      </c>
      <c r="P29" s="50">
        <f t="shared" si="0"/>
        <v>0</v>
      </c>
      <c r="Q29" s="50">
        <f t="shared" si="0"/>
        <v>145824.645586</v>
      </c>
      <c r="R29" s="50">
        <f t="shared" si="0"/>
        <v>4336753.9088929994</v>
      </c>
      <c r="S29" s="50"/>
      <c r="T29" s="50"/>
      <c r="U29" s="50"/>
      <c r="V29" s="50"/>
    </row>
    <row r="30" spans="1:22" x14ac:dyDescent="0.25">
      <c r="A30" s="10" t="s">
        <v>15</v>
      </c>
      <c r="K30" s="50">
        <f t="shared" ref="K30:K46" si="1">K8</f>
        <v>37657379.861000001</v>
      </c>
      <c r="L30" s="50">
        <f t="shared" ref="L30:L46" si="2">SUM(L8:M8)</f>
        <v>23006.14128</v>
      </c>
      <c r="M30" s="50">
        <f t="shared" ref="M30:S30" si="3">N8</f>
        <v>8224856.3711559996</v>
      </c>
      <c r="N30" s="50">
        <f t="shared" si="3"/>
        <v>540360.98225</v>
      </c>
      <c r="O30" s="50">
        <f t="shared" si="3"/>
        <v>0</v>
      </c>
      <c r="P30" s="50">
        <f t="shared" si="3"/>
        <v>0</v>
      </c>
      <c r="Q30" s="50">
        <f t="shared" si="3"/>
        <v>133725.54</v>
      </c>
      <c r="R30" s="50">
        <f t="shared" si="3"/>
        <v>46579328.895686001</v>
      </c>
      <c r="S30" s="50"/>
    </row>
    <row r="31" spans="1:22" x14ac:dyDescent="0.25">
      <c r="A31" s="10" t="s">
        <v>16</v>
      </c>
      <c r="K31" s="50">
        <f t="shared" si="1"/>
        <v>0</v>
      </c>
      <c r="L31" s="50">
        <f t="shared" si="2"/>
        <v>2099.4595440000003</v>
      </c>
      <c r="M31" s="50">
        <f t="shared" ref="M31:S31" si="4">N9</f>
        <v>2191502.4123</v>
      </c>
      <c r="N31" s="50">
        <f t="shared" si="4"/>
        <v>190776.748796</v>
      </c>
      <c r="O31" s="50">
        <f t="shared" si="4"/>
        <v>79786.769161999997</v>
      </c>
      <c r="P31" s="50">
        <f t="shared" si="4"/>
        <v>0</v>
      </c>
      <c r="Q31" s="50">
        <f t="shared" si="4"/>
        <v>4750.2733940000007</v>
      </c>
      <c r="R31" s="50">
        <f t="shared" si="4"/>
        <v>2468915.6631960007</v>
      </c>
      <c r="S31" s="50"/>
    </row>
    <row r="32" spans="1:22" x14ac:dyDescent="0.25">
      <c r="A32" s="10" t="s">
        <v>17</v>
      </c>
      <c r="K32" s="50">
        <f t="shared" si="1"/>
        <v>0</v>
      </c>
      <c r="L32" s="50">
        <f t="shared" si="2"/>
        <v>25297951.208999999</v>
      </c>
      <c r="M32" s="50">
        <f t="shared" ref="M32:S32" si="5">N10</f>
        <v>27064112.060452003</v>
      </c>
      <c r="N32" s="50">
        <f t="shared" si="5"/>
        <v>1766199.5281509999</v>
      </c>
      <c r="O32" s="50">
        <f t="shared" si="5"/>
        <v>131698.592</v>
      </c>
      <c r="P32" s="50">
        <f t="shared" si="5"/>
        <v>0</v>
      </c>
      <c r="Q32" s="50">
        <f t="shared" si="5"/>
        <v>23491.386656999999</v>
      </c>
      <c r="R32" s="50">
        <f t="shared" si="5"/>
        <v>54283452.776260003</v>
      </c>
      <c r="S32" s="50"/>
    </row>
    <row r="33" spans="1:19" x14ac:dyDescent="0.25">
      <c r="A33" s="10" t="s">
        <v>18</v>
      </c>
      <c r="K33" s="50">
        <f t="shared" si="1"/>
        <v>0</v>
      </c>
      <c r="L33" s="50">
        <f t="shared" si="2"/>
        <v>0</v>
      </c>
      <c r="M33" s="50">
        <f t="shared" ref="M33:S33" si="6">N11</f>
        <v>376581.33233999996</v>
      </c>
      <c r="N33" s="50">
        <f t="shared" si="6"/>
        <v>372137.40681900003</v>
      </c>
      <c r="O33" s="50">
        <f t="shared" si="6"/>
        <v>0</v>
      </c>
      <c r="P33" s="50">
        <f t="shared" si="6"/>
        <v>0</v>
      </c>
      <c r="Q33" s="50">
        <f t="shared" si="6"/>
        <v>20314.208045000003</v>
      </c>
      <c r="R33" s="50">
        <f t="shared" si="6"/>
        <v>769032.94720399985</v>
      </c>
      <c r="S33" s="50"/>
    </row>
    <row r="34" spans="1:19" x14ac:dyDescent="0.25">
      <c r="A34" s="10" t="s">
        <v>19</v>
      </c>
      <c r="K34" s="50">
        <f t="shared" si="1"/>
        <v>0</v>
      </c>
      <c r="L34" s="50">
        <f t="shared" si="2"/>
        <v>0</v>
      </c>
      <c r="M34" s="50">
        <f t="shared" ref="M34:S34" si="7">N12</f>
        <v>105211.07747400001</v>
      </c>
      <c r="N34" s="50">
        <f t="shared" si="7"/>
        <v>112853.06729600001</v>
      </c>
      <c r="O34" s="50">
        <f t="shared" si="7"/>
        <v>0</v>
      </c>
      <c r="P34" s="50">
        <f t="shared" si="7"/>
        <v>0</v>
      </c>
      <c r="Q34" s="50">
        <f t="shared" si="7"/>
        <v>76968.546474000002</v>
      </c>
      <c r="R34" s="50">
        <f t="shared" si="7"/>
        <v>295032.69124400005</v>
      </c>
      <c r="S34" s="50"/>
    </row>
    <row r="35" spans="1:19" x14ac:dyDescent="0.25">
      <c r="A35" s="10" t="s">
        <v>20</v>
      </c>
      <c r="K35" s="50">
        <f t="shared" si="1"/>
        <v>23392606.193</v>
      </c>
      <c r="L35" s="50">
        <f t="shared" si="2"/>
        <v>0</v>
      </c>
      <c r="M35" s="50">
        <f t="shared" ref="M35:S35" si="8">N13</f>
        <v>9380417.2897159997</v>
      </c>
      <c r="N35" s="50">
        <f t="shared" si="8"/>
        <v>325819.77534199995</v>
      </c>
      <c r="O35" s="50">
        <f t="shared" si="8"/>
        <v>351792.554</v>
      </c>
      <c r="P35" s="50">
        <f t="shared" si="8"/>
        <v>0</v>
      </c>
      <c r="Q35" s="50">
        <f t="shared" si="8"/>
        <v>190693.31873900001</v>
      </c>
      <c r="R35" s="50">
        <f t="shared" si="8"/>
        <v>33641329.130796999</v>
      </c>
      <c r="S35" s="50"/>
    </row>
    <row r="36" spans="1:19" x14ac:dyDescent="0.25">
      <c r="A36" s="10" t="s">
        <v>21</v>
      </c>
      <c r="K36" s="50">
        <f t="shared" si="1"/>
        <v>0</v>
      </c>
      <c r="L36" s="50">
        <f t="shared" si="2"/>
        <v>0</v>
      </c>
      <c r="M36" s="50">
        <f t="shared" ref="M36:S36" si="9">N14</f>
        <v>3138364.236</v>
      </c>
      <c r="N36" s="50">
        <f t="shared" si="9"/>
        <v>127768.04909</v>
      </c>
      <c r="O36" s="50">
        <f t="shared" si="9"/>
        <v>0</v>
      </c>
      <c r="P36" s="50">
        <f t="shared" si="9"/>
        <v>0</v>
      </c>
      <c r="Q36" s="50">
        <f t="shared" si="9"/>
        <v>12570.54408</v>
      </c>
      <c r="R36" s="50">
        <f t="shared" si="9"/>
        <v>3278702.8291700003</v>
      </c>
      <c r="S36" s="50"/>
    </row>
    <row r="37" spans="1:19" x14ac:dyDescent="0.25">
      <c r="A37" s="10" t="s">
        <v>22</v>
      </c>
      <c r="K37" s="50">
        <f t="shared" si="1"/>
        <v>0</v>
      </c>
      <c r="L37" s="50">
        <f t="shared" si="2"/>
        <v>1727944.862558</v>
      </c>
      <c r="M37" s="50">
        <f t="shared" ref="M37:S37" si="10">N15</f>
        <v>79051163.145457998</v>
      </c>
      <c r="N37" s="50">
        <f t="shared" si="10"/>
        <v>4455923.9687639996</v>
      </c>
      <c r="O37" s="50">
        <f t="shared" si="10"/>
        <v>58291.472245999998</v>
      </c>
      <c r="P37" s="50">
        <f t="shared" si="10"/>
        <v>334630.17012000002</v>
      </c>
      <c r="Q37" s="50">
        <f t="shared" si="10"/>
        <v>152210.06789400004</v>
      </c>
      <c r="R37" s="50">
        <f t="shared" si="10"/>
        <v>85780163.687039986</v>
      </c>
      <c r="S37" s="50"/>
    </row>
    <row r="38" spans="1:19" x14ac:dyDescent="0.25">
      <c r="A38" s="10" t="s">
        <v>23</v>
      </c>
      <c r="K38" s="50">
        <f t="shared" si="1"/>
        <v>0</v>
      </c>
      <c r="L38" s="50">
        <f t="shared" si="2"/>
        <v>23499286.688874003</v>
      </c>
      <c r="M38" s="50">
        <f t="shared" ref="M38:S38" si="11">N16</f>
        <v>3139234.04054</v>
      </c>
      <c r="N38" s="50">
        <f t="shared" si="11"/>
        <v>6215236.9223109996</v>
      </c>
      <c r="O38" s="50">
        <f t="shared" si="11"/>
        <v>0</v>
      </c>
      <c r="P38" s="50">
        <f t="shared" si="11"/>
        <v>946966.12578999996</v>
      </c>
      <c r="Q38" s="50">
        <f t="shared" si="11"/>
        <v>75802.635239999989</v>
      </c>
      <c r="R38" s="50">
        <f t="shared" si="11"/>
        <v>33876526.412755005</v>
      </c>
      <c r="S38" s="50"/>
    </row>
    <row r="39" spans="1:19" x14ac:dyDescent="0.25">
      <c r="A39" s="10" t="s">
        <v>24</v>
      </c>
      <c r="K39" s="50">
        <f t="shared" si="1"/>
        <v>0</v>
      </c>
      <c r="L39" s="50">
        <f t="shared" si="2"/>
        <v>0</v>
      </c>
      <c r="M39" s="50">
        <f t="shared" ref="M39:S39" si="12">N17</f>
        <v>0</v>
      </c>
      <c r="N39" s="50">
        <f t="shared" si="12"/>
        <v>2461703.8280219999</v>
      </c>
      <c r="O39" s="50">
        <f t="shared" si="12"/>
        <v>124859.89454199999</v>
      </c>
      <c r="P39" s="50">
        <f t="shared" si="12"/>
        <v>0</v>
      </c>
      <c r="Q39" s="50">
        <f t="shared" si="12"/>
        <v>176636.234337</v>
      </c>
      <c r="R39" s="50">
        <f t="shared" si="12"/>
        <v>2763199.9569009994</v>
      </c>
      <c r="S39" s="50"/>
    </row>
    <row r="40" spans="1:19" x14ac:dyDescent="0.25">
      <c r="A40" s="10" t="s">
        <v>25</v>
      </c>
      <c r="K40" s="50">
        <f t="shared" si="1"/>
        <v>0</v>
      </c>
      <c r="L40" s="50">
        <f t="shared" si="2"/>
        <v>88858564.610218987</v>
      </c>
      <c r="M40" s="50">
        <f t="shared" ref="M40:S40" si="13">N18</f>
        <v>10320653.210963998</v>
      </c>
      <c r="N40" s="50">
        <f t="shared" si="13"/>
        <v>8529994.4327349998</v>
      </c>
      <c r="O40" s="50">
        <f t="shared" si="13"/>
        <v>71050.768775999997</v>
      </c>
      <c r="P40" s="50">
        <f t="shared" si="13"/>
        <v>0</v>
      </c>
      <c r="Q40" s="50">
        <f t="shared" si="13"/>
        <v>32563.802253000002</v>
      </c>
      <c r="R40" s="50">
        <f t="shared" si="13"/>
        <v>107812826.824947</v>
      </c>
      <c r="S40" s="50"/>
    </row>
    <row r="41" spans="1:19" x14ac:dyDescent="0.25">
      <c r="A41" s="10" t="s">
        <v>26</v>
      </c>
      <c r="K41" s="50">
        <f t="shared" si="1"/>
        <v>0</v>
      </c>
      <c r="L41" s="50">
        <f t="shared" si="2"/>
        <v>5040766.8689010004</v>
      </c>
      <c r="M41" s="50">
        <f t="shared" ref="M41:S41" si="14">N19</f>
        <v>939543.02564000001</v>
      </c>
      <c r="N41" s="50">
        <f t="shared" si="14"/>
        <v>8199125.9616780002</v>
      </c>
      <c r="O41" s="50">
        <f t="shared" si="14"/>
        <v>14618.102000000001</v>
      </c>
      <c r="P41" s="50">
        <f t="shared" si="14"/>
        <v>614756.31000000006</v>
      </c>
      <c r="Q41" s="50">
        <f t="shared" si="14"/>
        <v>182109.02592800002</v>
      </c>
      <c r="R41" s="50">
        <f t="shared" si="14"/>
        <v>14990919.294147002</v>
      </c>
      <c r="S41" s="50"/>
    </row>
    <row r="42" spans="1:19" x14ac:dyDescent="0.25">
      <c r="A42" s="10" t="s">
        <v>27</v>
      </c>
      <c r="K42" s="50">
        <f t="shared" si="1"/>
        <v>33737944.956</v>
      </c>
      <c r="L42" s="50">
        <f t="shared" si="2"/>
        <v>5476178.6182810003</v>
      </c>
      <c r="M42" s="50">
        <f t="shared" ref="M42:S42" si="15">N20</f>
        <v>12679090.143200001</v>
      </c>
      <c r="N42" s="50">
        <f t="shared" si="15"/>
        <v>6971155.8636109997</v>
      </c>
      <c r="O42" s="50">
        <f t="shared" si="15"/>
        <v>57655.146000000001</v>
      </c>
      <c r="P42" s="50">
        <f t="shared" si="15"/>
        <v>0</v>
      </c>
      <c r="Q42" s="50">
        <f t="shared" si="15"/>
        <v>461513.24802</v>
      </c>
      <c r="R42" s="50">
        <f t="shared" si="15"/>
        <v>59383537.975111999</v>
      </c>
      <c r="S42" s="50"/>
    </row>
    <row r="43" spans="1:19" x14ac:dyDescent="0.25">
      <c r="A43" s="10" t="s">
        <v>28</v>
      </c>
      <c r="K43" s="50">
        <f t="shared" si="1"/>
        <v>81266081.407000005</v>
      </c>
      <c r="L43" s="50">
        <f t="shared" si="2"/>
        <v>943894.95875999995</v>
      </c>
      <c r="M43" s="50">
        <f t="shared" ref="M43:S43" si="16">N21</f>
        <v>1841461.0002000001</v>
      </c>
      <c r="N43" s="50">
        <f t="shared" si="16"/>
        <v>4963367.8306469992</v>
      </c>
      <c r="O43" s="50">
        <f t="shared" si="16"/>
        <v>81433.66</v>
      </c>
      <c r="P43" s="50">
        <f t="shared" si="16"/>
        <v>522431.17138999997</v>
      </c>
      <c r="Q43" s="50">
        <f t="shared" si="16"/>
        <v>225228.13488</v>
      </c>
      <c r="R43" s="50">
        <f t="shared" si="16"/>
        <v>89843898.162876993</v>
      </c>
      <c r="S43" s="50"/>
    </row>
    <row r="44" spans="1:19" x14ac:dyDescent="0.25">
      <c r="A44" s="10" t="s">
        <v>29</v>
      </c>
      <c r="K44" s="50">
        <f t="shared" si="1"/>
        <v>0</v>
      </c>
      <c r="L44" s="50">
        <f t="shared" si="2"/>
        <v>45790812.502129994</v>
      </c>
      <c r="M44" s="50">
        <f t="shared" ref="M44:S44" si="17">N22</f>
        <v>0</v>
      </c>
      <c r="N44" s="50">
        <f t="shared" si="17"/>
        <v>2298625.9873810001</v>
      </c>
      <c r="O44" s="50">
        <f t="shared" si="17"/>
        <v>75820.791259999998</v>
      </c>
      <c r="P44" s="50">
        <f t="shared" si="17"/>
        <v>1296265.3858399999</v>
      </c>
      <c r="Q44" s="50">
        <f t="shared" si="17"/>
        <v>20066.055479999999</v>
      </c>
      <c r="R44" s="50">
        <f t="shared" si="17"/>
        <v>49481590.722090997</v>
      </c>
      <c r="S44" s="50"/>
    </row>
    <row r="45" spans="1:19" x14ac:dyDescent="0.25">
      <c r="A45" s="10" t="s">
        <v>30</v>
      </c>
      <c r="K45" s="50">
        <f t="shared" si="1"/>
        <v>0</v>
      </c>
      <c r="L45" s="50">
        <f t="shared" si="2"/>
        <v>0</v>
      </c>
      <c r="M45" s="50">
        <f t="shared" ref="M45:S46" si="18">N23</f>
        <v>1339641.692</v>
      </c>
      <c r="N45" s="50">
        <f t="shared" si="18"/>
        <v>2868511.866409</v>
      </c>
      <c r="O45" s="50">
        <f t="shared" si="18"/>
        <v>522413.22387599997</v>
      </c>
      <c r="P45" s="50">
        <f t="shared" si="18"/>
        <v>0</v>
      </c>
      <c r="Q45" s="50">
        <f t="shared" si="18"/>
        <v>84586.135399999999</v>
      </c>
      <c r="R45" s="50">
        <f t="shared" si="18"/>
        <v>4815152.9176849993</v>
      </c>
      <c r="S45" s="50"/>
    </row>
    <row r="46" spans="1:19" x14ac:dyDescent="0.25">
      <c r="A46" s="77" t="s">
        <v>31</v>
      </c>
      <c r="K46" s="50">
        <f t="shared" si="1"/>
        <v>176054012.417</v>
      </c>
      <c r="L46" s="50">
        <f t="shared" si="2"/>
        <v>196660505.91954696</v>
      </c>
      <c r="M46" s="50">
        <f t="shared" si="18"/>
        <v>163574887.679699</v>
      </c>
      <c r="N46" s="50">
        <f t="shared" si="18"/>
        <v>50807434.840350002</v>
      </c>
      <c r="O46" s="50">
        <f t="shared" si="18"/>
        <v>1569420.973862</v>
      </c>
      <c r="P46" s="50">
        <f t="shared" si="18"/>
        <v>3715049.1631399998</v>
      </c>
      <c r="Q46" s="50">
        <f t="shared" si="18"/>
        <v>2019053.802407</v>
      </c>
      <c r="R46" s="50">
        <f t="shared" si="18"/>
        <v>594400364.79600501</v>
      </c>
      <c r="S46" s="50"/>
    </row>
    <row r="49" spans="1:18" x14ac:dyDescent="0.25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 t="s">
        <v>81</v>
      </c>
      <c r="L49" s="83" t="s">
        <v>82</v>
      </c>
      <c r="M49" s="83" t="s">
        <v>83</v>
      </c>
      <c r="N49" s="83" t="s">
        <v>84</v>
      </c>
      <c r="O49" s="83" t="s">
        <v>85</v>
      </c>
      <c r="P49" s="83" t="s">
        <v>86</v>
      </c>
      <c r="Q49" s="83" t="s">
        <v>87</v>
      </c>
      <c r="R49" s="83" t="s">
        <v>88</v>
      </c>
    </row>
    <row r="50" spans="1:18" x14ac:dyDescent="0.25">
      <c r="A50" s="83" t="s">
        <v>0</v>
      </c>
      <c r="B50" s="83"/>
      <c r="C50" s="83"/>
      <c r="D50" s="83"/>
      <c r="E50" s="83"/>
      <c r="F50" s="83"/>
      <c r="G50" s="83"/>
      <c r="H50" s="83"/>
      <c r="I50" s="83"/>
      <c r="J50" s="83"/>
      <c r="K50" s="84">
        <f>SUM(K37)</f>
        <v>0</v>
      </c>
      <c r="L50" s="84">
        <f t="shared" ref="L50:R50" si="19">SUM(L37)</f>
        <v>1727944.862558</v>
      </c>
      <c r="M50" s="84">
        <f t="shared" si="19"/>
        <v>79051163.145457998</v>
      </c>
      <c r="N50" s="84">
        <f t="shared" si="19"/>
        <v>4455923.9687639996</v>
      </c>
      <c r="O50" s="84">
        <f t="shared" si="19"/>
        <v>58291.472245999998</v>
      </c>
      <c r="P50" s="84">
        <f t="shared" si="19"/>
        <v>334630.17012000002</v>
      </c>
      <c r="Q50" s="84">
        <f t="shared" si="19"/>
        <v>152210.06789400004</v>
      </c>
      <c r="R50" s="84">
        <f t="shared" si="19"/>
        <v>85780163.687039986</v>
      </c>
    </row>
    <row r="51" spans="1:18" x14ac:dyDescent="0.25">
      <c r="A51" s="83" t="s">
        <v>1</v>
      </c>
      <c r="B51" s="83"/>
      <c r="C51" s="83"/>
      <c r="D51" s="83"/>
      <c r="E51" s="83"/>
      <c r="F51" s="83"/>
      <c r="G51" s="83"/>
      <c r="H51" s="83"/>
      <c r="I51" s="83"/>
      <c r="J51" s="83"/>
      <c r="K51" s="84">
        <f>K46-K50</f>
        <v>176054012.417</v>
      </c>
      <c r="L51" s="84">
        <f t="shared" ref="L51:R51" si="20">L46-L50</f>
        <v>194932561.05698895</v>
      </c>
      <c r="M51" s="84">
        <f t="shared" si="20"/>
        <v>84523724.534241006</v>
      </c>
      <c r="N51" s="84">
        <f t="shared" si="20"/>
        <v>46351510.871586002</v>
      </c>
      <c r="O51" s="84">
        <f t="shared" si="20"/>
        <v>1511129.501616</v>
      </c>
      <c r="P51" s="84">
        <f t="shared" si="20"/>
        <v>3380418.9930199999</v>
      </c>
      <c r="Q51" s="84">
        <f t="shared" si="20"/>
        <v>1866843.7345129999</v>
      </c>
      <c r="R51" s="84">
        <f t="shared" si="20"/>
        <v>508620201.10896504</v>
      </c>
    </row>
  </sheetData>
  <mergeCells count="19">
    <mergeCell ref="Q5:Q6"/>
    <mergeCell ref="R5:R6"/>
    <mergeCell ref="S5:S6"/>
    <mergeCell ref="G5:G6"/>
    <mergeCell ref="H5:H6"/>
    <mergeCell ref="I5:I6"/>
    <mergeCell ref="J5:J6"/>
    <mergeCell ref="K5:K6"/>
    <mergeCell ref="L5:M5"/>
    <mergeCell ref="A4:A6"/>
    <mergeCell ref="B4:J4"/>
    <mergeCell ref="K4:S4"/>
    <mergeCell ref="B5:B6"/>
    <mergeCell ref="C5:D5"/>
    <mergeCell ref="E5:E6"/>
    <mergeCell ref="F5:F6"/>
    <mergeCell ref="N5:N6"/>
    <mergeCell ref="O5:O6"/>
    <mergeCell ref="P5:P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16CC-73BB-4A60-B10A-FE8513428431}">
  <sheetPr>
    <tabColor theme="9" tint="0.79998168889431442"/>
  </sheetPr>
  <dimension ref="A1:T90"/>
  <sheetViews>
    <sheetView workbookViewId="0">
      <selection activeCell="I85" sqref="I85"/>
    </sheetView>
  </sheetViews>
  <sheetFormatPr defaultColWidth="9.08203125" defaultRowHeight="16" x14ac:dyDescent="0.45"/>
  <cols>
    <col min="1" max="20" width="10.75" style="23" customWidth="1"/>
    <col min="21" max="16384" width="9.08203125" style="23"/>
  </cols>
  <sheetData>
    <row r="1" spans="1:20" x14ac:dyDescent="0.45">
      <c r="A1" s="90" t="s">
        <v>125</v>
      </c>
    </row>
    <row r="2" spans="1:20" s="22" customFormat="1" ht="20.5" x14ac:dyDescent="0.45">
      <c r="A2" s="21" t="s">
        <v>33</v>
      </c>
    </row>
    <row r="4" spans="1:20" ht="16.5" thickBot="1" x14ac:dyDescent="0.5">
      <c r="A4" s="23" t="s">
        <v>34</v>
      </c>
      <c r="G4" s="24"/>
      <c r="T4" s="24" t="s">
        <v>35</v>
      </c>
    </row>
    <row r="5" spans="1:20" ht="12.75" customHeight="1" x14ac:dyDescent="0.45">
      <c r="A5" s="25"/>
      <c r="B5" s="26" t="s">
        <v>36</v>
      </c>
      <c r="C5" s="2" t="s">
        <v>37</v>
      </c>
      <c r="D5" s="2" t="s">
        <v>38</v>
      </c>
      <c r="E5" s="2" t="s">
        <v>39</v>
      </c>
      <c r="F5" s="2" t="s">
        <v>40</v>
      </c>
      <c r="G5" s="2" t="s">
        <v>41</v>
      </c>
      <c r="H5" s="2" t="s">
        <v>42</v>
      </c>
      <c r="I5" s="2" t="s">
        <v>43</v>
      </c>
      <c r="J5" s="2" t="s">
        <v>44</v>
      </c>
      <c r="K5" s="2" t="s">
        <v>0</v>
      </c>
      <c r="L5" s="2" t="s">
        <v>45</v>
      </c>
      <c r="M5" s="2" t="s">
        <v>46</v>
      </c>
      <c r="N5" s="2" t="s">
        <v>47</v>
      </c>
      <c r="O5" s="2" t="s">
        <v>48</v>
      </c>
      <c r="P5" s="2" t="s">
        <v>49</v>
      </c>
      <c r="Q5" s="2" t="s">
        <v>50</v>
      </c>
      <c r="R5" s="2" t="s">
        <v>51</v>
      </c>
      <c r="S5" s="27" t="s">
        <v>52</v>
      </c>
      <c r="T5" s="2" t="s">
        <v>53</v>
      </c>
    </row>
    <row r="6" spans="1:20" ht="12.75" customHeight="1" thickBot="1" x14ac:dyDescent="0.5">
      <c r="A6" s="28"/>
      <c r="B6" s="29" t="s">
        <v>54</v>
      </c>
      <c r="C6" s="30" t="s">
        <v>55</v>
      </c>
      <c r="D6" s="30" t="s">
        <v>56</v>
      </c>
      <c r="E6" s="30" t="s">
        <v>57</v>
      </c>
      <c r="F6" s="30" t="s">
        <v>58</v>
      </c>
      <c r="G6" s="30" t="s">
        <v>59</v>
      </c>
      <c r="H6" s="30" t="s">
        <v>60</v>
      </c>
      <c r="I6" s="30" t="s">
        <v>61</v>
      </c>
      <c r="J6" s="30" t="s">
        <v>62</v>
      </c>
      <c r="K6" s="30" t="s">
        <v>63</v>
      </c>
      <c r="L6" s="30" t="s">
        <v>64</v>
      </c>
      <c r="M6" s="30" t="s">
        <v>65</v>
      </c>
      <c r="N6" s="30" t="s">
        <v>66</v>
      </c>
      <c r="O6" s="30" t="s">
        <v>67</v>
      </c>
      <c r="P6" s="30" t="s">
        <v>68</v>
      </c>
      <c r="Q6" s="30" t="s">
        <v>69</v>
      </c>
      <c r="R6" s="30" t="s">
        <v>70</v>
      </c>
      <c r="S6" s="31" t="s">
        <v>71</v>
      </c>
      <c r="T6" s="30" t="s">
        <v>72</v>
      </c>
    </row>
    <row r="7" spans="1:20" ht="16.5" hidden="1" thickTop="1" x14ac:dyDescent="0.45">
      <c r="A7" s="32">
        <v>1996</v>
      </c>
      <c r="B7" s="33">
        <v>182470</v>
      </c>
      <c r="C7" s="34">
        <v>25686</v>
      </c>
      <c r="D7" s="34">
        <v>10885</v>
      </c>
      <c r="E7" s="34">
        <v>8327</v>
      </c>
      <c r="F7" s="34">
        <v>11189</v>
      </c>
      <c r="G7" s="34">
        <v>3104</v>
      </c>
      <c r="H7" s="34">
        <v>3792</v>
      </c>
      <c r="I7" s="34">
        <v>0</v>
      </c>
      <c r="J7" s="34">
        <v>0</v>
      </c>
      <c r="K7" s="34">
        <v>31898</v>
      </c>
      <c r="L7" s="34">
        <v>7559</v>
      </c>
      <c r="M7" s="34">
        <v>8586</v>
      </c>
      <c r="N7" s="34">
        <v>9226</v>
      </c>
      <c r="O7" s="34">
        <v>7995</v>
      </c>
      <c r="P7" s="34">
        <v>8864</v>
      </c>
      <c r="Q7" s="34">
        <v>17819</v>
      </c>
      <c r="R7" s="34">
        <v>26347</v>
      </c>
      <c r="S7" s="34">
        <v>1194</v>
      </c>
      <c r="T7" s="34">
        <v>0</v>
      </c>
    </row>
    <row r="8" spans="1:20" hidden="1" x14ac:dyDescent="0.45">
      <c r="A8" s="1">
        <v>1997</v>
      </c>
      <c r="B8" s="35">
        <v>200784</v>
      </c>
      <c r="C8" s="36">
        <v>27315</v>
      </c>
      <c r="D8" s="36">
        <v>11450</v>
      </c>
      <c r="E8" s="36">
        <v>8629</v>
      </c>
      <c r="F8" s="36">
        <v>12119</v>
      </c>
      <c r="G8" s="36">
        <v>3448</v>
      </c>
      <c r="H8" s="36">
        <v>4169</v>
      </c>
      <c r="I8" s="36">
        <v>0</v>
      </c>
      <c r="J8" s="36">
        <v>0</v>
      </c>
      <c r="K8" s="36">
        <v>35250</v>
      </c>
      <c r="L8" s="36">
        <v>8069</v>
      </c>
      <c r="M8" s="36">
        <v>9363</v>
      </c>
      <c r="N8" s="36">
        <v>10292</v>
      </c>
      <c r="O8" s="36">
        <v>8734</v>
      </c>
      <c r="P8" s="36">
        <v>11494</v>
      </c>
      <c r="Q8" s="36">
        <v>20361</v>
      </c>
      <c r="R8" s="36">
        <v>28769</v>
      </c>
      <c r="S8" s="36">
        <v>1320</v>
      </c>
      <c r="T8" s="36">
        <v>0</v>
      </c>
    </row>
    <row r="9" spans="1:20" hidden="1" x14ac:dyDescent="0.45">
      <c r="A9" s="1">
        <v>1998</v>
      </c>
      <c r="B9" s="35">
        <v>193470</v>
      </c>
      <c r="C9" s="36">
        <v>26162</v>
      </c>
      <c r="D9" s="36">
        <v>10948</v>
      </c>
      <c r="E9" s="36">
        <v>8279</v>
      </c>
      <c r="F9" s="36">
        <v>11569</v>
      </c>
      <c r="G9" s="36">
        <v>3372</v>
      </c>
      <c r="H9" s="36">
        <v>4139</v>
      </c>
      <c r="I9" s="36">
        <v>0</v>
      </c>
      <c r="J9" s="36">
        <v>0</v>
      </c>
      <c r="K9" s="36">
        <v>33613</v>
      </c>
      <c r="L9" s="36">
        <v>7427</v>
      </c>
      <c r="M9" s="36">
        <v>8544</v>
      </c>
      <c r="N9" s="36">
        <v>9312</v>
      </c>
      <c r="O9" s="36">
        <v>8516</v>
      </c>
      <c r="P9" s="36">
        <v>11746</v>
      </c>
      <c r="Q9" s="36">
        <v>20701</v>
      </c>
      <c r="R9" s="36">
        <v>14130</v>
      </c>
      <c r="S9" s="36">
        <v>1371</v>
      </c>
      <c r="T9" s="36">
        <v>0</v>
      </c>
    </row>
    <row r="10" spans="1:20" hidden="1" x14ac:dyDescent="0.45">
      <c r="A10" s="1">
        <v>1999</v>
      </c>
      <c r="B10" s="35">
        <v>214215</v>
      </c>
      <c r="C10" s="36">
        <v>28447</v>
      </c>
      <c r="D10" s="36">
        <v>11297</v>
      </c>
      <c r="E10" s="36">
        <v>9216</v>
      </c>
      <c r="F10" s="36">
        <v>12922</v>
      </c>
      <c r="G10" s="36">
        <v>3766</v>
      </c>
      <c r="H10" s="36">
        <v>4714</v>
      </c>
      <c r="I10" s="36">
        <v>0</v>
      </c>
      <c r="J10" s="36">
        <v>0</v>
      </c>
      <c r="K10" s="36">
        <v>38032</v>
      </c>
      <c r="L10" s="36">
        <v>8214</v>
      </c>
      <c r="M10" s="36">
        <v>9513</v>
      </c>
      <c r="N10" s="36">
        <v>10521</v>
      </c>
      <c r="O10" s="36">
        <v>9428</v>
      </c>
      <c r="P10" s="36">
        <v>13160</v>
      </c>
      <c r="Q10" s="36">
        <v>22537</v>
      </c>
      <c r="R10" s="36">
        <v>15206</v>
      </c>
      <c r="S10" s="36">
        <v>1472</v>
      </c>
      <c r="T10" s="36">
        <v>0</v>
      </c>
    </row>
    <row r="11" spans="1:20" hidden="1" x14ac:dyDescent="0.45">
      <c r="A11" s="37">
        <v>2000</v>
      </c>
      <c r="B11" s="35">
        <v>239535</v>
      </c>
      <c r="C11" s="36">
        <v>31395</v>
      </c>
      <c r="D11" s="36">
        <v>12409</v>
      </c>
      <c r="E11" s="36">
        <v>10190</v>
      </c>
      <c r="F11" s="36">
        <v>14195</v>
      </c>
      <c r="G11" s="36">
        <v>4279</v>
      </c>
      <c r="H11" s="36">
        <v>5289</v>
      </c>
      <c r="I11" s="36">
        <v>17236</v>
      </c>
      <c r="J11" s="36">
        <v>0</v>
      </c>
      <c r="K11" s="36">
        <v>43885</v>
      </c>
      <c r="L11" s="36">
        <v>9146</v>
      </c>
      <c r="M11" s="36">
        <v>10722</v>
      </c>
      <c r="N11" s="36">
        <v>12236</v>
      </c>
      <c r="O11" s="36">
        <v>10592</v>
      </c>
      <c r="P11" s="36">
        <v>14411</v>
      </c>
      <c r="Q11" s="36">
        <v>24806</v>
      </c>
      <c r="R11" s="36">
        <v>17039</v>
      </c>
      <c r="S11" s="36">
        <v>1705</v>
      </c>
      <c r="T11" s="36">
        <v>0</v>
      </c>
    </row>
    <row r="12" spans="1:20" hidden="1" x14ac:dyDescent="0.45">
      <c r="A12" s="38">
        <v>2001</v>
      </c>
      <c r="B12" s="39">
        <v>257731</v>
      </c>
      <c r="C12" s="40">
        <v>33321</v>
      </c>
      <c r="D12" s="40">
        <v>13423</v>
      </c>
      <c r="E12" s="40">
        <v>10544</v>
      </c>
      <c r="F12" s="40">
        <v>14964</v>
      </c>
      <c r="G12" s="40">
        <v>4639</v>
      </c>
      <c r="H12" s="40">
        <v>5772</v>
      </c>
      <c r="I12" s="40">
        <v>17696</v>
      </c>
      <c r="J12" s="40">
        <v>0</v>
      </c>
      <c r="K12" s="40">
        <v>48583</v>
      </c>
      <c r="L12" s="40">
        <v>10228</v>
      </c>
      <c r="M12" s="40">
        <v>11648</v>
      </c>
      <c r="N12" s="40">
        <v>13835</v>
      </c>
      <c r="O12" s="40">
        <v>11248</v>
      </c>
      <c r="P12" s="40">
        <v>15654</v>
      </c>
      <c r="Q12" s="40">
        <v>25926</v>
      </c>
      <c r="R12" s="40">
        <v>18295</v>
      </c>
      <c r="S12" s="40">
        <v>1955</v>
      </c>
      <c r="T12" s="40">
        <v>0</v>
      </c>
    </row>
    <row r="13" spans="1:20" hidden="1" x14ac:dyDescent="0.45">
      <c r="A13" s="1">
        <v>2002</v>
      </c>
      <c r="B13" s="35">
        <v>278451</v>
      </c>
      <c r="C13" s="36">
        <v>34883</v>
      </c>
      <c r="D13" s="36">
        <v>14270</v>
      </c>
      <c r="E13" s="36">
        <v>11220</v>
      </c>
      <c r="F13" s="36">
        <v>16100</v>
      </c>
      <c r="G13" s="36">
        <v>5091</v>
      </c>
      <c r="H13" s="36">
        <v>6211</v>
      </c>
      <c r="I13" s="36">
        <v>18825</v>
      </c>
      <c r="J13" s="36">
        <v>0</v>
      </c>
      <c r="K13" s="36">
        <v>53909</v>
      </c>
      <c r="L13" s="36">
        <v>11105</v>
      </c>
      <c r="M13" s="36">
        <v>12685</v>
      </c>
      <c r="N13" s="36">
        <v>15448</v>
      </c>
      <c r="O13" s="36">
        <v>12019</v>
      </c>
      <c r="P13" s="36">
        <v>16077</v>
      </c>
      <c r="Q13" s="36">
        <v>28290</v>
      </c>
      <c r="R13" s="36">
        <v>20144</v>
      </c>
      <c r="S13" s="36">
        <v>2175</v>
      </c>
      <c r="T13" s="36">
        <v>0</v>
      </c>
    </row>
    <row r="14" spans="1:20" hidden="1" x14ac:dyDescent="0.45">
      <c r="A14" s="1">
        <v>2003</v>
      </c>
      <c r="B14" s="35">
        <v>293599</v>
      </c>
      <c r="C14" s="36">
        <v>36164</v>
      </c>
      <c r="D14" s="36">
        <v>14764</v>
      </c>
      <c r="E14" s="36">
        <v>11472</v>
      </c>
      <c r="F14" s="36">
        <v>16921</v>
      </c>
      <c r="G14" s="36">
        <v>5337</v>
      </c>
      <c r="H14" s="36">
        <v>6503</v>
      </c>
      <c r="I14" s="36">
        <v>19629</v>
      </c>
      <c r="J14" s="36">
        <v>0</v>
      </c>
      <c r="K14" s="36">
        <v>57940</v>
      </c>
      <c r="L14" s="36">
        <v>11900</v>
      </c>
      <c r="M14" s="36">
        <v>13052</v>
      </c>
      <c r="N14" s="36">
        <v>17585</v>
      </c>
      <c r="O14" s="36">
        <v>12412</v>
      </c>
      <c r="P14" s="36">
        <v>16671</v>
      </c>
      <c r="Q14" s="36">
        <v>29582</v>
      </c>
      <c r="R14" s="36">
        <v>21303</v>
      </c>
      <c r="S14" s="36">
        <v>2364</v>
      </c>
      <c r="T14" s="36">
        <v>0</v>
      </c>
    </row>
    <row r="15" spans="1:20" hidden="1" x14ac:dyDescent="0.45">
      <c r="A15" s="1">
        <v>2004</v>
      </c>
      <c r="B15" s="35">
        <v>312096</v>
      </c>
      <c r="C15" s="36">
        <v>38214</v>
      </c>
      <c r="D15" s="36">
        <v>15479</v>
      </c>
      <c r="E15" s="36">
        <v>11904</v>
      </c>
      <c r="F15" s="36">
        <v>17649</v>
      </c>
      <c r="G15" s="36">
        <v>5762</v>
      </c>
      <c r="H15" s="36">
        <v>6896</v>
      </c>
      <c r="I15" s="36">
        <v>20576</v>
      </c>
      <c r="J15" s="36">
        <v>0</v>
      </c>
      <c r="K15" s="36">
        <v>62759</v>
      </c>
      <c r="L15" s="36">
        <v>12052</v>
      </c>
      <c r="M15" s="36">
        <v>13866</v>
      </c>
      <c r="N15" s="36">
        <v>19420</v>
      </c>
      <c r="O15" s="36">
        <v>13129</v>
      </c>
      <c r="P15" s="36">
        <v>17830</v>
      </c>
      <c r="Q15" s="36">
        <v>31446</v>
      </c>
      <c r="R15" s="36">
        <v>22553</v>
      </c>
      <c r="S15" s="36">
        <v>2562</v>
      </c>
      <c r="T15" s="36">
        <v>0</v>
      </c>
    </row>
    <row r="16" spans="1:20" hidden="1" x14ac:dyDescent="0.45">
      <c r="A16" s="37">
        <v>2005</v>
      </c>
      <c r="B16" s="41">
        <v>332413</v>
      </c>
      <c r="C16" s="42">
        <v>40524</v>
      </c>
      <c r="D16" s="42">
        <v>16589</v>
      </c>
      <c r="E16" s="42">
        <v>12363</v>
      </c>
      <c r="F16" s="42">
        <v>18165</v>
      </c>
      <c r="G16" s="42">
        <v>6205</v>
      </c>
      <c r="H16" s="42">
        <v>7253</v>
      </c>
      <c r="I16" s="42">
        <v>20852</v>
      </c>
      <c r="J16" s="42">
        <v>0</v>
      </c>
      <c r="K16" s="42">
        <v>68750</v>
      </c>
      <c r="L16" s="42">
        <v>12379</v>
      </c>
      <c r="M16" s="42">
        <v>14464</v>
      </c>
      <c r="N16" s="42">
        <v>22449</v>
      </c>
      <c r="O16" s="42">
        <v>13593</v>
      </c>
      <c r="P16" s="42">
        <v>18803</v>
      </c>
      <c r="Q16" s="42">
        <v>33161</v>
      </c>
      <c r="R16" s="42">
        <v>24094</v>
      </c>
      <c r="S16" s="42">
        <v>2768</v>
      </c>
      <c r="T16" s="42">
        <v>0</v>
      </c>
    </row>
    <row r="17" spans="1:20" hidden="1" x14ac:dyDescent="0.45">
      <c r="A17" s="38">
        <v>2006</v>
      </c>
      <c r="B17" s="35">
        <v>348719</v>
      </c>
      <c r="C17" s="36">
        <v>41824</v>
      </c>
      <c r="D17" s="36">
        <v>17219</v>
      </c>
      <c r="E17" s="36">
        <v>12622</v>
      </c>
      <c r="F17" s="36">
        <v>18695</v>
      </c>
      <c r="G17" s="36">
        <v>6441</v>
      </c>
      <c r="H17" s="36">
        <v>7506</v>
      </c>
      <c r="I17" s="36">
        <v>21556</v>
      </c>
      <c r="J17" s="36">
        <v>0</v>
      </c>
      <c r="K17" s="36">
        <v>73310</v>
      </c>
      <c r="L17" s="36">
        <v>12993</v>
      </c>
      <c r="M17" s="36">
        <v>15351</v>
      </c>
      <c r="N17" s="36">
        <v>25004</v>
      </c>
      <c r="O17" s="36">
        <v>14408</v>
      </c>
      <c r="P17" s="36">
        <v>19501</v>
      </c>
      <c r="Q17" s="36">
        <v>34010</v>
      </c>
      <c r="R17" s="36">
        <v>25381</v>
      </c>
      <c r="S17" s="36">
        <v>2899</v>
      </c>
      <c r="T17" s="36">
        <v>0</v>
      </c>
    </row>
    <row r="18" spans="1:20" hidden="1" x14ac:dyDescent="0.45">
      <c r="A18" s="1">
        <v>2007</v>
      </c>
      <c r="B18" s="35">
        <v>368605</v>
      </c>
      <c r="C18" s="36">
        <v>42973</v>
      </c>
      <c r="D18" s="36">
        <v>17906</v>
      </c>
      <c r="E18" s="36">
        <v>12926</v>
      </c>
      <c r="F18" s="36">
        <v>19447</v>
      </c>
      <c r="G18" s="36">
        <v>6804</v>
      </c>
      <c r="H18" s="36">
        <v>7823</v>
      </c>
      <c r="I18" s="36">
        <v>22740</v>
      </c>
      <c r="J18" s="36">
        <v>0</v>
      </c>
      <c r="K18" s="36">
        <v>78107</v>
      </c>
      <c r="L18" s="36">
        <v>13568</v>
      </c>
      <c r="M18" s="36">
        <v>16678</v>
      </c>
      <c r="N18" s="36">
        <v>28051</v>
      </c>
      <c r="O18" s="36">
        <v>15166</v>
      </c>
      <c r="P18" s="36">
        <v>20341</v>
      </c>
      <c r="Q18" s="36">
        <v>36250</v>
      </c>
      <c r="R18" s="36">
        <v>26788</v>
      </c>
      <c r="S18" s="36">
        <v>3038</v>
      </c>
      <c r="T18" s="36">
        <v>0</v>
      </c>
    </row>
    <row r="19" spans="1:20" hidden="1" x14ac:dyDescent="0.45">
      <c r="A19" s="1">
        <v>2008</v>
      </c>
      <c r="B19" s="35">
        <v>385070</v>
      </c>
      <c r="C19" s="36">
        <v>44096</v>
      </c>
      <c r="D19" s="36">
        <v>18709</v>
      </c>
      <c r="E19" s="36">
        <v>13265</v>
      </c>
      <c r="F19" s="36">
        <v>19915</v>
      </c>
      <c r="G19" s="36">
        <v>7045</v>
      </c>
      <c r="H19" s="36">
        <v>8088</v>
      </c>
      <c r="I19" s="36">
        <v>24132</v>
      </c>
      <c r="J19" s="36">
        <v>0</v>
      </c>
      <c r="K19" s="36">
        <v>81849</v>
      </c>
      <c r="L19" s="36">
        <v>13896</v>
      </c>
      <c r="M19" s="36">
        <v>17375</v>
      </c>
      <c r="N19" s="36">
        <v>30428</v>
      </c>
      <c r="O19" s="36">
        <v>15928</v>
      </c>
      <c r="P19" s="36">
        <v>21868</v>
      </c>
      <c r="Q19" s="36">
        <v>37165</v>
      </c>
      <c r="R19" s="36">
        <v>28075</v>
      </c>
      <c r="S19" s="36">
        <v>3183</v>
      </c>
      <c r="T19" s="36">
        <v>52.82</v>
      </c>
    </row>
    <row r="20" spans="1:20" hidden="1" x14ac:dyDescent="0.45">
      <c r="A20" s="1">
        <v>2009</v>
      </c>
      <c r="B20" s="35">
        <v>394475</v>
      </c>
      <c r="C20" s="36">
        <v>44984</v>
      </c>
      <c r="D20" s="36">
        <v>18689</v>
      </c>
      <c r="E20" s="36">
        <v>13134</v>
      </c>
      <c r="F20" s="36">
        <v>20032</v>
      </c>
      <c r="G20" s="36">
        <v>7170</v>
      </c>
      <c r="H20" s="36">
        <v>8225</v>
      </c>
      <c r="I20" s="36">
        <v>24683</v>
      </c>
      <c r="J20" s="36">
        <v>0</v>
      </c>
      <c r="K20" s="36">
        <v>83743</v>
      </c>
      <c r="L20" s="36">
        <v>13992</v>
      </c>
      <c r="M20" s="36">
        <v>17592</v>
      </c>
      <c r="N20" s="36">
        <v>32115</v>
      </c>
      <c r="O20" s="36">
        <v>16684</v>
      </c>
      <c r="P20" s="36">
        <v>23589</v>
      </c>
      <c r="Q20" s="36">
        <v>37983</v>
      </c>
      <c r="R20" s="36">
        <v>28393</v>
      </c>
      <c r="S20" s="36">
        <v>3352</v>
      </c>
      <c r="T20" s="36">
        <v>112.69199999999999</v>
      </c>
    </row>
    <row r="21" spans="1:20" hidden="1" x14ac:dyDescent="0.45">
      <c r="A21" s="37">
        <v>2010</v>
      </c>
      <c r="B21" s="35">
        <v>434160</v>
      </c>
      <c r="C21" s="36">
        <v>47295</v>
      </c>
      <c r="D21" s="36">
        <v>20264</v>
      </c>
      <c r="E21" s="36">
        <v>14480</v>
      </c>
      <c r="F21" s="36">
        <v>21828</v>
      </c>
      <c r="G21" s="36">
        <v>7860</v>
      </c>
      <c r="H21" s="36">
        <v>8867</v>
      </c>
      <c r="I21" s="36">
        <v>26516</v>
      </c>
      <c r="J21" s="36">
        <v>0</v>
      </c>
      <c r="K21" s="36">
        <v>93075</v>
      </c>
      <c r="L21" s="36">
        <v>14848</v>
      </c>
      <c r="M21" s="36">
        <v>19445</v>
      </c>
      <c r="N21" s="36">
        <v>38809</v>
      </c>
      <c r="O21" s="36">
        <v>18949</v>
      </c>
      <c r="P21" s="36">
        <v>25060</v>
      </c>
      <c r="Q21" s="36">
        <v>41589</v>
      </c>
      <c r="R21" s="36">
        <v>31549</v>
      </c>
      <c r="S21" s="36">
        <v>3575</v>
      </c>
      <c r="T21" s="36">
        <v>151.76300000000001</v>
      </c>
    </row>
    <row r="22" spans="1:20" hidden="1" x14ac:dyDescent="0.45">
      <c r="A22" s="38">
        <v>2011</v>
      </c>
      <c r="B22" s="39">
        <f>ROUND('[1]4'!B21,3)</f>
        <v>455070.28899999999</v>
      </c>
      <c r="C22" s="40">
        <f>ROUND('[1]4'!C21,3)</f>
        <v>46902.991000000002</v>
      </c>
      <c r="D22" s="40">
        <f>ROUND('[1]4'!D21,3)</f>
        <v>20561.98</v>
      </c>
      <c r="E22" s="40">
        <f>ROUND('[1]4'!E21,3)</f>
        <v>14821.949000000001</v>
      </c>
      <c r="F22" s="40">
        <f>ROUND('[1]4'!F21,3)</f>
        <v>22241.134999999998</v>
      </c>
      <c r="G22" s="40">
        <f>ROUND('[1]4'!G21,3)</f>
        <v>8047.3869999999997</v>
      </c>
      <c r="H22" s="40">
        <f>ROUND('[1]4'!H21,3)</f>
        <v>9059.777</v>
      </c>
      <c r="I22" s="40">
        <f>ROUND('[1]4'!I21,3)</f>
        <v>28198.241000000002</v>
      </c>
      <c r="J22" s="40">
        <f>ROUND('[1]4'!J21,3)</f>
        <v>0</v>
      </c>
      <c r="K22" s="40">
        <f>ROUND('[1]4'!K21,3)</f>
        <v>96844.504000000001</v>
      </c>
      <c r="L22" s="40">
        <f>ROUND('[1]4'!L21,3)</f>
        <v>15876.04</v>
      </c>
      <c r="M22" s="40">
        <f>ROUND('[1]4'!M21,3)</f>
        <v>20453.357</v>
      </c>
      <c r="N22" s="40">
        <f>ROUND('[1]4'!N21,3)</f>
        <v>42650.114999999998</v>
      </c>
      <c r="O22" s="40">
        <f>ROUND('[1]4'!O21,3)</f>
        <v>21168.359</v>
      </c>
      <c r="P22" s="40">
        <f>ROUND('[1]4'!P21,3)</f>
        <v>27136.864000000001</v>
      </c>
      <c r="Q22" s="40">
        <f>ROUND('[1]4'!Q21,3)</f>
        <v>44167.298999999999</v>
      </c>
      <c r="R22" s="40">
        <f>ROUND('[1]4'!R21,3)</f>
        <v>33071.203999999998</v>
      </c>
      <c r="S22" s="40">
        <f>ROUND('[1]4'!S21,3)</f>
        <v>3710.08</v>
      </c>
      <c r="T22" s="40">
        <f>ROUND('[1]4'!T21,3)</f>
        <v>158.97499999999999</v>
      </c>
    </row>
    <row r="23" spans="1:20" hidden="1" x14ac:dyDescent="0.45">
      <c r="A23" s="1" t="s">
        <v>73</v>
      </c>
      <c r="B23" s="35">
        <f>ROUND('[1]4'!B22,3)</f>
        <v>242204.43900000001</v>
      </c>
      <c r="C23" s="36">
        <f>ROUND('[1]4'!C22,3)</f>
        <v>2267.9560000000001</v>
      </c>
      <c r="D23" s="36">
        <f>ROUND('[1]4'!D22,3)</f>
        <v>7538.8440000000001</v>
      </c>
      <c r="E23" s="36">
        <f>ROUND('[1]4'!E22,3)</f>
        <v>5817.3119999999999</v>
      </c>
      <c r="F23" s="36">
        <f>ROUND('[1]4'!F22,3)</f>
        <v>11738.978999999999</v>
      </c>
      <c r="G23" s="36">
        <f>ROUND('[1]4'!G22,3)</f>
        <v>2825.9180000000001</v>
      </c>
      <c r="H23" s="36">
        <f>ROUND('[1]4'!H22,3)</f>
        <v>2559.913</v>
      </c>
      <c r="I23" s="36">
        <f>ROUND('[1]4'!I22,3)</f>
        <v>23538.618999999999</v>
      </c>
      <c r="J23" s="36">
        <f>ROUND('[1]4'!J22,3)</f>
        <v>0</v>
      </c>
      <c r="K23" s="36">
        <f>ROUND('[1]4'!K22,3)</f>
        <v>47515.216999999997</v>
      </c>
      <c r="L23" s="36">
        <f>ROUND('[1]4'!L22,3)</f>
        <v>6893.9889999999996</v>
      </c>
      <c r="M23" s="36">
        <f>ROUND('[1]4'!M22,3)</f>
        <v>12994.001</v>
      </c>
      <c r="N23" s="36">
        <f>ROUND('[1]4'!N22,3)</f>
        <v>32792.773999999998</v>
      </c>
      <c r="O23" s="36">
        <f>ROUND('[1]4'!O22,3)</f>
        <v>13452.905000000001</v>
      </c>
      <c r="P23" s="36">
        <f>ROUND('[1]4'!P22,3)</f>
        <v>19181.411</v>
      </c>
      <c r="Q23" s="36">
        <f>ROUND('[1]4'!Q22,3)</f>
        <v>31839.145</v>
      </c>
      <c r="R23" s="36">
        <f>ROUND('[1]4'!R22,3)</f>
        <v>19903.618999999999</v>
      </c>
      <c r="S23" s="36">
        <f>ROUND('[1]4'!S22,3)</f>
        <v>1196.806</v>
      </c>
      <c r="T23" s="36">
        <f>ROUND('[1]4'!T22,3)</f>
        <v>147.017</v>
      </c>
    </row>
    <row r="24" spans="1:20" hidden="1" x14ac:dyDescent="0.45">
      <c r="A24" s="1" t="s">
        <v>74</v>
      </c>
      <c r="B24" s="35">
        <f>ROUND('[1]4'!B23,3)</f>
        <v>2246.4699999999998</v>
      </c>
      <c r="C24" s="36">
        <f>ROUND('[1]4'!C23,3)</f>
        <v>1463.018</v>
      </c>
      <c r="D24" s="36">
        <f>ROUND('[1]4'!D23,3)</f>
        <v>40.165999999999997</v>
      </c>
      <c r="E24" s="36">
        <f>ROUND('[1]4'!E23,3)</f>
        <v>177.70400000000001</v>
      </c>
      <c r="F24" s="36">
        <f>ROUND('[1]4'!F23,3)</f>
        <v>103.26300000000001</v>
      </c>
      <c r="G24" s="36">
        <f>ROUND('[1]4'!G23,3)</f>
        <v>56.485999999999997</v>
      </c>
      <c r="H24" s="36">
        <f>ROUND('[1]4'!H23,3)</f>
        <v>41.713000000000001</v>
      </c>
      <c r="I24" s="36">
        <f>ROUND('[1]4'!I23,3)</f>
        <v>0</v>
      </c>
      <c r="J24" s="36">
        <f>ROUND('[1]4'!J23,3)</f>
        <v>0</v>
      </c>
      <c r="K24" s="36">
        <f>ROUND('[1]4'!K23,3)</f>
        <v>133.40299999999999</v>
      </c>
      <c r="L24" s="36">
        <f>ROUND('[1]4'!L23,3)</f>
        <v>17.597000000000001</v>
      </c>
      <c r="M24" s="36">
        <f>ROUND('[1]4'!M23,3)</f>
        <v>15.340999999999999</v>
      </c>
      <c r="N24" s="36">
        <f>ROUND('[1]4'!N23,3)</f>
        <v>24.074999999999999</v>
      </c>
      <c r="O24" s="36">
        <f>ROUND('[1]4'!O23,3)</f>
        <v>0</v>
      </c>
      <c r="P24" s="36">
        <f>ROUND('[1]4'!P23,3)</f>
        <v>9.82</v>
      </c>
      <c r="Q24" s="36">
        <f>ROUND('[1]4'!Q23,3)</f>
        <v>18.094999999999999</v>
      </c>
      <c r="R24" s="36">
        <f>ROUND('[1]4'!R23,3)</f>
        <v>145.78100000000001</v>
      </c>
      <c r="S24" s="36">
        <f>ROUND('[1]4'!S23,3)</f>
        <v>0</v>
      </c>
      <c r="T24" s="36">
        <f>ROUND('[1]4'!T23,3)</f>
        <v>0</v>
      </c>
    </row>
    <row r="25" spans="1:20" hidden="1" x14ac:dyDescent="0.45">
      <c r="A25" s="1" t="s">
        <v>75</v>
      </c>
      <c r="B25" s="35">
        <f>ROUND('[1]4'!B24,3)</f>
        <v>61564.245999999999</v>
      </c>
      <c r="C25" s="36">
        <f>ROUND('[1]4'!C24,3)</f>
        <v>12951.728999999999</v>
      </c>
      <c r="D25" s="36">
        <f>ROUND('[1]4'!D24,3)</f>
        <v>4344.4759999999997</v>
      </c>
      <c r="E25" s="36">
        <f>ROUND('[1]4'!E24,3)</f>
        <v>3027.7579999999998</v>
      </c>
      <c r="F25" s="36">
        <f>ROUND('[1]4'!F24,3)</f>
        <v>3390.1849999999999</v>
      </c>
      <c r="G25" s="36">
        <f>ROUND('[1]4'!G24,3)</f>
        <v>1744.357</v>
      </c>
      <c r="H25" s="36">
        <f>ROUND('[1]4'!H24,3)</f>
        <v>1804.4960000000001</v>
      </c>
      <c r="I25" s="36">
        <f>ROUND('[1]4'!I24,3)</f>
        <v>1387.2370000000001</v>
      </c>
      <c r="J25" s="36">
        <f>ROUND('[1]4'!J24,3)</f>
        <v>0</v>
      </c>
      <c r="K25" s="36">
        <f>ROUND('[1]4'!K24,3)</f>
        <v>14727.284</v>
      </c>
      <c r="L25" s="36">
        <f>ROUND('[1]4'!L24,3)</f>
        <v>1844.749</v>
      </c>
      <c r="M25" s="36">
        <f>ROUND('[1]4'!M24,3)</f>
        <v>1861.05</v>
      </c>
      <c r="N25" s="36">
        <f>ROUND('[1]4'!N24,3)</f>
        <v>2474.9569999999999</v>
      </c>
      <c r="O25" s="36">
        <f>ROUND('[1]4'!O24,3)</f>
        <v>2230.9070000000002</v>
      </c>
      <c r="P25" s="36">
        <f>ROUND('[1]4'!P24,3)</f>
        <v>2150.6570000000002</v>
      </c>
      <c r="Q25" s="36">
        <f>ROUND('[1]4'!Q24,3)</f>
        <v>3083.42</v>
      </c>
      <c r="R25" s="36">
        <f>ROUND('[1]4'!R24,3)</f>
        <v>3928.248</v>
      </c>
      <c r="S25" s="36">
        <f>ROUND('[1]4'!S24,3)</f>
        <v>612.721</v>
      </c>
      <c r="T25" s="36">
        <f>ROUND('[1]4'!T24,3)</f>
        <v>1.7000000000000001E-2</v>
      </c>
    </row>
    <row r="26" spans="1:20" hidden="1" x14ac:dyDescent="0.45">
      <c r="A26" s="43" t="s">
        <v>76</v>
      </c>
      <c r="B26" s="44">
        <f>ROUND('[1]4'!B25,3)</f>
        <v>149055.13399999999</v>
      </c>
      <c r="C26" s="45">
        <f>ROUND('[1]4'!C25,3)</f>
        <v>30220.288</v>
      </c>
      <c r="D26" s="45">
        <f>ROUND('[1]4'!D25,3)</f>
        <v>8638.4940000000006</v>
      </c>
      <c r="E26" s="45">
        <f>ROUND('[1]4'!E25,3)</f>
        <v>5799.1750000000002</v>
      </c>
      <c r="F26" s="45">
        <f>ROUND('[1]4'!F25,3)</f>
        <v>7008.7079999999996</v>
      </c>
      <c r="G26" s="45">
        <f>ROUND('[1]4'!G25,3)</f>
        <v>3420.6260000000002</v>
      </c>
      <c r="H26" s="45">
        <f>ROUND('[1]4'!H25,3)</f>
        <v>4653.6549999999997</v>
      </c>
      <c r="I26" s="45">
        <f>ROUND('[1]4'!I25,3)</f>
        <v>3272.3850000000002</v>
      </c>
      <c r="J26" s="45">
        <f>ROUND('[1]4'!J25,3)</f>
        <v>0</v>
      </c>
      <c r="K26" s="45">
        <f>ROUND('[1]4'!K25,3)</f>
        <v>34468.6</v>
      </c>
      <c r="L26" s="45">
        <f>ROUND('[1]4'!L25,3)</f>
        <v>7119.7049999999999</v>
      </c>
      <c r="M26" s="45">
        <f>ROUND('[1]4'!M25,3)</f>
        <v>5582.9650000000001</v>
      </c>
      <c r="N26" s="45">
        <f>ROUND('[1]4'!N25,3)</f>
        <v>7358.3090000000002</v>
      </c>
      <c r="O26" s="45">
        <f>ROUND('[1]4'!O25,3)</f>
        <v>5484.5469999999996</v>
      </c>
      <c r="P26" s="45">
        <f>ROUND('[1]4'!P25,3)</f>
        <v>5794.9759999999997</v>
      </c>
      <c r="Q26" s="45">
        <f>ROUND('[1]4'!Q25,3)</f>
        <v>9226.6389999999992</v>
      </c>
      <c r="R26" s="45">
        <f>ROUND('[1]4'!R25,3)</f>
        <v>9093.5560000000005</v>
      </c>
      <c r="S26" s="45">
        <f>ROUND('[1]4'!S25,3)</f>
        <v>1900.5530000000001</v>
      </c>
      <c r="T26" s="45">
        <f>ROUND('[1]4'!T25,3)</f>
        <v>11.941000000000001</v>
      </c>
    </row>
    <row r="27" spans="1:20" hidden="1" x14ac:dyDescent="0.45">
      <c r="A27" s="1">
        <v>2012</v>
      </c>
      <c r="B27" s="35">
        <f>ROUND('[1]4'!B26,3)</f>
        <v>466592.95500000002</v>
      </c>
      <c r="C27" s="36">
        <f>ROUND('[1]4'!C26,3)</f>
        <v>47234.101999999999</v>
      </c>
      <c r="D27" s="36">
        <f>ROUND('[1]4'!D26,3)</f>
        <v>20664.842000000001</v>
      </c>
      <c r="E27" s="36">
        <f>ROUND('[1]4'!E26,3)</f>
        <v>14954.956</v>
      </c>
      <c r="F27" s="36">
        <f>ROUND('[1]4'!F26,3)</f>
        <v>22651.947</v>
      </c>
      <c r="G27" s="36">
        <f>ROUND('[1]4'!G26,3)</f>
        <v>8130.491</v>
      </c>
      <c r="H27" s="36">
        <f>ROUND('[1]4'!H26,3)</f>
        <v>9160.107</v>
      </c>
      <c r="I27" s="36">
        <f>ROUND('[1]4'!I26,3)</f>
        <v>29362.723000000002</v>
      </c>
      <c r="J27" s="36">
        <f>ROUND('[1]4'!J26,3)</f>
        <v>578.60799999999995</v>
      </c>
      <c r="K27" s="36">
        <f>ROUND('[1]4'!K26,3)</f>
        <v>100291.952</v>
      </c>
      <c r="L27" s="36">
        <f>ROUND('[1]4'!L26,3)</f>
        <v>15904.384</v>
      </c>
      <c r="M27" s="36">
        <f>ROUND('[1]4'!M26,3)</f>
        <v>21361.912</v>
      </c>
      <c r="N27" s="36">
        <f>ROUND('[1]4'!N26,3)</f>
        <v>44492.413999999997</v>
      </c>
      <c r="O27" s="36">
        <f>ROUND('[1]4'!O26,3)</f>
        <v>21462.326000000001</v>
      </c>
      <c r="P27" s="36">
        <f>ROUND('[1]4'!P26,3)</f>
        <v>28484.720000000001</v>
      </c>
      <c r="Q27" s="36">
        <f>ROUND('[1]4'!Q26,3)</f>
        <v>44799.525000000001</v>
      </c>
      <c r="R27" s="36">
        <f>ROUND('[1]4'!R26,3)</f>
        <v>33014.947</v>
      </c>
      <c r="S27" s="36">
        <f>ROUND('[1]4'!S26,3)</f>
        <v>3864.6410000000001</v>
      </c>
      <c r="T27" s="36">
        <f>ROUND('[1]4'!T26,3)</f>
        <v>178.351</v>
      </c>
    </row>
    <row r="28" spans="1:20" hidden="1" x14ac:dyDescent="0.45">
      <c r="A28" s="1" t="s">
        <v>73</v>
      </c>
      <c r="B28" s="35">
        <f>ROUND('[1]4'!B27,3)</f>
        <v>249135.682</v>
      </c>
      <c r="C28" s="36">
        <f>ROUND('[1]4'!C27,3)</f>
        <v>2092.1689999999999</v>
      </c>
      <c r="D28" s="36">
        <f>ROUND('[1]4'!D27,3)</f>
        <v>7605.1769999999997</v>
      </c>
      <c r="E28" s="36">
        <f>ROUND('[1]4'!E27,3)</f>
        <v>5864.451</v>
      </c>
      <c r="F28" s="36">
        <f>ROUND('[1]4'!F27,3)</f>
        <v>11838.46</v>
      </c>
      <c r="G28" s="36">
        <f>ROUND('[1]4'!G27,3)</f>
        <v>2838.127</v>
      </c>
      <c r="H28" s="36">
        <f>ROUND('[1]4'!H27,3)</f>
        <v>2544.2460000000001</v>
      </c>
      <c r="I28" s="36">
        <f>ROUND('[1]4'!I27,3)</f>
        <v>24134.492999999999</v>
      </c>
      <c r="J28" s="36">
        <f>ROUND('[1]4'!J27,3)</f>
        <v>402.51499999999999</v>
      </c>
      <c r="K28" s="36">
        <f>ROUND('[1]4'!K27,3)</f>
        <v>49894.688000000002</v>
      </c>
      <c r="L28" s="36">
        <f>ROUND('[1]4'!L27,3)</f>
        <v>6812.2550000000001</v>
      </c>
      <c r="M28" s="36">
        <f>ROUND('[1]4'!M27,3)</f>
        <v>13804.84</v>
      </c>
      <c r="N28" s="36">
        <f>ROUND('[1]4'!N27,3)</f>
        <v>34320.705999999998</v>
      </c>
      <c r="O28" s="36">
        <f>ROUND('[1]4'!O27,3)</f>
        <v>13571.623</v>
      </c>
      <c r="P28" s="36">
        <f>ROUND('[1]4'!P27,3)</f>
        <v>20333.190999999999</v>
      </c>
      <c r="Q28" s="36">
        <f>ROUND('[1]4'!Q27,3)</f>
        <v>32012.463</v>
      </c>
      <c r="R28" s="36">
        <f>ROUND('[1]4'!R27,3)</f>
        <v>19637.059000000001</v>
      </c>
      <c r="S28" s="36">
        <f>ROUND('[1]4'!S27,3)</f>
        <v>1264.79</v>
      </c>
      <c r="T28" s="36">
        <f>ROUND('[1]4'!T27,3)</f>
        <v>164.43100000000001</v>
      </c>
    </row>
    <row r="29" spans="1:20" hidden="1" x14ac:dyDescent="0.45">
      <c r="A29" s="1" t="s">
        <v>74</v>
      </c>
      <c r="B29" s="35">
        <f>ROUND('[1]4'!B28,3)</f>
        <v>2250.2379999999998</v>
      </c>
      <c r="C29" s="36">
        <f>ROUND('[1]4'!C28,3)</f>
        <v>1472.298</v>
      </c>
      <c r="D29" s="36">
        <f>ROUND('[1]4'!D28,3)</f>
        <v>51.115000000000002</v>
      </c>
      <c r="E29" s="36">
        <f>ROUND('[1]4'!E28,3)</f>
        <v>172.96199999999999</v>
      </c>
      <c r="F29" s="36">
        <f>ROUND('[1]4'!F28,3)</f>
        <v>121.589</v>
      </c>
      <c r="G29" s="36">
        <f>ROUND('[1]4'!G28,3)</f>
        <v>50.716999999999999</v>
      </c>
      <c r="H29" s="36">
        <f>ROUND('[1]4'!H28,3)</f>
        <v>39.64</v>
      </c>
      <c r="I29" s="36">
        <f>ROUND('[1]4'!I28,3)</f>
        <v>0</v>
      </c>
      <c r="J29" s="36">
        <f>ROUND('[1]4'!J28,3)</f>
        <v>0</v>
      </c>
      <c r="K29" s="36">
        <f>ROUND('[1]4'!K28,3)</f>
        <v>124.92700000000001</v>
      </c>
      <c r="L29" s="36">
        <f>ROUND('[1]4'!L28,3)</f>
        <v>24.94</v>
      </c>
      <c r="M29" s="36">
        <f>ROUND('[1]4'!M28,3)</f>
        <v>0</v>
      </c>
      <c r="N29" s="36">
        <f>ROUND('[1]4'!N28,3)</f>
        <v>20.404</v>
      </c>
      <c r="O29" s="36">
        <f>ROUND('[1]4'!O28,3)</f>
        <v>3.5129999999999999</v>
      </c>
      <c r="P29" s="36">
        <f>ROUND('[1]4'!P28,3)</f>
        <v>1.456</v>
      </c>
      <c r="Q29" s="36">
        <f>ROUND('[1]4'!Q28,3)</f>
        <v>22.282</v>
      </c>
      <c r="R29" s="36">
        <f>ROUND('[1]4'!R28,3)</f>
        <v>144.39500000000001</v>
      </c>
      <c r="S29" s="36">
        <f>ROUND('[1]4'!S28,3)</f>
        <v>0</v>
      </c>
      <c r="T29" s="36">
        <f>ROUND('[1]4'!T28,3)</f>
        <v>0</v>
      </c>
    </row>
    <row r="30" spans="1:20" hidden="1" x14ac:dyDescent="0.45">
      <c r="A30" s="1" t="s">
        <v>75</v>
      </c>
      <c r="B30" s="35">
        <f>ROUND('[1]4'!B29,3)</f>
        <v>63536.150999999998</v>
      </c>
      <c r="C30" s="36">
        <f>ROUND('[1]4'!C29,3)</f>
        <v>13401.441999999999</v>
      </c>
      <c r="D30" s="36">
        <f>ROUND('[1]4'!D29,3)</f>
        <v>4442.7650000000003</v>
      </c>
      <c r="E30" s="36">
        <f>ROUND('[1]4'!E29,3)</f>
        <v>3050.5940000000001</v>
      </c>
      <c r="F30" s="36">
        <f>ROUND('[1]4'!F29,3)</f>
        <v>3594.3270000000002</v>
      </c>
      <c r="G30" s="36">
        <f>ROUND('[1]4'!G29,3)</f>
        <v>1760.44</v>
      </c>
      <c r="H30" s="36">
        <f>ROUND('[1]4'!H29,3)</f>
        <v>1846.191</v>
      </c>
      <c r="I30" s="36">
        <f>ROUND('[1]4'!I29,3)</f>
        <v>1415.434</v>
      </c>
      <c r="J30" s="36">
        <f>ROUND('[1]4'!J29,3)</f>
        <v>35.895000000000003</v>
      </c>
      <c r="K30" s="36">
        <f>ROUND('[1]4'!K29,3)</f>
        <v>15445.317999999999</v>
      </c>
      <c r="L30" s="36">
        <f>ROUND('[1]4'!L29,3)</f>
        <v>1876.2919999999999</v>
      </c>
      <c r="M30" s="36">
        <f>ROUND('[1]4'!M29,3)</f>
        <v>1898.0409999999999</v>
      </c>
      <c r="N30" s="36">
        <f>ROUND('[1]4'!N29,3)</f>
        <v>2518.4490000000001</v>
      </c>
      <c r="O30" s="36">
        <f>ROUND('[1]4'!O29,3)</f>
        <v>2268.1320000000001</v>
      </c>
      <c r="P30" s="36">
        <f>ROUND('[1]4'!P29,3)</f>
        <v>2187.6550000000002</v>
      </c>
      <c r="Q30" s="36">
        <f>ROUND('[1]4'!Q29,3)</f>
        <v>3133.9879999999998</v>
      </c>
      <c r="R30" s="36">
        <f>ROUND('[1]4'!R29,3)</f>
        <v>4026.9340000000002</v>
      </c>
      <c r="S30" s="36">
        <f>ROUND('[1]4'!S29,3)</f>
        <v>634.23800000000006</v>
      </c>
      <c r="T30" s="36">
        <f>ROUND('[1]4'!T29,3)</f>
        <v>1.6E-2</v>
      </c>
    </row>
    <row r="31" spans="1:20" hidden="1" x14ac:dyDescent="0.45">
      <c r="A31" s="43" t="s">
        <v>76</v>
      </c>
      <c r="B31" s="44">
        <f>ROUND('[1]4'!B30,3)</f>
        <v>151670.88399999999</v>
      </c>
      <c r="C31" s="45">
        <f>ROUND('[1]4'!C30,3)</f>
        <v>30268.192999999999</v>
      </c>
      <c r="D31" s="45">
        <f>ROUND('[1]4'!D30,3)</f>
        <v>8565.7849999999999</v>
      </c>
      <c r="E31" s="45">
        <f>ROUND('[1]4'!E30,3)</f>
        <v>5866.9489999999996</v>
      </c>
      <c r="F31" s="45">
        <f>ROUND('[1]4'!F30,3)</f>
        <v>7097.5709999999999</v>
      </c>
      <c r="G31" s="45">
        <f>ROUND('[1]4'!G30,3)</f>
        <v>3481.2069999999999</v>
      </c>
      <c r="H31" s="45">
        <f>ROUND('[1]4'!H30,3)</f>
        <v>4730.03</v>
      </c>
      <c r="I31" s="45">
        <f>ROUND('[1]4'!I30,3)</f>
        <v>3812.7959999999998</v>
      </c>
      <c r="J31" s="45">
        <f>ROUND('[1]4'!J30,3)</f>
        <v>140.19800000000001</v>
      </c>
      <c r="K31" s="45">
        <f>ROUND('[1]4'!K30,3)</f>
        <v>34827.019</v>
      </c>
      <c r="L31" s="45">
        <f>ROUND('[1]4'!L30,3)</f>
        <v>7190.8969999999999</v>
      </c>
      <c r="M31" s="45">
        <f>ROUND('[1]4'!M30,3)</f>
        <v>5659.0309999999999</v>
      </c>
      <c r="N31" s="45">
        <f>ROUND('[1]4'!N30,3)</f>
        <v>7632.8549999999996</v>
      </c>
      <c r="O31" s="45">
        <f>ROUND('[1]4'!O30,3)</f>
        <v>5619.058</v>
      </c>
      <c r="P31" s="45">
        <f>ROUND('[1]4'!P30,3)</f>
        <v>5962.4179999999997</v>
      </c>
      <c r="Q31" s="45">
        <f>ROUND('[1]4'!Q30,3)</f>
        <v>9630.7919999999995</v>
      </c>
      <c r="R31" s="45">
        <f>ROUND('[1]4'!R30,3)</f>
        <v>9206.5589999999993</v>
      </c>
      <c r="S31" s="45">
        <f>ROUND('[1]4'!S30,3)</f>
        <v>1965.6130000000001</v>
      </c>
      <c r="T31" s="45">
        <f>ROUND('[1]4'!T30,3)</f>
        <v>13.904</v>
      </c>
    </row>
    <row r="32" spans="1:20" hidden="1" x14ac:dyDescent="0.45">
      <c r="A32" s="1">
        <v>2013</v>
      </c>
      <c r="B32" s="35">
        <f>ROUND('[1]4'!B31,3)</f>
        <v>474848.58399999997</v>
      </c>
      <c r="C32" s="36">
        <f>ROUND('[1]4'!C31,3)</f>
        <v>46555.106</v>
      </c>
      <c r="D32" s="36">
        <f>ROUND('[1]4'!D31,3)</f>
        <v>20364.705000000002</v>
      </c>
      <c r="E32" s="36">
        <f>ROUND('[1]4'!E31,3)</f>
        <v>15080.053</v>
      </c>
      <c r="F32" s="36">
        <f>ROUND('[1]4'!F31,3)</f>
        <v>22673.441999999999</v>
      </c>
      <c r="G32" s="36">
        <f>ROUND('[1]4'!G31,3)</f>
        <v>8274.0750000000007</v>
      </c>
      <c r="H32" s="36">
        <f>ROUND('[1]4'!H31,3)</f>
        <v>9225.1409999999996</v>
      </c>
      <c r="I32" s="36">
        <f>ROUND('[1]4'!I31,3)</f>
        <v>29992.967000000001</v>
      </c>
      <c r="J32" s="36">
        <f>ROUND('[1]4'!J31,3)</f>
        <v>2345.527</v>
      </c>
      <c r="K32" s="36">
        <f>ROUND('[1]4'!K31,3)</f>
        <v>102227.069</v>
      </c>
      <c r="L32" s="36">
        <f>ROUND('[1]4'!L31,3)</f>
        <v>15794.741</v>
      </c>
      <c r="M32" s="36">
        <f>ROUND('[1]4'!M31,3)</f>
        <v>21665.044999999998</v>
      </c>
      <c r="N32" s="36">
        <f>ROUND('[1]4'!N31,3)</f>
        <v>45466.811999999998</v>
      </c>
      <c r="O32" s="36">
        <f>ROUND('[1]4'!O31,3)</f>
        <v>21708.651999999998</v>
      </c>
      <c r="P32" s="36">
        <f>ROUND('[1]4'!P31,3)</f>
        <v>30302.065999999999</v>
      </c>
      <c r="Q32" s="36">
        <f>ROUND('[1]4'!Q31,3)</f>
        <v>45444.248</v>
      </c>
      <c r="R32" s="36">
        <f>ROUND('[1]4'!R31,3)</f>
        <v>33530.618999999999</v>
      </c>
      <c r="S32" s="36">
        <f>ROUND('[1]4'!S31,3)</f>
        <v>4094.9009999999998</v>
      </c>
      <c r="T32" s="36">
        <f>ROUND('[1]4'!T31,3)</f>
        <v>103.417</v>
      </c>
    </row>
    <row r="33" spans="1:20" hidden="1" x14ac:dyDescent="0.45">
      <c r="A33" s="1" t="s">
        <v>73</v>
      </c>
      <c r="B33" s="35">
        <f>ROUND('[1]4'!B32,3)</f>
        <v>256841.084</v>
      </c>
      <c r="C33" s="36">
        <f>ROUND('[1]4'!C32,3)</f>
        <v>2094.5659999999998</v>
      </c>
      <c r="D33" s="36">
        <f>ROUND('[1]4'!D32,3)</f>
        <v>7386.2110000000002</v>
      </c>
      <c r="E33" s="36">
        <f>ROUND('[1]4'!E32,3)</f>
        <v>5974.4030000000002</v>
      </c>
      <c r="F33" s="36">
        <f>ROUND('[1]4'!F32,3)</f>
        <v>11840.218999999999</v>
      </c>
      <c r="G33" s="36">
        <f>ROUND('[1]4'!G32,3)</f>
        <v>2883.569</v>
      </c>
      <c r="H33" s="36">
        <f>ROUND('[1]4'!H32,3)</f>
        <v>2616.875</v>
      </c>
      <c r="I33" s="36">
        <f>ROUND('[1]4'!I32,3)</f>
        <v>24455.589</v>
      </c>
      <c r="J33" s="36">
        <f>ROUND('[1]4'!J32,3)</f>
        <v>1552.9749999999999</v>
      </c>
      <c r="K33" s="36">
        <f>ROUND('[1]4'!K32,3)</f>
        <v>51426.451999999997</v>
      </c>
      <c r="L33" s="36">
        <f>ROUND('[1]4'!L32,3)</f>
        <v>6734.3119999999999</v>
      </c>
      <c r="M33" s="36">
        <f>ROUND('[1]4'!M32,3)</f>
        <v>14056.183000000001</v>
      </c>
      <c r="N33" s="36">
        <f>ROUND('[1]4'!N32,3)</f>
        <v>35592.398999999998</v>
      </c>
      <c r="O33" s="36">
        <f>ROUND('[1]4'!O32,3)</f>
        <v>13823.298000000001</v>
      </c>
      <c r="P33" s="36">
        <f>ROUND('[1]4'!P32,3)</f>
        <v>22176.111000000001</v>
      </c>
      <c r="Q33" s="36">
        <f>ROUND('[1]4'!Q32,3)</f>
        <v>32734.504000000001</v>
      </c>
      <c r="R33" s="36">
        <f>ROUND('[1]4'!R32,3)</f>
        <v>20012.782999999999</v>
      </c>
      <c r="S33" s="36">
        <f>ROUND('[1]4'!S32,3)</f>
        <v>1387.509</v>
      </c>
      <c r="T33" s="36">
        <f>ROUND('[1]4'!T32,3)</f>
        <v>93.123999999999995</v>
      </c>
    </row>
    <row r="34" spans="1:20" hidden="1" x14ac:dyDescent="0.45">
      <c r="A34" s="1" t="s">
        <v>74</v>
      </c>
      <c r="B34" s="35">
        <f>ROUND('[1]4'!B33,3)</f>
        <v>2167.578</v>
      </c>
      <c r="C34" s="36">
        <f>ROUND('[1]4'!C33,3)</f>
        <v>1378.7809999999999</v>
      </c>
      <c r="D34" s="36">
        <f>ROUND('[1]4'!D33,3)</f>
        <v>107.315</v>
      </c>
      <c r="E34" s="36">
        <f>ROUND('[1]4'!E33,3)</f>
        <v>173.32599999999999</v>
      </c>
      <c r="F34" s="36">
        <f>ROUND('[1]4'!F33,3)</f>
        <v>92.433000000000007</v>
      </c>
      <c r="G34" s="36">
        <f>ROUND('[1]4'!G33,3)</f>
        <v>37.049999999999997</v>
      </c>
      <c r="H34" s="36">
        <f>ROUND('[1]4'!H33,3)</f>
        <v>35.082000000000001</v>
      </c>
      <c r="I34" s="36">
        <f>ROUND('[1]4'!I33,3)</f>
        <v>0</v>
      </c>
      <c r="J34" s="36">
        <f>ROUND('[1]4'!J33,3)</f>
        <v>0</v>
      </c>
      <c r="K34" s="36">
        <f>ROUND('[1]4'!K33,3)</f>
        <v>142.45699999999999</v>
      </c>
      <c r="L34" s="36">
        <f>ROUND('[1]4'!L33,3)</f>
        <v>20.753</v>
      </c>
      <c r="M34" s="36">
        <f>ROUND('[1]4'!M33,3)</f>
        <v>0</v>
      </c>
      <c r="N34" s="36">
        <f>ROUND('[1]4'!N33,3)</f>
        <v>0</v>
      </c>
      <c r="O34" s="36">
        <f>ROUND('[1]4'!O33,3)</f>
        <v>12.09</v>
      </c>
      <c r="P34" s="36">
        <f>ROUND('[1]4'!P33,3)</f>
        <v>1.4950000000000001</v>
      </c>
      <c r="Q34" s="36">
        <f>ROUND('[1]4'!Q33,3)</f>
        <v>24.57</v>
      </c>
      <c r="R34" s="36">
        <f>ROUND('[1]4'!R33,3)</f>
        <v>142.22900000000001</v>
      </c>
      <c r="S34" s="36">
        <f>ROUND('[1]4'!S33,3)</f>
        <v>0</v>
      </c>
      <c r="T34" s="36">
        <f>ROUND('[1]4'!T33,3)</f>
        <v>0</v>
      </c>
    </row>
    <row r="35" spans="1:20" hidden="1" x14ac:dyDescent="0.45">
      <c r="A35" s="1" t="s">
        <v>75</v>
      </c>
      <c r="B35" s="35">
        <f>ROUND('[1]4'!B34,3)</f>
        <v>63970.472999999998</v>
      </c>
      <c r="C35" s="36">
        <f>ROUND('[1]4'!C34,3)</f>
        <v>13319.847</v>
      </c>
      <c r="D35" s="36">
        <f>ROUND('[1]4'!D34,3)</f>
        <v>4437.009</v>
      </c>
      <c r="E35" s="36">
        <f>ROUND('[1]4'!E34,3)</f>
        <v>3076.6419999999998</v>
      </c>
      <c r="F35" s="36">
        <f>ROUND('[1]4'!F34,3)</f>
        <v>3643.7840000000001</v>
      </c>
      <c r="G35" s="36">
        <f>ROUND('[1]4'!G34,3)</f>
        <v>1850.64</v>
      </c>
      <c r="H35" s="36">
        <f>ROUND('[1]4'!H34,3)</f>
        <v>1856.172</v>
      </c>
      <c r="I35" s="36">
        <f>ROUND('[1]4'!I34,3)</f>
        <v>1445.229</v>
      </c>
      <c r="J35" s="36">
        <f>ROUND('[1]4'!J34,3)</f>
        <v>157.398</v>
      </c>
      <c r="K35" s="36">
        <f>ROUND('[1]4'!K34,3)</f>
        <v>15554.163</v>
      </c>
      <c r="L35" s="36">
        <f>ROUND('[1]4'!L34,3)</f>
        <v>1885.4970000000001</v>
      </c>
      <c r="M35" s="36">
        <f>ROUND('[1]4'!M34,3)</f>
        <v>1915.4960000000001</v>
      </c>
      <c r="N35" s="36">
        <f>ROUND('[1]4'!N34,3)</f>
        <v>2448.5830000000001</v>
      </c>
      <c r="O35" s="36">
        <f>ROUND('[1]4'!O34,3)</f>
        <v>2282.596</v>
      </c>
      <c r="P35" s="36">
        <f>ROUND('[1]4'!P34,3)</f>
        <v>2206.8049999999998</v>
      </c>
      <c r="Q35" s="36">
        <f>ROUND('[1]4'!Q34,3)</f>
        <v>3177.2429999999999</v>
      </c>
      <c r="R35" s="36">
        <f>ROUND('[1]4'!R34,3)</f>
        <v>4055.2249999999999</v>
      </c>
      <c r="S35" s="36">
        <f>ROUND('[1]4'!S34,3)</f>
        <v>658.13099999999997</v>
      </c>
      <c r="T35" s="36">
        <f>ROUND('[1]4'!T34,3)</f>
        <v>1.2999999999999999E-2</v>
      </c>
    </row>
    <row r="36" spans="1:20" hidden="1" x14ac:dyDescent="0.45">
      <c r="A36" s="43" t="s">
        <v>76</v>
      </c>
      <c r="B36" s="44">
        <f>ROUND('[1]4'!B35,3)</f>
        <v>151869.44899999999</v>
      </c>
      <c r="C36" s="45">
        <f>ROUND('[1]4'!C35,3)</f>
        <v>29761.912</v>
      </c>
      <c r="D36" s="45">
        <f>ROUND('[1]4'!D35,3)</f>
        <v>8434.17</v>
      </c>
      <c r="E36" s="45">
        <f>ROUND('[1]4'!E35,3)</f>
        <v>5855.6819999999998</v>
      </c>
      <c r="F36" s="45">
        <f>ROUND('[1]4'!F35,3)</f>
        <v>7097.0060000000003</v>
      </c>
      <c r="G36" s="45">
        <f>ROUND('[1]4'!G35,3)</f>
        <v>3502.8159999999998</v>
      </c>
      <c r="H36" s="45">
        <f>ROUND('[1]4'!H35,3)</f>
        <v>4717.0119999999997</v>
      </c>
      <c r="I36" s="45">
        <f>ROUND('[1]4'!I35,3)</f>
        <v>4092.1489999999999</v>
      </c>
      <c r="J36" s="45">
        <f>ROUND('[1]4'!J35,3)</f>
        <v>635.154</v>
      </c>
      <c r="K36" s="45">
        <f>ROUND('[1]4'!K35,3)</f>
        <v>35103.997000000003</v>
      </c>
      <c r="L36" s="45">
        <f>ROUND('[1]4'!L35,3)</f>
        <v>7154.1790000000001</v>
      </c>
      <c r="M36" s="45">
        <f>ROUND('[1]4'!M35,3)</f>
        <v>5693.366</v>
      </c>
      <c r="N36" s="45">
        <f>ROUND('[1]4'!N35,3)</f>
        <v>7425.83</v>
      </c>
      <c r="O36" s="45">
        <f>ROUND('[1]4'!O35,3)</f>
        <v>5590.6679999999997</v>
      </c>
      <c r="P36" s="45">
        <f>ROUND('[1]4'!P35,3)</f>
        <v>5917.6549999999997</v>
      </c>
      <c r="Q36" s="45">
        <f>ROUND('[1]4'!Q35,3)</f>
        <v>9507.9310000000005</v>
      </c>
      <c r="R36" s="45">
        <f>ROUND('[1]4'!R35,3)</f>
        <v>9320.3819999999996</v>
      </c>
      <c r="S36" s="45">
        <f>ROUND('[1]4'!S35,3)</f>
        <v>2049.261</v>
      </c>
      <c r="T36" s="45">
        <f>ROUND('[1]4'!T35,3)</f>
        <v>10.28</v>
      </c>
    </row>
    <row r="37" spans="1:20" hidden="1" x14ac:dyDescent="0.45">
      <c r="A37" s="38">
        <v>2014</v>
      </c>
      <c r="B37" s="39">
        <f>ROUND('[1]4'!B36,3)</f>
        <v>477591.717</v>
      </c>
      <c r="C37" s="40">
        <f>ROUND('[1]4'!C36,3)</f>
        <v>45018.862999999998</v>
      </c>
      <c r="D37" s="40">
        <f>ROUND('[1]4'!D36,3)</f>
        <v>19980.897000000001</v>
      </c>
      <c r="E37" s="40">
        <f>ROUND('[1]4'!E36,3)</f>
        <v>14858.786</v>
      </c>
      <c r="F37" s="40">
        <f>ROUND('[1]4'!F36,3)</f>
        <v>22578.047999999999</v>
      </c>
      <c r="G37" s="40">
        <f>ROUND('[1]4'!G36,3)</f>
        <v>8197.2790000000005</v>
      </c>
      <c r="H37" s="40">
        <f>ROUND('[1]4'!H36,3)</f>
        <v>9102.5259999999998</v>
      </c>
      <c r="I37" s="40">
        <f>ROUND('[1]4'!I36,3)</f>
        <v>30115.125</v>
      </c>
      <c r="J37" s="40">
        <f>ROUND('[1]4'!J36,3)</f>
        <v>2437.029</v>
      </c>
      <c r="K37" s="40">
        <f>ROUND('[1]4'!K36,3)</f>
        <v>102180.70600000001</v>
      </c>
      <c r="L37" s="40">
        <f>ROUND('[1]4'!L36,3)</f>
        <v>15778.146000000001</v>
      </c>
      <c r="M37" s="40">
        <f>ROUND('[1]4'!M36,3)</f>
        <v>22179.260999999999</v>
      </c>
      <c r="N37" s="40">
        <f>ROUND('[1]4'!N36,3)</f>
        <v>47294.961000000003</v>
      </c>
      <c r="O37" s="40">
        <f>ROUND('[1]4'!O36,3)</f>
        <v>22297.414000000001</v>
      </c>
      <c r="P37" s="40">
        <f>ROUND('[1]4'!P36,3)</f>
        <v>31722.944</v>
      </c>
      <c r="Q37" s="40">
        <f>ROUND('[1]4'!Q36,3)</f>
        <v>46016.362999999998</v>
      </c>
      <c r="R37" s="40">
        <f>ROUND('[1]4'!R36,3)</f>
        <v>33435.158000000003</v>
      </c>
      <c r="S37" s="40">
        <f>ROUND('[1]4'!S36,3)</f>
        <v>4220.09</v>
      </c>
      <c r="T37" s="40">
        <f>ROUND('[1]4'!T36,3)</f>
        <v>178.108</v>
      </c>
    </row>
    <row r="38" spans="1:20" hidden="1" x14ac:dyDescent="0.45">
      <c r="A38" s="1" t="s">
        <v>73</v>
      </c>
      <c r="B38" s="35">
        <f>ROUND('[1]4'!B37,3)</f>
        <v>264617.63</v>
      </c>
      <c r="C38" s="36">
        <f>ROUND('[1]4'!C37,3)</f>
        <v>2086.6080000000002</v>
      </c>
      <c r="D38" s="36">
        <f>ROUND('[1]4'!D37,3)</f>
        <v>7362.4769999999999</v>
      </c>
      <c r="E38" s="36">
        <f>ROUND('[1]4'!E37,3)</f>
        <v>6027.7489999999998</v>
      </c>
      <c r="F38" s="36">
        <f>ROUND('[1]4'!F37,3)</f>
        <v>11921.4</v>
      </c>
      <c r="G38" s="36">
        <f>ROUND('[1]4'!G37,3)</f>
        <v>2879.8760000000002</v>
      </c>
      <c r="H38" s="36">
        <f>ROUND('[1]4'!H37,3)</f>
        <v>2638.9839999999999</v>
      </c>
      <c r="I38" s="36">
        <f>ROUND('[1]4'!I37,3)</f>
        <v>24883.48</v>
      </c>
      <c r="J38" s="36">
        <f>ROUND('[1]4'!J37,3)</f>
        <v>1586.68</v>
      </c>
      <c r="K38" s="36">
        <f>ROUND('[1]4'!K37,3)</f>
        <v>52070.5</v>
      </c>
      <c r="L38" s="36">
        <f>ROUND('[1]4'!L37,3)</f>
        <v>6909.5950000000003</v>
      </c>
      <c r="M38" s="36">
        <f>ROUND('[1]4'!M37,3)</f>
        <v>14792.879000000001</v>
      </c>
      <c r="N38" s="36">
        <f>ROUND('[1]4'!N37,3)</f>
        <v>37620.082999999999</v>
      </c>
      <c r="O38" s="36">
        <f>ROUND('[1]4'!O37,3)</f>
        <v>14618.195</v>
      </c>
      <c r="P38" s="36">
        <f>ROUND('[1]4'!P37,3)</f>
        <v>23736.462</v>
      </c>
      <c r="Q38" s="36">
        <f>ROUND('[1]4'!Q37,3)</f>
        <v>33662.116999999998</v>
      </c>
      <c r="R38" s="36">
        <f>ROUND('[1]4'!R37,3)</f>
        <v>20183.598999999998</v>
      </c>
      <c r="S38" s="36">
        <f>ROUND('[1]4'!S37,3)</f>
        <v>1471.425</v>
      </c>
      <c r="T38" s="36">
        <f>ROUND('[1]4'!T37,3)</f>
        <v>165.512</v>
      </c>
    </row>
    <row r="39" spans="1:20" hidden="1" x14ac:dyDescent="0.45">
      <c r="A39" s="1" t="s">
        <v>74</v>
      </c>
      <c r="B39" s="35">
        <f>ROUND('[1]4'!B38,3)</f>
        <v>1999.442</v>
      </c>
      <c r="C39" s="36">
        <f>ROUND('[1]4'!C38,3)</f>
        <v>1265.441</v>
      </c>
      <c r="D39" s="36">
        <f>ROUND('[1]4'!D38,3)</f>
        <v>100.143</v>
      </c>
      <c r="E39" s="36">
        <f>ROUND('[1]4'!E38,3)</f>
        <v>175.941</v>
      </c>
      <c r="F39" s="36">
        <f>ROUND('[1]4'!F38,3)</f>
        <v>1.026</v>
      </c>
      <c r="G39" s="36">
        <f>ROUND('[1]4'!G38,3)</f>
        <v>36.933999999999997</v>
      </c>
      <c r="H39" s="36">
        <f>ROUND('[1]4'!H38,3)</f>
        <v>33.825000000000003</v>
      </c>
      <c r="I39" s="36">
        <f>ROUND('[1]4'!I38,3)</f>
        <v>4.1000000000000002E-2</v>
      </c>
      <c r="J39" s="36">
        <f>ROUND('[1]4'!J38,3)</f>
        <v>0</v>
      </c>
      <c r="K39" s="36">
        <f>ROUND('[1]4'!K38,3)</f>
        <v>187.214</v>
      </c>
      <c r="L39" s="36">
        <f>ROUND('[1]4'!L38,3)</f>
        <v>22.337</v>
      </c>
      <c r="M39" s="36">
        <f>ROUND('[1]4'!M38,3)</f>
        <v>0</v>
      </c>
      <c r="N39" s="36">
        <f>ROUND('[1]4'!N38,3)</f>
        <v>0</v>
      </c>
      <c r="O39" s="36">
        <f>ROUND('[1]4'!O38,3)</f>
        <v>12.932</v>
      </c>
      <c r="P39" s="36">
        <f>ROUND('[1]4'!P38,3)</f>
        <v>1.28</v>
      </c>
      <c r="Q39" s="36">
        <f>ROUND('[1]4'!Q38,3)</f>
        <v>22.741</v>
      </c>
      <c r="R39" s="36">
        <f>ROUND('[1]4'!R38,3)</f>
        <v>142.685</v>
      </c>
      <c r="S39" s="36">
        <f>ROUND('[1]4'!S38,3)</f>
        <v>0</v>
      </c>
      <c r="T39" s="36">
        <f>ROUND('[1]4'!T38,3)</f>
        <v>0</v>
      </c>
    </row>
    <row r="40" spans="1:20" hidden="1" x14ac:dyDescent="0.45">
      <c r="A40" s="1" t="s">
        <v>75</v>
      </c>
      <c r="B40" s="35">
        <f>ROUND('[1]4'!B39,3)</f>
        <v>62675.311000000002</v>
      </c>
      <c r="C40" s="36">
        <f>ROUND('[1]4'!C39,3)</f>
        <v>12892.129000000001</v>
      </c>
      <c r="D40" s="36">
        <f>ROUND('[1]4'!D39,3)</f>
        <v>4309.6030000000001</v>
      </c>
      <c r="E40" s="36">
        <f>ROUND('[1]4'!E39,3)</f>
        <v>2973.7640000000001</v>
      </c>
      <c r="F40" s="36">
        <f>ROUND('[1]4'!F39,3)</f>
        <v>3596.277</v>
      </c>
      <c r="G40" s="36">
        <f>ROUND('[1]4'!G39,3)</f>
        <v>1841.4159999999999</v>
      </c>
      <c r="H40" s="36">
        <f>ROUND('[1]4'!H39,3)</f>
        <v>1826.425</v>
      </c>
      <c r="I40" s="36">
        <f>ROUND('[1]4'!I39,3)</f>
        <v>1419.5519999999999</v>
      </c>
      <c r="J40" s="36">
        <f>ROUND('[1]4'!J39,3)</f>
        <v>192.589</v>
      </c>
      <c r="K40" s="36">
        <f>ROUND('[1]4'!K39,3)</f>
        <v>15291.673000000001</v>
      </c>
      <c r="L40" s="36">
        <f>ROUND('[1]4'!L39,3)</f>
        <v>1868.2760000000001</v>
      </c>
      <c r="M40" s="36">
        <f>ROUND('[1]4'!M39,3)</f>
        <v>1891.278</v>
      </c>
      <c r="N40" s="36">
        <f>ROUND('[1]4'!N39,3)</f>
        <v>2423.7440000000001</v>
      </c>
      <c r="O40" s="36">
        <f>ROUND('[1]4'!O39,3)</f>
        <v>2236.2130000000002</v>
      </c>
      <c r="P40" s="36">
        <f>ROUND('[1]4'!P39,3)</f>
        <v>2163.1329999999998</v>
      </c>
      <c r="Q40" s="36">
        <f>ROUND('[1]4'!Q39,3)</f>
        <v>3118.2730000000001</v>
      </c>
      <c r="R40" s="36">
        <f>ROUND('[1]4'!R39,3)</f>
        <v>3983.1889999999999</v>
      </c>
      <c r="S40" s="36">
        <f>ROUND('[1]4'!S39,3)</f>
        <v>647.66399999999999</v>
      </c>
      <c r="T40" s="36">
        <f>ROUND('[1]4'!T39,3)</f>
        <v>0.115</v>
      </c>
    </row>
    <row r="41" spans="1:20" hidden="1" x14ac:dyDescent="0.45">
      <c r="A41" s="43" t="s">
        <v>76</v>
      </c>
      <c r="B41" s="44">
        <f>ROUND('[1]4'!B40,3)</f>
        <v>148299.33499999999</v>
      </c>
      <c r="C41" s="45">
        <f>ROUND('[1]4'!C40,3)</f>
        <v>28774.685000000001</v>
      </c>
      <c r="D41" s="45">
        <f>ROUND('[1]4'!D40,3)</f>
        <v>8208.6740000000009</v>
      </c>
      <c r="E41" s="45">
        <f>ROUND('[1]4'!E40,3)</f>
        <v>5681.3320000000003</v>
      </c>
      <c r="F41" s="45">
        <f>ROUND('[1]4'!F40,3)</f>
        <v>7059.3450000000003</v>
      </c>
      <c r="G41" s="45">
        <f>ROUND('[1]4'!G40,3)</f>
        <v>3439.0529999999999</v>
      </c>
      <c r="H41" s="45">
        <f>ROUND('[1]4'!H40,3)</f>
        <v>4603.2920000000004</v>
      </c>
      <c r="I41" s="45">
        <f>ROUND('[1]4'!I40,3)</f>
        <v>3812.0520000000001</v>
      </c>
      <c r="J41" s="45">
        <f>ROUND('[1]4'!J40,3)</f>
        <v>657.76</v>
      </c>
      <c r="K41" s="45">
        <f>ROUND('[1]4'!K40,3)</f>
        <v>34631.319000000003</v>
      </c>
      <c r="L41" s="45">
        <f>ROUND('[1]4'!L40,3)</f>
        <v>6977.9380000000001</v>
      </c>
      <c r="M41" s="45">
        <f>ROUND('[1]4'!M40,3)</f>
        <v>5495.1040000000003</v>
      </c>
      <c r="N41" s="45">
        <f>ROUND('[1]4'!N40,3)</f>
        <v>7251.134</v>
      </c>
      <c r="O41" s="45">
        <f>ROUND('[1]4'!O40,3)</f>
        <v>5430.0739999999996</v>
      </c>
      <c r="P41" s="45">
        <f>ROUND('[1]4'!P40,3)</f>
        <v>5822.0690000000004</v>
      </c>
      <c r="Q41" s="45">
        <f>ROUND('[1]4'!Q40,3)</f>
        <v>9213.232</v>
      </c>
      <c r="R41" s="45">
        <f>ROUND('[1]4'!R40,3)</f>
        <v>9125.6849999999995</v>
      </c>
      <c r="S41" s="45">
        <f>ROUND('[1]4'!S40,3)</f>
        <v>2101.0010000000002</v>
      </c>
      <c r="T41" s="45">
        <f>ROUND('[1]4'!T40,3)</f>
        <v>12.481</v>
      </c>
    </row>
    <row r="42" spans="1:20" hidden="1" x14ac:dyDescent="0.45">
      <c r="A42" s="1">
        <v>2015</v>
      </c>
      <c r="B42" s="35">
        <f>ROUND('[1]4'!B41,3)</f>
        <v>483654.80300000001</v>
      </c>
      <c r="C42" s="36">
        <f>ROUND('[1]4'!C41,3)</f>
        <v>45381.483</v>
      </c>
      <c r="D42" s="36">
        <f>ROUND('[1]4'!D41,3)</f>
        <v>20002.309000000001</v>
      </c>
      <c r="E42" s="36">
        <f>ROUND('[1]4'!E41,3)</f>
        <v>14947.709000000001</v>
      </c>
      <c r="F42" s="36">
        <f>ROUND('[1]4'!F41,3)</f>
        <v>23211.764999999999</v>
      </c>
      <c r="G42" s="36">
        <f>ROUND('[1]4'!G41,3)</f>
        <v>8333.8729999999996</v>
      </c>
      <c r="H42" s="36">
        <f>ROUND('[1]4'!H41,3)</f>
        <v>9182.7369999999992</v>
      </c>
      <c r="I42" s="36">
        <f>ROUND('[1]4'!I41,3)</f>
        <v>30286.14</v>
      </c>
      <c r="J42" s="36">
        <f>ROUND('[1]4'!J41,3)</f>
        <v>2641.1390000000001</v>
      </c>
      <c r="K42" s="36">
        <f>ROUND('[1]4'!K41,3)</f>
        <v>105048.003</v>
      </c>
      <c r="L42" s="36">
        <f>ROUND('[1]4'!L41,3)</f>
        <v>16206.619000000001</v>
      </c>
      <c r="M42" s="36">
        <f>ROUND('[1]4'!M41,3)</f>
        <v>22949.031999999999</v>
      </c>
      <c r="N42" s="36">
        <f>ROUND('[1]4'!N41,3)</f>
        <v>47286.061000000002</v>
      </c>
      <c r="O42" s="36">
        <f>ROUND('[1]4'!O41,3)</f>
        <v>22086.861000000001</v>
      </c>
      <c r="P42" s="36">
        <f>ROUND('[1]4'!P41,3)</f>
        <v>32637.828000000001</v>
      </c>
      <c r="Q42" s="36">
        <f>ROUND('[1]4'!Q41,3)</f>
        <v>44956.836000000003</v>
      </c>
      <c r="R42" s="36">
        <f>ROUND('[1]4'!R41,3)</f>
        <v>33876.324999999997</v>
      </c>
      <c r="S42" s="36">
        <f>ROUND('[1]4'!S41,3)</f>
        <v>4429.5540000000001</v>
      </c>
      <c r="T42" s="36">
        <f>ROUND('[1]4'!T41,3)</f>
        <v>190.54300000000001</v>
      </c>
    </row>
    <row r="43" spans="1:20" hidden="1" x14ac:dyDescent="0.45">
      <c r="A43" s="1" t="s">
        <v>73</v>
      </c>
      <c r="B43" s="35">
        <f>ROUND('[1]4'!B42,3)</f>
        <v>265632.99200000003</v>
      </c>
      <c r="C43" s="36">
        <f>ROUND('[1]4'!C42,3)</f>
        <v>2041.365</v>
      </c>
      <c r="D43" s="36">
        <f>ROUND('[1]4'!D42,3)</f>
        <v>7264.1049999999996</v>
      </c>
      <c r="E43" s="36">
        <f>ROUND('[1]4'!E42,3)</f>
        <v>5972.8270000000002</v>
      </c>
      <c r="F43" s="36">
        <f>ROUND('[1]4'!F42,3)</f>
        <v>12282.846</v>
      </c>
      <c r="G43" s="36">
        <f>ROUND('[1]4'!G42,3)</f>
        <v>2897.15</v>
      </c>
      <c r="H43" s="36">
        <f>ROUND('[1]4'!H42,3)</f>
        <v>2605.4</v>
      </c>
      <c r="I43" s="36">
        <f>ROUND('[1]4'!I42,3)</f>
        <v>24907.462</v>
      </c>
      <c r="J43" s="36">
        <f>ROUND('[1]4'!J42,3)</f>
        <v>1602.2639999999999</v>
      </c>
      <c r="K43" s="36">
        <f>ROUND('[1]4'!K42,3)</f>
        <v>53514.817999999999</v>
      </c>
      <c r="L43" s="36">
        <f>ROUND('[1]4'!L42,3)</f>
        <v>7150.3789999999999</v>
      </c>
      <c r="M43" s="36">
        <f>ROUND('[1]4'!M42,3)</f>
        <v>15338.569</v>
      </c>
      <c r="N43" s="36">
        <f>ROUND('[1]4'!N42,3)</f>
        <v>37015.953000000001</v>
      </c>
      <c r="O43" s="36">
        <f>ROUND('[1]4'!O42,3)</f>
        <v>14141.306</v>
      </c>
      <c r="P43" s="36">
        <f>ROUND('[1]4'!P42,3)</f>
        <v>24387.31</v>
      </c>
      <c r="Q43" s="36">
        <f>ROUND('[1]4'!Q42,3)</f>
        <v>32455.222000000002</v>
      </c>
      <c r="R43" s="36">
        <f>ROUND('[1]4'!R42,3)</f>
        <v>20352.968000000001</v>
      </c>
      <c r="S43" s="36">
        <f>ROUND('[1]4'!S42,3)</f>
        <v>1524.7249999999999</v>
      </c>
      <c r="T43" s="36">
        <f>ROUND('[1]4'!T42,3)</f>
        <v>178.33199999999999</v>
      </c>
    </row>
    <row r="44" spans="1:20" hidden="1" x14ac:dyDescent="0.45">
      <c r="A44" s="1" t="s">
        <v>74</v>
      </c>
      <c r="B44" s="35">
        <f>ROUND('[1]4'!B43,3)</f>
        <v>2216.6460000000002</v>
      </c>
      <c r="C44" s="36">
        <f>ROUND('[1]4'!C43,3)</f>
        <v>1264.0709999999999</v>
      </c>
      <c r="D44" s="36">
        <f>ROUND('[1]4'!D43,3)</f>
        <v>99.456999999999994</v>
      </c>
      <c r="E44" s="36">
        <f>ROUND('[1]4'!E43,3)</f>
        <v>199.88300000000001</v>
      </c>
      <c r="F44" s="36">
        <f>ROUND('[1]4'!F43,3)</f>
        <v>57.664999999999999</v>
      </c>
      <c r="G44" s="36">
        <f>ROUND('[1]4'!G43,3)</f>
        <v>37.927</v>
      </c>
      <c r="H44" s="36">
        <f>ROUND('[1]4'!H43,3)</f>
        <v>32.338999999999999</v>
      </c>
      <c r="I44" s="36">
        <f>ROUND('[1]4'!I43,3)</f>
        <v>7.2999999999999995E-2</v>
      </c>
      <c r="J44" s="36">
        <f>ROUND('[1]4'!J43,3)</f>
        <v>0</v>
      </c>
      <c r="K44" s="36">
        <f>ROUND('[1]4'!K43,3)</f>
        <v>313.12900000000002</v>
      </c>
      <c r="L44" s="36">
        <f>ROUND('[1]4'!L43,3)</f>
        <v>22.044</v>
      </c>
      <c r="M44" s="36">
        <f>ROUND('[1]4'!M43,3)</f>
        <v>0</v>
      </c>
      <c r="N44" s="36">
        <f>ROUND('[1]4'!N43,3)</f>
        <v>0</v>
      </c>
      <c r="O44" s="36">
        <f>ROUND('[1]4'!O43,3)</f>
        <v>16.114999999999998</v>
      </c>
      <c r="P44" s="36">
        <f>ROUND('[1]4'!P43,3)</f>
        <v>1.2949999999999999</v>
      </c>
      <c r="Q44" s="36">
        <f>ROUND('[1]4'!Q43,3)</f>
        <v>30.093</v>
      </c>
      <c r="R44" s="36">
        <f>ROUND('[1]4'!R43,3)</f>
        <v>142.56</v>
      </c>
      <c r="S44" s="36">
        <f>ROUND('[1]4'!S43,3)</f>
        <v>0</v>
      </c>
      <c r="T44" s="36">
        <f>ROUND('[1]4'!T43,3)</f>
        <v>0</v>
      </c>
    </row>
    <row r="45" spans="1:20" hidden="1" x14ac:dyDescent="0.45">
      <c r="A45" s="1" t="s">
        <v>75</v>
      </c>
      <c r="B45" s="35">
        <f>ROUND('[1]4'!B44,3)</f>
        <v>63794.044000000002</v>
      </c>
      <c r="C45" s="36">
        <f>ROUND('[1]4'!C44,3)</f>
        <v>12964.825000000001</v>
      </c>
      <c r="D45" s="36">
        <f>ROUND('[1]4'!D44,3)</f>
        <v>4352.29</v>
      </c>
      <c r="E45" s="36">
        <f>ROUND('[1]4'!E44,3)</f>
        <v>3024.1750000000002</v>
      </c>
      <c r="F45" s="36">
        <f>ROUND('[1]4'!F44,3)</f>
        <v>3662.3760000000002</v>
      </c>
      <c r="G45" s="36">
        <f>ROUND('[1]4'!G44,3)</f>
        <v>1880.7470000000001</v>
      </c>
      <c r="H45" s="36">
        <f>ROUND('[1]4'!H44,3)</f>
        <v>1849.2149999999999</v>
      </c>
      <c r="I45" s="36">
        <f>ROUND('[1]4'!I44,3)</f>
        <v>1450.241</v>
      </c>
      <c r="J45" s="36">
        <f>ROUND('[1]4'!J44,3)</f>
        <v>272.72399999999999</v>
      </c>
      <c r="K45" s="36">
        <f>ROUND('[1]4'!K44,3)</f>
        <v>15607.128000000001</v>
      </c>
      <c r="L45" s="36">
        <f>ROUND('[1]4'!L44,3)</f>
        <v>1888.434</v>
      </c>
      <c r="M45" s="36">
        <f>ROUND('[1]4'!M44,3)</f>
        <v>1940.308</v>
      </c>
      <c r="N45" s="36">
        <f>ROUND('[1]4'!N44,3)</f>
        <v>2509.7919999999999</v>
      </c>
      <c r="O45" s="36">
        <f>ROUND('[1]4'!O44,3)</f>
        <v>2276.4160000000002</v>
      </c>
      <c r="P45" s="36">
        <f>ROUND('[1]4'!P44,3)</f>
        <v>2205.174</v>
      </c>
      <c r="Q45" s="36">
        <f>ROUND('[1]4'!Q44,3)</f>
        <v>3176.9180000000001</v>
      </c>
      <c r="R45" s="36">
        <f>ROUND('[1]4'!R44,3)</f>
        <v>4057.5439999999999</v>
      </c>
      <c r="S45" s="36">
        <f>ROUND('[1]4'!S44,3)</f>
        <v>675.63199999999995</v>
      </c>
      <c r="T45" s="36">
        <f>ROUND('[1]4'!T44,3)</f>
        <v>0.106</v>
      </c>
    </row>
    <row r="46" spans="1:20" hidden="1" x14ac:dyDescent="0.45">
      <c r="A46" s="43" t="s">
        <v>76</v>
      </c>
      <c r="B46" s="44">
        <f>ROUND('[1]4'!B45,3)</f>
        <v>152011.12100000001</v>
      </c>
      <c r="C46" s="45">
        <f>ROUND('[1]4'!C45,3)</f>
        <v>29111.222000000002</v>
      </c>
      <c r="D46" s="45">
        <f>ROUND('[1]4'!D45,3)</f>
        <v>8286.4570000000003</v>
      </c>
      <c r="E46" s="45">
        <f>ROUND('[1]4'!E45,3)</f>
        <v>5750.8239999999996</v>
      </c>
      <c r="F46" s="45">
        <f>ROUND('[1]4'!F45,3)</f>
        <v>7208.8779999999997</v>
      </c>
      <c r="G46" s="45">
        <f>ROUND('[1]4'!G45,3)</f>
        <v>3518.049</v>
      </c>
      <c r="H46" s="45">
        <f>ROUND('[1]4'!H45,3)</f>
        <v>4695.7830000000004</v>
      </c>
      <c r="I46" s="45">
        <f>ROUND('[1]4'!I45,3)</f>
        <v>3928.364</v>
      </c>
      <c r="J46" s="45">
        <f>ROUND('[1]4'!J45,3)</f>
        <v>766.15099999999995</v>
      </c>
      <c r="K46" s="45">
        <f>ROUND('[1]4'!K45,3)</f>
        <v>35612.928</v>
      </c>
      <c r="L46" s="45">
        <f>ROUND('[1]4'!L45,3)</f>
        <v>7145.7619999999997</v>
      </c>
      <c r="M46" s="45">
        <f>ROUND('[1]4'!M45,3)</f>
        <v>5670.1549999999997</v>
      </c>
      <c r="N46" s="45">
        <f>ROUND('[1]4'!N45,3)</f>
        <v>7760.3159999999998</v>
      </c>
      <c r="O46" s="45">
        <f>ROUND('[1]4'!O45,3)</f>
        <v>5653.0240000000003</v>
      </c>
      <c r="P46" s="45">
        <f>ROUND('[1]4'!P45,3)</f>
        <v>6044.049</v>
      </c>
      <c r="Q46" s="45">
        <f>ROUND('[1]4'!Q45,3)</f>
        <v>9294.6029999999992</v>
      </c>
      <c r="R46" s="45">
        <f>ROUND('[1]4'!R45,3)</f>
        <v>9323.2530000000006</v>
      </c>
      <c r="S46" s="45">
        <f>ROUND('[1]4'!S45,3)</f>
        <v>2229.1970000000001</v>
      </c>
      <c r="T46" s="45">
        <f>ROUND('[1]4'!T45,3)</f>
        <v>12.105</v>
      </c>
    </row>
    <row r="47" spans="1:20" hidden="1" x14ac:dyDescent="0.45">
      <c r="A47" s="1">
        <v>2016</v>
      </c>
      <c r="B47" s="35">
        <f>ROUND('[1]4'!B46,3)</f>
        <v>497038.891</v>
      </c>
      <c r="C47" s="36">
        <f>ROUND('[1]4'!C46,3)</f>
        <v>46493.231</v>
      </c>
      <c r="D47" s="36">
        <f>ROUND('[1]4'!D46,3)</f>
        <v>20467.093000000001</v>
      </c>
      <c r="E47" s="36">
        <f>ROUND('[1]4'!E46,3)</f>
        <v>15268.11</v>
      </c>
      <c r="F47" s="36">
        <f>ROUND('[1]4'!F46,3)</f>
        <v>23875.857</v>
      </c>
      <c r="G47" s="36">
        <f>ROUND('[1]4'!G46,3)</f>
        <v>8558.3690000000006</v>
      </c>
      <c r="H47" s="36">
        <f>ROUND('[1]4'!H46,3)</f>
        <v>9379.6329999999998</v>
      </c>
      <c r="I47" s="36">
        <f>ROUND('[1]4'!I46,3)</f>
        <v>32095.217000000001</v>
      </c>
      <c r="J47" s="36">
        <f>ROUND('[1]4'!J46,3)</f>
        <v>2801.8690000000001</v>
      </c>
      <c r="K47" s="36">
        <f>ROUND('[1]4'!K46,3)</f>
        <v>109403.9</v>
      </c>
      <c r="L47" s="36">
        <f>ROUND('[1]4'!L46,3)</f>
        <v>16498.708999999999</v>
      </c>
      <c r="M47" s="36">
        <f>ROUND('[1]4'!M46,3)</f>
        <v>24008.859</v>
      </c>
      <c r="N47" s="36">
        <f>ROUND('[1]4'!N46,3)</f>
        <v>48453.930999999997</v>
      </c>
      <c r="O47" s="36">
        <f>ROUND('[1]4'!O46,3)</f>
        <v>22733.491999999998</v>
      </c>
      <c r="P47" s="36">
        <f>ROUND('[1]4'!P46,3)</f>
        <v>33096.891000000003</v>
      </c>
      <c r="Q47" s="36">
        <f>ROUND('[1]4'!Q46,3)</f>
        <v>44647.497000000003</v>
      </c>
      <c r="R47" s="36">
        <f>ROUND('[1]4'!R46,3)</f>
        <v>34497.476999999999</v>
      </c>
      <c r="S47" s="36">
        <f>ROUND('[1]4'!S46,3)</f>
        <v>4738.201</v>
      </c>
      <c r="T47" s="36">
        <f>ROUND('[1]4'!T46,3)</f>
        <v>20.478999999999999</v>
      </c>
    </row>
    <row r="48" spans="1:20" hidden="1" x14ac:dyDescent="0.45">
      <c r="A48" s="1" t="s">
        <v>73</v>
      </c>
      <c r="B48" s="35">
        <f>ROUND('[1]4'!B47,3)</f>
        <v>269975.33199999999</v>
      </c>
      <c r="C48" s="36">
        <f>ROUND('[1]4'!C47,3)</f>
        <v>1930.2260000000001</v>
      </c>
      <c r="D48" s="36">
        <f>ROUND('[1]4'!D47,3)</f>
        <v>7234.2049999999999</v>
      </c>
      <c r="E48" s="36">
        <f>ROUND('[1]4'!E47,3)</f>
        <v>5975.8980000000001</v>
      </c>
      <c r="F48" s="36">
        <f>ROUND('[1]4'!F47,3)</f>
        <v>12318.236999999999</v>
      </c>
      <c r="G48" s="36">
        <f>ROUND('[1]4'!G47,3)</f>
        <v>2945.7449999999999</v>
      </c>
      <c r="H48" s="36">
        <f>ROUND('[1]4'!H47,3)</f>
        <v>2599.4789999999998</v>
      </c>
      <c r="I48" s="36">
        <f>ROUND('[1]4'!I47,3)</f>
        <v>26313.432000000001</v>
      </c>
      <c r="J48" s="36">
        <f>ROUND('[1]4'!J47,3)</f>
        <v>1603.2460000000001</v>
      </c>
      <c r="K48" s="36">
        <f>ROUND('[1]4'!K47,3)</f>
        <v>55536.482000000004</v>
      </c>
      <c r="L48" s="36">
        <f>ROUND('[1]4'!L47,3)</f>
        <v>7052.1009999999997</v>
      </c>
      <c r="M48" s="36">
        <f>ROUND('[1]4'!M47,3)</f>
        <v>16140.531999999999</v>
      </c>
      <c r="N48" s="36">
        <f>ROUND('[1]4'!N47,3)</f>
        <v>37591.995000000003</v>
      </c>
      <c r="O48" s="36">
        <f>ROUND('[1]4'!O47,3)</f>
        <v>14521.516</v>
      </c>
      <c r="P48" s="36">
        <f>ROUND('[1]4'!P47,3)</f>
        <v>24461.543000000001</v>
      </c>
      <c r="Q48" s="36">
        <f>ROUND('[1]4'!Q47,3)</f>
        <v>31691.131000000001</v>
      </c>
      <c r="R48" s="36">
        <f>ROUND('[1]4'!R47,3)</f>
        <v>20466.039000000001</v>
      </c>
      <c r="S48" s="36">
        <f>ROUND('[1]4'!S47,3)</f>
        <v>1574.5719999999999</v>
      </c>
      <c r="T48" s="36">
        <f>ROUND('[1]4'!T47,3)</f>
        <v>18.954000000000001</v>
      </c>
    </row>
    <row r="49" spans="1:20" hidden="1" x14ac:dyDescent="0.45">
      <c r="A49" s="1" t="s">
        <v>74</v>
      </c>
      <c r="B49" s="35">
        <f>ROUND('[1]4'!B48,3)</f>
        <v>2688.6390000000001</v>
      </c>
      <c r="C49" s="36">
        <f>ROUND('[1]4'!C48,3)</f>
        <v>1483.9829999999999</v>
      </c>
      <c r="D49" s="36">
        <f>ROUND('[1]4'!D48,3)</f>
        <v>105.30800000000001</v>
      </c>
      <c r="E49" s="36">
        <f>ROUND('[1]4'!E48,3)</f>
        <v>210.98400000000001</v>
      </c>
      <c r="F49" s="36">
        <f>ROUND('[1]4'!F48,3)</f>
        <v>274.33100000000002</v>
      </c>
      <c r="G49" s="36">
        <f>ROUND('[1]4'!G48,3)</f>
        <v>37.444000000000003</v>
      </c>
      <c r="H49" s="36">
        <f>ROUND('[1]4'!H48,3)</f>
        <v>32.256999999999998</v>
      </c>
      <c r="I49" s="36">
        <f>ROUND('[1]4'!I48,3)</f>
        <v>7.0999999999999994E-2</v>
      </c>
      <c r="J49" s="36">
        <f>ROUND('[1]4'!J48,3)</f>
        <v>0</v>
      </c>
      <c r="K49" s="36">
        <f>ROUND('[1]4'!K48,3)</f>
        <v>322.24799999999999</v>
      </c>
      <c r="L49" s="36">
        <f>ROUND('[1]4'!L48,3)</f>
        <v>21.645</v>
      </c>
      <c r="M49" s="36">
        <f>ROUND('[1]4'!M48,3)</f>
        <v>9.093</v>
      </c>
      <c r="N49" s="36">
        <f>ROUND('[1]4'!N48,3)</f>
        <v>0</v>
      </c>
      <c r="O49" s="36">
        <f>ROUND('[1]4'!O48,3)</f>
        <v>16.242000000000001</v>
      </c>
      <c r="P49" s="36">
        <f>ROUND('[1]4'!P48,3)</f>
        <v>1.37</v>
      </c>
      <c r="Q49" s="36">
        <f>ROUND('[1]4'!Q48,3)</f>
        <v>30.567</v>
      </c>
      <c r="R49" s="36">
        <f>ROUND('[1]4'!R48,3)</f>
        <v>143.09399999999999</v>
      </c>
      <c r="S49" s="36">
        <f>ROUND('[1]4'!S48,3)</f>
        <v>0</v>
      </c>
      <c r="T49" s="36">
        <f>ROUND('[1]4'!T48,3)</f>
        <v>0</v>
      </c>
    </row>
    <row r="50" spans="1:20" hidden="1" x14ac:dyDescent="0.45">
      <c r="A50" s="1" t="s">
        <v>75</v>
      </c>
      <c r="B50" s="35">
        <f>ROUND('[1]4'!B49,3)</f>
        <v>66173.063999999998</v>
      </c>
      <c r="C50" s="36">
        <f>ROUND('[1]4'!C49,3)</f>
        <v>13311.576999999999</v>
      </c>
      <c r="D50" s="36">
        <f>ROUND('[1]4'!D49,3)</f>
        <v>4472.2619999999997</v>
      </c>
      <c r="E50" s="36">
        <f>ROUND('[1]4'!E49,3)</f>
        <v>3143.6610000000001</v>
      </c>
      <c r="F50" s="36">
        <f>ROUND('[1]4'!F49,3)</f>
        <v>3819.5810000000001</v>
      </c>
      <c r="G50" s="36">
        <f>ROUND('[1]4'!G49,3)</f>
        <v>1948.144</v>
      </c>
      <c r="H50" s="36">
        <f>ROUND('[1]4'!H49,3)</f>
        <v>1899.11</v>
      </c>
      <c r="I50" s="36">
        <f>ROUND('[1]4'!I49,3)</f>
        <v>1488.489</v>
      </c>
      <c r="J50" s="36">
        <f>ROUND('[1]4'!J49,3)</f>
        <v>333.14800000000002</v>
      </c>
      <c r="K50" s="36">
        <f>ROUND('[1]4'!K49,3)</f>
        <v>16311.036</v>
      </c>
      <c r="L50" s="36">
        <f>ROUND('[1]4'!L49,3)</f>
        <v>1928.3620000000001</v>
      </c>
      <c r="M50" s="36">
        <f>ROUND('[1]4'!M49,3)</f>
        <v>2011.171</v>
      </c>
      <c r="N50" s="36">
        <f>ROUND('[1]4'!N49,3)</f>
        <v>2629.2269999999999</v>
      </c>
      <c r="O50" s="36">
        <f>ROUND('[1]4'!O49,3)</f>
        <v>2340.4250000000002</v>
      </c>
      <c r="P50" s="36">
        <f>ROUND('[1]4'!P49,3)</f>
        <v>2281.9499999999998</v>
      </c>
      <c r="Q50" s="36">
        <f>ROUND('[1]4'!Q49,3)</f>
        <v>3293.587</v>
      </c>
      <c r="R50" s="36">
        <f>ROUND('[1]4'!R49,3)</f>
        <v>4226.2259999999997</v>
      </c>
      <c r="S50" s="36">
        <f>ROUND('[1]4'!S49,3)</f>
        <v>735.09199999999998</v>
      </c>
      <c r="T50" s="36">
        <f>ROUND('[1]4'!T49,3)</f>
        <v>1.0999999999999999E-2</v>
      </c>
    </row>
    <row r="51" spans="1:20" hidden="1" x14ac:dyDescent="0.45">
      <c r="A51" s="43" t="s">
        <v>76</v>
      </c>
      <c r="B51" s="44">
        <f>ROUND('[1]4'!B50,3)</f>
        <v>158201.856</v>
      </c>
      <c r="C51" s="45">
        <f>ROUND('[1]4'!C50,3)</f>
        <v>29767.445</v>
      </c>
      <c r="D51" s="45">
        <f>ROUND('[1]4'!D50,3)</f>
        <v>8655.3179999999993</v>
      </c>
      <c r="E51" s="45">
        <f>ROUND('[1]4'!E50,3)</f>
        <v>5937.5659999999998</v>
      </c>
      <c r="F51" s="45">
        <f>ROUND('[1]4'!F50,3)</f>
        <v>7463.7079999999996</v>
      </c>
      <c r="G51" s="45">
        <f>ROUND('[1]4'!G50,3)</f>
        <v>3627.0360000000001</v>
      </c>
      <c r="H51" s="45">
        <f>ROUND('[1]4'!H50,3)</f>
        <v>4848.7860000000001</v>
      </c>
      <c r="I51" s="45">
        <f>ROUND('[1]4'!I50,3)</f>
        <v>4293.2250000000004</v>
      </c>
      <c r="J51" s="45">
        <f>ROUND('[1]4'!J50,3)</f>
        <v>865.47500000000002</v>
      </c>
      <c r="K51" s="45">
        <f>ROUND('[1]4'!K50,3)</f>
        <v>37234.135000000002</v>
      </c>
      <c r="L51" s="45">
        <f>ROUND('[1]4'!L50,3)</f>
        <v>7496.6</v>
      </c>
      <c r="M51" s="45">
        <f>ROUND('[1]4'!M50,3)</f>
        <v>5848.0640000000003</v>
      </c>
      <c r="N51" s="45">
        <f>ROUND('[1]4'!N50,3)</f>
        <v>8232.7090000000007</v>
      </c>
      <c r="O51" s="45">
        <f>ROUND('[1]4'!O50,3)</f>
        <v>5855.3090000000002</v>
      </c>
      <c r="P51" s="45">
        <f>ROUND('[1]4'!P50,3)</f>
        <v>6352.0280000000002</v>
      </c>
      <c r="Q51" s="45">
        <f>ROUND('[1]4'!Q50,3)</f>
        <v>9632.2129999999997</v>
      </c>
      <c r="R51" s="45">
        <f>ROUND('[1]4'!R50,3)</f>
        <v>9662.1180000000004</v>
      </c>
      <c r="S51" s="45">
        <f>ROUND('[1]4'!S50,3)</f>
        <v>2428.5369999999998</v>
      </c>
      <c r="T51" s="45">
        <f>ROUND('[1]4'!T50,3)</f>
        <v>1.5129999999999999</v>
      </c>
    </row>
    <row r="52" spans="1:20" hidden="1" x14ac:dyDescent="0.45">
      <c r="A52" s="1">
        <v>2017</v>
      </c>
      <c r="B52" s="35">
        <f>ROUND('[1]4'!B51,3)</f>
        <v>507746.386</v>
      </c>
      <c r="C52" s="36">
        <f>ROUND('[1]4'!C51,3)</f>
        <v>46298.156000000003</v>
      </c>
      <c r="D52" s="36">
        <f>ROUND('[1]4'!D51,3)</f>
        <v>21007.360000000001</v>
      </c>
      <c r="E52" s="36">
        <f>ROUND('[1]4'!E51,3)</f>
        <v>15386.370999999999</v>
      </c>
      <c r="F52" s="36">
        <f>ROUND('[1]4'!F51,3)</f>
        <v>24515.308000000001</v>
      </c>
      <c r="G52" s="36">
        <f>ROUND('[1]4'!G51,3)</f>
        <v>8683.65</v>
      </c>
      <c r="H52" s="36">
        <f>ROUND('[1]4'!H51,3)</f>
        <v>9423.8040000000001</v>
      </c>
      <c r="I52" s="36">
        <f>ROUND('[1]4'!I51,3)</f>
        <v>31609.848000000002</v>
      </c>
      <c r="J52" s="36">
        <f>ROUND('[1]4'!J51,3)</f>
        <v>2918.7570000000001</v>
      </c>
      <c r="K52" s="36">
        <f>ROUND('[1]4'!K51,3)</f>
        <v>114847.859</v>
      </c>
      <c r="L52" s="36">
        <f>ROUND('[1]4'!L51,3)</f>
        <v>16553.445</v>
      </c>
      <c r="M52" s="36">
        <f>ROUND('[1]4'!M51,3)</f>
        <v>24843.53</v>
      </c>
      <c r="N52" s="36">
        <f>ROUND('[1]4'!N51,3)</f>
        <v>50180.207999999999</v>
      </c>
      <c r="O52" s="36">
        <f>ROUND('[1]4'!O51,3)</f>
        <v>22799.648000000001</v>
      </c>
      <c r="P52" s="36">
        <f>ROUND('[1]4'!P51,3)</f>
        <v>33562.076000000001</v>
      </c>
      <c r="Q52" s="36">
        <f>ROUND('[1]4'!Q51,3)</f>
        <v>45455.610999999997</v>
      </c>
      <c r="R52" s="36">
        <f>ROUND('[1]4'!R51,3)</f>
        <v>34647.86</v>
      </c>
      <c r="S52" s="36">
        <f>ROUND('[1]4'!S51,3)</f>
        <v>5013.5429999999997</v>
      </c>
      <c r="T52" s="36">
        <f>ROUND('[1]4'!T51,3)</f>
        <v>0</v>
      </c>
    </row>
    <row r="53" spans="1:20" hidden="1" x14ac:dyDescent="0.45">
      <c r="A53" s="1" t="s">
        <v>73</v>
      </c>
      <c r="B53" s="35">
        <f>ROUND('[1]4'!B52,3)</f>
        <v>276672.19699999999</v>
      </c>
      <c r="C53" s="36">
        <f>ROUND('[1]4'!C52,3)</f>
        <v>1938.1079999999999</v>
      </c>
      <c r="D53" s="36">
        <f>ROUND('[1]4'!D52,3)</f>
        <v>7645.8050000000003</v>
      </c>
      <c r="E53" s="36">
        <f>ROUND('[1]4'!E52,3)</f>
        <v>5937.6329999999998</v>
      </c>
      <c r="F53" s="36">
        <f>ROUND('[1]4'!F52,3)</f>
        <v>12582.298000000001</v>
      </c>
      <c r="G53" s="36">
        <f>ROUND('[1]4'!G52,3)</f>
        <v>2988.2739999999999</v>
      </c>
      <c r="H53" s="36">
        <f>ROUND('[1]4'!H52,3)</f>
        <v>2640.3119999999999</v>
      </c>
      <c r="I53" s="36">
        <f>ROUND('[1]4'!I52,3)</f>
        <v>25983.454000000002</v>
      </c>
      <c r="J53" s="36">
        <f>ROUND('[1]4'!J52,3)</f>
        <v>1588.7550000000001</v>
      </c>
      <c r="K53" s="36">
        <f>ROUND('[1]4'!K52,3)</f>
        <v>59291.936999999998</v>
      </c>
      <c r="L53" s="36">
        <f>ROUND('[1]4'!L52,3)</f>
        <v>7007.7129999999997</v>
      </c>
      <c r="M53" s="36">
        <f>ROUND('[1]4'!M52,3)</f>
        <v>16744.437000000002</v>
      </c>
      <c r="N53" s="36">
        <f>ROUND('[1]4'!N52,3)</f>
        <v>39234.334999999999</v>
      </c>
      <c r="O53" s="36">
        <f>ROUND('[1]4'!O52,3)</f>
        <v>14466.179</v>
      </c>
      <c r="P53" s="36">
        <f>ROUND('[1]4'!P52,3)</f>
        <v>24623.269</v>
      </c>
      <c r="Q53" s="36">
        <f>ROUND('[1]4'!Q52,3)</f>
        <v>32087.631000000001</v>
      </c>
      <c r="R53" s="36">
        <f>ROUND('[1]4'!R52,3)</f>
        <v>20291.580999999998</v>
      </c>
      <c r="S53" s="36">
        <f>ROUND('[1]4'!S52,3)</f>
        <v>1620.4839999999999</v>
      </c>
      <c r="T53" s="36">
        <f>ROUND('[1]4'!T52,3)</f>
        <v>0</v>
      </c>
    </row>
    <row r="54" spans="1:20" hidden="1" x14ac:dyDescent="0.45">
      <c r="A54" s="1" t="s">
        <v>74</v>
      </c>
      <c r="B54" s="35">
        <f>ROUND('[1]4'!B53,3)</f>
        <v>2864.288</v>
      </c>
      <c r="C54" s="36">
        <f>ROUND('[1]4'!C53,3)</f>
        <v>1501.086</v>
      </c>
      <c r="D54" s="36">
        <f>ROUND('[1]4'!D53,3)</f>
        <v>105.69499999999999</v>
      </c>
      <c r="E54" s="36">
        <f>ROUND('[1]4'!E53,3)</f>
        <v>219.62100000000001</v>
      </c>
      <c r="F54" s="36">
        <f>ROUND('[1]4'!F53,3)</f>
        <v>286.036</v>
      </c>
      <c r="G54" s="36">
        <f>ROUND('[1]4'!G53,3)</f>
        <v>37.180999999999997</v>
      </c>
      <c r="H54" s="36">
        <f>ROUND('[1]4'!H53,3)</f>
        <v>35.753999999999998</v>
      </c>
      <c r="I54" s="36">
        <f>ROUND('[1]4'!I53,3)</f>
        <v>0.43099999999999999</v>
      </c>
      <c r="J54" s="36">
        <f>ROUND('[1]4'!J53,3)</f>
        <v>9.4E-2</v>
      </c>
      <c r="K54" s="36">
        <f>ROUND('[1]4'!K53,3)</f>
        <v>411.27499999999998</v>
      </c>
      <c r="L54" s="36">
        <f>ROUND('[1]4'!L53,3)</f>
        <v>26.292000000000002</v>
      </c>
      <c r="M54" s="36">
        <f>ROUND('[1]4'!M53,3)</f>
        <v>9.93</v>
      </c>
      <c r="N54" s="36">
        <f>ROUND('[1]4'!N53,3)</f>
        <v>0.57999999999999996</v>
      </c>
      <c r="O54" s="36">
        <f>ROUND('[1]4'!O53,3)</f>
        <v>19.498999999999999</v>
      </c>
      <c r="P54" s="36">
        <f>ROUND('[1]4'!P53,3)</f>
        <v>2.88</v>
      </c>
      <c r="Q54" s="36">
        <f>ROUND('[1]4'!Q53,3)</f>
        <v>35.631999999999998</v>
      </c>
      <c r="R54" s="36">
        <f>ROUND('[1]4'!R53,3)</f>
        <v>148.495</v>
      </c>
      <c r="S54" s="36">
        <f>ROUND('[1]4'!S53,3)</f>
        <v>23.806000000000001</v>
      </c>
      <c r="T54" s="36">
        <f>ROUND('[1]4'!T53,3)</f>
        <v>0</v>
      </c>
    </row>
    <row r="55" spans="1:20" hidden="1" x14ac:dyDescent="0.45">
      <c r="A55" s="1" t="s">
        <v>75</v>
      </c>
      <c r="B55" s="35">
        <f>ROUND('[1]4'!B54,3)</f>
        <v>66517.357999999993</v>
      </c>
      <c r="C55" s="36">
        <f>ROUND('[1]4'!C54,3)</f>
        <v>13131.172</v>
      </c>
      <c r="D55" s="36">
        <f>ROUND('[1]4'!D54,3)</f>
        <v>4473.51</v>
      </c>
      <c r="E55" s="36">
        <f>ROUND('[1]4'!E54,3)</f>
        <v>3151.904</v>
      </c>
      <c r="F55" s="36">
        <f>ROUND('[1]4'!F54,3)</f>
        <v>3856.8519999999999</v>
      </c>
      <c r="G55" s="36">
        <f>ROUND('[1]4'!G54,3)</f>
        <v>1954.876</v>
      </c>
      <c r="H55" s="36">
        <f>ROUND('[1]4'!H54,3)</f>
        <v>1872.89</v>
      </c>
      <c r="I55" s="36">
        <f>ROUND('[1]4'!I54,3)</f>
        <v>1487.143</v>
      </c>
      <c r="J55" s="36">
        <f>ROUND('[1]4'!J54,3)</f>
        <v>384.90300000000002</v>
      </c>
      <c r="K55" s="36">
        <f>ROUND('[1]4'!K54,3)</f>
        <v>16587.71</v>
      </c>
      <c r="L55" s="36">
        <f>ROUND('[1]4'!L54,3)</f>
        <v>1940.933</v>
      </c>
      <c r="M55" s="36">
        <f>ROUND('[1]4'!M54,3)</f>
        <v>2027.2809999999999</v>
      </c>
      <c r="N55" s="36">
        <f>ROUND('[1]4'!N54,3)</f>
        <v>2691.8229999999999</v>
      </c>
      <c r="O55" s="36">
        <f>ROUND('[1]4'!O54,3)</f>
        <v>2326.183</v>
      </c>
      <c r="P55" s="36">
        <f>ROUND('[1]4'!P54,3)</f>
        <v>2284.1239999999998</v>
      </c>
      <c r="Q55" s="36">
        <f>ROUND('[1]4'!Q54,3)</f>
        <v>3302.4630000000002</v>
      </c>
      <c r="R55" s="36">
        <f>ROUND('[1]4'!R54,3)</f>
        <v>4260.9880000000003</v>
      </c>
      <c r="S55" s="36">
        <f>ROUND('[1]4'!S54,3)</f>
        <v>782.601</v>
      </c>
      <c r="T55" s="36">
        <f>ROUND('[1]4'!T54,3)</f>
        <v>0</v>
      </c>
    </row>
    <row r="56" spans="1:20" hidden="1" x14ac:dyDescent="0.45">
      <c r="A56" s="43" t="s">
        <v>76</v>
      </c>
      <c r="B56" s="44">
        <f>ROUND('[1]4'!B55,3)</f>
        <v>161692.54300000001</v>
      </c>
      <c r="C56" s="45">
        <f>ROUND('[1]4'!C55,3)</f>
        <v>29727.79</v>
      </c>
      <c r="D56" s="45">
        <f>ROUND('[1]4'!D55,3)</f>
        <v>8782.35</v>
      </c>
      <c r="E56" s="45">
        <f>ROUND('[1]4'!E55,3)</f>
        <v>6077.2139999999999</v>
      </c>
      <c r="F56" s="45">
        <f>ROUND('[1]4'!F55,3)</f>
        <v>7790.1220000000003</v>
      </c>
      <c r="G56" s="45">
        <f>ROUND('[1]4'!G55,3)</f>
        <v>3703.319</v>
      </c>
      <c r="H56" s="45">
        <f>ROUND('[1]4'!H55,3)</f>
        <v>4874.848</v>
      </c>
      <c r="I56" s="45">
        <f>ROUND('[1]4'!I55,3)</f>
        <v>4138.82</v>
      </c>
      <c r="J56" s="45">
        <f>ROUND('[1]4'!J55,3)</f>
        <v>945.00400000000002</v>
      </c>
      <c r="K56" s="45">
        <f>ROUND('[1]4'!K55,3)</f>
        <v>38556.936999999998</v>
      </c>
      <c r="L56" s="45">
        <f>ROUND('[1]4'!L55,3)</f>
        <v>7578.5069999999996</v>
      </c>
      <c r="M56" s="45">
        <f>ROUND('[1]4'!M55,3)</f>
        <v>6061.8819999999996</v>
      </c>
      <c r="N56" s="45">
        <f>ROUND('[1]4'!N55,3)</f>
        <v>8253.4709999999995</v>
      </c>
      <c r="O56" s="45">
        <f>ROUND('[1]4'!O55,3)</f>
        <v>5987.7860000000001</v>
      </c>
      <c r="P56" s="45">
        <f>ROUND('[1]4'!P55,3)</f>
        <v>6651.8029999999999</v>
      </c>
      <c r="Q56" s="45">
        <f>ROUND('[1]4'!Q55,3)</f>
        <v>10029.886</v>
      </c>
      <c r="R56" s="45">
        <f>ROUND('[1]4'!R55,3)</f>
        <v>9946.7970000000005</v>
      </c>
      <c r="S56" s="45">
        <f>ROUND('[1]4'!S55,3)</f>
        <v>2586.652</v>
      </c>
      <c r="T56" s="45">
        <f>ROUND('[1]4'!T55,3)</f>
        <v>0</v>
      </c>
    </row>
    <row r="57" spans="1:20" hidden="1" x14ac:dyDescent="0.45">
      <c r="A57" s="1">
        <v>2018</v>
      </c>
      <c r="B57" s="35">
        <f>ROUND('[1]4'!B56,3)</f>
        <v>526149.16099999996</v>
      </c>
      <c r="C57" s="36">
        <f>ROUND('[1]4'!C56,3)</f>
        <v>47810.21</v>
      </c>
      <c r="D57" s="36">
        <f>ROUND('[1]4'!D56,3)</f>
        <v>21216.605</v>
      </c>
      <c r="E57" s="36">
        <f>ROUND('[1]4'!E56,3)</f>
        <v>15675.749</v>
      </c>
      <c r="F57" s="36">
        <f>ROUND('[1]4'!F56,3)</f>
        <v>24921.925999999999</v>
      </c>
      <c r="G57" s="36">
        <f>ROUND('[1]4'!G56,3)</f>
        <v>8773.8109999999997</v>
      </c>
      <c r="H57" s="36">
        <f>ROUND('[1]4'!H56,3)</f>
        <v>9648.8269999999993</v>
      </c>
      <c r="I57" s="36">
        <f>ROUND('[1]4'!I56,3)</f>
        <v>33748.169000000002</v>
      </c>
      <c r="J57" s="36">
        <f>ROUND('[1]4'!J56,3)</f>
        <v>3087.6930000000002</v>
      </c>
      <c r="K57" s="36">
        <f>ROUND('[1]4'!K56,3)</f>
        <v>122695.954</v>
      </c>
      <c r="L57" s="36">
        <f>ROUND('[1]4'!L56,3)</f>
        <v>16845.835999999999</v>
      </c>
      <c r="M57" s="36">
        <f>ROUND('[1]4'!M56,3)</f>
        <v>26239.895</v>
      </c>
      <c r="N57" s="36">
        <f>ROUND('[1]4'!N56,3)</f>
        <v>52012.705000000002</v>
      </c>
      <c r="O57" s="36">
        <f>ROUND('[1]4'!O56,3)</f>
        <v>22961.958999999999</v>
      </c>
      <c r="P57" s="36">
        <f>ROUND('[1]4'!P56,3)</f>
        <v>34118.387999999999</v>
      </c>
      <c r="Q57" s="36">
        <f>ROUND('[1]4'!Q56,3)</f>
        <v>45958.813999999998</v>
      </c>
      <c r="R57" s="36">
        <f>ROUND('[1]4'!R56,3)</f>
        <v>35158.61</v>
      </c>
      <c r="S57" s="36">
        <f>ROUND('[1]4'!S56,3)</f>
        <v>5272.6040000000003</v>
      </c>
      <c r="T57" s="36">
        <f>ROUND('[1]4'!T56,3)</f>
        <v>0</v>
      </c>
    </row>
    <row r="58" spans="1:20" hidden="1" x14ac:dyDescent="0.45">
      <c r="A58" s="1" t="s">
        <v>73</v>
      </c>
      <c r="B58" s="35">
        <f>ROUND('[1]4'!B57,3)</f>
        <v>283704.65600000002</v>
      </c>
      <c r="C58" s="36">
        <f>ROUND('[1]4'!C57,3)</f>
        <v>1745.711</v>
      </c>
      <c r="D58" s="36">
        <f>ROUND('[1]4'!D57,3)</f>
        <v>7450.174</v>
      </c>
      <c r="E58" s="36">
        <f>ROUND('[1]4'!E57,3)</f>
        <v>5858.0029999999997</v>
      </c>
      <c r="F58" s="36">
        <f>ROUND('[1]4'!F57,3)</f>
        <v>12251.411</v>
      </c>
      <c r="G58" s="36">
        <f>ROUND('[1]4'!G57,3)</f>
        <v>2870.6680000000001</v>
      </c>
      <c r="H58" s="36">
        <f>ROUND('[1]4'!H57,3)</f>
        <v>2549.723</v>
      </c>
      <c r="I58" s="36">
        <f>ROUND('[1]4'!I57,3)</f>
        <v>27910.655999999999</v>
      </c>
      <c r="J58" s="36">
        <f>ROUND('[1]4'!J57,3)</f>
        <v>1586.0719999999999</v>
      </c>
      <c r="K58" s="36">
        <f>ROUND('[1]4'!K57,3)</f>
        <v>63292.091999999997</v>
      </c>
      <c r="L58" s="36">
        <f>ROUND('[1]4'!L57,3)</f>
        <v>6848.5249999999996</v>
      </c>
      <c r="M58" s="36">
        <f>ROUND('[1]4'!M57,3)</f>
        <v>17683.143</v>
      </c>
      <c r="N58" s="36">
        <f>ROUND('[1]4'!N57,3)</f>
        <v>40590.982000000004</v>
      </c>
      <c r="O58" s="36">
        <f>ROUND('[1]4'!O57,3)</f>
        <v>14258.175999999999</v>
      </c>
      <c r="P58" s="36">
        <f>ROUND('[1]4'!P57,3)</f>
        <v>24859.371999999999</v>
      </c>
      <c r="Q58" s="36">
        <f>ROUND('[1]4'!Q57,3)</f>
        <v>32014.264999999999</v>
      </c>
      <c r="R58" s="36">
        <f>ROUND('[1]4'!R57,3)</f>
        <v>20246.284</v>
      </c>
      <c r="S58" s="36">
        <f>ROUND('[1]4'!S57,3)</f>
        <v>1689.4069999999999</v>
      </c>
      <c r="T58" s="36">
        <f>ROUND('[1]4'!T57,3)</f>
        <v>0</v>
      </c>
    </row>
    <row r="59" spans="1:20" hidden="1" x14ac:dyDescent="0.45">
      <c r="A59" s="1" t="s">
        <v>74</v>
      </c>
      <c r="B59" s="35">
        <f>ROUND('[1]4'!B58,3)</f>
        <v>3080.1680000000001</v>
      </c>
      <c r="C59" s="36">
        <f>ROUND('[1]4'!C58,3)</f>
        <v>1545.4680000000001</v>
      </c>
      <c r="D59" s="36">
        <f>ROUND('[1]4'!D58,3)</f>
        <v>109.04600000000001</v>
      </c>
      <c r="E59" s="36">
        <f>ROUND('[1]4'!E58,3)</f>
        <v>234.10499999999999</v>
      </c>
      <c r="F59" s="36">
        <f>ROUND('[1]4'!F58,3)</f>
        <v>295.03699999999998</v>
      </c>
      <c r="G59" s="36">
        <f>ROUND('[1]4'!G58,3)</f>
        <v>41.094000000000001</v>
      </c>
      <c r="H59" s="36">
        <f>ROUND('[1]4'!H58,3)</f>
        <v>37.414000000000001</v>
      </c>
      <c r="I59" s="36">
        <f>ROUND('[1]4'!I58,3)</f>
        <v>1.2050000000000001</v>
      </c>
      <c r="J59" s="36">
        <f>ROUND('[1]4'!J58,3)</f>
        <v>0.88200000000000001</v>
      </c>
      <c r="K59" s="36">
        <f>ROUND('[1]4'!K58,3)</f>
        <v>489.03800000000001</v>
      </c>
      <c r="L59" s="36">
        <f>ROUND('[1]4'!L58,3)</f>
        <v>54.936</v>
      </c>
      <c r="M59" s="36">
        <f>ROUND('[1]4'!M58,3)</f>
        <v>10.84</v>
      </c>
      <c r="N59" s="36">
        <f>ROUND('[1]4'!N58,3)</f>
        <v>2.7850000000000001</v>
      </c>
      <c r="O59" s="36">
        <f>ROUND('[1]4'!O58,3)</f>
        <v>21.681000000000001</v>
      </c>
      <c r="P59" s="36">
        <f>ROUND('[1]4'!P58,3)</f>
        <v>6.0990000000000002</v>
      </c>
      <c r="Q59" s="36">
        <f>ROUND('[1]4'!Q58,3)</f>
        <v>39.137</v>
      </c>
      <c r="R59" s="36">
        <f>ROUND('[1]4'!R58,3)</f>
        <v>151.65700000000001</v>
      </c>
      <c r="S59" s="36">
        <f>ROUND('[1]4'!S58,3)</f>
        <v>39.658999999999999</v>
      </c>
      <c r="T59" s="36">
        <f>ROUND('[1]4'!T58,3)</f>
        <v>0</v>
      </c>
    </row>
    <row r="60" spans="1:20" hidden="1" x14ac:dyDescent="0.45">
      <c r="A60" s="1" t="s">
        <v>75</v>
      </c>
      <c r="B60" s="35">
        <f>ROUND('[1]4'!B59,3)</f>
        <v>70687.226999999999</v>
      </c>
      <c r="C60" s="36">
        <f>ROUND('[1]4'!C59,3)</f>
        <v>13766.796</v>
      </c>
      <c r="D60" s="36">
        <f>ROUND('[1]4'!D59,3)</f>
        <v>4660.7</v>
      </c>
      <c r="E60" s="36">
        <f>ROUND('[1]4'!E59,3)</f>
        <v>3314.9180000000001</v>
      </c>
      <c r="F60" s="36">
        <f>ROUND('[1]4'!F59,3)</f>
        <v>4112.1989999999996</v>
      </c>
      <c r="G60" s="36">
        <f>ROUND('[1]4'!G59,3)</f>
        <v>2056.4349999999999</v>
      </c>
      <c r="H60" s="36">
        <f>ROUND('[1]4'!H59,3)</f>
        <v>1970.2249999999999</v>
      </c>
      <c r="I60" s="36">
        <f>ROUND('[1]4'!I59,3)</f>
        <v>1552.259</v>
      </c>
      <c r="J60" s="36">
        <f>ROUND('[1]4'!J59,3)</f>
        <v>470.529</v>
      </c>
      <c r="K60" s="36">
        <f>ROUND('[1]4'!K59,3)</f>
        <v>18016.468000000001</v>
      </c>
      <c r="L60" s="36">
        <f>ROUND('[1]4'!L59,3)</f>
        <v>2060.5630000000001</v>
      </c>
      <c r="M60" s="36">
        <f>ROUND('[1]4'!M59,3)</f>
        <v>2184.6799999999998</v>
      </c>
      <c r="N60" s="36">
        <f>ROUND('[1]4'!N59,3)</f>
        <v>2897.9589999999998</v>
      </c>
      <c r="O60" s="36">
        <f>ROUND('[1]4'!O59,3)</f>
        <v>2431.4319999999998</v>
      </c>
      <c r="P60" s="36">
        <f>ROUND('[1]4'!P59,3)</f>
        <v>2380.2930000000001</v>
      </c>
      <c r="Q60" s="36">
        <f>ROUND('[1]4'!Q59,3)</f>
        <v>3498.3090000000002</v>
      </c>
      <c r="R60" s="36">
        <f>ROUND('[1]4'!R59,3)</f>
        <v>4482.335</v>
      </c>
      <c r="S60" s="36">
        <f>ROUND('[1]4'!S59,3)</f>
        <v>831.09</v>
      </c>
      <c r="T60" s="36">
        <f>ROUND('[1]4'!T59,3)</f>
        <v>0</v>
      </c>
    </row>
    <row r="61" spans="1:20" hidden="1" x14ac:dyDescent="0.45">
      <c r="A61" s="43" t="s">
        <v>76</v>
      </c>
      <c r="B61" s="44">
        <f>ROUND('[1]4'!B60,3)</f>
        <v>168677.11</v>
      </c>
      <c r="C61" s="45">
        <f>ROUND('[1]4'!C60,3)</f>
        <v>30752.235000000001</v>
      </c>
      <c r="D61" s="45">
        <f>ROUND('[1]4'!D60,3)</f>
        <v>8996.6849999999995</v>
      </c>
      <c r="E61" s="45">
        <f>ROUND('[1]4'!E60,3)</f>
        <v>6268.723</v>
      </c>
      <c r="F61" s="45">
        <f>ROUND('[1]4'!F60,3)</f>
        <v>8263.2790000000005</v>
      </c>
      <c r="G61" s="45">
        <f>ROUND('[1]4'!G60,3)</f>
        <v>3805.614</v>
      </c>
      <c r="H61" s="45">
        <f>ROUND('[1]4'!H60,3)</f>
        <v>5091.4650000000001</v>
      </c>
      <c r="I61" s="45">
        <f>ROUND('[1]4'!I60,3)</f>
        <v>4284.049</v>
      </c>
      <c r="J61" s="45">
        <f>ROUND('[1]4'!J60,3)</f>
        <v>1030.21</v>
      </c>
      <c r="K61" s="45">
        <f>ROUND('[1]4'!K60,3)</f>
        <v>40898.356</v>
      </c>
      <c r="L61" s="45">
        <f>ROUND('[1]4'!L60,3)</f>
        <v>7881.8119999999999</v>
      </c>
      <c r="M61" s="45">
        <f>ROUND('[1]4'!M60,3)</f>
        <v>6361.232</v>
      </c>
      <c r="N61" s="45">
        <f>ROUND('[1]4'!N60,3)</f>
        <v>8520.9789999999994</v>
      </c>
      <c r="O61" s="45">
        <f>ROUND('[1]4'!O60,3)</f>
        <v>6250.67</v>
      </c>
      <c r="P61" s="45">
        <f>ROUND('[1]4'!P60,3)</f>
        <v>6872.6239999999998</v>
      </c>
      <c r="Q61" s="45">
        <f>ROUND('[1]4'!Q60,3)</f>
        <v>10407.102999999999</v>
      </c>
      <c r="R61" s="45">
        <f>ROUND('[1]4'!R60,3)</f>
        <v>10278.334000000001</v>
      </c>
      <c r="S61" s="45">
        <f>ROUND('[1]4'!S60,3)</f>
        <v>2712.4479999999999</v>
      </c>
      <c r="T61" s="45">
        <f>ROUND('[1]4'!T60,3)</f>
        <v>0</v>
      </c>
    </row>
    <row r="62" spans="1:20" hidden="1" x14ac:dyDescent="0.45">
      <c r="A62" s="1">
        <v>2019</v>
      </c>
      <c r="B62" s="35">
        <f>ROUND('[1]4'!B61,3)</f>
        <v>520498.73800000001</v>
      </c>
      <c r="C62" s="36">
        <f>ROUND('[1]4'!C61,3)</f>
        <v>47167.205999999998</v>
      </c>
      <c r="D62" s="36">
        <f>ROUND('[1]4'!D61,3)</f>
        <v>20802.41</v>
      </c>
      <c r="E62" s="36">
        <f>ROUND('[1]4'!E61,3)</f>
        <v>15265.584999999999</v>
      </c>
      <c r="F62" s="36">
        <f>ROUND('[1]4'!F61,3)</f>
        <v>24280.69</v>
      </c>
      <c r="G62" s="36">
        <f>ROUND('[1]4'!G61,3)</f>
        <v>8603.2970000000005</v>
      </c>
      <c r="H62" s="36">
        <f>ROUND('[1]4'!H61,3)</f>
        <v>9415.6990000000005</v>
      </c>
      <c r="I62" s="36">
        <f>ROUND('[1]4'!I61,3)</f>
        <v>34138.999000000003</v>
      </c>
      <c r="J62" s="36">
        <f>ROUND('[1]4'!J61,3)</f>
        <v>3226.1790000000001</v>
      </c>
      <c r="K62" s="36">
        <f>ROUND('[1]4'!K61,3)</f>
        <v>123022.307</v>
      </c>
      <c r="L62" s="36">
        <f>ROUND('[1]4'!L61,3)</f>
        <v>16368.275</v>
      </c>
      <c r="M62" s="36">
        <f>ROUND('[1]4'!M61,3)</f>
        <v>26732.303</v>
      </c>
      <c r="N62" s="36">
        <f>ROUND('[1]4'!N61,3)</f>
        <v>52644.853999999999</v>
      </c>
      <c r="O62" s="36">
        <f>ROUND('[1]4'!O61,3)</f>
        <v>22280.692999999999</v>
      </c>
      <c r="P62" s="36">
        <f>ROUND('[1]4'!P61,3)</f>
        <v>32385.387999999999</v>
      </c>
      <c r="Q62" s="36">
        <f>ROUND('[1]4'!Q61,3)</f>
        <v>44314.767</v>
      </c>
      <c r="R62" s="36">
        <f>ROUND('[1]4'!R61,3)</f>
        <v>34472.017</v>
      </c>
      <c r="S62" s="36">
        <f>ROUND('[1]4'!S61,3)</f>
        <v>5374.2849999999999</v>
      </c>
      <c r="T62" s="36">
        <f>ROUND('[1]4'!T61,3)</f>
        <v>3.786</v>
      </c>
    </row>
    <row r="63" spans="1:20" hidden="1" x14ac:dyDescent="0.45">
      <c r="A63" s="1" t="s">
        <v>73</v>
      </c>
      <c r="B63" s="35">
        <f>ROUND('[1]4'!B62,3)</f>
        <v>279769.47399999999</v>
      </c>
      <c r="C63" s="36">
        <f>ROUND('[1]4'!C62,3)</f>
        <v>1630.192</v>
      </c>
      <c r="D63" s="36">
        <f>ROUND('[1]4'!D62,3)</f>
        <v>7311.01</v>
      </c>
      <c r="E63" s="36">
        <f>ROUND('[1]4'!E62,3)</f>
        <v>5617.5209999999997</v>
      </c>
      <c r="F63" s="36">
        <f>ROUND('[1]4'!F62,3)</f>
        <v>11584.433000000001</v>
      </c>
      <c r="G63" s="36">
        <f>ROUND('[1]4'!G62,3)</f>
        <v>2782.9209999999998</v>
      </c>
      <c r="H63" s="36">
        <f>ROUND('[1]4'!H62,3)</f>
        <v>2369.817</v>
      </c>
      <c r="I63" s="36">
        <f>ROUND('[1]4'!I62,3)</f>
        <v>28536.754000000001</v>
      </c>
      <c r="J63" s="36">
        <f>ROUND('[1]4'!J62,3)</f>
        <v>1622.174</v>
      </c>
      <c r="K63" s="36">
        <f>ROUND('[1]4'!K62,3)</f>
        <v>63365.396000000001</v>
      </c>
      <c r="L63" s="36">
        <f>ROUND('[1]4'!L62,3)</f>
        <v>6555.8440000000001</v>
      </c>
      <c r="M63" s="36">
        <f>ROUND('[1]4'!M62,3)</f>
        <v>18231.056</v>
      </c>
      <c r="N63" s="36">
        <f>ROUND('[1]4'!N62,3)</f>
        <v>41260.896000000001</v>
      </c>
      <c r="O63" s="36">
        <f>ROUND('[1]4'!O62,3)</f>
        <v>13729.412</v>
      </c>
      <c r="P63" s="36">
        <f>ROUND('[1]4'!P62,3)</f>
        <v>22977.246999999999</v>
      </c>
      <c r="Q63" s="36">
        <f>ROUND('[1]4'!Q62,3)</f>
        <v>30660.931</v>
      </c>
      <c r="R63" s="36">
        <f>ROUND('[1]4'!R62,3)</f>
        <v>19805.974999999999</v>
      </c>
      <c r="S63" s="36">
        <f>ROUND('[1]4'!S62,3)</f>
        <v>1727.8969999999999</v>
      </c>
      <c r="T63" s="36">
        <f>ROUND('[1]4'!T62,3)</f>
        <v>0</v>
      </c>
    </row>
    <row r="64" spans="1:20" hidden="1" x14ac:dyDescent="0.45">
      <c r="A64" s="1" t="s">
        <v>74</v>
      </c>
      <c r="B64" s="35">
        <f>ROUND('[1]4'!B63,3)</f>
        <v>3156.2359999999999</v>
      </c>
      <c r="C64" s="36">
        <f>ROUND('[1]4'!C63,3)</f>
        <v>1550.5139999999999</v>
      </c>
      <c r="D64" s="36">
        <f>ROUND('[1]4'!D63,3)</f>
        <v>112.327</v>
      </c>
      <c r="E64" s="36">
        <f>ROUND('[1]4'!E63,3)</f>
        <v>248.607</v>
      </c>
      <c r="F64" s="36">
        <f>ROUND('[1]4'!F63,3)</f>
        <v>298.87799999999999</v>
      </c>
      <c r="G64" s="36">
        <f>ROUND('[1]4'!G63,3)</f>
        <v>43.305999999999997</v>
      </c>
      <c r="H64" s="36">
        <f>ROUND('[1]4'!H63,3)</f>
        <v>41.628</v>
      </c>
      <c r="I64" s="36">
        <f>ROUND('[1]4'!I63,3)</f>
        <v>2.8929999999999998</v>
      </c>
      <c r="J64" s="36">
        <f>ROUND('[1]4'!J63,3)</f>
        <v>432.86200000000002</v>
      </c>
      <c r="K64" s="36">
        <f>ROUND('[1]4'!K63,3)</f>
        <v>38.061</v>
      </c>
      <c r="L64" s="36">
        <f>ROUND('[1]4'!L63,3)</f>
        <v>57.61</v>
      </c>
      <c r="M64" s="36">
        <f>ROUND('[1]4'!M63,3)</f>
        <v>16.265000000000001</v>
      </c>
      <c r="N64" s="36">
        <f>ROUND('[1]4'!N63,3)</f>
        <v>8.84</v>
      </c>
      <c r="O64" s="36">
        <f>ROUND('[1]4'!O63,3)</f>
        <v>26.132999999999999</v>
      </c>
      <c r="P64" s="36">
        <f>ROUND('[1]4'!P63,3)</f>
        <v>11.345000000000001</v>
      </c>
      <c r="Q64" s="36">
        <f>ROUND('[1]4'!Q63,3)</f>
        <v>47.83</v>
      </c>
      <c r="R64" s="36">
        <f>ROUND('[1]4'!R63,3)</f>
        <v>161.18100000000001</v>
      </c>
      <c r="S64" s="36">
        <f>ROUND('[1]4'!S63,3)</f>
        <v>57.664999999999999</v>
      </c>
      <c r="T64" s="36">
        <f>ROUND('[1]4'!T63,3)</f>
        <v>0</v>
      </c>
    </row>
    <row r="65" spans="1:20" hidden="1" x14ac:dyDescent="0.45">
      <c r="A65" s="1" t="s">
        <v>75</v>
      </c>
      <c r="B65" s="35">
        <f>ROUND('[1]4'!B64,3)</f>
        <v>70455.407000000007</v>
      </c>
      <c r="C65" s="36">
        <f>ROUND('[1]4'!C64,3)</f>
        <v>13499.066999999999</v>
      </c>
      <c r="D65" s="36">
        <f>ROUND('[1]4'!D64,3)</f>
        <v>4624.7420000000002</v>
      </c>
      <c r="E65" s="36">
        <f>ROUND('[1]4'!E64,3)</f>
        <v>3252.4830000000002</v>
      </c>
      <c r="F65" s="36">
        <f>ROUND('[1]4'!F64,3)</f>
        <v>4121.5029999999997</v>
      </c>
      <c r="G65" s="36">
        <f>ROUND('[1]4'!G64,3)</f>
        <v>2038.9739999999999</v>
      </c>
      <c r="H65" s="36">
        <f>ROUND('[1]4'!H64,3)</f>
        <v>1938.646</v>
      </c>
      <c r="I65" s="36">
        <f>ROUND('[1]4'!I64,3)</f>
        <v>1546.2570000000001</v>
      </c>
      <c r="J65" s="36">
        <f>ROUND('[1]4'!J64,3)</f>
        <v>507.70800000000003</v>
      </c>
      <c r="K65" s="36">
        <f>ROUND('[1]4'!K64,3)</f>
        <v>18228.494999999999</v>
      </c>
      <c r="L65" s="36">
        <f>ROUND('[1]4'!L64,3)</f>
        <v>2081.0909999999999</v>
      </c>
      <c r="M65" s="36">
        <f>ROUND('[1]4'!M64,3)</f>
        <v>2179.8339999999998</v>
      </c>
      <c r="N65" s="36">
        <f>ROUND('[1]4'!N64,3)</f>
        <v>2887.1320000000001</v>
      </c>
      <c r="O65" s="36">
        <f>ROUND('[1]4'!O64,3)</f>
        <v>2397.33</v>
      </c>
      <c r="P65" s="36">
        <f>ROUND('[1]4'!P64,3)</f>
        <v>2358.63</v>
      </c>
      <c r="Q65" s="36">
        <f>ROUND('[1]4'!Q64,3)</f>
        <v>3466.43</v>
      </c>
      <c r="R65" s="36">
        <f>ROUND('[1]4'!R64,3)</f>
        <v>4475.9920000000002</v>
      </c>
      <c r="S65" s="36">
        <f>ROUND('[1]4'!S64,3)</f>
        <v>850.98900000000003</v>
      </c>
      <c r="T65" s="36">
        <f>ROUND('[1]4'!T64,3)</f>
        <v>0.106</v>
      </c>
    </row>
    <row r="66" spans="1:20" hidden="1" x14ac:dyDescent="0.45">
      <c r="A66" s="43" t="s">
        <v>76</v>
      </c>
      <c r="B66" s="44">
        <f>ROUND('[1]4'!B65,3)</f>
        <v>167117.62100000001</v>
      </c>
      <c r="C66" s="45">
        <f>ROUND('[1]4'!C65,3)</f>
        <v>30487.433000000001</v>
      </c>
      <c r="D66" s="45">
        <f>ROUND('[1]4'!D65,3)</f>
        <v>8754.3320000000003</v>
      </c>
      <c r="E66" s="45">
        <f>ROUND('[1]4'!E65,3)</f>
        <v>6146.9740000000002</v>
      </c>
      <c r="F66" s="45">
        <f>ROUND('[1]4'!F65,3)</f>
        <v>8275.8760000000002</v>
      </c>
      <c r="G66" s="45">
        <f>ROUND('[1]4'!G65,3)</f>
        <v>3738.0949999999998</v>
      </c>
      <c r="H66" s="45">
        <f>ROUND('[1]4'!H65,3)</f>
        <v>5065.6090000000004</v>
      </c>
      <c r="I66" s="45">
        <f>ROUND('[1]4'!I65,3)</f>
        <v>4053.0949999999998</v>
      </c>
      <c r="J66" s="45">
        <f>ROUND('[1]4'!J65,3)</f>
        <v>663.43600000000004</v>
      </c>
      <c r="K66" s="45">
        <f>ROUND('[1]4'!K65,3)</f>
        <v>41390.355000000003</v>
      </c>
      <c r="L66" s="45">
        <f>ROUND('[1]4'!L65,3)</f>
        <v>7673.7290000000003</v>
      </c>
      <c r="M66" s="45">
        <f>ROUND('[1]4'!M65,3)</f>
        <v>6305.1480000000001</v>
      </c>
      <c r="N66" s="45">
        <f>ROUND('[1]4'!N65,3)</f>
        <v>8487.9860000000008</v>
      </c>
      <c r="O66" s="45">
        <f>ROUND('[1]4'!O65,3)</f>
        <v>6127.8180000000002</v>
      </c>
      <c r="P66" s="45">
        <f>ROUND('[1]4'!P65,3)</f>
        <v>7038.165</v>
      </c>
      <c r="Q66" s="45">
        <f>ROUND('[1]4'!Q65,3)</f>
        <v>10139.575999999999</v>
      </c>
      <c r="R66" s="45">
        <f>ROUND('[1]4'!R65,3)</f>
        <v>10028.870000000001</v>
      </c>
      <c r="S66" s="45">
        <f>ROUND('[1]4'!S65,3)</f>
        <v>2737.7339999999999</v>
      </c>
      <c r="T66" s="45">
        <f>ROUND('[1]4'!T65,3)</f>
        <v>3.68</v>
      </c>
    </row>
    <row r="67" spans="1:20" hidden="1" x14ac:dyDescent="0.45">
      <c r="A67" s="1">
        <v>2020</v>
      </c>
      <c r="B67" s="35">
        <f>ROUND('[1]4'!B66,3)</f>
        <v>509269.71399999998</v>
      </c>
      <c r="C67" s="36">
        <f>ROUND('[1]4'!C66,3)</f>
        <v>45787.925999999999</v>
      </c>
      <c r="D67" s="36">
        <f>ROUND('[1]4'!D66,3)</f>
        <v>20503.969000000001</v>
      </c>
      <c r="E67" s="36">
        <f>ROUND('[1]4'!E66,3)</f>
        <v>14758.567999999999</v>
      </c>
      <c r="F67" s="36">
        <f>ROUND('[1]4'!F66,3)</f>
        <v>23638.582999999999</v>
      </c>
      <c r="G67" s="36">
        <f>ROUND('[1]4'!G66,3)</f>
        <v>8531.1080000000002</v>
      </c>
      <c r="H67" s="36">
        <f>ROUND('[1]4'!H66,3)</f>
        <v>9405.2209999999995</v>
      </c>
      <c r="I67" s="36">
        <f>ROUND('[1]4'!I66,3)</f>
        <v>33157.834000000003</v>
      </c>
      <c r="J67" s="36">
        <f>ROUND('[1]4'!J66,3)</f>
        <v>3393.223</v>
      </c>
      <c r="K67" s="36">
        <f>ROUND('[1]4'!K66,3)</f>
        <v>124688.96400000001</v>
      </c>
      <c r="L67" s="36">
        <f>ROUND('[1]4'!L66,3)</f>
        <v>16120.066999999999</v>
      </c>
      <c r="M67" s="36">
        <f>ROUND('[1]4'!M66,3)</f>
        <v>26901.894</v>
      </c>
      <c r="N67" s="36">
        <f>ROUND('[1]4'!N66,3)</f>
        <v>50422.732000000004</v>
      </c>
      <c r="O67" s="36">
        <f>ROUND('[1]4'!O66,3)</f>
        <v>20538.912</v>
      </c>
      <c r="P67" s="36">
        <f>ROUND('[1]4'!P66,3)</f>
        <v>30973.974999999999</v>
      </c>
      <c r="Q67" s="36">
        <f>ROUND('[1]4'!Q66,3)</f>
        <v>41001.627</v>
      </c>
      <c r="R67" s="36">
        <f>ROUND('[1]4'!R66,3)</f>
        <v>34069.974000000002</v>
      </c>
      <c r="S67" s="36">
        <f>ROUND('[1]4'!S66,3)</f>
        <v>5373.2879999999996</v>
      </c>
      <c r="T67" s="36">
        <f>ROUND('[1]4'!T66,3)</f>
        <v>1.85</v>
      </c>
    </row>
    <row r="68" spans="1:20" hidden="1" x14ac:dyDescent="0.45">
      <c r="A68" s="1" t="s">
        <v>73</v>
      </c>
      <c r="B68" s="35">
        <f>ROUND('[1]4'!B67,3)</f>
        <v>267129.24099999998</v>
      </c>
      <c r="C68" s="36">
        <f>ROUND('[1]4'!C67,3)</f>
        <v>2079.0100000000002</v>
      </c>
      <c r="D68" s="36">
        <f>ROUND('[1]4'!D67,3)</f>
        <v>7193.6930000000002</v>
      </c>
      <c r="E68" s="36">
        <f>ROUND('[1]4'!E67,3)</f>
        <v>5240.6890000000003</v>
      </c>
      <c r="F68" s="36">
        <f>ROUND('[1]4'!F67,3)</f>
        <v>11266.166999999999</v>
      </c>
      <c r="G68" s="36">
        <f>ROUND('[1]4'!G67,3)</f>
        <v>2739.346</v>
      </c>
      <c r="H68" s="36">
        <f>ROUND('[1]4'!H67,3)</f>
        <v>2527.252</v>
      </c>
      <c r="I68" s="36">
        <f>ROUND('[1]4'!I67,3)</f>
        <v>27539.574000000001</v>
      </c>
      <c r="J68" s="36">
        <f>ROUND('[1]4'!J67,3)</f>
        <v>1756.356</v>
      </c>
      <c r="K68" s="36">
        <f>ROUND('[1]4'!K67,3)</f>
        <v>64464.758000000002</v>
      </c>
      <c r="L68" s="36">
        <f>ROUND('[1]4'!L67,3)</f>
        <v>6519.2690000000002</v>
      </c>
      <c r="M68" s="36">
        <f>ROUND('[1]4'!M67,3)</f>
        <v>18262.704000000002</v>
      </c>
      <c r="N68" s="36">
        <f>ROUND('[1]4'!N67,3)</f>
        <v>39010.898999999998</v>
      </c>
      <c r="O68" s="36">
        <f>ROUND('[1]4'!O67,3)</f>
        <v>11979.768</v>
      </c>
      <c r="P68" s="36">
        <f>ROUND('[1]4'!P67,3)</f>
        <v>21715.266</v>
      </c>
      <c r="Q68" s="36">
        <f>ROUND('[1]4'!Q67,3)</f>
        <v>27449.377</v>
      </c>
      <c r="R68" s="36">
        <f>ROUND('[1]4'!R67,3)</f>
        <v>19277.576000000001</v>
      </c>
      <c r="S68" s="36">
        <f>ROUND('[1]4'!S67,3)</f>
        <v>1713.7919999999999</v>
      </c>
      <c r="T68" s="36">
        <f>ROUND('[1]4'!T67,3)</f>
        <v>0</v>
      </c>
    </row>
    <row r="69" spans="1:20" hidden="1" x14ac:dyDescent="0.45">
      <c r="A69" s="1" t="s">
        <v>74</v>
      </c>
      <c r="B69" s="35">
        <f>ROUND('[1]4'!B68,3)</f>
        <v>3315.009</v>
      </c>
      <c r="C69" s="36">
        <f>ROUND('[1]4'!C68,3)</f>
        <v>498.03</v>
      </c>
      <c r="D69" s="36">
        <f>ROUND('[1]4'!D68,3)</f>
        <v>337.94799999999998</v>
      </c>
      <c r="E69" s="36">
        <f>ROUND('[1]4'!E68,3)</f>
        <v>144.102</v>
      </c>
      <c r="F69" s="36">
        <f>ROUND('[1]4'!F68,3)</f>
        <v>62.247999999999998</v>
      </c>
      <c r="G69" s="36">
        <f>ROUND('[1]4'!G68,3)</f>
        <v>53.054000000000002</v>
      </c>
      <c r="H69" s="36">
        <f>ROUND('[1]4'!H68,3)</f>
        <v>27.678999999999998</v>
      </c>
      <c r="I69" s="36">
        <f>ROUND('[1]4'!I68,3)</f>
        <v>88.542000000000002</v>
      </c>
      <c r="J69" s="36">
        <f>ROUND('[1]4'!J68,3)</f>
        <v>65.965999999999994</v>
      </c>
      <c r="K69" s="36">
        <f>ROUND('[1]4'!K68,3)</f>
        <v>988.24599999999998</v>
      </c>
      <c r="L69" s="36">
        <f>ROUND('[1]4'!L68,3)</f>
        <v>80.078999999999994</v>
      </c>
      <c r="M69" s="36">
        <f>ROUND('[1]4'!M68,3)</f>
        <v>355.91199999999998</v>
      </c>
      <c r="N69" s="36">
        <f>ROUND('[1]4'!N68,3)</f>
        <v>81.215999999999994</v>
      </c>
      <c r="O69" s="36">
        <f>ROUND('[1]4'!O68,3)</f>
        <v>127.16800000000001</v>
      </c>
      <c r="P69" s="36">
        <f>ROUND('[1]4'!P68,3)</f>
        <v>82.721999999999994</v>
      </c>
      <c r="Q69" s="36">
        <f>ROUND('[1]4'!Q68,3)</f>
        <v>189.846</v>
      </c>
      <c r="R69" s="36">
        <f>ROUND('[1]4'!R68,3)</f>
        <v>65.878</v>
      </c>
      <c r="S69" s="36">
        <f>ROUND('[1]4'!S68,3)</f>
        <v>66.372</v>
      </c>
      <c r="T69" s="36">
        <f>ROUND('[1]4'!T68,3)</f>
        <v>0</v>
      </c>
    </row>
    <row r="70" spans="1:20" hidden="1" x14ac:dyDescent="0.45">
      <c r="A70" s="1" t="s">
        <v>75</v>
      </c>
      <c r="B70" s="35">
        <f>ROUND('[1]4'!B69,3)</f>
        <v>74073.574999999997</v>
      </c>
      <c r="C70" s="36">
        <f>ROUND('[1]4'!C69,3)</f>
        <v>13982.706</v>
      </c>
      <c r="D70" s="36">
        <f>ROUND('[1]4'!D69,3)</f>
        <v>4837.4870000000001</v>
      </c>
      <c r="E70" s="36">
        <f>ROUND('[1]4'!E69,3)</f>
        <v>3411.777</v>
      </c>
      <c r="F70" s="36">
        <f>ROUND('[1]4'!F69,3)</f>
        <v>4294.88</v>
      </c>
      <c r="G70" s="36">
        <f>ROUND('[1]4'!G69,3)</f>
        <v>2154.0340000000001</v>
      </c>
      <c r="H70" s="36">
        <f>ROUND('[1]4'!H69,3)</f>
        <v>2019.6389999999999</v>
      </c>
      <c r="I70" s="36">
        <f>ROUND('[1]4'!I69,3)</f>
        <v>1611.703</v>
      </c>
      <c r="J70" s="36">
        <f>ROUND('[1]4'!J69,3)</f>
        <v>558.99</v>
      </c>
      <c r="K70" s="36">
        <f>ROUND('[1]4'!K69,3)</f>
        <v>19387.550999999999</v>
      </c>
      <c r="L70" s="36">
        <f>ROUND('[1]4'!L69,3)</f>
        <v>2197.1060000000002</v>
      </c>
      <c r="M70" s="36">
        <f>ROUND('[1]4'!M69,3)</f>
        <v>2291.89</v>
      </c>
      <c r="N70" s="36">
        <f>ROUND('[1]4'!N69,3)</f>
        <v>3038.547</v>
      </c>
      <c r="O70" s="36">
        <f>ROUND('[1]4'!O69,3)</f>
        <v>2519.0520000000001</v>
      </c>
      <c r="P70" s="36">
        <f>ROUND('[1]4'!P69,3)</f>
        <v>2500.6819999999998</v>
      </c>
      <c r="Q70" s="36">
        <f>ROUND('[1]4'!Q69,3)</f>
        <v>3631.0349999999999</v>
      </c>
      <c r="R70" s="36">
        <f>ROUND('[1]4'!R69,3)</f>
        <v>4718.5360000000001</v>
      </c>
      <c r="S70" s="36">
        <f>ROUND('[1]4'!S69,3)</f>
        <v>917.91399999999999</v>
      </c>
      <c r="T70" s="36">
        <f>ROUND('[1]4'!T69,3)</f>
        <v>4.7E-2</v>
      </c>
    </row>
    <row r="71" spans="1:20" hidden="1" x14ac:dyDescent="0.45">
      <c r="A71" s="43" t="s">
        <v>76</v>
      </c>
      <c r="B71" s="44">
        <f>ROUND('[1]4'!B70,3)</f>
        <v>164751.889</v>
      </c>
      <c r="C71" s="45">
        <f>ROUND('[1]4'!C70,3)</f>
        <v>29228.18</v>
      </c>
      <c r="D71" s="45">
        <f>ROUND('[1]4'!D70,3)</f>
        <v>8134.8410000000003</v>
      </c>
      <c r="E71" s="45">
        <f>ROUND('[1]4'!E70,3)</f>
        <v>5962</v>
      </c>
      <c r="F71" s="45">
        <f>ROUND('[1]4'!F70,3)</f>
        <v>8015.2879999999996</v>
      </c>
      <c r="G71" s="45">
        <f>ROUND('[1]4'!G70,3)</f>
        <v>3584.674</v>
      </c>
      <c r="H71" s="45">
        <f>ROUND('[1]4'!H70,3)</f>
        <v>4830.6509999999998</v>
      </c>
      <c r="I71" s="45">
        <f>ROUND('[1]4'!I70,3)</f>
        <v>3918.0149999999999</v>
      </c>
      <c r="J71" s="45">
        <f>ROUND('[1]4'!J70,3)</f>
        <v>1011.9109999999999</v>
      </c>
      <c r="K71" s="45">
        <f>ROUND('[1]4'!K70,3)</f>
        <v>39848.409</v>
      </c>
      <c r="L71" s="45">
        <f>ROUND('[1]4'!L70,3)</f>
        <v>7323.6130000000003</v>
      </c>
      <c r="M71" s="45">
        <f>ROUND('[1]4'!M70,3)</f>
        <v>5991.3879999999999</v>
      </c>
      <c r="N71" s="45">
        <f>ROUND('[1]4'!N70,3)</f>
        <v>8292.07</v>
      </c>
      <c r="O71" s="45">
        <f>ROUND('[1]4'!O70,3)</f>
        <v>5912.9250000000002</v>
      </c>
      <c r="P71" s="45">
        <f>ROUND('[1]4'!P70,3)</f>
        <v>6675.3050000000003</v>
      </c>
      <c r="Q71" s="45">
        <f>ROUND('[1]4'!Q70,3)</f>
        <v>9731.3690000000006</v>
      </c>
      <c r="R71" s="45">
        <f>ROUND('[1]4'!R70,3)</f>
        <v>10007.984</v>
      </c>
      <c r="S71" s="45">
        <f>ROUND('[1]4'!S70,3)</f>
        <v>2675.21</v>
      </c>
      <c r="T71" s="45">
        <f>ROUND('[1]4'!T70,3)</f>
        <v>1.8029999999999999</v>
      </c>
    </row>
    <row r="72" spans="1:20" hidden="1" x14ac:dyDescent="0.45">
      <c r="A72" s="1">
        <v>2021</v>
      </c>
      <c r="B72" s="35">
        <f>ROUND('[1]4'!B71,3)</f>
        <v>533430.81000000006</v>
      </c>
      <c r="C72" s="36">
        <f>ROUND('[1]4'!C71,3)</f>
        <v>47295.807000000001</v>
      </c>
      <c r="D72" s="36">
        <f>ROUND('[1]4'!D71,3)</f>
        <v>21067.832999999999</v>
      </c>
      <c r="E72" s="36">
        <f>ROUND('[1]4'!E71,3)</f>
        <v>15443.949000000001</v>
      </c>
      <c r="F72" s="36">
        <f>ROUND('[1]4'!F71,3)</f>
        <v>24901.194</v>
      </c>
      <c r="G72" s="36">
        <f>ROUND('[1]4'!G71,3)</f>
        <v>8973.4470000000001</v>
      </c>
      <c r="H72" s="36">
        <f>ROUND('[1]4'!H71,3)</f>
        <v>9748.6209999999992</v>
      </c>
      <c r="I72" s="36">
        <f>ROUND('[1]4'!I71,3)</f>
        <v>33593.123</v>
      </c>
      <c r="J72" s="36">
        <f>ROUND('[1]4'!J71,3)</f>
        <v>4295.3630000000003</v>
      </c>
      <c r="K72" s="36">
        <f>ROUND('[1]4'!K71,3)</f>
        <v>133445.948</v>
      </c>
      <c r="L72" s="36">
        <f>ROUND('[1]4'!L71,3)</f>
        <v>16808.006000000001</v>
      </c>
      <c r="M72" s="36">
        <f>ROUND('[1]4'!M71,3)</f>
        <v>28402.062999999998</v>
      </c>
      <c r="N72" s="36">
        <f>ROUND('[1]4'!N71,3)</f>
        <v>48801.625999999997</v>
      </c>
      <c r="O72" s="36">
        <f>ROUND('[1]4'!O71,3)</f>
        <v>21486.861000000001</v>
      </c>
      <c r="P72" s="36">
        <f>ROUND('[1]4'!P71,3)</f>
        <v>33486.885999999999</v>
      </c>
      <c r="Q72" s="36">
        <f>ROUND('[1]4'!Q71,3)</f>
        <v>44258.296999999999</v>
      </c>
      <c r="R72" s="36">
        <f>ROUND('[1]4'!R71,3)</f>
        <v>35734.059000000001</v>
      </c>
      <c r="S72" s="36">
        <f>ROUND('[1]4'!S71,3)</f>
        <v>5687.73</v>
      </c>
      <c r="T72" s="36">
        <f>ROUND('[1]4'!T71,3)</f>
        <v>0</v>
      </c>
    </row>
    <row r="73" spans="1:20" hidden="1" x14ac:dyDescent="0.45">
      <c r="A73" s="1" t="s">
        <v>73</v>
      </c>
      <c r="B73" s="35">
        <f>ROUND('[1]4'!B72,3)</f>
        <v>288565.42</v>
      </c>
      <c r="C73" s="36">
        <f>ROUND('[1]4'!C72,3)</f>
        <v>2284.6570000000002</v>
      </c>
      <c r="D73" s="36">
        <f>ROUND('[1]4'!D72,3)</f>
        <v>7878.8339999999998</v>
      </c>
      <c r="E73" s="36">
        <f>ROUND('[1]4'!E72,3)</f>
        <v>5741.8059999999996</v>
      </c>
      <c r="F73" s="36">
        <f>ROUND('[1]4'!F72,3)</f>
        <v>12125.35</v>
      </c>
      <c r="G73" s="36">
        <f>ROUND('[1]4'!G72,3)</f>
        <v>2993.6619999999998</v>
      </c>
      <c r="H73" s="36">
        <f>ROUND('[1]4'!H72,3)</f>
        <v>2715.0949999999998</v>
      </c>
      <c r="I73" s="36">
        <f>ROUND('[1]4'!I72,3)</f>
        <v>28053.113000000001</v>
      </c>
      <c r="J73" s="36">
        <f>ROUND('[1]4'!J72,3)</f>
        <v>1886.7370000000001</v>
      </c>
      <c r="K73" s="36">
        <f>ROUND('[1]4'!K72,3)</f>
        <v>71388.792000000001</v>
      </c>
      <c r="L73" s="36">
        <f>ROUND('[1]4'!L72,3)</f>
        <v>6847.8940000000002</v>
      </c>
      <c r="M73" s="36">
        <f>ROUND('[1]4'!M72,3)</f>
        <v>19463.96</v>
      </c>
      <c r="N73" s="36">
        <f>ROUND('[1]4'!N72,3)</f>
        <v>37538.038</v>
      </c>
      <c r="O73" s="36">
        <f>ROUND('[1]4'!O72,3)</f>
        <v>12821.037</v>
      </c>
      <c r="P73" s="36">
        <f>ROUND('[1]4'!P72,3)</f>
        <v>24001.579000000002</v>
      </c>
      <c r="Q73" s="36">
        <f>ROUND('[1]4'!Q72,3)</f>
        <v>30263.019</v>
      </c>
      <c r="R73" s="36">
        <f>ROUND('[1]4'!R72,3)</f>
        <v>20789.455999999998</v>
      </c>
      <c r="S73" s="36">
        <f>ROUND('[1]4'!S72,3)</f>
        <v>1772.3910000000001</v>
      </c>
      <c r="T73" s="36">
        <f>ROUND('[1]4'!T72,3)</f>
        <v>0</v>
      </c>
    </row>
    <row r="74" spans="1:20" hidden="1" x14ac:dyDescent="0.45">
      <c r="A74" s="1" t="s">
        <v>74</v>
      </c>
      <c r="B74" s="35">
        <f>ROUND('[1]4'!B73,3)</f>
        <v>3701.2370000000001</v>
      </c>
      <c r="C74" s="36">
        <f>ROUND('[1]4'!C73,3)</f>
        <v>553.08600000000001</v>
      </c>
      <c r="D74" s="36">
        <f>ROUND('[1]4'!D73,3)</f>
        <v>351.786</v>
      </c>
      <c r="E74" s="36">
        <f>ROUND('[1]4'!E73,3)</f>
        <v>158.52099999999999</v>
      </c>
      <c r="F74" s="36">
        <f>ROUND('[1]4'!F73,3)</f>
        <v>97.111999999999995</v>
      </c>
      <c r="G74" s="36">
        <f>ROUND('[1]4'!G73,3)</f>
        <v>60.171999999999997</v>
      </c>
      <c r="H74" s="36">
        <f>ROUND('[1]4'!H73,3)</f>
        <v>35.777999999999999</v>
      </c>
      <c r="I74" s="36">
        <f>ROUND('[1]4'!I73,3)</f>
        <v>101.752</v>
      </c>
      <c r="J74" s="36">
        <f>ROUND('[1]4'!J73,3)</f>
        <v>70.399000000000001</v>
      </c>
      <c r="K74" s="36">
        <f>ROUND('[1]4'!K73,3)</f>
        <v>1112.9390000000001</v>
      </c>
      <c r="L74" s="36">
        <f>ROUND('[1]4'!L73,3)</f>
        <v>100.873</v>
      </c>
      <c r="M74" s="36">
        <f>ROUND('[1]4'!M73,3)</f>
        <v>351.822</v>
      </c>
      <c r="N74" s="36">
        <f>ROUND('[1]4'!N73,3)</f>
        <v>94.143000000000001</v>
      </c>
      <c r="O74" s="36">
        <f>ROUND('[1]4'!O73,3)</f>
        <v>136.65199999999999</v>
      </c>
      <c r="P74" s="36">
        <f>ROUND('[1]4'!P73,3)</f>
        <v>90.673000000000002</v>
      </c>
      <c r="Q74" s="36">
        <f>ROUND('[1]4'!Q73,3)</f>
        <v>215.137</v>
      </c>
      <c r="R74" s="36">
        <f>ROUND('[1]4'!R73,3)</f>
        <v>90.879000000000005</v>
      </c>
      <c r="S74" s="36">
        <f>ROUND('[1]4'!S73,3)</f>
        <v>79.516000000000005</v>
      </c>
      <c r="T74" s="36">
        <f>ROUND('[1]4'!T73,3)</f>
        <v>0</v>
      </c>
    </row>
    <row r="75" spans="1:20" hidden="1" x14ac:dyDescent="0.45">
      <c r="A75" s="1" t="s">
        <v>75</v>
      </c>
      <c r="B75" s="35">
        <f>ROUND('[1]4'!B74,3)</f>
        <v>77558.385999999999</v>
      </c>
      <c r="C75" s="36">
        <f>ROUND('[1]4'!C74,3)</f>
        <v>14656.127</v>
      </c>
      <c r="D75" s="36">
        <f>ROUND('[1]4'!D74,3)</f>
        <v>4974.8890000000001</v>
      </c>
      <c r="E75" s="36">
        <f>ROUND('[1]4'!E74,3)</f>
        <v>3461.3310000000001</v>
      </c>
      <c r="F75" s="36">
        <f>ROUND('[1]4'!F74,3)</f>
        <v>4586.7870000000003</v>
      </c>
      <c r="G75" s="36">
        <f>ROUND('[1]4'!G74,3)</f>
        <v>2215.9180000000001</v>
      </c>
      <c r="H75" s="36">
        <f>ROUND('[1]4'!H74,3)</f>
        <v>2102.6550000000002</v>
      </c>
      <c r="I75" s="36">
        <f>ROUND('[1]4'!I74,3)</f>
        <v>1638.73</v>
      </c>
      <c r="J75" s="36">
        <f>ROUND('[1]4'!J74,3)</f>
        <v>612.11099999999999</v>
      </c>
      <c r="K75" s="36">
        <f>ROUND('[1]4'!K74,3)</f>
        <v>20775.255000000001</v>
      </c>
      <c r="L75" s="36">
        <f>ROUND('[1]4'!L74,3)</f>
        <v>2289.7190000000001</v>
      </c>
      <c r="M75" s="36">
        <f>ROUND('[1]4'!M74,3)</f>
        <v>2385.627</v>
      </c>
      <c r="N75" s="36">
        <f>ROUND('[1]4'!N74,3)</f>
        <v>3184.7150000000001</v>
      </c>
      <c r="O75" s="36">
        <f>ROUND('[1]4'!O74,3)</f>
        <v>2588.9029999999998</v>
      </c>
      <c r="P75" s="36">
        <f>ROUND('[1]4'!P74,3)</f>
        <v>2578.8220000000001</v>
      </c>
      <c r="Q75" s="36">
        <f>ROUND('[1]4'!Q74,3)</f>
        <v>3709.248</v>
      </c>
      <c r="R75" s="36">
        <f>ROUND('[1]4'!R74,3)</f>
        <v>4826.0569999999998</v>
      </c>
      <c r="S75" s="36">
        <f>ROUND('[1]4'!S74,3)</f>
        <v>971.49199999999996</v>
      </c>
      <c r="T75" s="36">
        <f>ROUND('[1]4'!T74,3)</f>
        <v>0</v>
      </c>
    </row>
    <row r="76" spans="1:20" ht="16.5" hidden="1" thickTop="1" x14ac:dyDescent="0.45">
      <c r="A76" s="43" t="s">
        <v>76</v>
      </c>
      <c r="B76" s="44">
        <f>ROUND('[1]4'!B75,3)</f>
        <v>163605.76699999999</v>
      </c>
      <c r="C76" s="45">
        <f>ROUND('[1]4'!C75,3)</f>
        <v>29801.937999999998</v>
      </c>
      <c r="D76" s="45">
        <f>ROUND('[1]4'!D75,3)</f>
        <v>7862.3239999999996</v>
      </c>
      <c r="E76" s="45">
        <f>ROUND('[1]4'!E75,3)</f>
        <v>6082.2910000000002</v>
      </c>
      <c r="F76" s="45">
        <f>ROUND('[1]4'!F75,3)</f>
        <v>8091.9449999999997</v>
      </c>
      <c r="G76" s="45">
        <f>ROUND('[1]4'!G75,3)</f>
        <v>3703.6959999999999</v>
      </c>
      <c r="H76" s="45">
        <f>ROUND('[1]4'!H75,3)</f>
        <v>4895.0940000000001</v>
      </c>
      <c r="I76" s="45">
        <f>ROUND('[1]4'!I75,3)</f>
        <v>3799.5279999999998</v>
      </c>
      <c r="J76" s="45">
        <f>ROUND('[1]4'!J75,3)</f>
        <v>1726.116</v>
      </c>
      <c r="K76" s="45">
        <f>ROUND('[1]4'!K75,3)</f>
        <v>40168.962</v>
      </c>
      <c r="L76" s="45">
        <f>ROUND('[1]4'!L75,3)</f>
        <v>7569.52</v>
      </c>
      <c r="M76" s="45">
        <f>ROUND('[1]4'!M75,3)</f>
        <v>6200.6549999999997</v>
      </c>
      <c r="N76" s="45">
        <f>ROUND('[1]4'!N75,3)</f>
        <v>7984.73</v>
      </c>
      <c r="O76" s="45">
        <f>ROUND('[1]4'!O75,3)</f>
        <v>5940.2690000000002</v>
      </c>
      <c r="P76" s="45">
        <f>ROUND('[1]4'!P75,3)</f>
        <v>6815.8130000000001</v>
      </c>
      <c r="Q76" s="45">
        <f>ROUND('[1]4'!Q75,3)</f>
        <v>10070.893</v>
      </c>
      <c r="R76" s="45">
        <f>ROUND('[1]4'!R75,3)</f>
        <v>10027.666999999999</v>
      </c>
      <c r="S76" s="45">
        <f>ROUND('[1]4'!S75,3)</f>
        <v>2864.3319999999999</v>
      </c>
      <c r="T76" s="45">
        <f>ROUND('[1]4'!T75,3)</f>
        <v>0</v>
      </c>
    </row>
    <row r="77" spans="1:20" ht="16.5" thickTop="1" x14ac:dyDescent="0.45">
      <c r="A77" s="1">
        <v>2022</v>
      </c>
      <c r="B77" s="35">
        <f>ROUND('[1]4'!B76,3)</f>
        <v>547932.74199999997</v>
      </c>
      <c r="C77" s="36">
        <f>ROUND('[1]4'!C76,3)</f>
        <v>48788.677000000003</v>
      </c>
      <c r="D77" s="36">
        <f>ROUND('[1]4'!D76,3)</f>
        <v>21493.648000000001</v>
      </c>
      <c r="E77" s="36">
        <f>ROUND('[1]4'!E76,3)</f>
        <v>16039.26</v>
      </c>
      <c r="F77" s="36">
        <f>ROUND('[1]4'!F76,3)</f>
        <v>25506.864000000001</v>
      </c>
      <c r="G77" s="36">
        <f>ROUND('[1]4'!G76,3)</f>
        <v>9116.8709999999992</v>
      </c>
      <c r="H77" s="36">
        <f>ROUND('[1]4'!H76,3)</f>
        <v>10016.877</v>
      </c>
      <c r="I77" s="36">
        <f>ROUND('[1]4'!I76,3)</f>
        <v>32919.180999999997</v>
      </c>
      <c r="J77" s="36">
        <f>ROUND('[1]4'!J76,3)</f>
        <v>3182.0790000000002</v>
      </c>
      <c r="K77" s="36">
        <f>ROUND('[1]4'!K76,3)</f>
        <v>140531.01199999999</v>
      </c>
      <c r="L77" s="36">
        <f>ROUND('[1]4'!L76,3)</f>
        <v>17325.52</v>
      </c>
      <c r="M77" s="36">
        <f>ROUND('[1]4'!M76,3)</f>
        <v>29412.226999999999</v>
      </c>
      <c r="N77" s="36">
        <f>ROUND('[1]4'!N76,3)</f>
        <v>50259.637999999999</v>
      </c>
      <c r="O77" s="36">
        <f>ROUND('[1]4'!O76,3)</f>
        <v>21838.473999999998</v>
      </c>
      <c r="P77" s="36">
        <f>ROUND('[1]4'!P76,3)</f>
        <v>34665.105000000003</v>
      </c>
      <c r="Q77" s="36">
        <f>ROUND('[1]4'!Q76,3)</f>
        <v>44601.033000000003</v>
      </c>
      <c r="R77" s="36">
        <f>ROUND('[1]4'!R76,3)</f>
        <v>36190.92</v>
      </c>
      <c r="S77" s="36">
        <f>ROUND('[1]4'!S76,3)</f>
        <v>6045.3559999999998</v>
      </c>
      <c r="T77" s="36">
        <f>ROUND('[1]4'!T76,3)</f>
        <v>0</v>
      </c>
    </row>
    <row r="78" spans="1:20" x14ac:dyDescent="0.45">
      <c r="A78" s="1" t="s">
        <v>73</v>
      </c>
      <c r="B78" s="35">
        <f>ROUND('[1]4'!B77,3)</f>
        <v>292206.85200000001</v>
      </c>
      <c r="C78" s="36">
        <f>ROUND('[1]4'!C77,3)</f>
        <v>2189.7719999999999</v>
      </c>
      <c r="D78" s="36">
        <f>ROUND('[1]4'!D77,3)</f>
        <v>7417.1419999999998</v>
      </c>
      <c r="E78" s="36">
        <f>ROUND('[1]4'!E77,3)</f>
        <v>5854.2370000000001</v>
      </c>
      <c r="F78" s="36">
        <f>ROUND('[1]4'!F77,3)</f>
        <v>11978.411</v>
      </c>
      <c r="G78" s="36">
        <f>ROUND('[1]4'!G77,3)</f>
        <v>2941.4720000000002</v>
      </c>
      <c r="H78" s="36">
        <f>ROUND('[1]4'!H77,3)</f>
        <v>2597.6489999999999</v>
      </c>
      <c r="I78" s="36">
        <f>ROUND('[1]4'!I77,3)</f>
        <v>27328.375</v>
      </c>
      <c r="J78" s="36">
        <f>ROUND('[1]4'!J77,3)</f>
        <v>1936.6759999999999</v>
      </c>
      <c r="K78" s="36">
        <f>ROUND('[1]4'!K77,3)</f>
        <v>74059.861999999994</v>
      </c>
      <c r="L78" s="36">
        <f>ROUND('[1]4'!L77,3)</f>
        <v>6971.1009999999997</v>
      </c>
      <c r="M78" s="36">
        <f>ROUND('[1]4'!M77,3)</f>
        <v>20087.169000000002</v>
      </c>
      <c r="N78" s="36">
        <f>ROUND('[1]4'!N77,3)</f>
        <v>38313.49</v>
      </c>
      <c r="O78" s="36">
        <f>ROUND('[1]4'!O77,3)</f>
        <v>12902.603999999999</v>
      </c>
      <c r="P78" s="36">
        <f>ROUND('[1]4'!P77,3)</f>
        <v>24887.749</v>
      </c>
      <c r="Q78" s="36">
        <f>ROUND('[1]4'!Q77,3)</f>
        <v>30158.625</v>
      </c>
      <c r="R78" s="36">
        <f>ROUND('[1]4'!R77,3)</f>
        <v>20731.539000000001</v>
      </c>
      <c r="S78" s="36">
        <f>ROUND('[1]4'!S77,3)</f>
        <v>1850.981</v>
      </c>
      <c r="T78" s="36">
        <f>ROUND('[1]4'!T77,3)</f>
        <v>0</v>
      </c>
    </row>
    <row r="79" spans="1:20" x14ac:dyDescent="0.45">
      <c r="A79" s="1" t="s">
        <v>74</v>
      </c>
      <c r="B79" s="35">
        <f>ROUND('[1]4'!B78,3)</f>
        <v>4464.9409999999998</v>
      </c>
      <c r="C79" s="36">
        <f>ROUND('[1]4'!C78,3)</f>
        <v>652.65300000000002</v>
      </c>
      <c r="D79" s="36">
        <f>ROUND('[1]4'!D78,3)</f>
        <v>389.64499999999998</v>
      </c>
      <c r="E79" s="36">
        <f>ROUND('[1]4'!E78,3)</f>
        <v>189.33</v>
      </c>
      <c r="F79" s="36">
        <f>ROUND('[1]4'!F78,3)</f>
        <v>195.55799999999999</v>
      </c>
      <c r="G79" s="36">
        <f>ROUND('[1]4'!G78,3)</f>
        <v>74.671000000000006</v>
      </c>
      <c r="H79" s="36">
        <f>ROUND('[1]4'!H78,3)</f>
        <v>55.366</v>
      </c>
      <c r="I79" s="36">
        <f>ROUND('[1]4'!I78,3)</f>
        <v>110.334</v>
      </c>
      <c r="J79" s="36">
        <f>ROUND('[1]4'!J78,3)</f>
        <v>77.298000000000002</v>
      </c>
      <c r="K79" s="36">
        <f>ROUND('[1]4'!K78,3)</f>
        <v>1331.9269999999999</v>
      </c>
      <c r="L79" s="36">
        <f>ROUND('[1]4'!L78,3)</f>
        <v>121.277</v>
      </c>
      <c r="M79" s="36">
        <f>ROUND('[1]4'!M78,3)</f>
        <v>382.50900000000001</v>
      </c>
      <c r="N79" s="36">
        <f>ROUND('[1]4'!N78,3)</f>
        <v>120.654</v>
      </c>
      <c r="O79" s="36">
        <f>ROUND('[1]4'!O78,3)</f>
        <v>161.20099999999999</v>
      </c>
      <c r="P79" s="36">
        <f>ROUND('[1]4'!P78,3)</f>
        <v>108.956</v>
      </c>
      <c r="Q79" s="36">
        <f>ROUND('[1]4'!Q78,3)</f>
        <v>257.82499999999999</v>
      </c>
      <c r="R79" s="36">
        <f>ROUND('[1]4'!R78,3)</f>
        <v>132.14699999999999</v>
      </c>
      <c r="S79" s="36">
        <f>ROUND('[1]4'!S78,3)</f>
        <v>103.59099999999999</v>
      </c>
      <c r="T79" s="36">
        <f>ROUND('[1]4'!T78,3)</f>
        <v>0</v>
      </c>
    </row>
    <row r="80" spans="1:20" x14ac:dyDescent="0.45">
      <c r="A80" s="1" t="s">
        <v>75</v>
      </c>
      <c r="B80" s="35">
        <f>ROUND('[1]4'!B79,3)</f>
        <v>78557.569000000003</v>
      </c>
      <c r="C80" s="36">
        <f>ROUND('[1]4'!C79,3)</f>
        <v>14550.102999999999</v>
      </c>
      <c r="D80" s="36">
        <f>ROUND('[1]4'!D79,3)</f>
        <v>5054.43</v>
      </c>
      <c r="E80" s="36">
        <f>ROUND('[1]4'!E79,3)</f>
        <v>3580.4769999999999</v>
      </c>
      <c r="F80" s="36">
        <f>ROUND('[1]4'!F79,3)</f>
        <v>4704.9639999999999</v>
      </c>
      <c r="G80" s="36">
        <f>ROUND('[1]4'!G79,3)</f>
        <v>2249.75</v>
      </c>
      <c r="H80" s="36">
        <f>ROUND('[1]4'!H79,3)</f>
        <v>2142.1239999999998</v>
      </c>
      <c r="I80" s="36">
        <f>ROUND('[1]4'!I79,3)</f>
        <v>1648.1610000000001</v>
      </c>
      <c r="J80" s="36">
        <f>ROUND('[1]4'!J79,3)</f>
        <v>645.44500000000005</v>
      </c>
      <c r="K80" s="36">
        <f>ROUND('[1]4'!K79,3)</f>
        <v>21128.15</v>
      </c>
      <c r="L80" s="36">
        <f>ROUND('[1]4'!L79,3)</f>
        <v>2332.2449999999999</v>
      </c>
      <c r="M80" s="36">
        <f>ROUND('[1]4'!M79,3)</f>
        <v>2434.7130000000002</v>
      </c>
      <c r="N80" s="36">
        <f>ROUND('[1]4'!N79,3)</f>
        <v>3250.5419999999999</v>
      </c>
      <c r="O80" s="36">
        <f>ROUND('[1]4'!O79,3)</f>
        <v>2597.5810000000001</v>
      </c>
      <c r="P80" s="36">
        <f>ROUND('[1]4'!P79,3)</f>
        <v>2606.9630000000002</v>
      </c>
      <c r="Q80" s="36">
        <f>ROUND('[1]4'!Q79,3)</f>
        <v>3763.3440000000001</v>
      </c>
      <c r="R80" s="36">
        <f>ROUND('[1]4'!R79,3)</f>
        <v>4863.308</v>
      </c>
      <c r="S80" s="36">
        <f>ROUND('[1]4'!S79,3)</f>
        <v>1005.271</v>
      </c>
      <c r="T80" s="36">
        <f>ROUND('[1]4'!T79,3)</f>
        <v>0</v>
      </c>
    </row>
    <row r="81" spans="1:20" ht="16.5" thickBot="1" x14ac:dyDescent="0.5">
      <c r="A81" s="46" t="s">
        <v>76</v>
      </c>
      <c r="B81" s="47">
        <f>ROUND('[1]4'!B80,3)</f>
        <v>172703.38</v>
      </c>
      <c r="C81" s="48">
        <f>ROUND('[1]4'!C80,3)</f>
        <v>31396.149000000001</v>
      </c>
      <c r="D81" s="48">
        <f>ROUND('[1]4'!D80,3)</f>
        <v>8632.4310000000005</v>
      </c>
      <c r="E81" s="48">
        <f>ROUND('[1]4'!E80,3)</f>
        <v>6415.2160000000003</v>
      </c>
      <c r="F81" s="48">
        <f>ROUND('[1]4'!F80,3)</f>
        <v>8627.9310000000005</v>
      </c>
      <c r="G81" s="48">
        <f>ROUND('[1]4'!G80,3)</f>
        <v>3850.9780000000001</v>
      </c>
      <c r="H81" s="48">
        <f>ROUND('[1]4'!H80,3)</f>
        <v>5221.7389999999996</v>
      </c>
      <c r="I81" s="48">
        <f>ROUND('[1]4'!I80,3)</f>
        <v>3832.3110000000001</v>
      </c>
      <c r="J81" s="48">
        <f>ROUND('[1]4'!J80,3)</f>
        <v>522.66099999999994</v>
      </c>
      <c r="K81" s="48">
        <f>ROUND('[1]4'!K80,3)</f>
        <v>44011.072999999997</v>
      </c>
      <c r="L81" s="48">
        <f>ROUND('[1]4'!L80,3)</f>
        <v>7900.8980000000001</v>
      </c>
      <c r="M81" s="48">
        <f>ROUND('[1]4'!M80,3)</f>
        <v>6507.8360000000002</v>
      </c>
      <c r="N81" s="48">
        <f>ROUND('[1]4'!N80,3)</f>
        <v>8574.9529999999995</v>
      </c>
      <c r="O81" s="48">
        <f>ROUND('[1]4'!O80,3)</f>
        <v>6177.0879999999997</v>
      </c>
      <c r="P81" s="48">
        <f>ROUND('[1]4'!P80,3)</f>
        <v>7061.4369999999999</v>
      </c>
      <c r="Q81" s="48">
        <f>ROUND('[1]4'!Q80,3)</f>
        <v>10421.239</v>
      </c>
      <c r="R81" s="48">
        <f>ROUND('[1]4'!R80,3)</f>
        <v>10463.925999999999</v>
      </c>
      <c r="S81" s="48">
        <f>ROUND('[1]4'!S80,3)</f>
        <v>3085.5129999999999</v>
      </c>
      <c r="T81" s="48">
        <f>ROUND('[1]4'!T80,3)</f>
        <v>0</v>
      </c>
    </row>
    <row r="82" spans="1:20" x14ac:dyDescent="0.45">
      <c r="A82" s="23" t="s">
        <v>77</v>
      </c>
      <c r="K82" s="23" t="s">
        <v>78</v>
      </c>
    </row>
    <row r="83" spans="1:20" x14ac:dyDescent="0.45">
      <c r="A83" s="23" t="s">
        <v>79</v>
      </c>
      <c r="K83" s="23" t="s">
        <v>80</v>
      </c>
    </row>
    <row r="85" spans="1:20" x14ac:dyDescent="0.45">
      <c r="B85" s="23" t="s">
        <v>36</v>
      </c>
      <c r="C85" s="23" t="s">
        <v>0</v>
      </c>
      <c r="D85" s="23" t="s">
        <v>1</v>
      </c>
    </row>
    <row r="86" spans="1:20" x14ac:dyDescent="0.45">
      <c r="A86" s="1">
        <v>2022</v>
      </c>
      <c r="B86" s="49">
        <f>SUM(B87:B90)</f>
        <v>547932.74600000004</v>
      </c>
      <c r="C86" s="49">
        <f t="shared" ref="C86:D86" si="0">SUM(C87:C90)</f>
        <v>140531.01199999999</v>
      </c>
      <c r="D86" s="49">
        <f t="shared" si="0"/>
        <v>407401.73400000005</v>
      </c>
    </row>
    <row r="87" spans="1:20" x14ac:dyDescent="0.45">
      <c r="A87" s="1" t="s">
        <v>73</v>
      </c>
      <c r="B87" s="49">
        <f>SUM(C87:D87)</f>
        <v>292206.85399999999</v>
      </c>
      <c r="C87" s="49">
        <f>K78</f>
        <v>74059.861999999994</v>
      </c>
      <c r="D87" s="49">
        <f>SUM(C78:J78,L78:S78)</f>
        <v>218146.992</v>
      </c>
    </row>
    <row r="88" spans="1:20" x14ac:dyDescent="0.45">
      <c r="A88" s="1" t="s">
        <v>74</v>
      </c>
      <c r="B88" s="49">
        <f t="shared" ref="B88:B90" si="1">SUM(C88:D88)</f>
        <v>4464.942</v>
      </c>
      <c r="C88" s="49">
        <f>K79</f>
        <v>1331.9269999999999</v>
      </c>
      <c r="D88" s="49">
        <f t="shared" ref="D88:D90" si="2">SUM(C79:J79,L79:S79)</f>
        <v>3133.0149999999999</v>
      </c>
    </row>
    <row r="89" spans="1:20" x14ac:dyDescent="0.45">
      <c r="A89" s="1" t="s">
        <v>75</v>
      </c>
      <c r="B89" s="49">
        <f t="shared" si="1"/>
        <v>78557.570999999996</v>
      </c>
      <c r="C89" s="49">
        <f>K80</f>
        <v>21128.15</v>
      </c>
      <c r="D89" s="49">
        <f t="shared" si="2"/>
        <v>57429.421000000002</v>
      </c>
    </row>
    <row r="90" spans="1:20" ht="16.5" thickBot="1" x14ac:dyDescent="0.5">
      <c r="A90" s="46" t="s">
        <v>76</v>
      </c>
      <c r="B90" s="49">
        <f t="shared" si="1"/>
        <v>172703.37900000002</v>
      </c>
      <c r="C90" s="49">
        <f>K81</f>
        <v>44011.072999999997</v>
      </c>
      <c r="D90" s="49">
        <f t="shared" si="2"/>
        <v>128692.30600000001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전력발전</vt:lpstr>
      <vt:lpstr>전력소비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2025-05-08T01:28:58Z</dcterms:created>
  <dcterms:modified xsi:type="dcterms:W3CDTF">2025-05-08T09:47:53Z</dcterms:modified>
</cp:coreProperties>
</file>