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"/>
    </mc:Choice>
  </mc:AlternateContent>
  <xr:revisionPtr revIDLastSave="0" documentId="13_ncr:1_{48D3397B-C1D7-4F21-8615-A7ECF5E9504F}" xr6:coauthVersionLast="47" xr6:coauthVersionMax="47" xr10:uidLastSave="{00000000-0000-0000-0000-000000000000}"/>
  <bookViews>
    <workbookView xWindow="25490" yWindow="-5020" windowWidth="38620" windowHeight="21100" activeTab="3" xr2:uid="{297166EE-6086-49C4-9CE2-3AD6DB9CC536}"/>
  </bookViews>
  <sheets>
    <sheet name="Sheet1" sheetId="4" r:id="rId1"/>
    <sheet name="SMP" sheetId="5" r:id="rId2"/>
    <sheet name="REC" sheetId="6" r:id="rId3"/>
    <sheet name="Cost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4" l="1"/>
  <c r="P3" i="6"/>
  <c r="O3" i="6"/>
  <c r="N3" i="6"/>
  <c r="F6" i="6"/>
  <c r="G6" i="6" s="1"/>
  <c r="G5" i="6"/>
  <c r="G7" i="6"/>
  <c r="D7" i="6"/>
  <c r="D6" i="6"/>
  <c r="D5" i="6"/>
  <c r="K6" i="6"/>
  <c r="I6" i="6"/>
  <c r="K5" i="6"/>
  <c r="I5" i="6"/>
  <c r="J5" i="6" s="1"/>
  <c r="H6" i="6"/>
  <c r="E7" i="6"/>
  <c r="E6" i="6"/>
  <c r="C6" i="6"/>
  <c r="F5" i="6"/>
  <c r="H5" i="6"/>
  <c r="E5" i="6"/>
  <c r="C5" i="6"/>
  <c r="J6" i="6" l="1"/>
  <c r="K7" i="6"/>
  <c r="J7" i="6" s="1"/>
  <c r="I7" i="6"/>
  <c r="H7" i="6"/>
  <c r="F7" i="6"/>
  <c r="C7" i="6"/>
  <c r="K4" i="6"/>
  <c r="I4" i="6"/>
  <c r="G4" i="6"/>
  <c r="D4" i="6"/>
  <c r="H4" i="6"/>
  <c r="E4" i="6"/>
  <c r="F4" i="6"/>
  <c r="C4" i="6"/>
  <c r="J3" i="6"/>
  <c r="K3" i="6"/>
  <c r="I3" i="6"/>
  <c r="G3" i="6"/>
  <c r="D3" i="6"/>
  <c r="H3" i="6"/>
  <c r="F3" i="6"/>
  <c r="E3" i="6"/>
  <c r="AR12" i="6"/>
  <c r="AS12" i="6"/>
  <c r="AR13" i="6"/>
  <c r="AS13" i="6"/>
  <c r="AR14" i="6"/>
  <c r="AS14" i="6"/>
  <c r="AR15" i="6"/>
  <c r="AS15" i="6"/>
  <c r="AR16" i="6"/>
  <c r="AS16" i="6"/>
  <c r="AR17" i="6"/>
  <c r="AS17" i="6"/>
  <c r="AR18" i="6"/>
  <c r="AS18" i="6"/>
  <c r="AR19" i="6"/>
  <c r="AS19" i="6"/>
  <c r="AR20" i="6"/>
  <c r="AS20" i="6"/>
  <c r="AR21" i="6"/>
  <c r="AS21" i="6"/>
  <c r="AR22" i="6"/>
  <c r="AS22" i="6"/>
  <c r="AR23" i="6"/>
  <c r="AS23" i="6"/>
  <c r="AR24" i="6"/>
  <c r="AS24" i="6"/>
  <c r="AR25" i="6"/>
  <c r="AS25" i="6"/>
  <c r="AR26" i="6"/>
  <c r="AS26" i="6"/>
  <c r="AR27" i="6"/>
  <c r="AS27" i="6"/>
  <c r="AR28" i="6"/>
  <c r="AS28" i="6"/>
  <c r="AR29" i="6"/>
  <c r="AS29" i="6"/>
  <c r="AR30" i="6"/>
  <c r="AS30" i="6"/>
  <c r="AR31" i="6"/>
  <c r="AS31" i="6"/>
  <c r="AR32" i="6"/>
  <c r="AS32" i="6"/>
  <c r="AR33" i="6"/>
  <c r="AS33" i="6"/>
  <c r="AR34" i="6"/>
  <c r="AS34" i="6"/>
  <c r="AR35" i="6"/>
  <c r="AS35" i="6"/>
  <c r="AR36" i="6"/>
  <c r="AS36" i="6"/>
  <c r="AR37" i="6"/>
  <c r="AS37" i="6"/>
  <c r="AR38" i="6"/>
  <c r="AS38" i="6"/>
  <c r="AR39" i="6"/>
  <c r="AS39" i="6"/>
  <c r="AR40" i="6"/>
  <c r="AS40" i="6"/>
  <c r="AR41" i="6"/>
  <c r="AS41" i="6"/>
  <c r="AR42" i="6"/>
  <c r="AS42" i="6"/>
  <c r="AR43" i="6"/>
  <c r="AS43" i="6"/>
  <c r="AR44" i="6"/>
  <c r="AS44" i="6"/>
  <c r="AR45" i="6"/>
  <c r="AS45" i="6"/>
  <c r="AR46" i="6"/>
  <c r="AS46" i="6"/>
  <c r="AR47" i="6"/>
  <c r="AS47" i="6"/>
  <c r="AR48" i="6"/>
  <c r="AS48" i="6"/>
  <c r="AR49" i="6"/>
  <c r="AS49" i="6"/>
  <c r="AR50" i="6"/>
  <c r="AS50" i="6"/>
  <c r="AR51" i="6"/>
  <c r="AS51" i="6"/>
  <c r="AR52" i="6"/>
  <c r="AS52" i="6"/>
  <c r="AR53" i="6"/>
  <c r="AS53" i="6"/>
  <c r="AR54" i="6"/>
  <c r="AS54" i="6"/>
  <c r="AR55" i="6"/>
  <c r="AS55" i="6"/>
  <c r="AR56" i="6"/>
  <c r="AS56" i="6"/>
  <c r="AR57" i="6"/>
  <c r="AS57" i="6"/>
  <c r="AR58" i="6"/>
  <c r="AS58" i="6"/>
  <c r="AR59" i="6"/>
  <c r="AS59" i="6"/>
  <c r="AR60" i="6"/>
  <c r="AS60" i="6"/>
  <c r="AR61" i="6"/>
  <c r="AS61" i="6"/>
  <c r="AR62" i="6"/>
  <c r="AS62" i="6"/>
  <c r="AR63" i="6"/>
  <c r="AS63" i="6"/>
  <c r="AR64" i="6"/>
  <c r="AS64" i="6"/>
  <c r="AR65" i="6"/>
  <c r="AS65" i="6"/>
  <c r="AR66" i="6"/>
  <c r="AS66" i="6"/>
  <c r="AR67" i="6"/>
  <c r="AS67" i="6"/>
  <c r="AR68" i="6"/>
  <c r="AS68" i="6"/>
  <c r="AR69" i="6"/>
  <c r="AS69" i="6"/>
  <c r="AR70" i="6"/>
  <c r="AS70" i="6"/>
  <c r="AR71" i="6"/>
  <c r="AS71" i="6"/>
  <c r="AR72" i="6"/>
  <c r="AS72" i="6"/>
  <c r="AR73" i="6"/>
  <c r="AS73" i="6"/>
  <c r="AR74" i="6"/>
  <c r="AS74" i="6"/>
  <c r="AR75" i="6"/>
  <c r="AS75" i="6"/>
  <c r="AR76" i="6"/>
  <c r="AS76" i="6"/>
  <c r="AR77" i="6"/>
  <c r="AS77" i="6"/>
  <c r="AR78" i="6"/>
  <c r="AS78" i="6"/>
  <c r="AR79" i="6"/>
  <c r="AS79" i="6"/>
  <c r="AR80" i="6"/>
  <c r="AS80" i="6"/>
  <c r="AR81" i="6"/>
  <c r="AS81" i="6"/>
  <c r="AR82" i="6"/>
  <c r="AS82" i="6"/>
  <c r="AR83" i="6"/>
  <c r="AS83" i="6"/>
  <c r="AR84" i="6"/>
  <c r="AS84" i="6"/>
  <c r="AR85" i="6"/>
  <c r="AS85" i="6"/>
  <c r="AR86" i="6"/>
  <c r="AS86" i="6"/>
  <c r="AR87" i="6"/>
  <c r="AS87" i="6"/>
  <c r="AR88" i="6"/>
  <c r="AS88" i="6"/>
  <c r="AR89" i="6"/>
  <c r="AS89" i="6"/>
  <c r="AR90" i="6"/>
  <c r="AS90" i="6"/>
  <c r="AR91" i="6"/>
  <c r="AS91" i="6"/>
  <c r="AR92" i="6"/>
  <c r="AS92" i="6"/>
  <c r="AR93" i="6"/>
  <c r="AS93" i="6"/>
  <c r="AR94" i="6"/>
  <c r="AS94" i="6"/>
  <c r="AR95" i="6"/>
  <c r="AS95" i="6"/>
  <c r="AR96" i="6"/>
  <c r="AS96" i="6"/>
  <c r="AR97" i="6"/>
  <c r="AS97" i="6"/>
  <c r="AR98" i="6"/>
  <c r="AS98" i="6"/>
  <c r="AR99" i="6"/>
  <c r="AS99" i="6"/>
  <c r="AR100" i="6"/>
  <c r="AS100" i="6"/>
  <c r="AR101" i="6"/>
  <c r="AS101" i="6"/>
  <c r="AR102" i="6"/>
  <c r="AS102" i="6"/>
  <c r="AR103" i="6"/>
  <c r="AS103" i="6"/>
  <c r="AR104" i="6"/>
  <c r="AS104" i="6"/>
  <c r="AR105" i="6"/>
  <c r="AS105" i="6"/>
  <c r="AR106" i="6"/>
  <c r="AS106" i="6"/>
  <c r="AR107" i="6"/>
  <c r="AS107" i="6"/>
  <c r="AR108" i="6"/>
  <c r="AS108" i="6"/>
  <c r="AR109" i="6"/>
  <c r="AS109" i="6"/>
  <c r="AI12" i="6"/>
  <c r="AJ12" i="6"/>
  <c r="AI13" i="6"/>
  <c r="AJ13" i="6"/>
  <c r="AI14" i="6"/>
  <c r="AJ14" i="6"/>
  <c r="AI15" i="6"/>
  <c r="AJ15" i="6"/>
  <c r="AI16" i="6"/>
  <c r="AJ16" i="6"/>
  <c r="AI17" i="6"/>
  <c r="AJ17" i="6"/>
  <c r="AI18" i="6"/>
  <c r="AJ18" i="6"/>
  <c r="AI19" i="6"/>
  <c r="AJ19" i="6"/>
  <c r="AI20" i="6"/>
  <c r="AJ20" i="6"/>
  <c r="AI21" i="6"/>
  <c r="AJ21" i="6"/>
  <c r="AI22" i="6"/>
  <c r="AJ22" i="6"/>
  <c r="AI23" i="6"/>
  <c r="AJ23" i="6"/>
  <c r="AI24" i="6"/>
  <c r="AJ24" i="6"/>
  <c r="AI25" i="6"/>
  <c r="AJ25" i="6"/>
  <c r="AI26" i="6"/>
  <c r="AJ26" i="6"/>
  <c r="AI27" i="6"/>
  <c r="AJ27" i="6"/>
  <c r="AI28" i="6"/>
  <c r="AJ28" i="6"/>
  <c r="AI29" i="6"/>
  <c r="AJ29" i="6"/>
  <c r="AI30" i="6"/>
  <c r="AJ30" i="6"/>
  <c r="AI31" i="6"/>
  <c r="AJ31" i="6"/>
  <c r="AI32" i="6"/>
  <c r="AJ32" i="6"/>
  <c r="AI33" i="6"/>
  <c r="AJ33" i="6"/>
  <c r="AI34" i="6"/>
  <c r="AJ34" i="6"/>
  <c r="AI35" i="6"/>
  <c r="AJ35" i="6"/>
  <c r="AI36" i="6"/>
  <c r="AJ36" i="6"/>
  <c r="AI37" i="6"/>
  <c r="AJ37" i="6"/>
  <c r="AI38" i="6"/>
  <c r="AJ38" i="6"/>
  <c r="AI39" i="6"/>
  <c r="AJ39" i="6"/>
  <c r="AI40" i="6"/>
  <c r="AJ40" i="6"/>
  <c r="AI41" i="6"/>
  <c r="AJ41" i="6"/>
  <c r="AI42" i="6"/>
  <c r="AJ42" i="6"/>
  <c r="AI43" i="6"/>
  <c r="AJ43" i="6"/>
  <c r="AI44" i="6"/>
  <c r="AJ44" i="6"/>
  <c r="AI45" i="6"/>
  <c r="AJ45" i="6"/>
  <c r="AI46" i="6"/>
  <c r="AJ46" i="6"/>
  <c r="AI47" i="6"/>
  <c r="AJ47" i="6"/>
  <c r="AI48" i="6"/>
  <c r="AJ48" i="6"/>
  <c r="AI49" i="6"/>
  <c r="AJ49" i="6"/>
  <c r="AI50" i="6"/>
  <c r="AJ50" i="6"/>
  <c r="AI51" i="6"/>
  <c r="AJ51" i="6"/>
  <c r="AI52" i="6"/>
  <c r="AJ52" i="6"/>
  <c r="AI53" i="6"/>
  <c r="AJ53" i="6"/>
  <c r="AI54" i="6"/>
  <c r="AJ54" i="6"/>
  <c r="AI55" i="6"/>
  <c r="AJ55" i="6"/>
  <c r="AI56" i="6"/>
  <c r="AJ56" i="6"/>
  <c r="AI57" i="6"/>
  <c r="AJ57" i="6"/>
  <c r="AI58" i="6"/>
  <c r="AJ58" i="6"/>
  <c r="AI59" i="6"/>
  <c r="AJ59" i="6"/>
  <c r="AI60" i="6"/>
  <c r="AJ60" i="6"/>
  <c r="AI61" i="6"/>
  <c r="AJ61" i="6"/>
  <c r="AI62" i="6"/>
  <c r="AJ62" i="6"/>
  <c r="AI63" i="6"/>
  <c r="AJ63" i="6"/>
  <c r="AI64" i="6"/>
  <c r="AJ64" i="6"/>
  <c r="AI65" i="6"/>
  <c r="AJ65" i="6"/>
  <c r="AI66" i="6"/>
  <c r="AJ66" i="6"/>
  <c r="AI67" i="6"/>
  <c r="AJ67" i="6"/>
  <c r="AI68" i="6"/>
  <c r="AJ68" i="6"/>
  <c r="AI69" i="6"/>
  <c r="AJ69" i="6"/>
  <c r="AI70" i="6"/>
  <c r="AJ70" i="6"/>
  <c r="AI71" i="6"/>
  <c r="AJ71" i="6"/>
  <c r="AI72" i="6"/>
  <c r="AJ72" i="6"/>
  <c r="AI73" i="6"/>
  <c r="AJ73" i="6"/>
  <c r="AI74" i="6"/>
  <c r="AJ74" i="6"/>
  <c r="AI75" i="6"/>
  <c r="AJ75" i="6"/>
  <c r="AI76" i="6"/>
  <c r="AJ76" i="6"/>
  <c r="AI77" i="6"/>
  <c r="AJ77" i="6"/>
  <c r="AI78" i="6"/>
  <c r="AJ78" i="6"/>
  <c r="AI79" i="6"/>
  <c r="AJ79" i="6"/>
  <c r="AI80" i="6"/>
  <c r="AJ80" i="6"/>
  <c r="AI81" i="6"/>
  <c r="AJ81" i="6"/>
  <c r="AI82" i="6"/>
  <c r="AJ82" i="6"/>
  <c r="AI83" i="6"/>
  <c r="AJ83" i="6"/>
  <c r="AI84" i="6"/>
  <c r="AJ84" i="6"/>
  <c r="AI85" i="6"/>
  <c r="AJ85" i="6"/>
  <c r="AI86" i="6"/>
  <c r="AJ86" i="6"/>
  <c r="AI87" i="6"/>
  <c r="AJ87" i="6"/>
  <c r="AI88" i="6"/>
  <c r="AJ88" i="6"/>
  <c r="AI89" i="6"/>
  <c r="AJ89" i="6"/>
  <c r="AI90" i="6"/>
  <c r="AJ90" i="6"/>
  <c r="AI91" i="6"/>
  <c r="AJ91" i="6"/>
  <c r="AI92" i="6"/>
  <c r="AJ92" i="6"/>
  <c r="AI93" i="6"/>
  <c r="AJ93" i="6"/>
  <c r="AI94" i="6"/>
  <c r="AJ94" i="6"/>
  <c r="AI95" i="6"/>
  <c r="AJ95" i="6"/>
  <c r="AI96" i="6"/>
  <c r="AJ96" i="6"/>
  <c r="AI97" i="6"/>
  <c r="AJ97" i="6"/>
  <c r="AI98" i="6"/>
  <c r="AJ98" i="6"/>
  <c r="AI99" i="6"/>
  <c r="AJ99" i="6"/>
  <c r="AI100" i="6"/>
  <c r="AJ100" i="6"/>
  <c r="AI101" i="6"/>
  <c r="AJ101" i="6"/>
  <c r="AI102" i="6"/>
  <c r="AJ102" i="6"/>
  <c r="AI103" i="6"/>
  <c r="AJ103" i="6"/>
  <c r="AI104" i="6"/>
  <c r="AJ104" i="6"/>
  <c r="AI105" i="6"/>
  <c r="AJ105" i="6"/>
  <c r="AI106" i="6"/>
  <c r="AJ106" i="6"/>
  <c r="AI107" i="6"/>
  <c r="AJ107" i="6"/>
  <c r="AI108" i="6"/>
  <c r="AJ108" i="6"/>
  <c r="AI109" i="6"/>
  <c r="AJ109" i="6"/>
  <c r="AI110" i="6"/>
  <c r="AJ110" i="6"/>
  <c r="AI111" i="6"/>
  <c r="AJ111" i="6"/>
  <c r="Z12" i="6"/>
  <c r="AA12" i="6"/>
  <c r="Z13" i="6"/>
  <c r="AA13" i="6"/>
  <c r="Z14" i="6"/>
  <c r="AA14" i="6"/>
  <c r="Z15" i="6"/>
  <c r="AA15" i="6"/>
  <c r="Z16" i="6"/>
  <c r="AA16" i="6"/>
  <c r="Z17" i="6"/>
  <c r="AA17" i="6"/>
  <c r="Z18" i="6"/>
  <c r="AA18" i="6"/>
  <c r="Z19" i="6"/>
  <c r="AA19" i="6"/>
  <c r="Z20" i="6"/>
  <c r="AA20" i="6"/>
  <c r="Z21" i="6"/>
  <c r="AA21" i="6"/>
  <c r="Z22" i="6"/>
  <c r="AA22" i="6"/>
  <c r="Z23" i="6"/>
  <c r="AA23" i="6"/>
  <c r="Z24" i="6"/>
  <c r="AA24" i="6"/>
  <c r="Z25" i="6"/>
  <c r="AA25" i="6"/>
  <c r="Z26" i="6"/>
  <c r="AA26" i="6"/>
  <c r="Z27" i="6"/>
  <c r="AA27" i="6"/>
  <c r="Z28" i="6"/>
  <c r="AA28" i="6"/>
  <c r="Z29" i="6"/>
  <c r="AA29" i="6"/>
  <c r="Z30" i="6"/>
  <c r="AA30" i="6"/>
  <c r="Z31" i="6"/>
  <c r="AA31" i="6"/>
  <c r="Z32" i="6"/>
  <c r="AA32" i="6"/>
  <c r="Z33" i="6"/>
  <c r="AA33" i="6"/>
  <c r="Z34" i="6"/>
  <c r="AA34" i="6"/>
  <c r="Z35" i="6"/>
  <c r="AA35" i="6"/>
  <c r="Z36" i="6"/>
  <c r="AA36" i="6"/>
  <c r="Z37" i="6"/>
  <c r="AA37" i="6"/>
  <c r="Z38" i="6"/>
  <c r="AA38" i="6"/>
  <c r="Z39" i="6"/>
  <c r="AA39" i="6"/>
  <c r="Z40" i="6"/>
  <c r="AA40" i="6"/>
  <c r="Z41" i="6"/>
  <c r="AA41" i="6"/>
  <c r="Z42" i="6"/>
  <c r="AA42" i="6"/>
  <c r="Z43" i="6"/>
  <c r="AA43" i="6"/>
  <c r="Z44" i="6"/>
  <c r="AA44" i="6"/>
  <c r="Z45" i="6"/>
  <c r="AA45" i="6"/>
  <c r="Z46" i="6"/>
  <c r="AA46" i="6"/>
  <c r="Z47" i="6"/>
  <c r="AA47" i="6"/>
  <c r="Z48" i="6"/>
  <c r="AA48" i="6"/>
  <c r="Z49" i="6"/>
  <c r="AA49" i="6"/>
  <c r="Z50" i="6"/>
  <c r="AA50" i="6"/>
  <c r="Z51" i="6"/>
  <c r="AA51" i="6"/>
  <c r="Z52" i="6"/>
  <c r="AA52" i="6"/>
  <c r="Z53" i="6"/>
  <c r="AA53" i="6"/>
  <c r="Z54" i="6"/>
  <c r="AA54" i="6"/>
  <c r="Z55" i="6"/>
  <c r="AA55" i="6"/>
  <c r="Z56" i="6"/>
  <c r="AA56" i="6"/>
  <c r="Z57" i="6"/>
  <c r="AA57" i="6"/>
  <c r="Z58" i="6"/>
  <c r="AA58" i="6"/>
  <c r="Z59" i="6"/>
  <c r="AA59" i="6"/>
  <c r="Z60" i="6"/>
  <c r="AA60" i="6"/>
  <c r="Z61" i="6"/>
  <c r="AA61" i="6"/>
  <c r="Z62" i="6"/>
  <c r="AA62" i="6"/>
  <c r="Z63" i="6"/>
  <c r="AA63" i="6"/>
  <c r="Z64" i="6"/>
  <c r="AA64" i="6"/>
  <c r="Z65" i="6"/>
  <c r="AA65" i="6"/>
  <c r="Z66" i="6"/>
  <c r="AA66" i="6"/>
  <c r="Z67" i="6"/>
  <c r="AA67" i="6"/>
  <c r="Z68" i="6"/>
  <c r="AA68" i="6"/>
  <c r="Z69" i="6"/>
  <c r="AA69" i="6"/>
  <c r="Z70" i="6"/>
  <c r="AA70" i="6"/>
  <c r="Z71" i="6"/>
  <c r="AA71" i="6"/>
  <c r="Z72" i="6"/>
  <c r="AA72" i="6"/>
  <c r="Z73" i="6"/>
  <c r="AA73" i="6"/>
  <c r="Z74" i="6"/>
  <c r="AA74" i="6"/>
  <c r="Z75" i="6"/>
  <c r="AA75" i="6"/>
  <c r="Z76" i="6"/>
  <c r="AA76" i="6"/>
  <c r="Z77" i="6"/>
  <c r="AA77" i="6"/>
  <c r="Z78" i="6"/>
  <c r="AA78" i="6"/>
  <c r="Z79" i="6"/>
  <c r="AA79" i="6"/>
  <c r="Z80" i="6"/>
  <c r="AA80" i="6"/>
  <c r="Z81" i="6"/>
  <c r="AA81" i="6"/>
  <c r="Z82" i="6"/>
  <c r="AA82" i="6"/>
  <c r="Z83" i="6"/>
  <c r="AA83" i="6"/>
  <c r="Z84" i="6"/>
  <c r="AA84" i="6"/>
  <c r="Z85" i="6"/>
  <c r="AA85" i="6"/>
  <c r="Z86" i="6"/>
  <c r="AA86" i="6"/>
  <c r="Z87" i="6"/>
  <c r="AA87" i="6"/>
  <c r="Z88" i="6"/>
  <c r="AA88" i="6"/>
  <c r="Z89" i="6"/>
  <c r="AA89" i="6"/>
  <c r="Z90" i="6"/>
  <c r="AA90" i="6"/>
  <c r="Z91" i="6"/>
  <c r="AA91" i="6"/>
  <c r="Z92" i="6"/>
  <c r="AA92" i="6"/>
  <c r="Z93" i="6"/>
  <c r="AA93" i="6"/>
  <c r="Z94" i="6"/>
  <c r="AA94" i="6"/>
  <c r="Z95" i="6"/>
  <c r="AA95" i="6"/>
  <c r="Z96" i="6"/>
  <c r="AA96" i="6"/>
  <c r="Z97" i="6"/>
  <c r="AA97" i="6"/>
  <c r="Z98" i="6"/>
  <c r="AA98" i="6"/>
  <c r="Z99" i="6"/>
  <c r="AA99" i="6"/>
  <c r="Z100" i="6"/>
  <c r="AA100" i="6"/>
  <c r="Z101" i="6"/>
  <c r="AA101" i="6"/>
  <c r="Z102" i="6"/>
  <c r="AA102" i="6"/>
  <c r="Z103" i="6"/>
  <c r="AA103" i="6"/>
  <c r="Z104" i="6"/>
  <c r="AA104" i="6"/>
  <c r="Z105" i="6"/>
  <c r="AA105" i="6"/>
  <c r="Z106" i="6"/>
  <c r="AA106" i="6"/>
  <c r="Z107" i="6"/>
  <c r="AA107" i="6"/>
  <c r="Z108" i="6"/>
  <c r="AA108" i="6"/>
  <c r="Z109" i="6"/>
  <c r="AA109" i="6"/>
  <c r="Z110" i="6"/>
  <c r="AA110" i="6"/>
  <c r="Z111" i="6"/>
  <c r="AA111" i="6"/>
  <c r="Z112" i="6"/>
  <c r="AA112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Q23" i="6"/>
  <c r="R23" i="6"/>
  <c r="Q24" i="6"/>
  <c r="R24" i="6"/>
  <c r="Q25" i="6"/>
  <c r="R25" i="6"/>
  <c r="Q26" i="6"/>
  <c r="R26" i="6"/>
  <c r="Q27" i="6"/>
  <c r="R27" i="6"/>
  <c r="Q28" i="6"/>
  <c r="R28" i="6"/>
  <c r="Q29" i="6"/>
  <c r="R29" i="6"/>
  <c r="Q30" i="6"/>
  <c r="R30" i="6"/>
  <c r="Q31" i="6"/>
  <c r="R31" i="6"/>
  <c r="Q32" i="6"/>
  <c r="R32" i="6"/>
  <c r="Q33" i="6"/>
  <c r="R33" i="6"/>
  <c r="Q34" i="6"/>
  <c r="R34" i="6"/>
  <c r="Q35" i="6"/>
  <c r="R35" i="6"/>
  <c r="Q36" i="6"/>
  <c r="R36" i="6"/>
  <c r="Q37" i="6"/>
  <c r="R37" i="6"/>
  <c r="Q38" i="6"/>
  <c r="R38" i="6"/>
  <c r="Q39" i="6"/>
  <c r="R39" i="6"/>
  <c r="Q40" i="6"/>
  <c r="R40" i="6"/>
  <c r="Q41" i="6"/>
  <c r="R41" i="6"/>
  <c r="Q42" i="6"/>
  <c r="R42" i="6"/>
  <c r="Q43" i="6"/>
  <c r="R43" i="6"/>
  <c r="Q44" i="6"/>
  <c r="R44" i="6"/>
  <c r="Q45" i="6"/>
  <c r="R45" i="6"/>
  <c r="Q46" i="6"/>
  <c r="R46" i="6"/>
  <c r="Q47" i="6"/>
  <c r="R47" i="6"/>
  <c r="Q48" i="6"/>
  <c r="R48" i="6"/>
  <c r="Q49" i="6"/>
  <c r="R49" i="6"/>
  <c r="Q50" i="6"/>
  <c r="R50" i="6"/>
  <c r="Q51" i="6"/>
  <c r="R51" i="6"/>
  <c r="Q52" i="6"/>
  <c r="R52" i="6"/>
  <c r="Q53" i="6"/>
  <c r="R53" i="6"/>
  <c r="Q54" i="6"/>
  <c r="R54" i="6"/>
  <c r="Q55" i="6"/>
  <c r="R55" i="6"/>
  <c r="Q56" i="6"/>
  <c r="R56" i="6"/>
  <c r="Q57" i="6"/>
  <c r="R57" i="6"/>
  <c r="Q58" i="6"/>
  <c r="R58" i="6"/>
  <c r="Q59" i="6"/>
  <c r="R59" i="6"/>
  <c r="Q60" i="6"/>
  <c r="R60" i="6"/>
  <c r="Q61" i="6"/>
  <c r="R61" i="6"/>
  <c r="Q62" i="6"/>
  <c r="R62" i="6"/>
  <c r="Q63" i="6"/>
  <c r="R63" i="6"/>
  <c r="Q64" i="6"/>
  <c r="R64" i="6"/>
  <c r="Q65" i="6"/>
  <c r="R65" i="6"/>
  <c r="Q66" i="6"/>
  <c r="R66" i="6"/>
  <c r="Q67" i="6"/>
  <c r="R67" i="6"/>
  <c r="Q68" i="6"/>
  <c r="R68" i="6"/>
  <c r="Q69" i="6"/>
  <c r="R69" i="6"/>
  <c r="Q70" i="6"/>
  <c r="R70" i="6"/>
  <c r="Q71" i="6"/>
  <c r="R71" i="6"/>
  <c r="Q72" i="6"/>
  <c r="R72" i="6"/>
  <c r="Q73" i="6"/>
  <c r="R73" i="6"/>
  <c r="Q74" i="6"/>
  <c r="R74" i="6"/>
  <c r="Q75" i="6"/>
  <c r="R75" i="6"/>
  <c r="Q76" i="6"/>
  <c r="R76" i="6"/>
  <c r="Q77" i="6"/>
  <c r="R77" i="6"/>
  <c r="Q78" i="6"/>
  <c r="R78" i="6"/>
  <c r="Q79" i="6"/>
  <c r="R79" i="6"/>
  <c r="Q80" i="6"/>
  <c r="R80" i="6"/>
  <c r="Q81" i="6"/>
  <c r="R81" i="6"/>
  <c r="Q82" i="6"/>
  <c r="R82" i="6"/>
  <c r="Q83" i="6"/>
  <c r="R83" i="6"/>
  <c r="Q84" i="6"/>
  <c r="R84" i="6"/>
  <c r="Q85" i="6"/>
  <c r="R85" i="6"/>
  <c r="Q86" i="6"/>
  <c r="R86" i="6"/>
  <c r="Q87" i="6"/>
  <c r="R87" i="6"/>
  <c r="Q88" i="6"/>
  <c r="R88" i="6"/>
  <c r="Q89" i="6"/>
  <c r="R89" i="6"/>
  <c r="Q90" i="6"/>
  <c r="R90" i="6"/>
  <c r="Q91" i="6"/>
  <c r="R91" i="6"/>
  <c r="Q92" i="6"/>
  <c r="R92" i="6"/>
  <c r="Q93" i="6"/>
  <c r="R93" i="6"/>
  <c r="Q94" i="6"/>
  <c r="R94" i="6"/>
  <c r="Q95" i="6"/>
  <c r="R95" i="6"/>
  <c r="Q96" i="6"/>
  <c r="R96" i="6"/>
  <c r="Q97" i="6"/>
  <c r="R97" i="6"/>
  <c r="Q98" i="6"/>
  <c r="R98" i="6"/>
  <c r="Q99" i="6"/>
  <c r="R99" i="6"/>
  <c r="Q100" i="6"/>
  <c r="R100" i="6"/>
  <c r="Q101" i="6"/>
  <c r="R101" i="6"/>
  <c r="Q102" i="6"/>
  <c r="R102" i="6"/>
  <c r="Q103" i="6"/>
  <c r="R103" i="6"/>
  <c r="Q104" i="6"/>
  <c r="R104" i="6"/>
  <c r="Q105" i="6"/>
  <c r="R105" i="6"/>
  <c r="Q106" i="6"/>
  <c r="R106" i="6"/>
  <c r="Q107" i="6"/>
  <c r="R107" i="6"/>
  <c r="Q108" i="6"/>
  <c r="R108" i="6"/>
  <c r="Q109" i="6"/>
  <c r="R109" i="6"/>
  <c r="Q110" i="6"/>
  <c r="R110" i="6"/>
  <c r="Q111" i="6"/>
  <c r="R111" i="6"/>
  <c r="Q112" i="6"/>
  <c r="R112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AS11" i="6"/>
  <c r="AR11" i="6"/>
  <c r="AJ11" i="6"/>
  <c r="AI11" i="6"/>
  <c r="AA11" i="6"/>
  <c r="Z11" i="6"/>
  <c r="R11" i="6"/>
  <c r="Q11" i="6"/>
  <c r="I11" i="6"/>
  <c r="H11" i="6"/>
  <c r="C3" i="6"/>
  <c r="P4" i="4"/>
  <c r="J5" i="5"/>
  <c r="J4" i="6" l="1"/>
</calcChain>
</file>

<file path=xl/sharedStrings.xml><?xml version="1.0" encoding="utf-8"?>
<sst xmlns="http://schemas.openxmlformats.org/spreadsheetml/2006/main" count="102" uniqueCount="62">
  <si>
    <t>수원시 일사량 데이터를 토대로 수원시만 잠재량 분석을 해서 업체에 보내주고 업체가 경기도 전체의 잠재량 분석을 진행한다</t>
    <phoneticPr fontId="1" type="noConversion"/>
  </si>
  <si>
    <t>1. 격자형태의 일사량 데이터를</t>
    <phoneticPr fontId="1" type="noConversion"/>
  </si>
  <si>
    <t>격자ID</t>
    <phoneticPr fontId="1" type="noConversion"/>
  </si>
  <si>
    <t>일사량</t>
    <phoneticPr fontId="1" type="noConversion"/>
  </si>
  <si>
    <t>설비용량</t>
    <phoneticPr fontId="1" type="noConversion"/>
  </si>
  <si>
    <t>토지유형</t>
    <phoneticPr fontId="1" type="noConversion"/>
  </si>
  <si>
    <t>일반부지</t>
    <phoneticPr fontId="1" type="noConversion"/>
  </si>
  <si>
    <t>건물부지</t>
    <phoneticPr fontId="1" type="noConversion"/>
  </si>
  <si>
    <t>SMP</t>
  </si>
  <si>
    <t>기간</t>
  </si>
  <si>
    <t>육지</t>
  </si>
  <si>
    <t>제주</t>
  </si>
  <si>
    <t>통합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</si>
  <si>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</si>
  <si>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</si>
  <si>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</si>
  <si>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</si>
  <si>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</si>
  <si>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</si>
  <si>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</si>
  <si>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</si>
  <si>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</si>
  <si>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</si>
  <si>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</si>
  <si>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</si>
  <si>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</si>
  <si>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</si>
  <si>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</si>
  <si>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</si>
  <si>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</si>
  <si>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</si>
  <si>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</si>
  <si>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</si>
  <si>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</si>
  <si>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</si>
  <si>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</si>
  <si>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https://www.kpx.or.kr/smpYearly.es?mid=a10606080400&amp;device=pc</t>
  </si>
  <si>
    <t>(원/kWh)</t>
    <phoneticPr fontId="1" type="noConversion"/>
  </si>
  <si>
    <t>지난 5년 평균 (2020~2024):</t>
    <phoneticPr fontId="1" type="noConversion"/>
  </si>
  <si>
    <t>통합 거래량</t>
  </si>
  <si>
    <t>제주일별가격</t>
  </si>
  <si>
    <t>제주일별거래량</t>
  </si>
  <si>
    <t>육지일별가격</t>
  </si>
  <si>
    <t>육지일별거래량</t>
  </si>
  <si>
    <t>날짜</t>
  </si>
  <si>
    <t>거래량</t>
    <phoneticPr fontId="1" type="noConversion"/>
  </si>
  <si>
    <t>거래단가</t>
    <phoneticPr fontId="1" type="noConversion"/>
  </si>
  <si>
    <t>거래총액</t>
    <phoneticPr fontId="1" type="noConversion"/>
  </si>
  <si>
    <t>육지</t>
    <phoneticPr fontId="1" type="noConversion"/>
  </si>
  <si>
    <t>제주</t>
    <phoneticPr fontId="1" type="noConversion"/>
  </si>
  <si>
    <t>통합</t>
    <phoneticPr fontId="1" type="noConversion"/>
  </si>
  <si>
    <t>육지거래액</t>
    <phoneticPr fontId="1" type="noConversion"/>
  </si>
  <si>
    <t>제주거래액</t>
    <phoneticPr fontId="1" type="noConversion"/>
  </si>
  <si>
    <t>SMP (5년 평균)</t>
    <phoneticPr fontId="1" type="noConversion"/>
  </si>
  <si>
    <t>REC (5년 평균)</t>
    <phoneticPr fontId="1" type="noConversion"/>
  </si>
  <si>
    <t>일반/건물</t>
    <phoneticPr fontId="1" type="noConversion"/>
  </si>
  <si>
    <t>이론잠재</t>
    <phoneticPr fontId="1" type="noConversion"/>
  </si>
  <si>
    <t>기술잠재</t>
    <phoneticPr fontId="1" type="noConversion"/>
  </si>
  <si>
    <t>공시지가</t>
    <phoneticPr fontId="1" type="noConversion"/>
  </si>
  <si>
    <t>지리요인</t>
    <phoneticPr fontId="1" type="noConversion"/>
  </si>
  <si>
    <t>급경사/</t>
    <phoneticPr fontId="1" type="noConversion"/>
  </si>
  <si>
    <t>규제요인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</si>
</sst>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4" fontId="4" fillId="0" borderId="3" xfId="0" applyNumberFormat="1" applyFont="1" applyBorder="1" applyAlignment="1">
      <alignment horizontal="right" vertical="top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41" fontId="0" fillId="2" borderId="0" xfId="1" applyFont="1" applyFill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DF03-429F-44B1-95B9-A51BB0184D8B}">
  <dimension ref="A4:P14"/>
  <sheetViews>
    <sheetView workbookViewId="0">
      <selection activeCell="F18" sqref="F18"/>
    </sheetView>
  </sheetViews>
  <sheetFormatPr defaultRowHeight="16.5" x14ac:dyDescent="0.3"/>
  <sheetData>
    <row r="4" spans="1:16" x14ac:dyDescent="0.3">
      <c r="A4" t="s">
        <v>0</v>
      </c>
      <c r="O4" t="s">
        <v>53</v>
      </c>
      <c r="P4">
        <f>SMP!J5</f>
        <v>131.072</v>
      </c>
    </row>
    <row r="5" spans="1:16" x14ac:dyDescent="0.3">
      <c r="O5" t="s">
        <v>54</v>
      </c>
      <c r="P5" s="11">
        <f>REC!P3/1000</f>
        <v>55.392860046483399</v>
      </c>
    </row>
    <row r="7" spans="1:16" x14ac:dyDescent="0.3">
      <c r="A7" t="s">
        <v>1</v>
      </c>
    </row>
    <row r="9" spans="1:16" x14ac:dyDescent="0.3">
      <c r="H9" t="s">
        <v>55</v>
      </c>
      <c r="M9" t="s">
        <v>60</v>
      </c>
    </row>
    <row r="10" spans="1:16" x14ac:dyDescent="0.3">
      <c r="F10" t="s">
        <v>2</v>
      </c>
      <c r="G10" t="s">
        <v>3</v>
      </c>
      <c r="H10" t="s">
        <v>5</v>
      </c>
      <c r="I10" t="s">
        <v>56</v>
      </c>
      <c r="J10" t="s">
        <v>4</v>
      </c>
      <c r="K10" t="s">
        <v>57</v>
      </c>
      <c r="L10" t="s">
        <v>58</v>
      </c>
      <c r="M10" t="s">
        <v>59</v>
      </c>
      <c r="N10" t="s">
        <v>61</v>
      </c>
    </row>
    <row r="11" spans="1:16" x14ac:dyDescent="0.3">
      <c r="F11">
        <v>1</v>
      </c>
      <c r="G11">
        <v>100</v>
      </c>
      <c r="H11" t="s">
        <v>6</v>
      </c>
    </row>
    <row r="12" spans="1:16" x14ac:dyDescent="0.3">
      <c r="F12">
        <v>2</v>
      </c>
      <c r="G12">
        <v>200</v>
      </c>
      <c r="H12" t="s">
        <v>6</v>
      </c>
    </row>
    <row r="13" spans="1:16" x14ac:dyDescent="0.3">
      <c r="F13">
        <v>3</v>
      </c>
      <c r="G13">
        <v>120</v>
      </c>
      <c r="H13" t="s">
        <v>7</v>
      </c>
    </row>
    <row r="14" spans="1:16" x14ac:dyDescent="0.3">
      <c r="F14">
        <v>4</v>
      </c>
      <c r="G14">
        <v>310</v>
      </c>
      <c r="H1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C111-334E-4847-BC0C-0316B8F237B7}">
  <dimension ref="D2:J29"/>
  <sheetViews>
    <sheetView workbookViewId="0">
      <selection activeCell="E48" sqref="E48"/>
    </sheetView>
  </sheetViews>
  <sheetFormatPr defaultRowHeight="16.5" x14ac:dyDescent="0.3"/>
  <cols>
    <col min="9" max="9" width="26.375" bestFit="1" customWidth="1"/>
  </cols>
  <sheetData>
    <row r="2" spans="4:10" ht="17.25" thickBot="1" x14ac:dyDescent="0.35">
      <c r="G2" t="s">
        <v>37</v>
      </c>
    </row>
    <row r="3" spans="4:10" ht="17.25" thickBot="1" x14ac:dyDescent="0.35">
      <c r="D3" s="2" t="s">
        <v>9</v>
      </c>
      <c r="E3" s="2" t="s">
        <v>8</v>
      </c>
      <c r="F3" s="2"/>
      <c r="G3" s="2"/>
    </row>
    <row r="4" spans="4:10" x14ac:dyDescent="0.3">
      <c r="D4" s="2"/>
      <c r="E4" s="3" t="s">
        <v>10</v>
      </c>
      <c r="F4" s="3" t="s">
        <v>11</v>
      </c>
      <c r="G4" s="3" t="s">
        <v>12</v>
      </c>
    </row>
    <row r="5" spans="4:10" x14ac:dyDescent="0.3">
      <c r="D5">
        <v>2024</v>
      </c>
      <c r="E5">
        <v>128.33000000000001</v>
      </c>
      <c r="F5">
        <v>133.46</v>
      </c>
      <c r="G5">
        <v>128.38999999999999</v>
      </c>
      <c r="I5" t="s">
        <v>38</v>
      </c>
      <c r="J5">
        <f>AVERAGE(G5:G9)</f>
        <v>131.072</v>
      </c>
    </row>
    <row r="6" spans="4:10" x14ac:dyDescent="0.3">
      <c r="D6" s="4" t="s">
        <v>13</v>
      </c>
      <c r="E6" s="5">
        <v>167</v>
      </c>
      <c r="F6" s="5">
        <v>176.94</v>
      </c>
      <c r="G6" s="5">
        <v>167.11</v>
      </c>
    </row>
    <row r="7" spans="4:10" x14ac:dyDescent="0.3">
      <c r="D7" s="4" t="s">
        <v>14</v>
      </c>
      <c r="E7" s="5">
        <v>196.04</v>
      </c>
      <c r="F7" s="5">
        <v>252.21</v>
      </c>
      <c r="G7" s="5">
        <v>196.65</v>
      </c>
    </row>
    <row r="8" spans="4:10" x14ac:dyDescent="0.3">
      <c r="D8" s="4" t="s">
        <v>15</v>
      </c>
      <c r="E8" s="5">
        <v>93.98</v>
      </c>
      <c r="F8" s="5">
        <v>127.85</v>
      </c>
      <c r="G8" s="5">
        <v>94.34</v>
      </c>
    </row>
    <row r="9" spans="4:10" x14ac:dyDescent="0.3">
      <c r="D9" s="4" t="s">
        <v>16</v>
      </c>
      <c r="E9" s="5">
        <v>68.52</v>
      </c>
      <c r="F9" s="5">
        <v>101.54</v>
      </c>
      <c r="G9" s="5">
        <v>68.87</v>
      </c>
    </row>
    <row r="10" spans="4:10" x14ac:dyDescent="0.3">
      <c r="D10" s="4" t="s">
        <v>17</v>
      </c>
      <c r="E10" s="5">
        <v>90.09</v>
      </c>
      <c r="F10" s="5">
        <v>152.78</v>
      </c>
      <c r="G10" s="5">
        <v>90.74</v>
      </c>
    </row>
    <row r="11" spans="4:10" x14ac:dyDescent="0.3">
      <c r="D11" s="4" t="s">
        <v>18</v>
      </c>
      <c r="E11" s="5">
        <v>94.64</v>
      </c>
      <c r="F11" s="5">
        <v>146.69</v>
      </c>
      <c r="G11" s="5">
        <v>95.16</v>
      </c>
    </row>
    <row r="12" spans="4:10" x14ac:dyDescent="0.3">
      <c r="D12" s="4" t="s">
        <v>19</v>
      </c>
      <c r="E12" s="5">
        <v>81.39</v>
      </c>
      <c r="F12" s="5">
        <v>119.72</v>
      </c>
      <c r="G12" s="5">
        <v>81.77</v>
      </c>
    </row>
    <row r="13" spans="4:10" x14ac:dyDescent="0.3">
      <c r="D13" s="4" t="s">
        <v>20</v>
      </c>
      <c r="E13" s="5">
        <v>76.91</v>
      </c>
      <c r="F13" s="5">
        <v>91.77</v>
      </c>
      <c r="G13" s="5">
        <v>77.06</v>
      </c>
    </row>
    <row r="14" spans="4:10" x14ac:dyDescent="0.3">
      <c r="D14" s="4" t="s">
        <v>21</v>
      </c>
      <c r="E14" s="5">
        <v>101.54</v>
      </c>
      <c r="F14" s="5">
        <v>125.83</v>
      </c>
      <c r="G14" s="5">
        <v>101.76</v>
      </c>
    </row>
    <row r="15" spans="4:10" x14ac:dyDescent="0.3">
      <c r="D15" s="4" t="s">
        <v>22</v>
      </c>
      <c r="E15" s="5">
        <v>141.78</v>
      </c>
      <c r="F15" s="5">
        <v>195.87</v>
      </c>
      <c r="G15" s="5">
        <v>142.26</v>
      </c>
    </row>
    <row r="16" spans="4:10" x14ac:dyDescent="0.3">
      <c r="D16" s="4" t="s">
        <v>23</v>
      </c>
      <c r="E16" s="5">
        <v>151.56</v>
      </c>
      <c r="F16" s="5">
        <v>213.86</v>
      </c>
      <c r="G16" s="5">
        <v>152.1</v>
      </c>
    </row>
    <row r="17" spans="4:7" x14ac:dyDescent="0.3">
      <c r="D17" s="4" t="s">
        <v>24</v>
      </c>
      <c r="E17" s="5">
        <v>160.12</v>
      </c>
      <c r="F17" s="5">
        <v>245.94</v>
      </c>
      <c r="G17" s="5">
        <v>160.83000000000001</v>
      </c>
    </row>
    <row r="18" spans="4:7" x14ac:dyDescent="0.3">
      <c r="D18" s="4" t="s">
        <v>25</v>
      </c>
      <c r="E18" s="5">
        <v>125.9281</v>
      </c>
      <c r="F18" s="5">
        <v>211.18389999999999</v>
      </c>
      <c r="G18" s="5">
        <v>126.6276</v>
      </c>
    </row>
    <row r="19" spans="4:7" x14ac:dyDescent="0.3">
      <c r="D19" s="4" t="s">
        <v>26</v>
      </c>
      <c r="E19" s="5">
        <v>117.42400000000001</v>
      </c>
      <c r="F19" s="5">
        <v>159.15899999999999</v>
      </c>
      <c r="G19" s="5">
        <v>117.768</v>
      </c>
    </row>
    <row r="20" spans="4:7" x14ac:dyDescent="0.3">
      <c r="D20" s="4" t="s">
        <v>27</v>
      </c>
      <c r="E20" s="5">
        <v>105.084</v>
      </c>
      <c r="F20" s="5">
        <v>0</v>
      </c>
      <c r="G20" s="5">
        <v>0</v>
      </c>
    </row>
    <row r="21" spans="4:7" x14ac:dyDescent="0.3">
      <c r="D21" s="4" t="s">
        <v>28</v>
      </c>
      <c r="E21" s="5">
        <v>122.65</v>
      </c>
      <c r="F21" s="5">
        <v>0</v>
      </c>
      <c r="G21" s="5">
        <v>0</v>
      </c>
    </row>
    <row r="22" spans="4:7" x14ac:dyDescent="0.3">
      <c r="D22" s="4" t="s">
        <v>29</v>
      </c>
      <c r="E22" s="5">
        <v>83.835999999999999</v>
      </c>
      <c r="F22" s="5">
        <v>0</v>
      </c>
      <c r="G22" s="5">
        <v>0</v>
      </c>
    </row>
    <row r="23" spans="4:7" x14ac:dyDescent="0.3">
      <c r="D23" s="4" t="s">
        <v>30</v>
      </c>
      <c r="E23" s="5">
        <v>79.275000000000006</v>
      </c>
      <c r="F23" s="5">
        <v>0</v>
      </c>
      <c r="G23" s="5">
        <v>0</v>
      </c>
    </row>
    <row r="24" spans="4:7" x14ac:dyDescent="0.3">
      <c r="D24" s="4" t="s">
        <v>31</v>
      </c>
      <c r="E24" s="5">
        <v>62.122999999999998</v>
      </c>
      <c r="F24" s="5">
        <v>0</v>
      </c>
      <c r="G24" s="5">
        <v>0</v>
      </c>
    </row>
    <row r="25" spans="4:7" x14ac:dyDescent="0.3">
      <c r="D25" s="4" t="s">
        <v>32</v>
      </c>
      <c r="E25" s="5">
        <v>55.968000000000004</v>
      </c>
      <c r="F25" s="5">
        <v>0</v>
      </c>
      <c r="G25" s="5">
        <v>0</v>
      </c>
    </row>
    <row r="26" spans="4:7" x14ac:dyDescent="0.3">
      <c r="D26" s="4" t="s">
        <v>33</v>
      </c>
      <c r="E26" s="5">
        <v>50.728999999999999</v>
      </c>
      <c r="F26" s="5">
        <v>0</v>
      </c>
      <c r="G26" s="5">
        <v>0</v>
      </c>
    </row>
    <row r="27" spans="4:7" x14ac:dyDescent="0.3">
      <c r="D27" s="4" t="s">
        <v>34</v>
      </c>
      <c r="E27" s="5">
        <v>47.543999999999997</v>
      </c>
      <c r="F27" s="5">
        <v>0</v>
      </c>
      <c r="G27" s="5">
        <v>0</v>
      </c>
    </row>
    <row r="28" spans="4:7" x14ac:dyDescent="0.3">
      <c r="D28" s="4" t="s">
        <v>35</v>
      </c>
      <c r="E28" s="5">
        <v>49.11</v>
      </c>
      <c r="F28" s="5">
        <v>0</v>
      </c>
      <c r="G28" s="5">
        <v>0</v>
      </c>
    </row>
    <row r="29" spans="4:7" x14ac:dyDescent="0.3">
      <c r="D29" t="s">
        <v>36</v>
      </c>
    </row>
  </sheetData>
  <mergeCells count="2">
    <mergeCell ref="D3:D4"/>
    <mergeCell ref="E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ADF9-172B-48C6-8CB2-367B76DD7B94}">
  <dimension ref="B1:AS112"/>
  <sheetViews>
    <sheetView zoomScale="55" zoomScaleNormal="55" workbookViewId="0">
      <selection activeCell="G72" sqref="G72"/>
    </sheetView>
  </sheetViews>
  <sheetFormatPr defaultRowHeight="16.5" x14ac:dyDescent="0.3"/>
  <cols>
    <col min="1" max="2" width="11.125" bestFit="1" customWidth="1"/>
    <col min="3" max="3" width="11.5" bestFit="1" customWidth="1"/>
    <col min="4" max="4" width="11.875" bestFit="1" customWidth="1"/>
    <col min="5" max="5" width="16.75" bestFit="1" customWidth="1"/>
    <col min="6" max="6" width="11.5" bestFit="1" customWidth="1"/>
    <col min="7" max="7" width="13" bestFit="1" customWidth="1"/>
    <col min="8" max="8" width="14.625" bestFit="1" customWidth="1"/>
    <col min="9" max="9" width="11.5" bestFit="1" customWidth="1"/>
    <col min="10" max="10" width="13.375" bestFit="1" customWidth="1"/>
    <col min="11" max="11" width="16.75" bestFit="1" customWidth="1"/>
    <col min="14" max="14" width="13" bestFit="1" customWidth="1"/>
    <col min="15" max="15" width="20" bestFit="1" customWidth="1"/>
    <col min="16" max="16" width="12.75" bestFit="1" customWidth="1"/>
    <col min="20" max="20" width="11.125" bestFit="1" customWidth="1"/>
    <col min="29" max="29" width="11.125" bestFit="1" customWidth="1"/>
    <col min="38" max="38" width="11.125" bestFit="1" customWidth="1"/>
  </cols>
  <sheetData>
    <row r="1" spans="2:45" x14ac:dyDescent="0.3">
      <c r="C1" s="7" t="s">
        <v>48</v>
      </c>
      <c r="D1" s="7"/>
      <c r="E1" s="7"/>
      <c r="F1" s="7" t="s">
        <v>49</v>
      </c>
      <c r="G1" s="7"/>
      <c r="H1" s="7"/>
      <c r="I1" s="7" t="s">
        <v>50</v>
      </c>
      <c r="J1" s="7"/>
      <c r="K1" s="7"/>
    </row>
    <row r="2" spans="2:45" x14ac:dyDescent="0.3">
      <c r="C2" t="s">
        <v>45</v>
      </c>
      <c r="D2" s="1" t="s">
        <v>46</v>
      </c>
      <c r="E2" t="s">
        <v>47</v>
      </c>
      <c r="F2" t="s">
        <v>45</v>
      </c>
      <c r="G2" s="1" t="s">
        <v>46</v>
      </c>
      <c r="H2" t="s">
        <v>47</v>
      </c>
      <c r="I2" t="s">
        <v>45</v>
      </c>
      <c r="J2" s="1" t="s">
        <v>46</v>
      </c>
      <c r="K2" t="s">
        <v>47</v>
      </c>
    </row>
    <row r="3" spans="2:45" x14ac:dyDescent="0.3">
      <c r="B3">
        <v>2019</v>
      </c>
      <c r="C3" s="8">
        <f>SUM(C11:C109)</f>
        <v>7077237</v>
      </c>
      <c r="D3" s="9">
        <f>E3/C3</f>
        <v>60861.095395561853</v>
      </c>
      <c r="E3" s="8">
        <f>SUM(H11:H109)</f>
        <v>430728396194</v>
      </c>
      <c r="F3" s="8">
        <f>SUM(E11:E109)</f>
        <v>114530</v>
      </c>
      <c r="G3" s="9">
        <f>H3/F3</f>
        <v>34035.108312232602</v>
      </c>
      <c r="H3" s="8">
        <f>SUM(I11:I109)</f>
        <v>3898040955</v>
      </c>
      <c r="I3" s="8">
        <f>SUM(C3,F3)</f>
        <v>7191767</v>
      </c>
      <c r="J3" s="9">
        <f>K3/I3</f>
        <v>60433.887408894087</v>
      </c>
      <c r="K3" s="8">
        <f>SUM(H3,E3)</f>
        <v>434626437149</v>
      </c>
      <c r="N3" s="10">
        <f>SUM(I3:I7)</f>
        <v>54505047</v>
      </c>
      <c r="O3" s="10">
        <f>SUM(K3:K7)</f>
        <v>3019190440298</v>
      </c>
      <c r="P3" s="8">
        <f>O3/N3</f>
        <v>55392.860046483402</v>
      </c>
    </row>
    <row r="4" spans="2:45" x14ac:dyDescent="0.3">
      <c r="B4">
        <v>2020</v>
      </c>
      <c r="C4">
        <f>SUM(L11:L112)</f>
        <v>8883943</v>
      </c>
      <c r="D4" s="9">
        <f>E4/C4</f>
        <v>42861.795473924132</v>
      </c>
      <c r="E4">
        <f>SUM(Q11:Q112)</f>
        <v>380781747868</v>
      </c>
      <c r="F4">
        <f>SUM(N11:N112)</f>
        <v>37421</v>
      </c>
      <c r="G4" s="9">
        <f>H4/F4</f>
        <v>19217.509339675584</v>
      </c>
      <c r="H4">
        <f>SUM(R11:R112)</f>
        <v>719138417</v>
      </c>
      <c r="I4" s="8">
        <f>SUM(C4,F4)</f>
        <v>8921364</v>
      </c>
      <c r="J4" s="9">
        <f>K4/I4</f>
        <v>42762.618618072302</v>
      </c>
      <c r="K4" s="8">
        <f>SUM(H4,E4)</f>
        <v>381500886285</v>
      </c>
    </row>
    <row r="5" spans="2:45" x14ac:dyDescent="0.3">
      <c r="B5">
        <v>2021</v>
      </c>
      <c r="C5">
        <f>SUM(U11:U112)</f>
        <v>9943444</v>
      </c>
      <c r="D5" s="9">
        <f>E5/C5</f>
        <v>35731.402194953778</v>
      </c>
      <c r="E5">
        <f>SUM(Z11:Z112)</f>
        <v>355293196767</v>
      </c>
      <c r="F5">
        <f>SUM(W11:W112)</f>
        <v>244344</v>
      </c>
      <c r="G5" s="9">
        <f t="shared" ref="G5:G7" si="0">H5/F5</f>
        <v>19715.641321252006</v>
      </c>
      <c r="H5">
        <f>SUM(AA11:AA112)</f>
        <v>4817398663</v>
      </c>
      <c r="I5" s="8">
        <f>SUM(C5,F5)</f>
        <v>10187788</v>
      </c>
      <c r="J5" s="9">
        <f>K5/I5</f>
        <v>35347.280040574071</v>
      </c>
      <c r="K5" s="8">
        <f>SUM(H5,E5)</f>
        <v>360110595430</v>
      </c>
    </row>
    <row r="6" spans="2:45" x14ac:dyDescent="0.3">
      <c r="B6">
        <v>2022</v>
      </c>
      <c r="C6">
        <f>SUM(AD11:AD111)</f>
        <v>13436263</v>
      </c>
      <c r="D6" s="9">
        <f>E6/C6</f>
        <v>57298.412612122876</v>
      </c>
      <c r="E6">
        <f>SUM(AI11:AI111)</f>
        <v>769876541339</v>
      </c>
      <c r="F6">
        <f>SUM(AF11:AF111)</f>
        <v>307145</v>
      </c>
      <c r="G6" s="9">
        <f t="shared" si="0"/>
        <v>35943.637936479514</v>
      </c>
      <c r="H6">
        <f>SUM(AJ11:AJ111)</f>
        <v>11039908674</v>
      </c>
      <c r="I6" s="8">
        <f>SUM(C6,F6)</f>
        <v>13743408</v>
      </c>
      <c r="J6" s="9">
        <f>K6/I6</f>
        <v>56821.164736795996</v>
      </c>
      <c r="K6" s="8">
        <f>SUM(H6,E6)</f>
        <v>780916450013</v>
      </c>
    </row>
    <row r="7" spans="2:45" x14ac:dyDescent="0.3">
      <c r="B7">
        <v>2023</v>
      </c>
      <c r="C7">
        <f>SUM(AM11:AM109)</f>
        <v>14213452</v>
      </c>
      <c r="D7" s="9">
        <f>E7/C7</f>
        <v>73780.499879902505</v>
      </c>
      <c r="E7">
        <f>SUM(AR11:AR109)</f>
        <v>1048675593579</v>
      </c>
      <c r="F7">
        <f>SUM(AO11:AO109)</f>
        <v>247268</v>
      </c>
      <c r="G7" s="9">
        <f t="shared" si="0"/>
        <v>54032.377185887381</v>
      </c>
      <c r="H7">
        <f>SUM(AS11:AS109)</f>
        <v>13360477842</v>
      </c>
      <c r="I7" s="8">
        <f>SUM(C7,F7)</f>
        <v>14460720</v>
      </c>
      <c r="J7" s="9">
        <f>K7/I7</f>
        <v>73442.821064303847</v>
      </c>
      <c r="K7" s="8">
        <f>SUM(H7,E7)</f>
        <v>1062036071421</v>
      </c>
    </row>
    <row r="8" spans="2:45" x14ac:dyDescent="0.3">
      <c r="D8" s="9"/>
    </row>
    <row r="10" spans="2:45" x14ac:dyDescent="0.3">
      <c r="B10" t="s">
        <v>44</v>
      </c>
      <c r="C10" t="s">
        <v>43</v>
      </c>
      <c r="D10" t="s">
        <v>42</v>
      </c>
      <c r="E10" t="s">
        <v>41</v>
      </c>
      <c r="F10" t="s">
        <v>40</v>
      </c>
      <c r="G10" t="s">
        <v>39</v>
      </c>
      <c r="H10" t="s">
        <v>51</v>
      </c>
      <c r="I10" t="s">
        <v>52</v>
      </c>
      <c r="K10" t="s">
        <v>44</v>
      </c>
      <c r="L10" t="s">
        <v>43</v>
      </c>
      <c r="M10" t="s">
        <v>42</v>
      </c>
      <c r="N10" t="s">
        <v>41</v>
      </c>
      <c r="O10" t="s">
        <v>40</v>
      </c>
      <c r="P10" t="s">
        <v>39</v>
      </c>
      <c r="Q10" t="s">
        <v>51</v>
      </c>
      <c r="R10" t="s">
        <v>52</v>
      </c>
      <c r="T10" t="s">
        <v>44</v>
      </c>
      <c r="U10" t="s">
        <v>43</v>
      </c>
      <c r="V10" t="s">
        <v>42</v>
      </c>
      <c r="W10" t="s">
        <v>41</v>
      </c>
      <c r="X10" t="s">
        <v>40</v>
      </c>
      <c r="Y10" t="s">
        <v>39</v>
      </c>
      <c r="Z10" t="s">
        <v>51</v>
      </c>
      <c r="AA10" t="s">
        <v>52</v>
      </c>
      <c r="AC10" t="s">
        <v>44</v>
      </c>
      <c r="AD10" t="s">
        <v>43</v>
      </c>
      <c r="AE10" t="s">
        <v>42</v>
      </c>
      <c r="AF10" t="s">
        <v>41</v>
      </c>
      <c r="AG10" t="s">
        <v>40</v>
      </c>
      <c r="AH10" t="s">
        <v>39</v>
      </c>
      <c r="AI10" t="s">
        <v>51</v>
      </c>
      <c r="AJ10" t="s">
        <v>52</v>
      </c>
      <c r="AL10" t="s">
        <v>44</v>
      </c>
      <c r="AM10" t="s">
        <v>43</v>
      </c>
      <c r="AN10" t="s">
        <v>42</v>
      </c>
      <c r="AO10" t="s">
        <v>41</v>
      </c>
      <c r="AP10" t="s">
        <v>40</v>
      </c>
      <c r="AQ10" t="s">
        <v>39</v>
      </c>
      <c r="AR10" t="s">
        <v>51</v>
      </c>
      <c r="AS10" t="s">
        <v>52</v>
      </c>
    </row>
    <row r="11" spans="2:45" x14ac:dyDescent="0.3">
      <c r="B11" s="6">
        <v>43468</v>
      </c>
      <c r="C11">
        <v>7377</v>
      </c>
      <c r="D11">
        <v>75020</v>
      </c>
      <c r="E11">
        <v>5</v>
      </c>
      <c r="F11">
        <v>43200</v>
      </c>
      <c r="G11">
        <v>7382</v>
      </c>
      <c r="H11">
        <f>SUM(C11*D11)</f>
        <v>553422540</v>
      </c>
      <c r="I11">
        <f>E11*F11</f>
        <v>216000</v>
      </c>
      <c r="K11" s="6">
        <v>43832</v>
      </c>
      <c r="L11">
        <v>11548</v>
      </c>
      <c r="M11">
        <v>42047</v>
      </c>
      <c r="N11">
        <v>62</v>
      </c>
      <c r="O11">
        <v>12700</v>
      </c>
      <c r="P11">
        <v>11610</v>
      </c>
      <c r="Q11">
        <f>SUM(L11*M11)</f>
        <v>485558756</v>
      </c>
      <c r="R11">
        <f>N11*O11</f>
        <v>787400</v>
      </c>
      <c r="T11" s="6">
        <v>44201</v>
      </c>
      <c r="U11">
        <v>45030</v>
      </c>
      <c r="V11">
        <v>36943</v>
      </c>
      <c r="W11">
        <v>0</v>
      </c>
      <c r="X11">
        <v>0</v>
      </c>
      <c r="Y11">
        <v>45030</v>
      </c>
      <c r="Z11">
        <f>SUM(U11*V11)</f>
        <v>1663543290</v>
      </c>
      <c r="AA11">
        <f>W11*X11</f>
        <v>0</v>
      </c>
      <c r="AC11" s="6">
        <v>44565</v>
      </c>
      <c r="AD11">
        <v>129397</v>
      </c>
      <c r="AE11">
        <v>40007</v>
      </c>
      <c r="AF11">
        <v>4347</v>
      </c>
      <c r="AG11">
        <v>24865</v>
      </c>
      <c r="AH11">
        <v>133744</v>
      </c>
      <c r="AI11">
        <f>SUM(AD11*AE11)</f>
        <v>5176785779</v>
      </c>
      <c r="AJ11">
        <f>AF11*AG11</f>
        <v>108088155</v>
      </c>
      <c r="AL11" s="6">
        <v>44929</v>
      </c>
      <c r="AM11">
        <v>32769</v>
      </c>
      <c r="AN11">
        <v>57882</v>
      </c>
      <c r="AO11">
        <v>256</v>
      </c>
      <c r="AP11">
        <v>45508</v>
      </c>
      <c r="AQ11">
        <v>33025</v>
      </c>
      <c r="AR11">
        <f>SUM(AM11*AN11)</f>
        <v>1896735258</v>
      </c>
      <c r="AS11">
        <f>AO11*AP11</f>
        <v>11650048</v>
      </c>
    </row>
    <row r="12" spans="2:45" x14ac:dyDescent="0.3">
      <c r="B12" s="6">
        <v>43473</v>
      </c>
      <c r="C12">
        <v>4196</v>
      </c>
      <c r="D12">
        <v>65384</v>
      </c>
      <c r="E12">
        <v>308</v>
      </c>
      <c r="F12">
        <v>43218</v>
      </c>
      <c r="G12">
        <v>4504</v>
      </c>
      <c r="H12">
        <f t="shared" ref="H12:H75" si="1">SUM(C12*D12)</f>
        <v>274351264</v>
      </c>
      <c r="I12">
        <f t="shared" ref="I12:I75" si="2">E12*F12</f>
        <v>13311144</v>
      </c>
      <c r="K12" s="6">
        <v>43837</v>
      </c>
      <c r="L12">
        <v>32463</v>
      </c>
      <c r="M12">
        <v>43037</v>
      </c>
      <c r="N12">
        <v>707</v>
      </c>
      <c r="O12">
        <v>31054</v>
      </c>
      <c r="P12">
        <v>33170</v>
      </c>
      <c r="Q12">
        <f t="shared" ref="Q12:Q75" si="3">SUM(L12*M12)</f>
        <v>1397110131</v>
      </c>
      <c r="R12">
        <f t="shared" ref="R12:R75" si="4">N12*O12</f>
        <v>21955178</v>
      </c>
      <c r="T12" s="6">
        <v>44203</v>
      </c>
      <c r="U12">
        <v>47375</v>
      </c>
      <c r="V12">
        <v>37769</v>
      </c>
      <c r="W12">
        <v>79</v>
      </c>
      <c r="X12">
        <v>26500</v>
      </c>
      <c r="Y12">
        <v>47454</v>
      </c>
      <c r="Z12">
        <f t="shared" ref="Z12:Z75" si="5">SUM(U12*V12)</f>
        <v>1789306375</v>
      </c>
      <c r="AA12">
        <f t="shared" ref="AA12:AA75" si="6">W12*X12</f>
        <v>2093500</v>
      </c>
      <c r="AC12" s="6">
        <v>44567</v>
      </c>
      <c r="AD12">
        <v>171556</v>
      </c>
      <c r="AE12">
        <v>40230</v>
      </c>
      <c r="AF12">
        <v>2574</v>
      </c>
      <c r="AG12">
        <v>27243</v>
      </c>
      <c r="AH12">
        <v>174130</v>
      </c>
      <c r="AI12">
        <f t="shared" ref="AI12:AI75" si="7">SUM(AD12*AE12)</f>
        <v>6901697880</v>
      </c>
      <c r="AJ12">
        <f t="shared" ref="AJ12:AJ75" si="8">AF12*AG12</f>
        <v>70123482</v>
      </c>
      <c r="AL12" s="6">
        <v>44931</v>
      </c>
      <c r="AM12">
        <v>35835</v>
      </c>
      <c r="AN12">
        <v>59028</v>
      </c>
      <c r="AO12">
        <v>2109</v>
      </c>
      <c r="AP12">
        <v>42845</v>
      </c>
      <c r="AQ12">
        <v>37944</v>
      </c>
      <c r="AR12">
        <f t="shared" ref="AR12:AR75" si="9">SUM(AM12*AN12)</f>
        <v>2115268380</v>
      </c>
      <c r="AS12">
        <f t="shared" ref="AS12:AS75" si="10">AO12*AP12</f>
        <v>90360105</v>
      </c>
    </row>
    <row r="13" spans="2:45" x14ac:dyDescent="0.3">
      <c r="B13" s="6">
        <v>43475</v>
      </c>
      <c r="C13">
        <v>27117</v>
      </c>
      <c r="D13">
        <v>69570</v>
      </c>
      <c r="E13">
        <v>424</v>
      </c>
      <c r="F13">
        <v>38941</v>
      </c>
      <c r="G13">
        <v>27541</v>
      </c>
      <c r="H13">
        <f t="shared" si="1"/>
        <v>1886529690</v>
      </c>
      <c r="I13">
        <f t="shared" si="2"/>
        <v>16510984</v>
      </c>
      <c r="K13" s="6">
        <v>43839</v>
      </c>
      <c r="L13">
        <v>32846</v>
      </c>
      <c r="M13">
        <v>42047</v>
      </c>
      <c r="N13">
        <v>120</v>
      </c>
      <c r="O13">
        <v>32300</v>
      </c>
      <c r="P13">
        <v>32966</v>
      </c>
      <c r="Q13">
        <f t="shared" si="3"/>
        <v>1381075762</v>
      </c>
      <c r="R13">
        <f t="shared" si="4"/>
        <v>3876000</v>
      </c>
      <c r="T13" s="6">
        <v>44208</v>
      </c>
      <c r="U13">
        <v>107511</v>
      </c>
      <c r="V13">
        <v>38324</v>
      </c>
      <c r="W13">
        <v>504</v>
      </c>
      <c r="X13">
        <v>12154</v>
      </c>
      <c r="Y13">
        <v>108015</v>
      </c>
      <c r="Z13">
        <f t="shared" si="5"/>
        <v>4120251564</v>
      </c>
      <c r="AA13">
        <f t="shared" si="6"/>
        <v>6125616</v>
      </c>
      <c r="AC13" s="6">
        <v>44572</v>
      </c>
      <c r="AD13">
        <v>189385</v>
      </c>
      <c r="AE13">
        <v>41863</v>
      </c>
      <c r="AF13">
        <v>2387</v>
      </c>
      <c r="AG13">
        <v>22334</v>
      </c>
      <c r="AH13">
        <v>191772</v>
      </c>
      <c r="AI13">
        <f t="shared" si="7"/>
        <v>7928224255</v>
      </c>
      <c r="AJ13">
        <f t="shared" si="8"/>
        <v>53311258</v>
      </c>
      <c r="AL13" s="6">
        <v>44936</v>
      </c>
      <c r="AM13">
        <v>89912</v>
      </c>
      <c r="AN13">
        <v>61465</v>
      </c>
      <c r="AO13">
        <v>825</v>
      </c>
      <c r="AP13">
        <v>36418</v>
      </c>
      <c r="AQ13">
        <v>90737</v>
      </c>
      <c r="AR13">
        <f t="shared" si="9"/>
        <v>5526441080</v>
      </c>
      <c r="AS13">
        <f t="shared" si="10"/>
        <v>30044850</v>
      </c>
    </row>
    <row r="14" spans="2:45" x14ac:dyDescent="0.3">
      <c r="B14" s="6">
        <v>43480</v>
      </c>
      <c r="C14">
        <v>32464</v>
      </c>
      <c r="D14">
        <v>71063</v>
      </c>
      <c r="E14">
        <v>380</v>
      </c>
      <c r="F14">
        <v>38161</v>
      </c>
      <c r="G14">
        <v>32844</v>
      </c>
      <c r="H14">
        <f t="shared" si="1"/>
        <v>2306989232</v>
      </c>
      <c r="I14">
        <f t="shared" si="2"/>
        <v>14501180</v>
      </c>
      <c r="K14" s="6">
        <v>43844</v>
      </c>
      <c r="L14">
        <v>62733</v>
      </c>
      <c r="M14">
        <v>42280</v>
      </c>
      <c r="N14">
        <v>131</v>
      </c>
      <c r="O14">
        <v>4864</v>
      </c>
      <c r="P14">
        <v>62864</v>
      </c>
      <c r="Q14">
        <f t="shared" si="3"/>
        <v>2652351240</v>
      </c>
      <c r="R14">
        <f t="shared" si="4"/>
        <v>637184</v>
      </c>
      <c r="T14" s="6">
        <v>44210</v>
      </c>
      <c r="U14">
        <v>70043</v>
      </c>
      <c r="V14">
        <v>38834</v>
      </c>
      <c r="W14">
        <v>0</v>
      </c>
      <c r="X14">
        <v>0</v>
      </c>
      <c r="Y14">
        <v>70043</v>
      </c>
      <c r="Z14">
        <f t="shared" si="5"/>
        <v>2720049862</v>
      </c>
      <c r="AA14">
        <f t="shared" si="6"/>
        <v>0</v>
      </c>
      <c r="AC14" s="6">
        <v>44574</v>
      </c>
      <c r="AD14">
        <v>134032</v>
      </c>
      <c r="AE14">
        <v>42678</v>
      </c>
      <c r="AF14">
        <v>1414</v>
      </c>
      <c r="AG14">
        <v>31479</v>
      </c>
      <c r="AH14">
        <v>135446</v>
      </c>
      <c r="AI14">
        <f t="shared" si="7"/>
        <v>5720217696</v>
      </c>
      <c r="AJ14">
        <f t="shared" si="8"/>
        <v>44511306</v>
      </c>
      <c r="AL14" s="6">
        <v>44938</v>
      </c>
      <c r="AM14">
        <v>50625</v>
      </c>
      <c r="AN14">
        <v>61908</v>
      </c>
      <c r="AO14">
        <v>455</v>
      </c>
      <c r="AP14">
        <v>48746</v>
      </c>
      <c r="AQ14">
        <v>51080</v>
      </c>
      <c r="AR14">
        <f t="shared" si="9"/>
        <v>3134092500</v>
      </c>
      <c r="AS14">
        <f t="shared" si="10"/>
        <v>22179430</v>
      </c>
    </row>
    <row r="15" spans="2:45" x14ac:dyDescent="0.3">
      <c r="B15" s="6">
        <v>43482</v>
      </c>
      <c r="C15">
        <v>49530</v>
      </c>
      <c r="D15">
        <v>76641</v>
      </c>
      <c r="E15">
        <v>2344</v>
      </c>
      <c r="F15">
        <v>42250</v>
      </c>
      <c r="G15">
        <v>51874</v>
      </c>
      <c r="H15">
        <f t="shared" si="1"/>
        <v>3796028730</v>
      </c>
      <c r="I15">
        <f t="shared" si="2"/>
        <v>99034000</v>
      </c>
      <c r="K15" s="6">
        <v>43846</v>
      </c>
      <c r="L15">
        <v>51492</v>
      </c>
      <c r="M15">
        <v>43420</v>
      </c>
      <c r="N15">
        <v>313</v>
      </c>
      <c r="O15">
        <v>32844</v>
      </c>
      <c r="P15">
        <v>51805</v>
      </c>
      <c r="Q15">
        <f t="shared" si="3"/>
        <v>2235782640</v>
      </c>
      <c r="R15">
        <f t="shared" si="4"/>
        <v>10280172</v>
      </c>
      <c r="T15" s="6">
        <v>44215</v>
      </c>
      <c r="U15">
        <v>129036</v>
      </c>
      <c r="V15">
        <v>39932</v>
      </c>
      <c r="W15">
        <v>692</v>
      </c>
      <c r="X15">
        <v>0</v>
      </c>
      <c r="Y15">
        <v>129728</v>
      </c>
      <c r="Z15">
        <f t="shared" si="5"/>
        <v>5152665552</v>
      </c>
      <c r="AA15">
        <f t="shared" si="6"/>
        <v>0</v>
      </c>
      <c r="AC15" s="6">
        <v>44579</v>
      </c>
      <c r="AD15">
        <v>223316</v>
      </c>
      <c r="AE15">
        <v>46140</v>
      </c>
      <c r="AF15">
        <v>4675</v>
      </c>
      <c r="AG15">
        <v>29549</v>
      </c>
      <c r="AH15">
        <v>227991</v>
      </c>
      <c r="AI15">
        <f t="shared" si="7"/>
        <v>10303800240</v>
      </c>
      <c r="AJ15">
        <f t="shared" si="8"/>
        <v>138141575</v>
      </c>
      <c r="AL15" s="6">
        <v>44943</v>
      </c>
      <c r="AM15">
        <v>99184</v>
      </c>
      <c r="AN15">
        <v>62006</v>
      </c>
      <c r="AO15">
        <v>295</v>
      </c>
      <c r="AP15">
        <v>48395</v>
      </c>
      <c r="AQ15">
        <v>99479</v>
      </c>
      <c r="AR15">
        <f t="shared" si="9"/>
        <v>6150003104</v>
      </c>
      <c r="AS15">
        <f t="shared" si="10"/>
        <v>14276525</v>
      </c>
    </row>
    <row r="16" spans="2:45" x14ac:dyDescent="0.3">
      <c r="B16" s="6">
        <v>43487</v>
      </c>
      <c r="C16">
        <v>48155</v>
      </c>
      <c r="D16">
        <v>76313</v>
      </c>
      <c r="E16">
        <v>1183</v>
      </c>
      <c r="F16">
        <v>47039</v>
      </c>
      <c r="G16">
        <v>49338</v>
      </c>
      <c r="H16">
        <f t="shared" si="1"/>
        <v>3674852515</v>
      </c>
      <c r="I16">
        <f t="shared" si="2"/>
        <v>55647137</v>
      </c>
      <c r="K16" s="6">
        <v>43851</v>
      </c>
      <c r="L16">
        <v>88254</v>
      </c>
      <c r="M16">
        <v>44247</v>
      </c>
      <c r="N16">
        <v>392</v>
      </c>
      <c r="O16">
        <v>16409</v>
      </c>
      <c r="P16">
        <v>88646</v>
      </c>
      <c r="Q16">
        <f t="shared" si="3"/>
        <v>3904974738</v>
      </c>
      <c r="R16">
        <f t="shared" si="4"/>
        <v>6432328</v>
      </c>
      <c r="T16" s="6">
        <v>44217</v>
      </c>
      <c r="U16">
        <v>84032</v>
      </c>
      <c r="V16">
        <v>40520</v>
      </c>
      <c r="W16">
        <v>60</v>
      </c>
      <c r="X16">
        <v>30100</v>
      </c>
      <c r="Y16">
        <v>84092</v>
      </c>
      <c r="Z16">
        <f t="shared" si="5"/>
        <v>3404976640</v>
      </c>
      <c r="AA16">
        <f t="shared" si="6"/>
        <v>1806000</v>
      </c>
      <c r="AC16" s="6">
        <v>44581</v>
      </c>
      <c r="AD16">
        <v>110862</v>
      </c>
      <c r="AE16">
        <v>47521</v>
      </c>
      <c r="AF16">
        <v>2072</v>
      </c>
      <c r="AG16">
        <v>27709</v>
      </c>
      <c r="AH16">
        <v>112934</v>
      </c>
      <c r="AI16">
        <f t="shared" si="7"/>
        <v>5268273102</v>
      </c>
      <c r="AJ16">
        <f t="shared" si="8"/>
        <v>57413048</v>
      </c>
      <c r="AL16" s="6">
        <v>44945</v>
      </c>
      <c r="AM16">
        <v>70019</v>
      </c>
      <c r="AN16">
        <v>61971</v>
      </c>
      <c r="AO16">
        <v>1103</v>
      </c>
      <c r="AP16">
        <v>41328</v>
      </c>
      <c r="AQ16">
        <v>71122</v>
      </c>
      <c r="AR16">
        <f t="shared" si="9"/>
        <v>4339147449</v>
      </c>
      <c r="AS16">
        <f t="shared" si="10"/>
        <v>45584784</v>
      </c>
    </row>
    <row r="17" spans="2:45" x14ac:dyDescent="0.3">
      <c r="B17" s="6">
        <v>43489</v>
      </c>
      <c r="C17">
        <v>43271</v>
      </c>
      <c r="D17">
        <v>76440</v>
      </c>
      <c r="E17">
        <v>3872</v>
      </c>
      <c r="F17">
        <v>52175</v>
      </c>
      <c r="G17">
        <v>47143</v>
      </c>
      <c r="H17">
        <f t="shared" si="1"/>
        <v>3307635240</v>
      </c>
      <c r="I17">
        <f t="shared" si="2"/>
        <v>202021600</v>
      </c>
      <c r="K17" s="6">
        <v>43853</v>
      </c>
      <c r="L17">
        <v>56505</v>
      </c>
      <c r="M17">
        <v>44680</v>
      </c>
      <c r="N17">
        <v>71</v>
      </c>
      <c r="O17">
        <v>1471</v>
      </c>
      <c r="P17">
        <v>56576</v>
      </c>
      <c r="Q17">
        <f t="shared" si="3"/>
        <v>2524643400</v>
      </c>
      <c r="R17">
        <f t="shared" si="4"/>
        <v>104441</v>
      </c>
      <c r="T17" s="6">
        <v>44222</v>
      </c>
      <c r="U17">
        <v>64641</v>
      </c>
      <c r="V17">
        <v>39540</v>
      </c>
      <c r="W17">
        <v>11</v>
      </c>
      <c r="X17">
        <v>0</v>
      </c>
      <c r="Y17">
        <v>64652</v>
      </c>
      <c r="Z17">
        <f t="shared" si="5"/>
        <v>2555905140</v>
      </c>
      <c r="AA17">
        <f t="shared" si="6"/>
        <v>0</v>
      </c>
      <c r="AC17" s="6">
        <v>44586</v>
      </c>
      <c r="AD17">
        <v>239446</v>
      </c>
      <c r="AE17">
        <v>53124</v>
      </c>
      <c r="AF17">
        <v>21596</v>
      </c>
      <c r="AG17">
        <v>32995</v>
      </c>
      <c r="AH17">
        <v>261042</v>
      </c>
      <c r="AI17">
        <f t="shared" si="7"/>
        <v>12720329304</v>
      </c>
      <c r="AJ17">
        <f t="shared" si="8"/>
        <v>712560020</v>
      </c>
      <c r="AL17" s="6">
        <v>44952</v>
      </c>
      <c r="AM17">
        <v>115318</v>
      </c>
      <c r="AN17">
        <v>61972</v>
      </c>
      <c r="AO17">
        <v>3623</v>
      </c>
      <c r="AP17">
        <v>17257</v>
      </c>
      <c r="AQ17">
        <v>118941</v>
      </c>
      <c r="AR17">
        <f t="shared" si="9"/>
        <v>7146487096</v>
      </c>
      <c r="AS17">
        <f t="shared" si="10"/>
        <v>62522111</v>
      </c>
    </row>
    <row r="18" spans="2:45" x14ac:dyDescent="0.3">
      <c r="B18" s="6">
        <v>43494</v>
      </c>
      <c r="C18">
        <v>70152</v>
      </c>
      <c r="D18">
        <v>76983</v>
      </c>
      <c r="E18">
        <v>1938</v>
      </c>
      <c r="F18">
        <v>47590</v>
      </c>
      <c r="G18">
        <v>72090</v>
      </c>
      <c r="H18">
        <f t="shared" si="1"/>
        <v>5400511416</v>
      </c>
      <c r="I18">
        <f t="shared" si="2"/>
        <v>92229420</v>
      </c>
      <c r="K18" s="6">
        <v>43858</v>
      </c>
      <c r="L18">
        <v>54789</v>
      </c>
      <c r="M18">
        <v>44435</v>
      </c>
      <c r="N18">
        <v>40</v>
      </c>
      <c r="O18">
        <v>4912</v>
      </c>
      <c r="P18">
        <v>54829</v>
      </c>
      <c r="Q18">
        <f t="shared" si="3"/>
        <v>2434549215</v>
      </c>
      <c r="R18">
        <f t="shared" si="4"/>
        <v>196480</v>
      </c>
      <c r="T18" s="6">
        <v>44224</v>
      </c>
      <c r="U18">
        <v>75240</v>
      </c>
      <c r="V18">
        <v>39408</v>
      </c>
      <c r="W18">
        <v>587</v>
      </c>
      <c r="X18">
        <v>127</v>
      </c>
      <c r="Y18">
        <v>75827</v>
      </c>
      <c r="Z18">
        <f t="shared" si="5"/>
        <v>2965057920</v>
      </c>
      <c r="AA18">
        <f t="shared" si="6"/>
        <v>74549</v>
      </c>
      <c r="AC18" s="6">
        <v>44588</v>
      </c>
      <c r="AD18">
        <v>180975</v>
      </c>
      <c r="AE18">
        <v>57597</v>
      </c>
      <c r="AF18">
        <v>6783</v>
      </c>
      <c r="AG18">
        <v>26465</v>
      </c>
      <c r="AH18">
        <v>187758</v>
      </c>
      <c r="AI18">
        <f t="shared" si="7"/>
        <v>10423617075</v>
      </c>
      <c r="AJ18">
        <f t="shared" si="8"/>
        <v>179512095</v>
      </c>
      <c r="AL18" s="6">
        <v>44957</v>
      </c>
      <c r="AM18">
        <v>119710</v>
      </c>
      <c r="AN18">
        <v>61925</v>
      </c>
      <c r="AO18">
        <v>8667</v>
      </c>
      <c r="AP18">
        <v>54246</v>
      </c>
      <c r="AQ18">
        <v>128377</v>
      </c>
      <c r="AR18">
        <f t="shared" si="9"/>
        <v>7413041750</v>
      </c>
      <c r="AS18">
        <f t="shared" si="10"/>
        <v>470150082</v>
      </c>
    </row>
    <row r="19" spans="2:45" x14ac:dyDescent="0.3">
      <c r="B19" s="6">
        <v>43496</v>
      </c>
      <c r="C19">
        <v>33152</v>
      </c>
      <c r="D19">
        <v>75941</v>
      </c>
      <c r="E19">
        <v>789</v>
      </c>
      <c r="F19">
        <v>46597</v>
      </c>
      <c r="G19">
        <v>33941</v>
      </c>
      <c r="H19">
        <f t="shared" si="1"/>
        <v>2517596032</v>
      </c>
      <c r="I19">
        <f t="shared" si="2"/>
        <v>36765033</v>
      </c>
      <c r="K19" s="6">
        <v>43860</v>
      </c>
      <c r="L19">
        <v>66713</v>
      </c>
      <c r="M19">
        <v>44060</v>
      </c>
      <c r="N19">
        <v>18</v>
      </c>
      <c r="O19">
        <v>4400</v>
      </c>
      <c r="P19">
        <v>66731</v>
      </c>
      <c r="Q19">
        <f t="shared" si="3"/>
        <v>2939374780</v>
      </c>
      <c r="R19">
        <f t="shared" si="4"/>
        <v>79200</v>
      </c>
      <c r="T19" s="6">
        <v>44229</v>
      </c>
      <c r="U19">
        <v>101045</v>
      </c>
      <c r="V19">
        <v>39341</v>
      </c>
      <c r="W19">
        <v>57</v>
      </c>
      <c r="X19">
        <v>0</v>
      </c>
      <c r="Y19">
        <v>101102</v>
      </c>
      <c r="Z19">
        <f t="shared" si="5"/>
        <v>3975211345</v>
      </c>
      <c r="AA19">
        <f t="shared" si="6"/>
        <v>0</v>
      </c>
      <c r="AC19" s="6">
        <v>44595</v>
      </c>
      <c r="AD19">
        <v>123760</v>
      </c>
      <c r="AE19">
        <v>54801</v>
      </c>
      <c r="AF19">
        <v>4333</v>
      </c>
      <c r="AG19">
        <v>25607</v>
      </c>
      <c r="AH19">
        <v>128093</v>
      </c>
      <c r="AI19">
        <f t="shared" si="7"/>
        <v>6782171760</v>
      </c>
      <c r="AJ19">
        <f t="shared" si="8"/>
        <v>110955131</v>
      </c>
      <c r="AL19" s="6">
        <v>44959</v>
      </c>
      <c r="AM19">
        <v>124146</v>
      </c>
      <c r="AN19">
        <v>61924</v>
      </c>
      <c r="AO19">
        <v>7774</v>
      </c>
      <c r="AP19">
        <v>52872</v>
      </c>
      <c r="AQ19">
        <v>131920</v>
      </c>
      <c r="AR19">
        <f t="shared" si="9"/>
        <v>7687616904</v>
      </c>
      <c r="AS19">
        <f t="shared" si="10"/>
        <v>411026928</v>
      </c>
    </row>
    <row r="20" spans="2:45" x14ac:dyDescent="0.3">
      <c r="B20" s="6">
        <v>43503</v>
      </c>
      <c r="C20">
        <v>36116</v>
      </c>
      <c r="D20">
        <v>75923</v>
      </c>
      <c r="E20">
        <v>1394</v>
      </c>
      <c r="F20">
        <v>41178</v>
      </c>
      <c r="G20">
        <v>37510</v>
      </c>
      <c r="H20">
        <f t="shared" si="1"/>
        <v>2742035068</v>
      </c>
      <c r="I20">
        <f t="shared" si="2"/>
        <v>57402132</v>
      </c>
      <c r="K20" s="6">
        <v>43865</v>
      </c>
      <c r="L20">
        <v>47570</v>
      </c>
      <c r="M20">
        <v>43451</v>
      </c>
      <c r="N20">
        <v>15</v>
      </c>
      <c r="O20">
        <v>4500</v>
      </c>
      <c r="P20">
        <v>47585</v>
      </c>
      <c r="Q20">
        <f t="shared" si="3"/>
        <v>2066964070</v>
      </c>
      <c r="R20">
        <f t="shared" si="4"/>
        <v>67500</v>
      </c>
      <c r="T20" s="6">
        <v>44231</v>
      </c>
      <c r="U20">
        <v>95621</v>
      </c>
      <c r="V20">
        <v>39729</v>
      </c>
      <c r="W20">
        <v>237</v>
      </c>
      <c r="X20">
        <v>28438</v>
      </c>
      <c r="Y20">
        <v>95858</v>
      </c>
      <c r="Z20">
        <f t="shared" si="5"/>
        <v>3798926709</v>
      </c>
      <c r="AA20">
        <f t="shared" si="6"/>
        <v>6739806</v>
      </c>
      <c r="AC20" s="6">
        <v>44600</v>
      </c>
      <c r="AD20">
        <v>342614</v>
      </c>
      <c r="AE20">
        <v>57869</v>
      </c>
      <c r="AF20">
        <v>6876</v>
      </c>
      <c r="AG20">
        <v>39526</v>
      </c>
      <c r="AH20">
        <v>349490</v>
      </c>
      <c r="AI20">
        <f t="shared" si="7"/>
        <v>19826729566</v>
      </c>
      <c r="AJ20">
        <f t="shared" si="8"/>
        <v>271780776</v>
      </c>
      <c r="AL20" s="6">
        <v>44964</v>
      </c>
      <c r="AM20">
        <v>168840</v>
      </c>
      <c r="AN20">
        <v>62124</v>
      </c>
      <c r="AO20">
        <v>8541</v>
      </c>
      <c r="AP20">
        <v>52946</v>
      </c>
      <c r="AQ20">
        <v>177381</v>
      </c>
      <c r="AR20">
        <f t="shared" si="9"/>
        <v>10489016160</v>
      </c>
      <c r="AS20">
        <f t="shared" si="10"/>
        <v>452211786</v>
      </c>
    </row>
    <row r="21" spans="2:45" x14ac:dyDescent="0.3">
      <c r="B21" s="6">
        <v>43508</v>
      </c>
      <c r="C21">
        <v>120890</v>
      </c>
      <c r="D21">
        <v>76814</v>
      </c>
      <c r="E21">
        <v>2891</v>
      </c>
      <c r="F21">
        <v>51531</v>
      </c>
      <c r="G21">
        <v>123781</v>
      </c>
      <c r="H21">
        <f t="shared" si="1"/>
        <v>9286044460</v>
      </c>
      <c r="I21">
        <f t="shared" si="2"/>
        <v>148976121</v>
      </c>
      <c r="K21" s="6">
        <v>43867</v>
      </c>
      <c r="L21">
        <v>73992</v>
      </c>
      <c r="M21">
        <v>43644</v>
      </c>
      <c r="N21">
        <v>236</v>
      </c>
      <c r="O21">
        <v>34600</v>
      </c>
      <c r="P21">
        <v>74228</v>
      </c>
      <c r="Q21">
        <f t="shared" si="3"/>
        <v>3229306848</v>
      </c>
      <c r="R21">
        <f t="shared" si="4"/>
        <v>8165600</v>
      </c>
      <c r="T21" s="6">
        <v>44236</v>
      </c>
      <c r="U21">
        <v>110277</v>
      </c>
      <c r="V21">
        <v>39637</v>
      </c>
      <c r="W21">
        <v>0</v>
      </c>
      <c r="X21">
        <v>0</v>
      </c>
      <c r="Y21">
        <v>110277</v>
      </c>
      <c r="Z21">
        <f t="shared" si="5"/>
        <v>4371049449</v>
      </c>
      <c r="AA21">
        <f t="shared" si="6"/>
        <v>0</v>
      </c>
      <c r="AC21" s="6">
        <v>44602</v>
      </c>
      <c r="AD21">
        <v>326453</v>
      </c>
      <c r="AE21">
        <v>58581</v>
      </c>
      <c r="AF21">
        <v>3627</v>
      </c>
      <c r="AG21">
        <v>40998</v>
      </c>
      <c r="AH21">
        <v>330080</v>
      </c>
      <c r="AI21">
        <f t="shared" si="7"/>
        <v>19123943193</v>
      </c>
      <c r="AJ21">
        <f t="shared" si="8"/>
        <v>148699746</v>
      </c>
      <c r="AL21" s="6">
        <v>44966</v>
      </c>
      <c r="AM21">
        <v>73572</v>
      </c>
      <c r="AN21">
        <v>62313</v>
      </c>
      <c r="AO21">
        <v>10422</v>
      </c>
      <c r="AP21">
        <v>57642</v>
      </c>
      <c r="AQ21">
        <v>83994</v>
      </c>
      <c r="AR21">
        <f t="shared" si="9"/>
        <v>4584492036</v>
      </c>
      <c r="AS21">
        <f t="shared" si="10"/>
        <v>600744924</v>
      </c>
    </row>
    <row r="22" spans="2:45" x14ac:dyDescent="0.3">
      <c r="B22" s="6">
        <v>43510</v>
      </c>
      <c r="C22">
        <v>90200</v>
      </c>
      <c r="D22">
        <v>76930</v>
      </c>
      <c r="E22">
        <v>819</v>
      </c>
      <c r="F22">
        <v>42844</v>
      </c>
      <c r="G22">
        <v>91019</v>
      </c>
      <c r="H22">
        <f t="shared" si="1"/>
        <v>6939086000</v>
      </c>
      <c r="I22">
        <f t="shared" si="2"/>
        <v>35089236</v>
      </c>
      <c r="K22" s="6">
        <v>43872</v>
      </c>
      <c r="L22">
        <v>47327</v>
      </c>
      <c r="M22">
        <v>43311</v>
      </c>
      <c r="N22">
        <v>407</v>
      </c>
      <c r="O22">
        <v>0</v>
      </c>
      <c r="P22">
        <v>47734</v>
      </c>
      <c r="Q22">
        <f t="shared" si="3"/>
        <v>2049779697</v>
      </c>
      <c r="R22">
        <f t="shared" si="4"/>
        <v>0</v>
      </c>
      <c r="T22" s="6">
        <v>44243</v>
      </c>
      <c r="U22">
        <v>90783</v>
      </c>
      <c r="V22">
        <v>39720</v>
      </c>
      <c r="W22">
        <v>1</v>
      </c>
      <c r="X22">
        <v>0</v>
      </c>
      <c r="Y22">
        <v>90784</v>
      </c>
      <c r="Z22">
        <f t="shared" si="5"/>
        <v>3605900760</v>
      </c>
      <c r="AA22">
        <f t="shared" si="6"/>
        <v>0</v>
      </c>
      <c r="AC22" s="6">
        <v>44607</v>
      </c>
      <c r="AD22">
        <v>320601</v>
      </c>
      <c r="AE22">
        <v>58359</v>
      </c>
      <c r="AF22">
        <v>7368</v>
      </c>
      <c r="AG22">
        <v>40990</v>
      </c>
      <c r="AH22">
        <v>327969</v>
      </c>
      <c r="AI22">
        <f t="shared" si="7"/>
        <v>18709953759</v>
      </c>
      <c r="AJ22">
        <f t="shared" si="8"/>
        <v>302014320</v>
      </c>
      <c r="AL22" s="6">
        <v>44971</v>
      </c>
      <c r="AM22">
        <v>123275</v>
      </c>
      <c r="AN22">
        <v>62409</v>
      </c>
      <c r="AO22">
        <v>7935</v>
      </c>
      <c r="AP22">
        <v>53514</v>
      </c>
      <c r="AQ22">
        <v>131210</v>
      </c>
      <c r="AR22">
        <f t="shared" si="9"/>
        <v>7693469475</v>
      </c>
      <c r="AS22">
        <f t="shared" si="10"/>
        <v>424633590</v>
      </c>
    </row>
    <row r="23" spans="2:45" x14ac:dyDescent="0.3">
      <c r="B23" s="6">
        <v>43515</v>
      </c>
      <c r="C23">
        <v>79754</v>
      </c>
      <c r="D23">
        <v>77186</v>
      </c>
      <c r="E23">
        <v>3142</v>
      </c>
      <c r="F23">
        <v>45195</v>
      </c>
      <c r="G23">
        <v>82896</v>
      </c>
      <c r="H23">
        <f t="shared" si="1"/>
        <v>6155892244</v>
      </c>
      <c r="I23">
        <f t="shared" si="2"/>
        <v>142002690</v>
      </c>
      <c r="K23" s="6">
        <v>43874</v>
      </c>
      <c r="L23">
        <v>34417</v>
      </c>
      <c r="M23">
        <v>42964</v>
      </c>
      <c r="N23">
        <v>807</v>
      </c>
      <c r="O23">
        <v>3916</v>
      </c>
      <c r="P23">
        <v>35224</v>
      </c>
      <c r="Q23">
        <f t="shared" si="3"/>
        <v>1478691988</v>
      </c>
      <c r="R23">
        <f t="shared" si="4"/>
        <v>3160212</v>
      </c>
      <c r="T23" s="6">
        <v>44245</v>
      </c>
      <c r="U23">
        <v>186952</v>
      </c>
      <c r="V23">
        <v>39847</v>
      </c>
      <c r="W23">
        <v>0</v>
      </c>
      <c r="X23">
        <v>0</v>
      </c>
      <c r="Y23">
        <v>186952</v>
      </c>
      <c r="Z23">
        <f t="shared" si="5"/>
        <v>7449476344</v>
      </c>
      <c r="AA23">
        <f t="shared" si="6"/>
        <v>0</v>
      </c>
      <c r="AC23" s="6">
        <v>44609</v>
      </c>
      <c r="AD23">
        <v>79189</v>
      </c>
      <c r="AE23">
        <v>55200</v>
      </c>
      <c r="AF23">
        <v>6711</v>
      </c>
      <c r="AG23">
        <v>37273</v>
      </c>
      <c r="AH23">
        <v>85900</v>
      </c>
      <c r="AI23">
        <f t="shared" si="7"/>
        <v>4371232800</v>
      </c>
      <c r="AJ23">
        <f t="shared" si="8"/>
        <v>250139103</v>
      </c>
      <c r="AL23" s="6">
        <v>44973</v>
      </c>
      <c r="AM23">
        <v>126584</v>
      </c>
      <c r="AN23">
        <v>62801</v>
      </c>
      <c r="AO23">
        <v>5331</v>
      </c>
      <c r="AP23">
        <v>52655</v>
      </c>
      <c r="AQ23">
        <v>131915</v>
      </c>
      <c r="AR23">
        <f t="shared" si="9"/>
        <v>7949601784</v>
      </c>
      <c r="AS23">
        <f t="shared" si="10"/>
        <v>280703805</v>
      </c>
    </row>
    <row r="24" spans="2:45" x14ac:dyDescent="0.3">
      <c r="B24" s="6">
        <v>43517</v>
      </c>
      <c r="C24">
        <v>43209</v>
      </c>
      <c r="D24">
        <v>76693</v>
      </c>
      <c r="E24">
        <v>9084</v>
      </c>
      <c r="F24">
        <v>46206</v>
      </c>
      <c r="G24">
        <v>52293</v>
      </c>
      <c r="H24">
        <f t="shared" si="1"/>
        <v>3313827837</v>
      </c>
      <c r="I24">
        <f t="shared" si="2"/>
        <v>419735304</v>
      </c>
      <c r="K24" s="6">
        <v>43879</v>
      </c>
      <c r="L24">
        <v>32746</v>
      </c>
      <c r="M24">
        <v>41521</v>
      </c>
      <c r="N24">
        <v>0</v>
      </c>
      <c r="O24">
        <v>0</v>
      </c>
      <c r="P24">
        <v>32746</v>
      </c>
      <c r="Q24">
        <f t="shared" si="3"/>
        <v>1359646666</v>
      </c>
      <c r="R24">
        <f t="shared" si="4"/>
        <v>0</v>
      </c>
      <c r="T24" s="6">
        <v>44250</v>
      </c>
      <c r="U24">
        <v>196761</v>
      </c>
      <c r="V24">
        <v>40338</v>
      </c>
      <c r="W24">
        <v>0</v>
      </c>
      <c r="X24">
        <v>0</v>
      </c>
      <c r="Y24">
        <v>196761</v>
      </c>
      <c r="Z24">
        <f t="shared" si="5"/>
        <v>7936945218</v>
      </c>
      <c r="AA24">
        <f t="shared" si="6"/>
        <v>0</v>
      </c>
      <c r="AC24" s="6">
        <v>44614</v>
      </c>
      <c r="AD24">
        <v>91255</v>
      </c>
      <c r="AE24">
        <v>50104</v>
      </c>
      <c r="AF24">
        <v>2934</v>
      </c>
      <c r="AG24">
        <v>25491</v>
      </c>
      <c r="AH24">
        <v>94189</v>
      </c>
      <c r="AI24">
        <f t="shared" si="7"/>
        <v>4572240520</v>
      </c>
      <c r="AJ24">
        <f t="shared" si="8"/>
        <v>74790594</v>
      </c>
      <c r="AL24" s="6">
        <v>44978</v>
      </c>
      <c r="AM24">
        <v>177312</v>
      </c>
      <c r="AN24">
        <v>63460</v>
      </c>
      <c r="AO24">
        <v>1286</v>
      </c>
      <c r="AP24">
        <v>49029</v>
      </c>
      <c r="AQ24">
        <v>178598</v>
      </c>
      <c r="AR24">
        <f t="shared" si="9"/>
        <v>11252219520</v>
      </c>
      <c r="AS24">
        <f t="shared" si="10"/>
        <v>63051294</v>
      </c>
    </row>
    <row r="25" spans="2:45" x14ac:dyDescent="0.3">
      <c r="B25" s="6">
        <v>43522</v>
      </c>
      <c r="C25">
        <v>51218</v>
      </c>
      <c r="D25">
        <v>75681</v>
      </c>
      <c r="E25">
        <v>21157</v>
      </c>
      <c r="F25">
        <v>42662</v>
      </c>
      <c r="G25">
        <v>72375</v>
      </c>
      <c r="H25">
        <f t="shared" si="1"/>
        <v>3876229458</v>
      </c>
      <c r="I25">
        <f t="shared" si="2"/>
        <v>902599934</v>
      </c>
      <c r="K25" s="6">
        <v>43881</v>
      </c>
      <c r="L25">
        <v>36374</v>
      </c>
      <c r="M25">
        <v>39870</v>
      </c>
      <c r="N25">
        <v>325</v>
      </c>
      <c r="O25">
        <v>100</v>
      </c>
      <c r="P25">
        <v>36699</v>
      </c>
      <c r="Q25">
        <f t="shared" si="3"/>
        <v>1450231380</v>
      </c>
      <c r="R25">
        <f t="shared" si="4"/>
        <v>32500</v>
      </c>
      <c r="T25" s="6">
        <v>44252</v>
      </c>
      <c r="U25">
        <v>157907</v>
      </c>
      <c r="V25">
        <v>41966</v>
      </c>
      <c r="W25">
        <v>53</v>
      </c>
      <c r="X25">
        <v>0</v>
      </c>
      <c r="Y25">
        <v>157960</v>
      </c>
      <c r="Z25">
        <f t="shared" si="5"/>
        <v>6626725162</v>
      </c>
      <c r="AA25">
        <f t="shared" si="6"/>
        <v>0</v>
      </c>
      <c r="AC25" s="6">
        <v>44616</v>
      </c>
      <c r="AD25">
        <v>72527</v>
      </c>
      <c r="AE25">
        <v>46765</v>
      </c>
      <c r="AF25">
        <v>4537</v>
      </c>
      <c r="AG25">
        <v>22721</v>
      </c>
      <c r="AH25">
        <v>77064</v>
      </c>
      <c r="AI25">
        <f t="shared" si="7"/>
        <v>3391725155</v>
      </c>
      <c r="AJ25">
        <f t="shared" si="8"/>
        <v>103085177</v>
      </c>
      <c r="AL25" s="6">
        <v>44980</v>
      </c>
      <c r="AM25">
        <v>179471</v>
      </c>
      <c r="AN25">
        <v>63421</v>
      </c>
      <c r="AO25">
        <v>2423</v>
      </c>
      <c r="AP25">
        <v>47609</v>
      </c>
      <c r="AQ25">
        <v>181894</v>
      </c>
      <c r="AR25">
        <f t="shared" si="9"/>
        <v>11382230291</v>
      </c>
      <c r="AS25">
        <f t="shared" si="10"/>
        <v>115356607</v>
      </c>
    </row>
    <row r="26" spans="2:45" x14ac:dyDescent="0.3">
      <c r="B26" s="6">
        <v>43524</v>
      </c>
      <c r="C26">
        <v>38234</v>
      </c>
      <c r="D26">
        <v>74750</v>
      </c>
      <c r="E26">
        <v>5872</v>
      </c>
      <c r="F26">
        <v>40263</v>
      </c>
      <c r="G26">
        <v>44106</v>
      </c>
      <c r="H26">
        <f t="shared" si="1"/>
        <v>2857991500</v>
      </c>
      <c r="I26">
        <f t="shared" si="2"/>
        <v>236424336</v>
      </c>
      <c r="K26" s="6">
        <v>43886</v>
      </c>
      <c r="L26">
        <v>20569</v>
      </c>
      <c r="M26">
        <v>36891</v>
      </c>
      <c r="N26">
        <v>0</v>
      </c>
      <c r="O26">
        <v>0</v>
      </c>
      <c r="P26">
        <v>20569</v>
      </c>
      <c r="Q26">
        <f t="shared" si="3"/>
        <v>758810979</v>
      </c>
      <c r="R26">
        <f t="shared" si="4"/>
        <v>0</v>
      </c>
      <c r="T26" s="6">
        <v>44257</v>
      </c>
      <c r="U26">
        <v>35213</v>
      </c>
      <c r="V26">
        <v>39065</v>
      </c>
      <c r="W26">
        <v>506</v>
      </c>
      <c r="X26">
        <v>17664</v>
      </c>
      <c r="Y26">
        <v>35719</v>
      </c>
      <c r="Z26">
        <f t="shared" si="5"/>
        <v>1375595845</v>
      </c>
      <c r="AA26">
        <f t="shared" si="6"/>
        <v>8937984</v>
      </c>
      <c r="AC26" s="6">
        <v>44623</v>
      </c>
      <c r="AD26">
        <v>69491</v>
      </c>
      <c r="AE26">
        <v>42812</v>
      </c>
      <c r="AF26">
        <v>864</v>
      </c>
      <c r="AG26">
        <v>30579</v>
      </c>
      <c r="AH26">
        <v>70355</v>
      </c>
      <c r="AI26">
        <f t="shared" si="7"/>
        <v>2975048692</v>
      </c>
      <c r="AJ26">
        <f t="shared" si="8"/>
        <v>26420256</v>
      </c>
      <c r="AL26" s="6">
        <v>44985</v>
      </c>
      <c r="AM26">
        <v>196604</v>
      </c>
      <c r="AN26">
        <v>63625</v>
      </c>
      <c r="AO26">
        <v>1945</v>
      </c>
      <c r="AP26">
        <v>42417</v>
      </c>
      <c r="AQ26">
        <v>198549</v>
      </c>
      <c r="AR26">
        <f t="shared" si="9"/>
        <v>12508929500</v>
      </c>
      <c r="AS26">
        <f t="shared" si="10"/>
        <v>82501065</v>
      </c>
    </row>
    <row r="27" spans="2:45" x14ac:dyDescent="0.3">
      <c r="B27" s="6">
        <v>43529</v>
      </c>
      <c r="C27">
        <v>48550</v>
      </c>
      <c r="D27">
        <v>74991</v>
      </c>
      <c r="E27">
        <v>122</v>
      </c>
      <c r="F27">
        <v>41255</v>
      </c>
      <c r="G27">
        <v>48672</v>
      </c>
      <c r="H27">
        <f t="shared" si="1"/>
        <v>3640813050</v>
      </c>
      <c r="I27">
        <f t="shared" si="2"/>
        <v>5033110</v>
      </c>
      <c r="K27" s="6">
        <v>43888</v>
      </c>
      <c r="L27">
        <v>43409</v>
      </c>
      <c r="M27">
        <v>34125</v>
      </c>
      <c r="N27">
        <v>0</v>
      </c>
      <c r="O27">
        <v>0</v>
      </c>
      <c r="P27">
        <v>43409</v>
      </c>
      <c r="Q27">
        <f t="shared" si="3"/>
        <v>1481332125</v>
      </c>
      <c r="R27">
        <f t="shared" si="4"/>
        <v>0</v>
      </c>
      <c r="T27" s="6">
        <v>44259</v>
      </c>
      <c r="U27">
        <v>59150</v>
      </c>
      <c r="V27">
        <v>39360</v>
      </c>
      <c r="W27">
        <v>1292</v>
      </c>
      <c r="X27">
        <v>12366</v>
      </c>
      <c r="Y27">
        <v>60442</v>
      </c>
      <c r="Z27">
        <f t="shared" si="5"/>
        <v>2328144000</v>
      </c>
      <c r="AA27">
        <f t="shared" si="6"/>
        <v>15976872</v>
      </c>
      <c r="AC27" s="6">
        <v>44628</v>
      </c>
      <c r="AD27">
        <v>72011</v>
      </c>
      <c r="AE27">
        <v>40438</v>
      </c>
      <c r="AF27">
        <v>2426</v>
      </c>
      <c r="AG27">
        <v>24846</v>
      </c>
      <c r="AH27">
        <v>74437</v>
      </c>
      <c r="AI27">
        <f t="shared" si="7"/>
        <v>2911980818</v>
      </c>
      <c r="AJ27">
        <f t="shared" si="8"/>
        <v>60276396</v>
      </c>
      <c r="AL27" s="6">
        <v>44987</v>
      </c>
      <c r="AM27">
        <v>147551</v>
      </c>
      <c r="AN27">
        <v>64287</v>
      </c>
      <c r="AO27">
        <v>3304</v>
      </c>
      <c r="AP27">
        <v>53281</v>
      </c>
      <c r="AQ27">
        <v>150855</v>
      </c>
      <c r="AR27">
        <f t="shared" si="9"/>
        <v>9485611137</v>
      </c>
      <c r="AS27">
        <f t="shared" si="10"/>
        <v>176040424</v>
      </c>
    </row>
    <row r="28" spans="2:45" x14ac:dyDescent="0.3">
      <c r="B28" s="6">
        <v>43531</v>
      </c>
      <c r="C28">
        <v>57359</v>
      </c>
      <c r="D28">
        <v>74785</v>
      </c>
      <c r="E28">
        <v>142</v>
      </c>
      <c r="F28">
        <v>35028</v>
      </c>
      <c r="G28">
        <v>57501</v>
      </c>
      <c r="H28">
        <f t="shared" si="1"/>
        <v>4289592815</v>
      </c>
      <c r="I28">
        <f t="shared" si="2"/>
        <v>4973976</v>
      </c>
      <c r="K28" s="6">
        <v>43893</v>
      </c>
      <c r="L28">
        <v>33850</v>
      </c>
      <c r="M28">
        <v>29956</v>
      </c>
      <c r="N28">
        <v>10</v>
      </c>
      <c r="O28">
        <v>0</v>
      </c>
      <c r="P28">
        <v>33860</v>
      </c>
      <c r="Q28">
        <f t="shared" si="3"/>
        <v>1014010600</v>
      </c>
      <c r="R28">
        <f t="shared" si="4"/>
        <v>0</v>
      </c>
      <c r="T28" s="6">
        <v>44264</v>
      </c>
      <c r="U28">
        <v>66479</v>
      </c>
      <c r="V28">
        <v>39210</v>
      </c>
      <c r="W28">
        <v>1701</v>
      </c>
      <c r="X28">
        <v>10966</v>
      </c>
      <c r="Y28">
        <v>68180</v>
      </c>
      <c r="Z28">
        <f t="shared" si="5"/>
        <v>2606641590</v>
      </c>
      <c r="AA28">
        <f t="shared" si="6"/>
        <v>18653166</v>
      </c>
      <c r="AC28" s="6">
        <v>44630</v>
      </c>
      <c r="AD28">
        <v>69401</v>
      </c>
      <c r="AE28">
        <v>40567</v>
      </c>
      <c r="AF28">
        <v>1756</v>
      </c>
      <c r="AG28">
        <v>25125</v>
      </c>
      <c r="AH28">
        <v>71157</v>
      </c>
      <c r="AI28">
        <f t="shared" si="7"/>
        <v>2815390367</v>
      </c>
      <c r="AJ28">
        <f t="shared" si="8"/>
        <v>44119500</v>
      </c>
      <c r="AL28" s="6">
        <v>44992</v>
      </c>
      <c r="AM28">
        <v>240098</v>
      </c>
      <c r="AN28">
        <v>64969</v>
      </c>
      <c r="AO28">
        <v>5636</v>
      </c>
      <c r="AP28">
        <v>46877</v>
      </c>
      <c r="AQ28">
        <v>245734</v>
      </c>
      <c r="AR28">
        <f t="shared" si="9"/>
        <v>15598926962</v>
      </c>
      <c r="AS28">
        <f t="shared" si="10"/>
        <v>264198772</v>
      </c>
    </row>
    <row r="29" spans="2:45" x14ac:dyDescent="0.3">
      <c r="B29" s="6">
        <v>43536</v>
      </c>
      <c r="C29">
        <v>115950</v>
      </c>
      <c r="D29">
        <v>74718</v>
      </c>
      <c r="E29">
        <v>971</v>
      </c>
      <c r="F29">
        <v>46946</v>
      </c>
      <c r="G29">
        <v>116921</v>
      </c>
      <c r="H29">
        <f t="shared" si="1"/>
        <v>8663552100</v>
      </c>
      <c r="I29">
        <f t="shared" si="2"/>
        <v>45584566</v>
      </c>
      <c r="K29" s="6">
        <v>43895</v>
      </c>
      <c r="L29">
        <v>52356</v>
      </c>
      <c r="M29">
        <v>30113</v>
      </c>
      <c r="N29">
        <v>198</v>
      </c>
      <c r="O29">
        <v>15358</v>
      </c>
      <c r="P29">
        <v>52554</v>
      </c>
      <c r="Q29">
        <f t="shared" si="3"/>
        <v>1576596228</v>
      </c>
      <c r="R29">
        <f t="shared" si="4"/>
        <v>3040884</v>
      </c>
      <c r="T29" s="6">
        <v>44266</v>
      </c>
      <c r="U29">
        <v>36655</v>
      </c>
      <c r="V29">
        <v>38503</v>
      </c>
      <c r="W29">
        <v>2988</v>
      </c>
      <c r="X29">
        <v>12635</v>
      </c>
      <c r="Y29">
        <v>39643</v>
      </c>
      <c r="Z29">
        <f t="shared" si="5"/>
        <v>1411327465</v>
      </c>
      <c r="AA29">
        <f t="shared" si="6"/>
        <v>37753380</v>
      </c>
      <c r="AC29" s="6">
        <v>44635</v>
      </c>
      <c r="AD29">
        <v>105292</v>
      </c>
      <c r="AE29">
        <v>41941</v>
      </c>
      <c r="AF29">
        <v>5000</v>
      </c>
      <c r="AG29">
        <v>13040</v>
      </c>
      <c r="AH29">
        <v>110292</v>
      </c>
      <c r="AI29">
        <f t="shared" si="7"/>
        <v>4416051772</v>
      </c>
      <c r="AJ29">
        <f t="shared" si="8"/>
        <v>65200000</v>
      </c>
      <c r="AL29" s="6">
        <v>44994</v>
      </c>
      <c r="AM29">
        <v>166621</v>
      </c>
      <c r="AN29">
        <v>65720</v>
      </c>
      <c r="AO29">
        <v>4133</v>
      </c>
      <c r="AP29">
        <v>52215</v>
      </c>
      <c r="AQ29">
        <v>170754</v>
      </c>
      <c r="AR29">
        <f t="shared" si="9"/>
        <v>10950332120</v>
      </c>
      <c r="AS29">
        <f t="shared" si="10"/>
        <v>215804595</v>
      </c>
    </row>
    <row r="30" spans="2:45" x14ac:dyDescent="0.3">
      <c r="B30" s="6">
        <v>43538</v>
      </c>
      <c r="C30">
        <v>158425</v>
      </c>
      <c r="D30">
        <v>75188</v>
      </c>
      <c r="E30">
        <v>658</v>
      </c>
      <c r="F30">
        <v>28579</v>
      </c>
      <c r="G30">
        <v>159083</v>
      </c>
      <c r="H30">
        <f t="shared" si="1"/>
        <v>11911658900</v>
      </c>
      <c r="I30">
        <f t="shared" si="2"/>
        <v>18804982</v>
      </c>
      <c r="K30" s="6">
        <v>43900</v>
      </c>
      <c r="L30">
        <v>60467</v>
      </c>
      <c r="M30">
        <v>35181</v>
      </c>
      <c r="N30">
        <v>20</v>
      </c>
      <c r="O30">
        <v>0</v>
      </c>
      <c r="P30">
        <v>60487</v>
      </c>
      <c r="Q30">
        <f t="shared" si="3"/>
        <v>2127289527</v>
      </c>
      <c r="R30">
        <f t="shared" si="4"/>
        <v>0</v>
      </c>
      <c r="T30" s="6">
        <v>44271</v>
      </c>
      <c r="U30">
        <v>44184</v>
      </c>
      <c r="V30">
        <v>37525</v>
      </c>
      <c r="W30">
        <v>667</v>
      </c>
      <c r="X30">
        <v>12044</v>
      </c>
      <c r="Y30">
        <v>44851</v>
      </c>
      <c r="Z30">
        <f t="shared" si="5"/>
        <v>1658004600</v>
      </c>
      <c r="AA30">
        <f t="shared" si="6"/>
        <v>8033348</v>
      </c>
      <c r="AC30" s="6">
        <v>44637</v>
      </c>
      <c r="AD30">
        <v>67464</v>
      </c>
      <c r="AE30">
        <v>43294</v>
      </c>
      <c r="AF30">
        <v>4183</v>
      </c>
      <c r="AG30">
        <v>14629</v>
      </c>
      <c r="AH30">
        <v>71647</v>
      </c>
      <c r="AI30">
        <f t="shared" si="7"/>
        <v>2920786416</v>
      </c>
      <c r="AJ30">
        <f t="shared" si="8"/>
        <v>61193107</v>
      </c>
      <c r="AL30" s="6">
        <v>44999</v>
      </c>
      <c r="AM30">
        <v>180035</v>
      </c>
      <c r="AN30">
        <v>66905</v>
      </c>
      <c r="AO30">
        <v>3414</v>
      </c>
      <c r="AP30">
        <v>46440</v>
      </c>
      <c r="AQ30">
        <v>183449</v>
      </c>
      <c r="AR30">
        <f t="shared" si="9"/>
        <v>12045241675</v>
      </c>
      <c r="AS30">
        <f t="shared" si="10"/>
        <v>158546160</v>
      </c>
    </row>
    <row r="31" spans="2:45" x14ac:dyDescent="0.3">
      <c r="B31" s="6">
        <v>43543</v>
      </c>
      <c r="C31">
        <v>26452</v>
      </c>
      <c r="D31">
        <v>74578</v>
      </c>
      <c r="E31">
        <v>267</v>
      </c>
      <c r="F31">
        <v>36074</v>
      </c>
      <c r="G31">
        <v>26719</v>
      </c>
      <c r="H31">
        <f t="shared" si="1"/>
        <v>1972737256</v>
      </c>
      <c r="I31">
        <f t="shared" si="2"/>
        <v>9631758</v>
      </c>
      <c r="K31" s="6">
        <v>43902</v>
      </c>
      <c r="L31">
        <v>44615</v>
      </c>
      <c r="M31">
        <v>38769</v>
      </c>
      <c r="N31">
        <v>11</v>
      </c>
      <c r="O31">
        <v>27800</v>
      </c>
      <c r="P31">
        <v>44626</v>
      </c>
      <c r="Q31">
        <f t="shared" si="3"/>
        <v>1729678935</v>
      </c>
      <c r="R31">
        <f t="shared" si="4"/>
        <v>305800</v>
      </c>
      <c r="T31" s="6">
        <v>44273</v>
      </c>
      <c r="U31">
        <v>26220</v>
      </c>
      <c r="V31">
        <v>35030</v>
      </c>
      <c r="W31">
        <v>378</v>
      </c>
      <c r="X31">
        <v>9020</v>
      </c>
      <c r="Y31">
        <v>26598</v>
      </c>
      <c r="Z31">
        <f t="shared" si="5"/>
        <v>918486600</v>
      </c>
      <c r="AA31">
        <f t="shared" si="6"/>
        <v>3409560</v>
      </c>
      <c r="AC31" s="6">
        <v>44642</v>
      </c>
      <c r="AD31">
        <v>119376</v>
      </c>
      <c r="AE31">
        <v>47121</v>
      </c>
      <c r="AF31">
        <v>3798</v>
      </c>
      <c r="AG31">
        <v>28389</v>
      </c>
      <c r="AH31">
        <v>123174</v>
      </c>
      <c r="AI31">
        <f t="shared" si="7"/>
        <v>5625116496</v>
      </c>
      <c r="AJ31">
        <f t="shared" si="8"/>
        <v>107821422</v>
      </c>
      <c r="AL31" s="6">
        <v>45001</v>
      </c>
      <c r="AM31">
        <v>115398</v>
      </c>
      <c r="AN31">
        <v>68809</v>
      </c>
      <c r="AO31">
        <v>3318</v>
      </c>
      <c r="AP31">
        <v>55162</v>
      </c>
      <c r="AQ31">
        <v>118716</v>
      </c>
      <c r="AR31">
        <f t="shared" si="9"/>
        <v>7940420982</v>
      </c>
      <c r="AS31">
        <f t="shared" si="10"/>
        <v>183027516</v>
      </c>
    </row>
    <row r="32" spans="2:45" x14ac:dyDescent="0.3">
      <c r="B32" s="6">
        <v>43545</v>
      </c>
      <c r="C32">
        <v>93810</v>
      </c>
      <c r="D32">
        <v>74664</v>
      </c>
      <c r="E32">
        <v>1196</v>
      </c>
      <c r="F32">
        <v>25654</v>
      </c>
      <c r="G32">
        <v>95006</v>
      </c>
      <c r="H32">
        <f t="shared" si="1"/>
        <v>7004229840</v>
      </c>
      <c r="I32">
        <f t="shared" si="2"/>
        <v>30682184</v>
      </c>
      <c r="K32" s="6">
        <v>43907</v>
      </c>
      <c r="L32">
        <v>125568</v>
      </c>
      <c r="M32">
        <v>42811</v>
      </c>
      <c r="N32">
        <v>224</v>
      </c>
      <c r="O32">
        <v>31540</v>
      </c>
      <c r="P32">
        <v>125792</v>
      </c>
      <c r="Q32">
        <f t="shared" si="3"/>
        <v>5375691648</v>
      </c>
      <c r="R32">
        <f t="shared" si="4"/>
        <v>7064960</v>
      </c>
      <c r="T32" s="6">
        <v>44278</v>
      </c>
      <c r="U32">
        <v>24426</v>
      </c>
      <c r="V32">
        <v>33067</v>
      </c>
      <c r="W32">
        <v>383</v>
      </c>
      <c r="X32">
        <v>13722</v>
      </c>
      <c r="Y32">
        <v>24809</v>
      </c>
      <c r="Z32">
        <f t="shared" si="5"/>
        <v>807694542</v>
      </c>
      <c r="AA32">
        <f t="shared" si="6"/>
        <v>5255526</v>
      </c>
      <c r="AC32" s="6">
        <v>44644</v>
      </c>
      <c r="AD32">
        <v>136964</v>
      </c>
      <c r="AE32">
        <v>51544</v>
      </c>
      <c r="AF32">
        <v>3183</v>
      </c>
      <c r="AG32">
        <v>32178</v>
      </c>
      <c r="AH32">
        <v>140147</v>
      </c>
      <c r="AI32">
        <f t="shared" si="7"/>
        <v>7059672416</v>
      </c>
      <c r="AJ32">
        <f t="shared" si="8"/>
        <v>102422574</v>
      </c>
      <c r="AL32" s="6">
        <v>45006</v>
      </c>
      <c r="AM32">
        <v>127549</v>
      </c>
      <c r="AN32">
        <v>69504</v>
      </c>
      <c r="AO32">
        <v>3884</v>
      </c>
      <c r="AP32">
        <v>59088</v>
      </c>
      <c r="AQ32">
        <v>131433</v>
      </c>
      <c r="AR32">
        <f t="shared" si="9"/>
        <v>8865165696</v>
      </c>
      <c r="AS32">
        <f t="shared" si="10"/>
        <v>229497792</v>
      </c>
    </row>
    <row r="33" spans="2:45" x14ac:dyDescent="0.3">
      <c r="B33" s="6">
        <v>43550</v>
      </c>
      <c r="C33">
        <v>23797</v>
      </c>
      <c r="D33">
        <v>73290</v>
      </c>
      <c r="E33">
        <v>160</v>
      </c>
      <c r="F33">
        <v>30101</v>
      </c>
      <c r="G33">
        <v>23957</v>
      </c>
      <c r="H33">
        <f t="shared" si="1"/>
        <v>1744082130</v>
      </c>
      <c r="I33">
        <f t="shared" si="2"/>
        <v>4816160</v>
      </c>
      <c r="K33" s="6">
        <v>43909</v>
      </c>
      <c r="L33">
        <v>133556</v>
      </c>
      <c r="M33">
        <v>46747</v>
      </c>
      <c r="N33">
        <v>890</v>
      </c>
      <c r="O33">
        <v>0</v>
      </c>
      <c r="P33">
        <v>134446</v>
      </c>
      <c r="Q33">
        <f t="shared" si="3"/>
        <v>6243342332</v>
      </c>
      <c r="R33">
        <f t="shared" si="4"/>
        <v>0</v>
      </c>
      <c r="T33" s="6">
        <v>44280</v>
      </c>
      <c r="U33">
        <v>37345</v>
      </c>
      <c r="V33">
        <v>31439</v>
      </c>
      <c r="W33">
        <v>194</v>
      </c>
      <c r="X33">
        <v>8998</v>
      </c>
      <c r="Y33">
        <v>37539</v>
      </c>
      <c r="Z33">
        <f t="shared" si="5"/>
        <v>1174089455</v>
      </c>
      <c r="AA33">
        <f t="shared" si="6"/>
        <v>1745612</v>
      </c>
      <c r="AC33" s="6">
        <v>44649</v>
      </c>
      <c r="AD33">
        <v>229575</v>
      </c>
      <c r="AE33">
        <v>54074</v>
      </c>
      <c r="AF33">
        <v>4515</v>
      </c>
      <c r="AG33">
        <v>28175</v>
      </c>
      <c r="AH33">
        <v>234090</v>
      </c>
      <c r="AI33">
        <f t="shared" si="7"/>
        <v>12414038550</v>
      </c>
      <c r="AJ33">
        <f t="shared" si="8"/>
        <v>127210125</v>
      </c>
      <c r="AL33" s="6">
        <v>45008</v>
      </c>
      <c r="AM33">
        <v>136046</v>
      </c>
      <c r="AN33">
        <v>70613</v>
      </c>
      <c r="AO33">
        <v>3224</v>
      </c>
      <c r="AP33">
        <v>66219</v>
      </c>
      <c r="AQ33">
        <v>139270</v>
      </c>
      <c r="AR33">
        <f t="shared" si="9"/>
        <v>9606616198</v>
      </c>
      <c r="AS33">
        <f t="shared" si="10"/>
        <v>213490056</v>
      </c>
    </row>
    <row r="34" spans="2:45" x14ac:dyDescent="0.3">
      <c r="B34" s="6">
        <v>43552</v>
      </c>
      <c r="C34">
        <v>14521</v>
      </c>
      <c r="D34">
        <v>69162</v>
      </c>
      <c r="E34">
        <v>0</v>
      </c>
      <c r="F34">
        <v>0</v>
      </c>
      <c r="G34">
        <v>14521</v>
      </c>
      <c r="H34">
        <f t="shared" si="1"/>
        <v>1004301402</v>
      </c>
      <c r="I34">
        <f t="shared" si="2"/>
        <v>0</v>
      </c>
      <c r="K34" s="6">
        <v>43914</v>
      </c>
      <c r="L34">
        <v>116902</v>
      </c>
      <c r="M34">
        <v>45034</v>
      </c>
      <c r="N34">
        <v>22</v>
      </c>
      <c r="O34">
        <v>7300</v>
      </c>
      <c r="P34">
        <v>116924</v>
      </c>
      <c r="Q34">
        <f t="shared" si="3"/>
        <v>5264564668</v>
      </c>
      <c r="R34">
        <f t="shared" si="4"/>
        <v>160600</v>
      </c>
      <c r="T34" s="6">
        <v>44285</v>
      </c>
      <c r="U34">
        <v>40639</v>
      </c>
      <c r="V34">
        <v>31381</v>
      </c>
      <c r="W34">
        <v>966</v>
      </c>
      <c r="X34">
        <v>9350</v>
      </c>
      <c r="Y34">
        <v>41605</v>
      </c>
      <c r="Z34">
        <f t="shared" si="5"/>
        <v>1275292459</v>
      </c>
      <c r="AA34">
        <f t="shared" si="6"/>
        <v>9032100</v>
      </c>
      <c r="AC34" s="6">
        <v>44651</v>
      </c>
      <c r="AD34">
        <v>141033</v>
      </c>
      <c r="AE34">
        <v>54465</v>
      </c>
      <c r="AF34">
        <v>7453</v>
      </c>
      <c r="AG34">
        <v>22977</v>
      </c>
      <c r="AH34">
        <v>148486</v>
      </c>
      <c r="AI34">
        <f t="shared" si="7"/>
        <v>7681362345</v>
      </c>
      <c r="AJ34">
        <f t="shared" si="8"/>
        <v>171247581</v>
      </c>
      <c r="AL34" s="6">
        <v>45013</v>
      </c>
      <c r="AM34">
        <v>161600</v>
      </c>
      <c r="AN34">
        <v>71717</v>
      </c>
      <c r="AO34">
        <v>4355</v>
      </c>
      <c r="AP34">
        <v>56362</v>
      </c>
      <c r="AQ34">
        <v>165955</v>
      </c>
      <c r="AR34">
        <f t="shared" si="9"/>
        <v>11589467200</v>
      </c>
      <c r="AS34">
        <f t="shared" si="10"/>
        <v>245456510</v>
      </c>
    </row>
    <row r="35" spans="2:45" x14ac:dyDescent="0.3">
      <c r="B35" s="6">
        <v>43557</v>
      </c>
      <c r="C35">
        <v>20032</v>
      </c>
      <c r="D35">
        <v>67353</v>
      </c>
      <c r="E35">
        <v>156</v>
      </c>
      <c r="F35">
        <v>44394</v>
      </c>
      <c r="G35">
        <v>20188</v>
      </c>
      <c r="H35">
        <f t="shared" si="1"/>
        <v>1349215296</v>
      </c>
      <c r="I35">
        <f t="shared" si="2"/>
        <v>6925464</v>
      </c>
      <c r="K35" s="6">
        <v>43916</v>
      </c>
      <c r="L35">
        <v>120990</v>
      </c>
      <c r="M35">
        <v>44791</v>
      </c>
      <c r="N35">
        <v>972</v>
      </c>
      <c r="O35">
        <v>33600</v>
      </c>
      <c r="P35">
        <v>121962</v>
      </c>
      <c r="Q35">
        <f t="shared" si="3"/>
        <v>5419263090</v>
      </c>
      <c r="R35">
        <f t="shared" si="4"/>
        <v>32659200</v>
      </c>
      <c r="T35" s="6">
        <v>44287</v>
      </c>
      <c r="U35">
        <v>38538</v>
      </c>
      <c r="V35">
        <v>31525</v>
      </c>
      <c r="W35">
        <v>120</v>
      </c>
      <c r="X35">
        <v>5193</v>
      </c>
      <c r="Y35">
        <v>38658</v>
      </c>
      <c r="Z35">
        <f t="shared" si="5"/>
        <v>1214910450</v>
      </c>
      <c r="AA35">
        <f t="shared" si="6"/>
        <v>623160</v>
      </c>
      <c r="AC35" s="6">
        <v>44656</v>
      </c>
      <c r="AD35">
        <v>83808</v>
      </c>
      <c r="AE35">
        <v>51502</v>
      </c>
      <c r="AF35">
        <v>2595</v>
      </c>
      <c r="AG35">
        <v>11874</v>
      </c>
      <c r="AH35">
        <v>86403</v>
      </c>
      <c r="AI35">
        <f t="shared" si="7"/>
        <v>4316279616</v>
      </c>
      <c r="AJ35">
        <f t="shared" si="8"/>
        <v>30813030</v>
      </c>
      <c r="AL35" s="6">
        <v>45015</v>
      </c>
      <c r="AM35">
        <v>235817</v>
      </c>
      <c r="AN35">
        <v>71662</v>
      </c>
      <c r="AO35">
        <v>2526</v>
      </c>
      <c r="AP35">
        <v>57985</v>
      </c>
      <c r="AQ35">
        <v>238343</v>
      </c>
      <c r="AR35">
        <f t="shared" si="9"/>
        <v>16899117854</v>
      </c>
      <c r="AS35">
        <f t="shared" si="10"/>
        <v>146470110</v>
      </c>
    </row>
    <row r="36" spans="2:45" x14ac:dyDescent="0.3">
      <c r="B36" s="6">
        <v>43559</v>
      </c>
      <c r="C36">
        <v>12560</v>
      </c>
      <c r="D36">
        <v>64419</v>
      </c>
      <c r="E36">
        <v>0</v>
      </c>
      <c r="F36">
        <v>0</v>
      </c>
      <c r="G36">
        <v>12560</v>
      </c>
      <c r="H36">
        <f t="shared" si="1"/>
        <v>809102640</v>
      </c>
      <c r="I36">
        <f t="shared" si="2"/>
        <v>0</v>
      </c>
      <c r="K36" s="6">
        <v>43921</v>
      </c>
      <c r="L36">
        <v>198943</v>
      </c>
      <c r="M36">
        <v>45253</v>
      </c>
      <c r="N36">
        <v>0</v>
      </c>
      <c r="O36">
        <v>0</v>
      </c>
      <c r="P36">
        <v>198943</v>
      </c>
      <c r="Q36">
        <f t="shared" si="3"/>
        <v>9002767579</v>
      </c>
      <c r="R36">
        <f t="shared" si="4"/>
        <v>0</v>
      </c>
      <c r="T36" s="6">
        <v>44292</v>
      </c>
      <c r="U36">
        <v>58017</v>
      </c>
      <c r="V36">
        <v>32959</v>
      </c>
      <c r="W36">
        <v>1750</v>
      </c>
      <c r="X36">
        <v>5445</v>
      </c>
      <c r="Y36">
        <v>59767</v>
      </c>
      <c r="Z36">
        <f t="shared" si="5"/>
        <v>1912182303</v>
      </c>
      <c r="AA36">
        <f t="shared" si="6"/>
        <v>9528750</v>
      </c>
      <c r="AC36" s="6">
        <v>44658</v>
      </c>
      <c r="AD36">
        <v>149979</v>
      </c>
      <c r="AE36">
        <v>53703</v>
      </c>
      <c r="AF36">
        <v>1851</v>
      </c>
      <c r="AG36">
        <v>37168</v>
      </c>
      <c r="AH36">
        <v>151830</v>
      </c>
      <c r="AI36">
        <f t="shared" si="7"/>
        <v>8054322237</v>
      </c>
      <c r="AJ36">
        <f t="shared" si="8"/>
        <v>68797968</v>
      </c>
      <c r="AL36" s="6">
        <v>45020</v>
      </c>
      <c r="AM36">
        <v>113696</v>
      </c>
      <c r="AN36">
        <v>71823</v>
      </c>
      <c r="AO36">
        <v>889</v>
      </c>
      <c r="AP36">
        <v>52313</v>
      </c>
      <c r="AQ36">
        <v>114585</v>
      </c>
      <c r="AR36">
        <f t="shared" si="9"/>
        <v>8165987808</v>
      </c>
      <c r="AS36">
        <f t="shared" si="10"/>
        <v>46506257</v>
      </c>
    </row>
    <row r="37" spans="2:45" x14ac:dyDescent="0.3">
      <c r="B37" s="6">
        <v>43564</v>
      </c>
      <c r="C37">
        <v>25284</v>
      </c>
      <c r="D37">
        <v>65881</v>
      </c>
      <c r="E37">
        <v>72</v>
      </c>
      <c r="F37">
        <v>24722</v>
      </c>
      <c r="G37">
        <v>25356</v>
      </c>
      <c r="H37">
        <f t="shared" si="1"/>
        <v>1665735204</v>
      </c>
      <c r="I37">
        <f t="shared" si="2"/>
        <v>1779984</v>
      </c>
      <c r="K37" s="6">
        <v>43923</v>
      </c>
      <c r="L37">
        <v>87112</v>
      </c>
      <c r="M37">
        <v>44617</v>
      </c>
      <c r="N37">
        <v>60</v>
      </c>
      <c r="O37">
        <v>33400</v>
      </c>
      <c r="P37">
        <v>87172</v>
      </c>
      <c r="Q37">
        <f t="shared" si="3"/>
        <v>3886676104</v>
      </c>
      <c r="R37">
        <f t="shared" si="4"/>
        <v>2004000</v>
      </c>
      <c r="T37" s="6">
        <v>44294</v>
      </c>
      <c r="U37">
        <v>52587</v>
      </c>
      <c r="V37">
        <v>33670</v>
      </c>
      <c r="W37">
        <v>2472</v>
      </c>
      <c r="X37">
        <v>6988</v>
      </c>
      <c r="Y37">
        <v>55059</v>
      </c>
      <c r="Z37">
        <f t="shared" si="5"/>
        <v>1770604290</v>
      </c>
      <c r="AA37">
        <f t="shared" si="6"/>
        <v>17274336</v>
      </c>
      <c r="AC37" s="6">
        <v>44663</v>
      </c>
      <c r="AD37">
        <v>160838</v>
      </c>
      <c r="AE37">
        <v>53900</v>
      </c>
      <c r="AF37">
        <v>6478</v>
      </c>
      <c r="AG37">
        <v>23920</v>
      </c>
      <c r="AH37">
        <v>167316</v>
      </c>
      <c r="AI37">
        <f t="shared" si="7"/>
        <v>8669168200</v>
      </c>
      <c r="AJ37">
        <f t="shared" si="8"/>
        <v>154953760</v>
      </c>
      <c r="AL37" s="6">
        <v>45022</v>
      </c>
      <c r="AM37">
        <v>140683</v>
      </c>
      <c r="AN37">
        <v>71950</v>
      </c>
      <c r="AO37">
        <v>1502</v>
      </c>
      <c r="AP37">
        <v>56016</v>
      </c>
      <c r="AQ37">
        <v>142185</v>
      </c>
      <c r="AR37">
        <f t="shared" si="9"/>
        <v>10122141850</v>
      </c>
      <c r="AS37">
        <f t="shared" si="10"/>
        <v>84136032</v>
      </c>
    </row>
    <row r="38" spans="2:45" x14ac:dyDescent="0.3">
      <c r="B38" s="6">
        <v>43566</v>
      </c>
      <c r="C38">
        <v>29113</v>
      </c>
      <c r="D38">
        <v>67429</v>
      </c>
      <c r="E38">
        <v>283</v>
      </c>
      <c r="F38">
        <v>31749</v>
      </c>
      <c r="G38">
        <v>29396</v>
      </c>
      <c r="H38">
        <f t="shared" si="1"/>
        <v>1963060477</v>
      </c>
      <c r="I38">
        <f t="shared" si="2"/>
        <v>8984967</v>
      </c>
      <c r="K38" s="6">
        <v>43928</v>
      </c>
      <c r="L38">
        <v>150507</v>
      </c>
      <c r="M38">
        <v>44373</v>
      </c>
      <c r="N38">
        <v>344</v>
      </c>
      <c r="O38">
        <v>33008</v>
      </c>
      <c r="P38">
        <v>150851</v>
      </c>
      <c r="Q38">
        <f t="shared" si="3"/>
        <v>6678447111</v>
      </c>
      <c r="R38">
        <f t="shared" si="4"/>
        <v>11354752</v>
      </c>
      <c r="T38" s="6">
        <v>44299</v>
      </c>
      <c r="U38">
        <v>73154</v>
      </c>
      <c r="V38">
        <v>35656</v>
      </c>
      <c r="W38">
        <v>640</v>
      </c>
      <c r="X38">
        <v>9126</v>
      </c>
      <c r="Y38">
        <v>73794</v>
      </c>
      <c r="Z38">
        <f t="shared" si="5"/>
        <v>2608379024</v>
      </c>
      <c r="AA38">
        <f t="shared" si="6"/>
        <v>5840640</v>
      </c>
      <c r="AC38" s="6">
        <v>44665</v>
      </c>
      <c r="AD38">
        <v>74483</v>
      </c>
      <c r="AE38">
        <v>53523</v>
      </c>
      <c r="AF38">
        <v>906</v>
      </c>
      <c r="AG38">
        <v>42058</v>
      </c>
      <c r="AH38">
        <v>75389</v>
      </c>
      <c r="AI38">
        <f t="shared" si="7"/>
        <v>3986553609</v>
      </c>
      <c r="AJ38">
        <f t="shared" si="8"/>
        <v>38104548</v>
      </c>
      <c r="AL38" s="6">
        <v>45027</v>
      </c>
      <c r="AM38">
        <v>108798</v>
      </c>
      <c r="AN38">
        <v>72619</v>
      </c>
      <c r="AO38">
        <v>1489</v>
      </c>
      <c r="AP38">
        <v>55393</v>
      </c>
      <c r="AQ38">
        <v>110287</v>
      </c>
      <c r="AR38">
        <f t="shared" si="9"/>
        <v>7900801962</v>
      </c>
      <c r="AS38">
        <f t="shared" si="10"/>
        <v>82480177</v>
      </c>
    </row>
    <row r="39" spans="2:45" x14ac:dyDescent="0.3">
      <c r="B39" s="6">
        <v>43571</v>
      </c>
      <c r="C39">
        <v>61987</v>
      </c>
      <c r="D39">
        <v>69593</v>
      </c>
      <c r="E39">
        <v>180</v>
      </c>
      <c r="F39">
        <v>13973</v>
      </c>
      <c r="G39">
        <v>62167</v>
      </c>
      <c r="H39">
        <f t="shared" si="1"/>
        <v>4313861291</v>
      </c>
      <c r="I39">
        <f t="shared" si="2"/>
        <v>2515140</v>
      </c>
      <c r="K39" s="6">
        <v>43930</v>
      </c>
      <c r="L39">
        <v>119653</v>
      </c>
      <c r="M39">
        <v>44319</v>
      </c>
      <c r="N39">
        <v>317</v>
      </c>
      <c r="O39">
        <v>6365</v>
      </c>
      <c r="P39">
        <v>119970</v>
      </c>
      <c r="Q39">
        <f t="shared" si="3"/>
        <v>5302901307</v>
      </c>
      <c r="R39">
        <f t="shared" si="4"/>
        <v>2017705</v>
      </c>
      <c r="T39" s="6">
        <v>44301</v>
      </c>
      <c r="U39">
        <v>43846</v>
      </c>
      <c r="V39">
        <v>35617</v>
      </c>
      <c r="W39">
        <v>1232</v>
      </c>
      <c r="X39">
        <v>8373</v>
      </c>
      <c r="Y39">
        <v>45078</v>
      </c>
      <c r="Z39">
        <f t="shared" si="5"/>
        <v>1561662982</v>
      </c>
      <c r="AA39">
        <f t="shared" si="6"/>
        <v>10315536</v>
      </c>
      <c r="AC39" s="6">
        <v>44670</v>
      </c>
      <c r="AD39">
        <v>104208</v>
      </c>
      <c r="AE39">
        <v>53099</v>
      </c>
      <c r="AF39">
        <v>1913</v>
      </c>
      <c r="AG39">
        <v>37904</v>
      </c>
      <c r="AH39">
        <v>106121</v>
      </c>
      <c r="AI39">
        <f t="shared" si="7"/>
        <v>5533340592</v>
      </c>
      <c r="AJ39">
        <f t="shared" si="8"/>
        <v>72510352</v>
      </c>
      <c r="AL39" s="6">
        <v>45029</v>
      </c>
      <c r="AM39">
        <v>71676</v>
      </c>
      <c r="AN39">
        <v>73572</v>
      </c>
      <c r="AO39">
        <v>1581</v>
      </c>
      <c r="AP39">
        <v>56005</v>
      </c>
      <c r="AQ39">
        <v>73257</v>
      </c>
      <c r="AR39">
        <f t="shared" si="9"/>
        <v>5273346672</v>
      </c>
      <c r="AS39">
        <f t="shared" si="10"/>
        <v>88543905</v>
      </c>
    </row>
    <row r="40" spans="2:45" x14ac:dyDescent="0.3">
      <c r="B40" s="6">
        <v>43573</v>
      </c>
      <c r="C40">
        <v>52550</v>
      </c>
      <c r="D40">
        <v>69827</v>
      </c>
      <c r="E40">
        <v>277</v>
      </c>
      <c r="F40">
        <v>42746</v>
      </c>
      <c r="G40">
        <v>52827</v>
      </c>
      <c r="H40">
        <f t="shared" si="1"/>
        <v>3669408850</v>
      </c>
      <c r="I40">
        <f t="shared" si="2"/>
        <v>11840642</v>
      </c>
      <c r="K40" s="6">
        <v>43935</v>
      </c>
      <c r="L40">
        <v>103267</v>
      </c>
      <c r="M40">
        <v>44237</v>
      </c>
      <c r="N40">
        <v>114</v>
      </c>
      <c r="O40">
        <v>0</v>
      </c>
      <c r="P40">
        <v>103381</v>
      </c>
      <c r="Q40">
        <f t="shared" si="3"/>
        <v>4568222279</v>
      </c>
      <c r="R40">
        <f t="shared" si="4"/>
        <v>0</v>
      </c>
      <c r="T40" s="6">
        <v>44306</v>
      </c>
      <c r="U40">
        <v>51069</v>
      </c>
      <c r="V40">
        <v>35381</v>
      </c>
      <c r="W40">
        <v>386</v>
      </c>
      <c r="X40">
        <v>8700</v>
      </c>
      <c r="Y40">
        <v>51455</v>
      </c>
      <c r="Z40">
        <f t="shared" si="5"/>
        <v>1806872289</v>
      </c>
      <c r="AA40">
        <f t="shared" si="6"/>
        <v>3358200</v>
      </c>
      <c r="AC40" s="6">
        <v>44672</v>
      </c>
      <c r="AD40">
        <v>128902</v>
      </c>
      <c r="AE40">
        <v>53499</v>
      </c>
      <c r="AF40">
        <v>2213</v>
      </c>
      <c r="AG40">
        <v>33738</v>
      </c>
      <c r="AH40">
        <v>131115</v>
      </c>
      <c r="AI40">
        <f t="shared" si="7"/>
        <v>6896128098</v>
      </c>
      <c r="AJ40">
        <f t="shared" si="8"/>
        <v>74662194</v>
      </c>
      <c r="AL40" s="6">
        <v>45034</v>
      </c>
      <c r="AM40">
        <v>57160</v>
      </c>
      <c r="AN40">
        <v>74958</v>
      </c>
      <c r="AO40">
        <v>450</v>
      </c>
      <c r="AP40">
        <v>67766</v>
      </c>
      <c r="AQ40">
        <v>57610</v>
      </c>
      <c r="AR40">
        <f t="shared" si="9"/>
        <v>4284599280</v>
      </c>
      <c r="AS40">
        <f t="shared" si="10"/>
        <v>30494700</v>
      </c>
    </row>
    <row r="41" spans="2:45" x14ac:dyDescent="0.3">
      <c r="B41" s="6">
        <v>43578</v>
      </c>
      <c r="C41">
        <v>56889</v>
      </c>
      <c r="D41">
        <v>69955</v>
      </c>
      <c r="E41">
        <v>38</v>
      </c>
      <c r="F41">
        <v>57471</v>
      </c>
      <c r="G41">
        <v>56927</v>
      </c>
      <c r="H41">
        <f t="shared" si="1"/>
        <v>3979669995</v>
      </c>
      <c r="I41">
        <f t="shared" si="2"/>
        <v>2183898</v>
      </c>
      <c r="K41" s="6">
        <v>43937</v>
      </c>
      <c r="L41">
        <v>89300</v>
      </c>
      <c r="M41">
        <v>44234</v>
      </c>
      <c r="N41">
        <v>106</v>
      </c>
      <c r="O41">
        <v>24712</v>
      </c>
      <c r="P41">
        <v>89406</v>
      </c>
      <c r="Q41">
        <f t="shared" si="3"/>
        <v>3950096200</v>
      </c>
      <c r="R41">
        <f t="shared" si="4"/>
        <v>2619472</v>
      </c>
      <c r="T41" s="6">
        <v>44308</v>
      </c>
      <c r="U41">
        <v>63296</v>
      </c>
      <c r="V41">
        <v>34618</v>
      </c>
      <c r="W41">
        <v>2307</v>
      </c>
      <c r="X41">
        <v>5392</v>
      </c>
      <c r="Y41">
        <v>65603</v>
      </c>
      <c r="Z41">
        <f t="shared" si="5"/>
        <v>2191180928</v>
      </c>
      <c r="AA41">
        <f t="shared" si="6"/>
        <v>12439344</v>
      </c>
      <c r="AC41" s="6">
        <v>44677</v>
      </c>
      <c r="AD41">
        <v>142435</v>
      </c>
      <c r="AE41">
        <v>53485</v>
      </c>
      <c r="AF41">
        <v>3460</v>
      </c>
      <c r="AG41">
        <v>30483</v>
      </c>
      <c r="AH41">
        <v>145895</v>
      </c>
      <c r="AI41">
        <f t="shared" si="7"/>
        <v>7618135975</v>
      </c>
      <c r="AJ41">
        <f t="shared" si="8"/>
        <v>105471180</v>
      </c>
      <c r="AL41" s="6">
        <v>45036</v>
      </c>
      <c r="AM41">
        <v>35263</v>
      </c>
      <c r="AN41">
        <v>74902</v>
      </c>
      <c r="AO41">
        <v>98</v>
      </c>
      <c r="AP41">
        <v>67294</v>
      </c>
      <c r="AQ41">
        <v>35361</v>
      </c>
      <c r="AR41">
        <f t="shared" si="9"/>
        <v>2641269226</v>
      </c>
      <c r="AS41">
        <f t="shared" si="10"/>
        <v>6594812</v>
      </c>
    </row>
    <row r="42" spans="2:45" x14ac:dyDescent="0.3">
      <c r="B42" s="6">
        <v>43580</v>
      </c>
      <c r="C42">
        <v>66916</v>
      </c>
      <c r="D42">
        <v>70032</v>
      </c>
      <c r="E42">
        <v>370</v>
      </c>
      <c r="F42">
        <v>26351</v>
      </c>
      <c r="G42">
        <v>67286</v>
      </c>
      <c r="H42">
        <f t="shared" si="1"/>
        <v>4686261312</v>
      </c>
      <c r="I42">
        <f t="shared" si="2"/>
        <v>9749870</v>
      </c>
      <c r="K42" s="6">
        <v>43942</v>
      </c>
      <c r="L42">
        <v>113808</v>
      </c>
      <c r="M42">
        <v>44453</v>
      </c>
      <c r="N42">
        <v>173</v>
      </c>
      <c r="O42">
        <v>21339</v>
      </c>
      <c r="P42">
        <v>113981</v>
      </c>
      <c r="Q42">
        <f t="shared" si="3"/>
        <v>5059107024</v>
      </c>
      <c r="R42">
        <f t="shared" si="4"/>
        <v>3691647</v>
      </c>
      <c r="T42" s="6">
        <v>44313</v>
      </c>
      <c r="U42">
        <v>58768</v>
      </c>
      <c r="V42">
        <v>34788</v>
      </c>
      <c r="W42">
        <v>875</v>
      </c>
      <c r="X42">
        <v>7574</v>
      </c>
      <c r="Y42">
        <v>59643</v>
      </c>
      <c r="Z42">
        <f t="shared" si="5"/>
        <v>2044421184</v>
      </c>
      <c r="AA42">
        <f t="shared" si="6"/>
        <v>6627250</v>
      </c>
      <c r="AC42" s="6">
        <v>44679</v>
      </c>
      <c r="AD42">
        <v>121883</v>
      </c>
      <c r="AE42">
        <v>53238</v>
      </c>
      <c r="AF42">
        <v>914</v>
      </c>
      <c r="AG42">
        <v>37833</v>
      </c>
      <c r="AH42">
        <v>122797</v>
      </c>
      <c r="AI42">
        <f t="shared" si="7"/>
        <v>6488807154</v>
      </c>
      <c r="AJ42">
        <f t="shared" si="8"/>
        <v>34579362</v>
      </c>
      <c r="AL42" s="6">
        <v>45041</v>
      </c>
      <c r="AM42">
        <v>22508</v>
      </c>
      <c r="AN42">
        <v>69381</v>
      </c>
      <c r="AO42">
        <v>538</v>
      </c>
      <c r="AP42">
        <v>52684</v>
      </c>
      <c r="AQ42">
        <v>23046</v>
      </c>
      <c r="AR42">
        <f t="shared" si="9"/>
        <v>1561627548</v>
      </c>
      <c r="AS42">
        <f t="shared" si="10"/>
        <v>28343992</v>
      </c>
    </row>
    <row r="43" spans="2:45" x14ac:dyDescent="0.3">
      <c r="B43" s="6">
        <v>43585</v>
      </c>
      <c r="C43">
        <v>94416</v>
      </c>
      <c r="D43">
        <v>70139</v>
      </c>
      <c r="E43">
        <v>709</v>
      </c>
      <c r="F43">
        <v>26032</v>
      </c>
      <c r="G43">
        <v>95125</v>
      </c>
      <c r="H43">
        <f t="shared" si="1"/>
        <v>6622243824</v>
      </c>
      <c r="I43">
        <f t="shared" si="2"/>
        <v>18456688</v>
      </c>
      <c r="K43" s="6">
        <v>43944</v>
      </c>
      <c r="L43">
        <v>108524</v>
      </c>
      <c r="M43">
        <v>44489</v>
      </c>
      <c r="N43">
        <v>601</v>
      </c>
      <c r="O43">
        <v>26192</v>
      </c>
      <c r="P43">
        <v>109125</v>
      </c>
      <c r="Q43">
        <f t="shared" si="3"/>
        <v>4828124236</v>
      </c>
      <c r="R43">
        <f t="shared" si="4"/>
        <v>15741392</v>
      </c>
      <c r="T43" s="6">
        <v>44315</v>
      </c>
      <c r="U43">
        <v>58541</v>
      </c>
      <c r="V43">
        <v>34345</v>
      </c>
      <c r="W43">
        <v>475</v>
      </c>
      <c r="X43">
        <v>15714</v>
      </c>
      <c r="Y43">
        <v>59016</v>
      </c>
      <c r="Z43">
        <f t="shared" si="5"/>
        <v>2010590645</v>
      </c>
      <c r="AA43">
        <f t="shared" si="6"/>
        <v>7464150</v>
      </c>
      <c r="AC43" s="6">
        <v>44684</v>
      </c>
      <c r="AD43">
        <v>131658</v>
      </c>
      <c r="AE43">
        <v>53172</v>
      </c>
      <c r="AF43">
        <v>1101</v>
      </c>
      <c r="AG43">
        <v>36782</v>
      </c>
      <c r="AH43">
        <v>132759</v>
      </c>
      <c r="AI43">
        <f t="shared" si="7"/>
        <v>7000519176</v>
      </c>
      <c r="AJ43">
        <f t="shared" si="8"/>
        <v>40496982</v>
      </c>
      <c r="AL43" s="6">
        <v>45043</v>
      </c>
      <c r="AM43">
        <v>66247</v>
      </c>
      <c r="AN43">
        <v>69410</v>
      </c>
      <c r="AO43">
        <v>387</v>
      </c>
      <c r="AP43">
        <v>40858</v>
      </c>
      <c r="AQ43">
        <v>66634</v>
      </c>
      <c r="AR43">
        <f t="shared" si="9"/>
        <v>4598204270</v>
      </c>
      <c r="AS43">
        <f t="shared" si="10"/>
        <v>15812046</v>
      </c>
    </row>
    <row r="44" spans="2:45" x14ac:dyDescent="0.3">
      <c r="B44" s="6">
        <v>43587</v>
      </c>
      <c r="C44">
        <v>33911</v>
      </c>
      <c r="D44">
        <v>69930</v>
      </c>
      <c r="E44">
        <v>41</v>
      </c>
      <c r="F44">
        <v>27200</v>
      </c>
      <c r="G44">
        <v>33952</v>
      </c>
      <c r="H44">
        <f t="shared" si="1"/>
        <v>2371396230</v>
      </c>
      <c r="I44">
        <f t="shared" si="2"/>
        <v>1115200</v>
      </c>
      <c r="K44" s="6">
        <v>43949</v>
      </c>
      <c r="L44">
        <v>133796</v>
      </c>
      <c r="M44">
        <v>44477</v>
      </c>
      <c r="N44">
        <v>963</v>
      </c>
      <c r="O44">
        <v>13113</v>
      </c>
      <c r="P44">
        <v>134759</v>
      </c>
      <c r="Q44">
        <f t="shared" si="3"/>
        <v>5950844692</v>
      </c>
      <c r="R44">
        <f t="shared" si="4"/>
        <v>12627819</v>
      </c>
      <c r="T44" s="6">
        <v>44320</v>
      </c>
      <c r="U44">
        <v>19368</v>
      </c>
      <c r="V44">
        <v>31610</v>
      </c>
      <c r="W44">
        <v>462</v>
      </c>
      <c r="X44">
        <v>4781</v>
      </c>
      <c r="Y44">
        <v>19830</v>
      </c>
      <c r="Z44">
        <f t="shared" si="5"/>
        <v>612222480</v>
      </c>
      <c r="AA44">
        <f t="shared" si="6"/>
        <v>2208822</v>
      </c>
      <c r="AC44" s="6">
        <v>44691</v>
      </c>
      <c r="AD44">
        <v>170874</v>
      </c>
      <c r="AE44">
        <v>53154</v>
      </c>
      <c r="AF44">
        <v>4279</v>
      </c>
      <c r="AG44">
        <v>26031</v>
      </c>
      <c r="AH44">
        <v>175153</v>
      </c>
      <c r="AI44">
        <f t="shared" si="7"/>
        <v>9082636596</v>
      </c>
      <c r="AJ44">
        <f t="shared" si="8"/>
        <v>111386649</v>
      </c>
      <c r="AL44" s="6">
        <v>45048</v>
      </c>
      <c r="AM44">
        <v>96064</v>
      </c>
      <c r="AN44">
        <v>69901</v>
      </c>
      <c r="AO44">
        <v>291</v>
      </c>
      <c r="AP44">
        <v>62951</v>
      </c>
      <c r="AQ44">
        <v>96355</v>
      </c>
      <c r="AR44">
        <f t="shared" si="9"/>
        <v>6714969664</v>
      </c>
      <c r="AS44">
        <f t="shared" si="10"/>
        <v>18318741</v>
      </c>
    </row>
    <row r="45" spans="2:45" x14ac:dyDescent="0.3">
      <c r="B45" s="6">
        <v>43592</v>
      </c>
      <c r="C45">
        <v>39620</v>
      </c>
      <c r="D45">
        <v>69940</v>
      </c>
      <c r="E45">
        <v>452</v>
      </c>
      <c r="F45">
        <v>33096</v>
      </c>
      <c r="G45">
        <v>40072</v>
      </c>
      <c r="H45">
        <f t="shared" si="1"/>
        <v>2771022800</v>
      </c>
      <c r="I45">
        <f t="shared" si="2"/>
        <v>14959392</v>
      </c>
      <c r="K45" s="6">
        <v>43958</v>
      </c>
      <c r="L45">
        <v>170103</v>
      </c>
      <c r="M45">
        <v>44464</v>
      </c>
      <c r="N45">
        <v>305</v>
      </c>
      <c r="O45">
        <v>33183</v>
      </c>
      <c r="P45">
        <v>170408</v>
      </c>
      <c r="Q45">
        <f t="shared" si="3"/>
        <v>7563459792</v>
      </c>
      <c r="R45">
        <f t="shared" si="4"/>
        <v>10120815</v>
      </c>
      <c r="T45" s="6">
        <v>44322</v>
      </c>
      <c r="U45">
        <v>45463</v>
      </c>
      <c r="V45">
        <v>31884</v>
      </c>
      <c r="W45">
        <v>344</v>
      </c>
      <c r="X45">
        <v>6918</v>
      </c>
      <c r="Y45">
        <v>45807</v>
      </c>
      <c r="Z45">
        <f t="shared" si="5"/>
        <v>1449542292</v>
      </c>
      <c r="AA45">
        <f t="shared" si="6"/>
        <v>2379792</v>
      </c>
      <c r="AC45" s="6">
        <v>44693</v>
      </c>
      <c r="AD45">
        <v>53127</v>
      </c>
      <c r="AE45">
        <v>51710</v>
      </c>
      <c r="AF45">
        <v>711</v>
      </c>
      <c r="AG45">
        <v>38748</v>
      </c>
      <c r="AH45">
        <v>53838</v>
      </c>
      <c r="AI45">
        <f t="shared" si="7"/>
        <v>2747197170</v>
      </c>
      <c r="AJ45">
        <f t="shared" si="8"/>
        <v>27549828</v>
      </c>
      <c r="AL45" s="6">
        <v>45050</v>
      </c>
      <c r="AM45">
        <v>86152</v>
      </c>
      <c r="AN45">
        <v>70359</v>
      </c>
      <c r="AO45">
        <v>669</v>
      </c>
      <c r="AP45">
        <v>66936</v>
      </c>
      <c r="AQ45">
        <v>86821</v>
      </c>
      <c r="AR45">
        <f t="shared" si="9"/>
        <v>6061568568</v>
      </c>
      <c r="AS45">
        <f t="shared" si="10"/>
        <v>44780184</v>
      </c>
    </row>
    <row r="46" spans="2:45" x14ac:dyDescent="0.3">
      <c r="B46" s="6">
        <v>43594</v>
      </c>
      <c r="C46">
        <v>106214</v>
      </c>
      <c r="D46">
        <v>69969</v>
      </c>
      <c r="E46">
        <v>628</v>
      </c>
      <c r="F46">
        <v>28236</v>
      </c>
      <c r="G46">
        <v>106842</v>
      </c>
      <c r="H46">
        <f t="shared" si="1"/>
        <v>7431687366</v>
      </c>
      <c r="I46">
        <f t="shared" si="2"/>
        <v>17732208</v>
      </c>
      <c r="K46" s="6">
        <v>43963</v>
      </c>
      <c r="L46">
        <v>124666</v>
      </c>
      <c r="M46">
        <v>44492</v>
      </c>
      <c r="N46">
        <v>562</v>
      </c>
      <c r="O46">
        <v>19312</v>
      </c>
      <c r="P46">
        <v>125228</v>
      </c>
      <c r="Q46">
        <f t="shared" si="3"/>
        <v>5546639672</v>
      </c>
      <c r="R46">
        <f t="shared" si="4"/>
        <v>10853344</v>
      </c>
      <c r="T46" s="6">
        <v>44327</v>
      </c>
      <c r="U46">
        <v>37242</v>
      </c>
      <c r="V46">
        <v>31452</v>
      </c>
      <c r="W46">
        <v>1497</v>
      </c>
      <c r="X46">
        <v>4756</v>
      </c>
      <c r="Y46">
        <v>38739</v>
      </c>
      <c r="Z46">
        <f t="shared" si="5"/>
        <v>1171335384</v>
      </c>
      <c r="AA46">
        <f t="shared" si="6"/>
        <v>7119732</v>
      </c>
      <c r="AC46" s="6">
        <v>44698</v>
      </c>
      <c r="AD46">
        <v>116891</v>
      </c>
      <c r="AE46">
        <v>52035</v>
      </c>
      <c r="AF46">
        <v>2464</v>
      </c>
      <c r="AG46">
        <v>13644</v>
      </c>
      <c r="AH46">
        <v>119355</v>
      </c>
      <c r="AI46">
        <f t="shared" si="7"/>
        <v>6082423185</v>
      </c>
      <c r="AJ46">
        <f t="shared" si="8"/>
        <v>33618816</v>
      </c>
      <c r="AL46" s="6">
        <v>45055</v>
      </c>
      <c r="AM46">
        <v>53441</v>
      </c>
      <c r="AN46">
        <v>70663</v>
      </c>
      <c r="AO46">
        <v>228</v>
      </c>
      <c r="AP46">
        <v>59890</v>
      </c>
      <c r="AQ46">
        <v>53669</v>
      </c>
      <c r="AR46">
        <f t="shared" si="9"/>
        <v>3776301383</v>
      </c>
      <c r="AS46">
        <f t="shared" si="10"/>
        <v>13654920</v>
      </c>
    </row>
    <row r="47" spans="2:45" x14ac:dyDescent="0.3">
      <c r="B47" s="6">
        <v>43599</v>
      </c>
      <c r="C47">
        <v>45161</v>
      </c>
      <c r="D47">
        <v>69868</v>
      </c>
      <c r="E47">
        <v>98</v>
      </c>
      <c r="F47">
        <v>26400</v>
      </c>
      <c r="G47">
        <v>45259</v>
      </c>
      <c r="H47">
        <f t="shared" si="1"/>
        <v>3155308748</v>
      </c>
      <c r="I47">
        <f t="shared" si="2"/>
        <v>2587200</v>
      </c>
      <c r="K47" s="6">
        <v>43965</v>
      </c>
      <c r="L47">
        <v>119192</v>
      </c>
      <c r="M47">
        <v>44489</v>
      </c>
      <c r="N47">
        <v>254</v>
      </c>
      <c r="O47">
        <v>33200</v>
      </c>
      <c r="P47">
        <v>119446</v>
      </c>
      <c r="Q47">
        <f t="shared" si="3"/>
        <v>5302732888</v>
      </c>
      <c r="R47">
        <f t="shared" si="4"/>
        <v>8432800</v>
      </c>
      <c r="T47" s="6">
        <v>44329</v>
      </c>
      <c r="U47">
        <v>33116</v>
      </c>
      <c r="V47">
        <v>31400</v>
      </c>
      <c r="W47">
        <v>550</v>
      </c>
      <c r="X47">
        <v>9484</v>
      </c>
      <c r="Y47">
        <v>33666</v>
      </c>
      <c r="Z47">
        <f t="shared" si="5"/>
        <v>1039842400</v>
      </c>
      <c r="AA47">
        <f t="shared" si="6"/>
        <v>5216200</v>
      </c>
      <c r="AC47" s="6">
        <v>44700</v>
      </c>
      <c r="AD47">
        <v>168046</v>
      </c>
      <c r="AE47">
        <v>53233</v>
      </c>
      <c r="AF47">
        <v>3824</v>
      </c>
      <c r="AG47">
        <v>33482</v>
      </c>
      <c r="AH47">
        <v>171870</v>
      </c>
      <c r="AI47">
        <f t="shared" si="7"/>
        <v>8945592718</v>
      </c>
      <c r="AJ47">
        <f t="shared" si="8"/>
        <v>128035168</v>
      </c>
      <c r="AL47" s="6">
        <v>45057</v>
      </c>
      <c r="AM47">
        <v>84193</v>
      </c>
      <c r="AN47">
        <v>71529</v>
      </c>
      <c r="AO47">
        <v>288</v>
      </c>
      <c r="AP47">
        <v>44865</v>
      </c>
      <c r="AQ47">
        <v>84481</v>
      </c>
      <c r="AR47">
        <f t="shared" si="9"/>
        <v>6022241097</v>
      </c>
      <c r="AS47">
        <f t="shared" si="10"/>
        <v>12921120</v>
      </c>
    </row>
    <row r="48" spans="2:45" x14ac:dyDescent="0.3">
      <c r="B48" s="6">
        <v>43601</v>
      </c>
      <c r="C48">
        <v>125345</v>
      </c>
      <c r="D48">
        <v>70062</v>
      </c>
      <c r="E48">
        <v>336</v>
      </c>
      <c r="F48">
        <v>38357</v>
      </c>
      <c r="G48">
        <v>125681</v>
      </c>
      <c r="H48">
        <f t="shared" si="1"/>
        <v>8781921390</v>
      </c>
      <c r="I48">
        <f t="shared" si="2"/>
        <v>12887952</v>
      </c>
      <c r="K48" s="6">
        <v>43970</v>
      </c>
      <c r="L48">
        <v>122627</v>
      </c>
      <c r="M48">
        <v>44477</v>
      </c>
      <c r="N48">
        <v>266</v>
      </c>
      <c r="O48">
        <v>21742</v>
      </c>
      <c r="P48">
        <v>122893</v>
      </c>
      <c r="Q48">
        <f t="shared" si="3"/>
        <v>5454081079</v>
      </c>
      <c r="R48">
        <f t="shared" si="4"/>
        <v>5783372</v>
      </c>
      <c r="T48" s="6">
        <v>44334</v>
      </c>
      <c r="U48">
        <v>46222</v>
      </c>
      <c r="V48">
        <v>31419</v>
      </c>
      <c r="W48">
        <v>282</v>
      </c>
      <c r="X48">
        <v>5119</v>
      </c>
      <c r="Y48">
        <v>46504</v>
      </c>
      <c r="Z48">
        <f t="shared" si="5"/>
        <v>1452249018</v>
      </c>
      <c r="AA48">
        <f t="shared" si="6"/>
        <v>1443558</v>
      </c>
      <c r="AC48" s="6">
        <v>44705</v>
      </c>
      <c r="AD48">
        <v>140096</v>
      </c>
      <c r="AE48">
        <v>53393</v>
      </c>
      <c r="AF48">
        <v>1133</v>
      </c>
      <c r="AG48">
        <v>35595</v>
      </c>
      <c r="AH48">
        <v>141229</v>
      </c>
      <c r="AI48">
        <f t="shared" si="7"/>
        <v>7480145728</v>
      </c>
      <c r="AJ48">
        <f t="shared" si="8"/>
        <v>40329135</v>
      </c>
      <c r="AL48" s="6">
        <v>45062</v>
      </c>
      <c r="AM48">
        <v>100627</v>
      </c>
      <c r="AN48">
        <v>72250</v>
      </c>
      <c r="AO48">
        <v>1376</v>
      </c>
      <c r="AP48">
        <v>51503</v>
      </c>
      <c r="AQ48">
        <v>102003</v>
      </c>
      <c r="AR48">
        <f t="shared" si="9"/>
        <v>7270300750</v>
      </c>
      <c r="AS48">
        <f t="shared" si="10"/>
        <v>70868128</v>
      </c>
    </row>
    <row r="49" spans="2:45" x14ac:dyDescent="0.3">
      <c r="B49" s="6">
        <v>43606</v>
      </c>
      <c r="C49">
        <v>79204</v>
      </c>
      <c r="D49">
        <v>69990</v>
      </c>
      <c r="E49">
        <v>464</v>
      </c>
      <c r="F49">
        <v>30601</v>
      </c>
      <c r="G49">
        <v>79668</v>
      </c>
      <c r="H49">
        <f t="shared" si="1"/>
        <v>5543487960</v>
      </c>
      <c r="I49">
        <f t="shared" si="2"/>
        <v>14198864</v>
      </c>
      <c r="K49" s="6">
        <v>43972</v>
      </c>
      <c r="L49">
        <v>46348</v>
      </c>
      <c r="M49">
        <v>44400</v>
      </c>
      <c r="N49">
        <v>335</v>
      </c>
      <c r="O49">
        <v>32579</v>
      </c>
      <c r="P49">
        <v>46683</v>
      </c>
      <c r="Q49">
        <f t="shared" si="3"/>
        <v>2057851200</v>
      </c>
      <c r="R49">
        <f t="shared" si="4"/>
        <v>10913965</v>
      </c>
      <c r="T49" s="6">
        <v>44336</v>
      </c>
      <c r="U49">
        <v>56133</v>
      </c>
      <c r="V49">
        <v>31913</v>
      </c>
      <c r="W49">
        <v>375</v>
      </c>
      <c r="X49">
        <v>3184</v>
      </c>
      <c r="Y49">
        <v>56508</v>
      </c>
      <c r="Z49">
        <f t="shared" si="5"/>
        <v>1791372429</v>
      </c>
      <c r="AA49">
        <f t="shared" si="6"/>
        <v>1194000</v>
      </c>
      <c r="AC49" s="6">
        <v>44707</v>
      </c>
      <c r="AD49">
        <v>194505</v>
      </c>
      <c r="AE49">
        <v>53991</v>
      </c>
      <c r="AF49">
        <v>2584</v>
      </c>
      <c r="AG49">
        <v>18529</v>
      </c>
      <c r="AH49">
        <v>197089</v>
      </c>
      <c r="AI49">
        <f t="shared" si="7"/>
        <v>10501519455</v>
      </c>
      <c r="AJ49">
        <f t="shared" si="8"/>
        <v>47878936</v>
      </c>
      <c r="AL49" s="6">
        <v>45064</v>
      </c>
      <c r="AM49">
        <v>86378</v>
      </c>
      <c r="AN49">
        <v>72673</v>
      </c>
      <c r="AO49">
        <v>216</v>
      </c>
      <c r="AP49">
        <v>43370</v>
      </c>
      <c r="AQ49">
        <v>86594</v>
      </c>
      <c r="AR49">
        <f t="shared" si="9"/>
        <v>6277348394</v>
      </c>
      <c r="AS49">
        <f t="shared" si="10"/>
        <v>9367920</v>
      </c>
    </row>
    <row r="50" spans="2:45" x14ac:dyDescent="0.3">
      <c r="B50" s="6">
        <v>43608</v>
      </c>
      <c r="C50">
        <v>57454</v>
      </c>
      <c r="D50">
        <v>70165</v>
      </c>
      <c r="E50">
        <v>711</v>
      </c>
      <c r="F50">
        <v>27506</v>
      </c>
      <c r="G50">
        <v>58165</v>
      </c>
      <c r="H50">
        <f t="shared" si="1"/>
        <v>4031259910</v>
      </c>
      <c r="I50">
        <f t="shared" si="2"/>
        <v>19556766</v>
      </c>
      <c r="K50" s="6">
        <v>43977</v>
      </c>
      <c r="L50">
        <v>110929</v>
      </c>
      <c r="M50">
        <v>44638</v>
      </c>
      <c r="N50">
        <v>414</v>
      </c>
      <c r="O50">
        <v>32029</v>
      </c>
      <c r="P50">
        <v>111343</v>
      </c>
      <c r="Q50">
        <f t="shared" si="3"/>
        <v>4951648702</v>
      </c>
      <c r="R50">
        <f t="shared" si="4"/>
        <v>13260006</v>
      </c>
      <c r="T50" s="6">
        <v>44341</v>
      </c>
      <c r="U50">
        <v>71992</v>
      </c>
      <c r="V50">
        <v>32001</v>
      </c>
      <c r="W50">
        <v>287</v>
      </c>
      <c r="X50">
        <v>11227</v>
      </c>
      <c r="Y50">
        <v>72279</v>
      </c>
      <c r="Z50">
        <f t="shared" si="5"/>
        <v>2303815992</v>
      </c>
      <c r="AA50">
        <f t="shared" si="6"/>
        <v>3222149</v>
      </c>
      <c r="AC50" s="6">
        <v>44712</v>
      </c>
      <c r="AD50">
        <v>172675</v>
      </c>
      <c r="AE50">
        <v>54306</v>
      </c>
      <c r="AF50">
        <v>826</v>
      </c>
      <c r="AG50">
        <v>43452</v>
      </c>
      <c r="AH50">
        <v>173501</v>
      </c>
      <c r="AI50">
        <f t="shared" si="7"/>
        <v>9377288550</v>
      </c>
      <c r="AJ50">
        <f t="shared" si="8"/>
        <v>35891352</v>
      </c>
      <c r="AL50" s="6">
        <v>45069</v>
      </c>
      <c r="AM50">
        <v>123330</v>
      </c>
      <c r="AN50">
        <v>73215</v>
      </c>
      <c r="AO50">
        <v>1675</v>
      </c>
      <c r="AP50">
        <v>49079</v>
      </c>
      <c r="AQ50">
        <v>125005</v>
      </c>
      <c r="AR50">
        <f t="shared" si="9"/>
        <v>9029605950</v>
      </c>
      <c r="AS50">
        <f t="shared" si="10"/>
        <v>82207325</v>
      </c>
    </row>
    <row r="51" spans="2:45" x14ac:dyDescent="0.3">
      <c r="B51" s="6">
        <v>43613</v>
      </c>
      <c r="C51">
        <v>64300</v>
      </c>
      <c r="D51">
        <v>69957</v>
      </c>
      <c r="E51">
        <v>29</v>
      </c>
      <c r="F51">
        <v>26537</v>
      </c>
      <c r="G51">
        <v>64329</v>
      </c>
      <c r="H51">
        <f t="shared" si="1"/>
        <v>4498235100</v>
      </c>
      <c r="I51">
        <f t="shared" si="2"/>
        <v>769573</v>
      </c>
      <c r="K51" s="6">
        <v>43979</v>
      </c>
      <c r="L51">
        <v>134215</v>
      </c>
      <c r="M51">
        <v>44524</v>
      </c>
      <c r="N51">
        <v>49</v>
      </c>
      <c r="O51">
        <v>33300</v>
      </c>
      <c r="P51">
        <v>134264</v>
      </c>
      <c r="Q51">
        <f t="shared" si="3"/>
        <v>5975788660</v>
      </c>
      <c r="R51">
        <f t="shared" si="4"/>
        <v>1631700</v>
      </c>
      <c r="T51" s="6">
        <v>44343</v>
      </c>
      <c r="U51">
        <v>70321</v>
      </c>
      <c r="V51">
        <v>32199</v>
      </c>
      <c r="W51">
        <v>509</v>
      </c>
      <c r="X51">
        <v>6815</v>
      </c>
      <c r="Y51">
        <v>70830</v>
      </c>
      <c r="Z51">
        <f t="shared" si="5"/>
        <v>2264265879</v>
      </c>
      <c r="AA51">
        <f t="shared" si="6"/>
        <v>3468835</v>
      </c>
      <c r="AC51" s="6">
        <v>44714</v>
      </c>
      <c r="AD51">
        <v>130215</v>
      </c>
      <c r="AE51">
        <v>54607</v>
      </c>
      <c r="AF51">
        <v>3656</v>
      </c>
      <c r="AG51">
        <v>31250</v>
      </c>
      <c r="AH51">
        <v>133871</v>
      </c>
      <c r="AI51">
        <f t="shared" si="7"/>
        <v>7110650505</v>
      </c>
      <c r="AJ51">
        <f t="shared" si="8"/>
        <v>114250000</v>
      </c>
      <c r="AL51" s="6">
        <v>45071</v>
      </c>
      <c r="AM51">
        <v>126904</v>
      </c>
      <c r="AN51">
        <v>73411</v>
      </c>
      <c r="AO51">
        <v>1457</v>
      </c>
      <c r="AP51">
        <v>59691</v>
      </c>
      <c r="AQ51">
        <v>128361</v>
      </c>
      <c r="AR51">
        <f t="shared" si="9"/>
        <v>9316149544</v>
      </c>
      <c r="AS51">
        <f t="shared" si="10"/>
        <v>86969787</v>
      </c>
    </row>
    <row r="52" spans="2:45" x14ac:dyDescent="0.3">
      <c r="B52" s="6">
        <v>43615</v>
      </c>
      <c r="C52">
        <v>16378</v>
      </c>
      <c r="D52">
        <v>69182</v>
      </c>
      <c r="E52">
        <v>499</v>
      </c>
      <c r="F52">
        <v>29258</v>
      </c>
      <c r="G52">
        <v>16877</v>
      </c>
      <c r="H52">
        <f t="shared" si="1"/>
        <v>1133062796</v>
      </c>
      <c r="I52">
        <f t="shared" si="2"/>
        <v>14599742</v>
      </c>
      <c r="K52" s="6">
        <v>43984</v>
      </c>
      <c r="L52">
        <v>112480</v>
      </c>
      <c r="M52">
        <v>44436</v>
      </c>
      <c r="N52">
        <v>424</v>
      </c>
      <c r="O52">
        <v>20914</v>
      </c>
      <c r="P52">
        <v>112904</v>
      </c>
      <c r="Q52">
        <f t="shared" si="3"/>
        <v>4998161280</v>
      </c>
      <c r="R52">
        <f t="shared" si="4"/>
        <v>8867536</v>
      </c>
      <c r="T52" s="6">
        <v>44348</v>
      </c>
      <c r="U52">
        <v>55404</v>
      </c>
      <c r="V52">
        <v>32152</v>
      </c>
      <c r="W52">
        <v>183</v>
      </c>
      <c r="X52">
        <v>3498</v>
      </c>
      <c r="Y52">
        <v>55587</v>
      </c>
      <c r="Z52">
        <f t="shared" si="5"/>
        <v>1781349408</v>
      </c>
      <c r="AA52">
        <f t="shared" si="6"/>
        <v>640134</v>
      </c>
      <c r="AC52" s="6">
        <v>44719</v>
      </c>
      <c r="AD52">
        <v>129006</v>
      </c>
      <c r="AE52">
        <v>54952</v>
      </c>
      <c r="AF52">
        <v>2432</v>
      </c>
      <c r="AG52">
        <v>33165</v>
      </c>
      <c r="AH52">
        <v>131438</v>
      </c>
      <c r="AI52">
        <f t="shared" si="7"/>
        <v>7089137712</v>
      </c>
      <c r="AJ52">
        <f t="shared" si="8"/>
        <v>80657280</v>
      </c>
      <c r="AL52" s="6">
        <v>45076</v>
      </c>
      <c r="AM52">
        <v>206772</v>
      </c>
      <c r="AN52">
        <v>73413</v>
      </c>
      <c r="AO52">
        <v>4224</v>
      </c>
      <c r="AP52">
        <v>67744</v>
      </c>
      <c r="AQ52">
        <v>210996</v>
      </c>
      <c r="AR52">
        <f t="shared" si="9"/>
        <v>15179752836</v>
      </c>
      <c r="AS52">
        <f t="shared" si="10"/>
        <v>286150656</v>
      </c>
    </row>
    <row r="53" spans="2:45" x14ac:dyDescent="0.3">
      <c r="B53" s="6">
        <v>43620</v>
      </c>
      <c r="C53">
        <v>76100</v>
      </c>
      <c r="D53">
        <v>69733</v>
      </c>
      <c r="E53">
        <v>425</v>
      </c>
      <c r="F53">
        <v>36264</v>
      </c>
      <c r="G53">
        <v>76525</v>
      </c>
      <c r="H53">
        <f t="shared" si="1"/>
        <v>5306681300</v>
      </c>
      <c r="I53">
        <f t="shared" si="2"/>
        <v>15412200</v>
      </c>
      <c r="K53" s="6">
        <v>43986</v>
      </c>
      <c r="L53">
        <v>88416</v>
      </c>
      <c r="M53">
        <v>44354</v>
      </c>
      <c r="N53">
        <v>227</v>
      </c>
      <c r="O53">
        <v>33040</v>
      </c>
      <c r="P53">
        <v>88643</v>
      </c>
      <c r="Q53">
        <f t="shared" si="3"/>
        <v>3921603264</v>
      </c>
      <c r="R53">
        <f t="shared" si="4"/>
        <v>7500080</v>
      </c>
      <c r="T53" s="6">
        <v>44350</v>
      </c>
      <c r="U53">
        <v>49886</v>
      </c>
      <c r="V53">
        <v>31914</v>
      </c>
      <c r="W53">
        <v>1063</v>
      </c>
      <c r="X53">
        <v>2790</v>
      </c>
      <c r="Y53">
        <v>50949</v>
      </c>
      <c r="Z53">
        <f t="shared" si="5"/>
        <v>1592061804</v>
      </c>
      <c r="AA53">
        <f t="shared" si="6"/>
        <v>2965770</v>
      </c>
      <c r="AC53" s="6">
        <v>44721</v>
      </c>
      <c r="AD53">
        <v>113989</v>
      </c>
      <c r="AE53">
        <v>55562</v>
      </c>
      <c r="AF53">
        <v>7667</v>
      </c>
      <c r="AG53">
        <v>40756</v>
      </c>
      <c r="AH53">
        <v>121656</v>
      </c>
      <c r="AI53">
        <f t="shared" si="7"/>
        <v>6333456818</v>
      </c>
      <c r="AJ53">
        <f t="shared" si="8"/>
        <v>312476252</v>
      </c>
      <c r="AL53" s="6">
        <v>45078</v>
      </c>
      <c r="AM53">
        <v>134496</v>
      </c>
      <c r="AN53">
        <v>73272</v>
      </c>
      <c r="AO53">
        <v>432</v>
      </c>
      <c r="AP53">
        <v>69118</v>
      </c>
      <c r="AQ53">
        <v>134928</v>
      </c>
      <c r="AR53">
        <f t="shared" si="9"/>
        <v>9854790912</v>
      </c>
      <c r="AS53">
        <f t="shared" si="10"/>
        <v>29858976</v>
      </c>
    </row>
    <row r="54" spans="2:45" x14ac:dyDescent="0.3">
      <c r="B54" s="6">
        <v>43627</v>
      </c>
      <c r="C54">
        <v>70542</v>
      </c>
      <c r="D54">
        <v>69521</v>
      </c>
      <c r="E54">
        <v>727</v>
      </c>
      <c r="F54">
        <v>23278</v>
      </c>
      <c r="G54">
        <v>71269</v>
      </c>
      <c r="H54">
        <f t="shared" si="1"/>
        <v>4904150382</v>
      </c>
      <c r="I54">
        <f t="shared" si="2"/>
        <v>16923106</v>
      </c>
      <c r="K54" s="6">
        <v>43991</v>
      </c>
      <c r="L54">
        <v>100431</v>
      </c>
      <c r="M54">
        <v>44325</v>
      </c>
      <c r="N54">
        <v>396</v>
      </c>
      <c r="O54">
        <v>31100</v>
      </c>
      <c r="P54">
        <v>100827</v>
      </c>
      <c r="Q54">
        <f t="shared" si="3"/>
        <v>4451604075</v>
      </c>
      <c r="R54">
        <f t="shared" si="4"/>
        <v>12315600</v>
      </c>
      <c r="T54" s="6">
        <v>44355</v>
      </c>
      <c r="U54">
        <v>59222</v>
      </c>
      <c r="V54">
        <v>31953</v>
      </c>
      <c r="W54">
        <v>1097</v>
      </c>
      <c r="X54">
        <v>10796</v>
      </c>
      <c r="Y54">
        <v>60319</v>
      </c>
      <c r="Z54">
        <f t="shared" si="5"/>
        <v>1892320566</v>
      </c>
      <c r="AA54">
        <f t="shared" si="6"/>
        <v>11843212</v>
      </c>
      <c r="AC54" s="6">
        <v>44726</v>
      </c>
      <c r="AD54">
        <v>66855</v>
      </c>
      <c r="AE54">
        <v>54918</v>
      </c>
      <c r="AF54">
        <v>771</v>
      </c>
      <c r="AG54">
        <v>20230</v>
      </c>
      <c r="AH54">
        <v>67626</v>
      </c>
      <c r="AI54">
        <f t="shared" si="7"/>
        <v>3671542890</v>
      </c>
      <c r="AJ54">
        <f t="shared" si="8"/>
        <v>15597330</v>
      </c>
      <c r="AL54" s="6">
        <v>45085</v>
      </c>
      <c r="AM54">
        <v>191837</v>
      </c>
      <c r="AN54">
        <v>73382</v>
      </c>
      <c r="AO54">
        <v>379</v>
      </c>
      <c r="AP54">
        <v>64668</v>
      </c>
      <c r="AQ54">
        <v>192216</v>
      </c>
      <c r="AR54">
        <f t="shared" si="9"/>
        <v>14077382734</v>
      </c>
      <c r="AS54">
        <f t="shared" si="10"/>
        <v>24509172</v>
      </c>
    </row>
    <row r="55" spans="2:45" x14ac:dyDescent="0.3">
      <c r="B55" s="6">
        <v>43629</v>
      </c>
      <c r="C55">
        <v>54211</v>
      </c>
      <c r="D55">
        <v>69697</v>
      </c>
      <c r="E55">
        <v>430</v>
      </c>
      <c r="F55">
        <v>30137</v>
      </c>
      <c r="G55">
        <v>54641</v>
      </c>
      <c r="H55">
        <f t="shared" si="1"/>
        <v>3778344067</v>
      </c>
      <c r="I55">
        <f t="shared" si="2"/>
        <v>12958910</v>
      </c>
      <c r="K55" s="6">
        <v>43993</v>
      </c>
      <c r="L55">
        <v>89298</v>
      </c>
      <c r="M55">
        <v>44259</v>
      </c>
      <c r="N55">
        <v>0</v>
      </c>
      <c r="O55">
        <v>0</v>
      </c>
      <c r="P55">
        <v>89298</v>
      </c>
      <c r="Q55">
        <f t="shared" si="3"/>
        <v>3952240182</v>
      </c>
      <c r="R55">
        <f t="shared" si="4"/>
        <v>0</v>
      </c>
      <c r="T55" s="6">
        <v>44357</v>
      </c>
      <c r="U55">
        <v>43378</v>
      </c>
      <c r="V55">
        <v>31750</v>
      </c>
      <c r="W55">
        <v>30</v>
      </c>
      <c r="X55">
        <v>3200</v>
      </c>
      <c r="Y55">
        <v>43408</v>
      </c>
      <c r="Z55">
        <f t="shared" si="5"/>
        <v>1377251500</v>
      </c>
      <c r="AA55">
        <f t="shared" si="6"/>
        <v>96000</v>
      </c>
      <c r="AC55" s="6">
        <v>44728</v>
      </c>
      <c r="AD55">
        <v>60552</v>
      </c>
      <c r="AE55">
        <v>55095</v>
      </c>
      <c r="AF55">
        <v>771</v>
      </c>
      <c r="AG55">
        <v>36323</v>
      </c>
      <c r="AH55">
        <v>61323</v>
      </c>
      <c r="AI55">
        <f t="shared" si="7"/>
        <v>3336112440</v>
      </c>
      <c r="AJ55">
        <f t="shared" si="8"/>
        <v>28005033</v>
      </c>
      <c r="AL55" s="6">
        <v>45090</v>
      </c>
      <c r="AM55">
        <v>197346</v>
      </c>
      <c r="AN55">
        <v>73137</v>
      </c>
      <c r="AO55">
        <v>789</v>
      </c>
      <c r="AP55">
        <v>53912</v>
      </c>
      <c r="AQ55">
        <v>198135</v>
      </c>
      <c r="AR55">
        <f t="shared" si="9"/>
        <v>14433294402</v>
      </c>
      <c r="AS55">
        <f t="shared" si="10"/>
        <v>42536568</v>
      </c>
    </row>
    <row r="56" spans="2:45" x14ac:dyDescent="0.3">
      <c r="B56" s="6">
        <v>43634</v>
      </c>
      <c r="C56">
        <v>72911</v>
      </c>
      <c r="D56">
        <v>69177</v>
      </c>
      <c r="E56">
        <v>196</v>
      </c>
      <c r="F56">
        <v>27702</v>
      </c>
      <c r="G56">
        <v>73107</v>
      </c>
      <c r="H56">
        <f t="shared" si="1"/>
        <v>5043764247</v>
      </c>
      <c r="I56">
        <f t="shared" si="2"/>
        <v>5429592</v>
      </c>
      <c r="K56" s="6">
        <v>43998</v>
      </c>
      <c r="L56">
        <v>116768</v>
      </c>
      <c r="M56">
        <v>44150</v>
      </c>
      <c r="N56">
        <v>190</v>
      </c>
      <c r="O56">
        <v>32457</v>
      </c>
      <c r="P56">
        <v>116958</v>
      </c>
      <c r="Q56">
        <f t="shared" si="3"/>
        <v>5155307200</v>
      </c>
      <c r="R56">
        <f t="shared" si="4"/>
        <v>6166830</v>
      </c>
      <c r="T56" s="6">
        <v>44362</v>
      </c>
      <c r="U56">
        <v>39467</v>
      </c>
      <c r="V56">
        <v>31583</v>
      </c>
      <c r="W56">
        <v>561</v>
      </c>
      <c r="X56">
        <v>9770</v>
      </c>
      <c r="Y56">
        <v>40028</v>
      </c>
      <c r="Z56">
        <f t="shared" si="5"/>
        <v>1246486261</v>
      </c>
      <c r="AA56">
        <f t="shared" si="6"/>
        <v>5480970</v>
      </c>
      <c r="AC56" s="6">
        <v>44733</v>
      </c>
      <c r="AD56">
        <v>76681</v>
      </c>
      <c r="AE56">
        <v>55054</v>
      </c>
      <c r="AF56">
        <v>1603</v>
      </c>
      <c r="AG56">
        <v>13178</v>
      </c>
      <c r="AH56">
        <v>78284</v>
      </c>
      <c r="AI56">
        <f t="shared" si="7"/>
        <v>4221595774</v>
      </c>
      <c r="AJ56">
        <f t="shared" si="8"/>
        <v>21124334</v>
      </c>
      <c r="AL56" s="6">
        <v>45092</v>
      </c>
      <c r="AM56">
        <v>221514</v>
      </c>
      <c r="AN56">
        <v>72925</v>
      </c>
      <c r="AO56">
        <v>505</v>
      </c>
      <c r="AP56">
        <v>50143</v>
      </c>
      <c r="AQ56">
        <v>222019</v>
      </c>
      <c r="AR56">
        <f t="shared" si="9"/>
        <v>16153908450</v>
      </c>
      <c r="AS56">
        <f t="shared" si="10"/>
        <v>25322215</v>
      </c>
    </row>
    <row r="57" spans="2:45" x14ac:dyDescent="0.3">
      <c r="B57" s="6">
        <v>43636</v>
      </c>
      <c r="C57">
        <v>58594</v>
      </c>
      <c r="D57">
        <v>69048</v>
      </c>
      <c r="E57">
        <v>1149</v>
      </c>
      <c r="F57">
        <v>36403</v>
      </c>
      <c r="G57">
        <v>59743</v>
      </c>
      <c r="H57">
        <f t="shared" si="1"/>
        <v>4045798512</v>
      </c>
      <c r="I57">
        <f t="shared" si="2"/>
        <v>41827047</v>
      </c>
      <c r="K57" s="6">
        <v>44000</v>
      </c>
      <c r="L57">
        <v>130540</v>
      </c>
      <c r="M57">
        <v>44187</v>
      </c>
      <c r="N57">
        <v>188</v>
      </c>
      <c r="O57">
        <v>32900</v>
      </c>
      <c r="P57">
        <v>130728</v>
      </c>
      <c r="Q57">
        <f t="shared" si="3"/>
        <v>5768170980</v>
      </c>
      <c r="R57">
        <f t="shared" si="4"/>
        <v>6185200</v>
      </c>
      <c r="T57" s="6">
        <v>44364</v>
      </c>
      <c r="U57">
        <v>82771</v>
      </c>
      <c r="V57">
        <v>31283</v>
      </c>
      <c r="W57">
        <v>31</v>
      </c>
      <c r="X57">
        <v>2932</v>
      </c>
      <c r="Y57">
        <v>82802</v>
      </c>
      <c r="Z57">
        <f t="shared" si="5"/>
        <v>2589325193</v>
      </c>
      <c r="AA57">
        <f t="shared" si="6"/>
        <v>90892</v>
      </c>
      <c r="AC57" s="6">
        <v>44735</v>
      </c>
      <c r="AD57">
        <v>102685</v>
      </c>
      <c r="AE57">
        <v>54982</v>
      </c>
      <c r="AF57">
        <v>1447</v>
      </c>
      <c r="AG57">
        <v>30221</v>
      </c>
      <c r="AH57">
        <v>104132</v>
      </c>
      <c r="AI57">
        <f t="shared" si="7"/>
        <v>5645826670</v>
      </c>
      <c r="AJ57">
        <f t="shared" si="8"/>
        <v>43729787</v>
      </c>
      <c r="AL57" s="6">
        <v>45097</v>
      </c>
      <c r="AM57">
        <v>214737</v>
      </c>
      <c r="AN57">
        <v>72836</v>
      </c>
      <c r="AO57">
        <v>812</v>
      </c>
      <c r="AP57">
        <v>59256</v>
      </c>
      <c r="AQ57">
        <v>215549</v>
      </c>
      <c r="AR57">
        <f t="shared" si="9"/>
        <v>15640584132</v>
      </c>
      <c r="AS57">
        <f t="shared" si="10"/>
        <v>48115872</v>
      </c>
    </row>
    <row r="58" spans="2:45" x14ac:dyDescent="0.3">
      <c r="B58" s="6">
        <v>43641</v>
      </c>
      <c r="C58">
        <v>81863</v>
      </c>
      <c r="D58">
        <v>68952</v>
      </c>
      <c r="E58">
        <v>872</v>
      </c>
      <c r="F58">
        <v>28727</v>
      </c>
      <c r="G58">
        <v>82735</v>
      </c>
      <c r="H58">
        <f t="shared" si="1"/>
        <v>5644617576</v>
      </c>
      <c r="I58">
        <f t="shared" si="2"/>
        <v>25049944</v>
      </c>
      <c r="K58" s="6">
        <v>44005</v>
      </c>
      <c r="L58">
        <v>111859</v>
      </c>
      <c r="M58">
        <v>44321</v>
      </c>
      <c r="N58">
        <v>0</v>
      </c>
      <c r="O58">
        <v>0</v>
      </c>
      <c r="P58">
        <v>111859</v>
      </c>
      <c r="Q58">
        <f t="shared" si="3"/>
        <v>4957702739</v>
      </c>
      <c r="R58">
        <f t="shared" si="4"/>
        <v>0</v>
      </c>
      <c r="T58" s="6">
        <v>44369</v>
      </c>
      <c r="U58">
        <v>79869</v>
      </c>
      <c r="V58">
        <v>31640</v>
      </c>
      <c r="W58">
        <v>296</v>
      </c>
      <c r="X58">
        <v>2929</v>
      </c>
      <c r="Y58">
        <v>80165</v>
      </c>
      <c r="Z58">
        <f t="shared" si="5"/>
        <v>2527055160</v>
      </c>
      <c r="AA58">
        <f t="shared" si="6"/>
        <v>866984</v>
      </c>
      <c r="AC58" s="6">
        <v>44740</v>
      </c>
      <c r="AD58">
        <v>126574</v>
      </c>
      <c r="AE58">
        <v>54908</v>
      </c>
      <c r="AF58">
        <v>2306</v>
      </c>
      <c r="AG58">
        <v>31540</v>
      </c>
      <c r="AH58">
        <v>128880</v>
      </c>
      <c r="AI58">
        <f t="shared" si="7"/>
        <v>6949925192</v>
      </c>
      <c r="AJ58">
        <f t="shared" si="8"/>
        <v>72731240</v>
      </c>
      <c r="AL58" s="6">
        <v>45099</v>
      </c>
      <c r="AM58">
        <v>217371</v>
      </c>
      <c r="AN58">
        <v>72835</v>
      </c>
      <c r="AO58">
        <v>1169</v>
      </c>
      <c r="AP58">
        <v>51357</v>
      </c>
      <c r="AQ58">
        <v>218540</v>
      </c>
      <c r="AR58">
        <f t="shared" si="9"/>
        <v>15832216785</v>
      </c>
      <c r="AS58">
        <f t="shared" si="10"/>
        <v>60036333</v>
      </c>
    </row>
    <row r="59" spans="2:45" x14ac:dyDescent="0.3">
      <c r="B59" s="6">
        <v>43643</v>
      </c>
      <c r="C59">
        <v>32838</v>
      </c>
      <c r="D59">
        <v>68638</v>
      </c>
      <c r="E59">
        <v>513</v>
      </c>
      <c r="F59">
        <v>26714</v>
      </c>
      <c r="G59">
        <v>33351</v>
      </c>
      <c r="H59">
        <f t="shared" si="1"/>
        <v>2253934644</v>
      </c>
      <c r="I59">
        <f t="shared" si="2"/>
        <v>13704282</v>
      </c>
      <c r="K59" s="6">
        <v>44007</v>
      </c>
      <c r="L59">
        <v>107944</v>
      </c>
      <c r="M59">
        <v>44398</v>
      </c>
      <c r="N59">
        <v>476</v>
      </c>
      <c r="O59">
        <v>32122</v>
      </c>
      <c r="P59">
        <v>108420</v>
      </c>
      <c r="Q59">
        <f t="shared" si="3"/>
        <v>4792497712</v>
      </c>
      <c r="R59">
        <f t="shared" si="4"/>
        <v>15290072</v>
      </c>
      <c r="T59" s="6">
        <v>44371</v>
      </c>
      <c r="U59">
        <v>95631</v>
      </c>
      <c r="V59">
        <v>32094</v>
      </c>
      <c r="W59">
        <v>195</v>
      </c>
      <c r="X59">
        <v>4258</v>
      </c>
      <c r="Y59">
        <v>95826</v>
      </c>
      <c r="Z59">
        <f t="shared" si="5"/>
        <v>3069181314</v>
      </c>
      <c r="AA59">
        <f t="shared" si="6"/>
        <v>830310</v>
      </c>
      <c r="AC59" s="6">
        <v>44742</v>
      </c>
      <c r="AD59">
        <v>114270</v>
      </c>
      <c r="AE59">
        <v>54964</v>
      </c>
      <c r="AF59">
        <v>1030</v>
      </c>
      <c r="AG59">
        <v>29207</v>
      </c>
      <c r="AH59">
        <v>115300</v>
      </c>
      <c r="AI59">
        <f t="shared" si="7"/>
        <v>6280736280</v>
      </c>
      <c r="AJ59">
        <f t="shared" si="8"/>
        <v>30083210</v>
      </c>
      <c r="AL59" s="6">
        <v>45104</v>
      </c>
      <c r="AM59">
        <v>220560</v>
      </c>
      <c r="AN59">
        <v>72898</v>
      </c>
      <c r="AO59">
        <v>3080</v>
      </c>
      <c r="AP59">
        <v>66999</v>
      </c>
      <c r="AQ59">
        <v>223640</v>
      </c>
      <c r="AR59">
        <f t="shared" si="9"/>
        <v>16078382880</v>
      </c>
      <c r="AS59">
        <f t="shared" si="10"/>
        <v>206356920</v>
      </c>
    </row>
    <row r="60" spans="2:45" x14ac:dyDescent="0.3">
      <c r="B60" s="6">
        <v>43648</v>
      </c>
      <c r="C60">
        <v>49058</v>
      </c>
      <c r="D60">
        <v>67819</v>
      </c>
      <c r="E60">
        <v>1345</v>
      </c>
      <c r="F60">
        <v>26228</v>
      </c>
      <c r="G60">
        <v>50403</v>
      </c>
      <c r="H60">
        <f t="shared" si="1"/>
        <v>3327064502</v>
      </c>
      <c r="I60">
        <f t="shared" si="2"/>
        <v>35276660</v>
      </c>
      <c r="K60" s="6">
        <v>44012</v>
      </c>
      <c r="L60">
        <v>111761</v>
      </c>
      <c r="M60">
        <v>44286</v>
      </c>
      <c r="N60">
        <v>376</v>
      </c>
      <c r="O60">
        <v>30151</v>
      </c>
      <c r="P60">
        <v>112137</v>
      </c>
      <c r="Q60">
        <f t="shared" si="3"/>
        <v>4949447646</v>
      </c>
      <c r="R60">
        <f t="shared" si="4"/>
        <v>11336776</v>
      </c>
      <c r="T60" s="6">
        <v>44376</v>
      </c>
      <c r="U60">
        <v>62463</v>
      </c>
      <c r="V60">
        <v>31442</v>
      </c>
      <c r="W60">
        <v>380</v>
      </c>
      <c r="X60">
        <v>4744</v>
      </c>
      <c r="Y60">
        <v>62843</v>
      </c>
      <c r="Z60">
        <f t="shared" si="5"/>
        <v>1963961646</v>
      </c>
      <c r="AA60">
        <f t="shared" si="6"/>
        <v>1802720</v>
      </c>
      <c r="AC60" s="6">
        <v>44747</v>
      </c>
      <c r="AD60">
        <v>100904</v>
      </c>
      <c r="AE60">
        <v>54748</v>
      </c>
      <c r="AF60">
        <v>2393</v>
      </c>
      <c r="AG60">
        <v>31159</v>
      </c>
      <c r="AH60">
        <v>103297</v>
      </c>
      <c r="AI60">
        <f t="shared" si="7"/>
        <v>5524292192</v>
      </c>
      <c r="AJ60">
        <f t="shared" si="8"/>
        <v>74563487</v>
      </c>
      <c r="AL60" s="6">
        <v>45106</v>
      </c>
      <c r="AM60">
        <v>207319</v>
      </c>
      <c r="AN60">
        <v>72834</v>
      </c>
      <c r="AO60">
        <v>953</v>
      </c>
      <c r="AP60">
        <v>59080</v>
      </c>
      <c r="AQ60">
        <v>208272</v>
      </c>
      <c r="AR60">
        <f t="shared" si="9"/>
        <v>15099872046</v>
      </c>
      <c r="AS60">
        <f t="shared" si="10"/>
        <v>56303240</v>
      </c>
    </row>
    <row r="61" spans="2:45" x14ac:dyDescent="0.3">
      <c r="B61" s="6">
        <v>43650</v>
      </c>
      <c r="C61">
        <v>59812</v>
      </c>
      <c r="D61">
        <v>67268</v>
      </c>
      <c r="E61">
        <v>338</v>
      </c>
      <c r="F61">
        <v>39368</v>
      </c>
      <c r="G61">
        <v>60150</v>
      </c>
      <c r="H61">
        <f t="shared" si="1"/>
        <v>4023433616</v>
      </c>
      <c r="I61">
        <f t="shared" si="2"/>
        <v>13306384</v>
      </c>
      <c r="K61" s="6">
        <v>44014</v>
      </c>
      <c r="L61">
        <v>103668</v>
      </c>
      <c r="M61">
        <v>44210</v>
      </c>
      <c r="N61">
        <v>112</v>
      </c>
      <c r="O61">
        <v>32955</v>
      </c>
      <c r="P61">
        <v>103780</v>
      </c>
      <c r="Q61">
        <f t="shared" si="3"/>
        <v>4583162280</v>
      </c>
      <c r="R61">
        <f t="shared" si="4"/>
        <v>3690960</v>
      </c>
      <c r="T61" s="6">
        <v>44378</v>
      </c>
      <c r="U61">
        <v>40232</v>
      </c>
      <c r="V61">
        <v>30523</v>
      </c>
      <c r="W61">
        <v>97</v>
      </c>
      <c r="X61">
        <v>2281</v>
      </c>
      <c r="Y61">
        <v>40329</v>
      </c>
      <c r="Z61">
        <f t="shared" si="5"/>
        <v>1228001336</v>
      </c>
      <c r="AA61">
        <f t="shared" si="6"/>
        <v>221257</v>
      </c>
      <c r="AC61" s="6">
        <v>44749</v>
      </c>
      <c r="AD61">
        <v>78596</v>
      </c>
      <c r="AE61">
        <v>54913</v>
      </c>
      <c r="AF61">
        <v>4316</v>
      </c>
      <c r="AG61">
        <v>33102</v>
      </c>
      <c r="AH61">
        <v>82912</v>
      </c>
      <c r="AI61">
        <f t="shared" si="7"/>
        <v>4315942148</v>
      </c>
      <c r="AJ61">
        <f t="shared" si="8"/>
        <v>142868232</v>
      </c>
      <c r="AL61" s="6">
        <v>45111</v>
      </c>
      <c r="AM61">
        <v>199927</v>
      </c>
      <c r="AN61">
        <v>72937</v>
      </c>
      <c r="AO61">
        <v>4738</v>
      </c>
      <c r="AP61">
        <v>60189</v>
      </c>
      <c r="AQ61">
        <v>204665</v>
      </c>
      <c r="AR61">
        <f t="shared" si="9"/>
        <v>14582075599</v>
      </c>
      <c r="AS61">
        <f t="shared" si="10"/>
        <v>285175482</v>
      </c>
    </row>
    <row r="62" spans="2:45" x14ac:dyDescent="0.3">
      <c r="B62" s="6">
        <v>43655</v>
      </c>
      <c r="C62">
        <v>54894</v>
      </c>
      <c r="D62">
        <v>66540</v>
      </c>
      <c r="E62">
        <v>458</v>
      </c>
      <c r="F62">
        <v>21699</v>
      </c>
      <c r="G62">
        <v>55352</v>
      </c>
      <c r="H62">
        <f t="shared" si="1"/>
        <v>3652646760</v>
      </c>
      <c r="I62">
        <f t="shared" si="2"/>
        <v>9938142</v>
      </c>
      <c r="K62" s="6">
        <v>44019</v>
      </c>
      <c r="L62">
        <v>120493</v>
      </c>
      <c r="M62">
        <v>44184</v>
      </c>
      <c r="N62">
        <v>249</v>
      </c>
      <c r="O62">
        <v>28565</v>
      </c>
      <c r="P62">
        <v>120742</v>
      </c>
      <c r="Q62">
        <f t="shared" si="3"/>
        <v>5323862712</v>
      </c>
      <c r="R62">
        <f t="shared" si="4"/>
        <v>7112685</v>
      </c>
      <c r="T62" s="6">
        <v>44383</v>
      </c>
      <c r="U62">
        <v>57554</v>
      </c>
      <c r="V62">
        <v>30245</v>
      </c>
      <c r="W62">
        <v>385</v>
      </c>
      <c r="X62">
        <v>17305</v>
      </c>
      <c r="Y62">
        <v>57939</v>
      </c>
      <c r="Z62">
        <f t="shared" si="5"/>
        <v>1740720730</v>
      </c>
      <c r="AA62">
        <f t="shared" si="6"/>
        <v>6662425</v>
      </c>
      <c r="AC62" s="6">
        <v>44754</v>
      </c>
      <c r="AD62">
        <v>186171</v>
      </c>
      <c r="AE62">
        <v>55240</v>
      </c>
      <c r="AF62">
        <v>1807</v>
      </c>
      <c r="AG62">
        <v>30395</v>
      </c>
      <c r="AH62">
        <v>187978</v>
      </c>
      <c r="AI62">
        <f t="shared" si="7"/>
        <v>10284086040</v>
      </c>
      <c r="AJ62">
        <f t="shared" si="8"/>
        <v>54923765</v>
      </c>
      <c r="AL62" s="6">
        <v>45113</v>
      </c>
      <c r="AM62">
        <v>121714</v>
      </c>
      <c r="AN62">
        <v>72991</v>
      </c>
      <c r="AO62">
        <v>320</v>
      </c>
      <c r="AP62">
        <v>54379</v>
      </c>
      <c r="AQ62">
        <v>122034</v>
      </c>
      <c r="AR62">
        <f t="shared" si="9"/>
        <v>8884026574</v>
      </c>
      <c r="AS62">
        <f t="shared" si="10"/>
        <v>17401280</v>
      </c>
    </row>
    <row r="63" spans="2:45" x14ac:dyDescent="0.3">
      <c r="B63" s="6">
        <v>43657</v>
      </c>
      <c r="C63">
        <v>49858</v>
      </c>
      <c r="D63">
        <v>64921</v>
      </c>
      <c r="E63">
        <v>399</v>
      </c>
      <c r="F63">
        <v>30253</v>
      </c>
      <c r="G63">
        <v>50257</v>
      </c>
      <c r="H63">
        <f t="shared" si="1"/>
        <v>3236831218</v>
      </c>
      <c r="I63">
        <f t="shared" si="2"/>
        <v>12070947</v>
      </c>
      <c r="K63" s="6">
        <v>44021</v>
      </c>
      <c r="L63">
        <v>138036</v>
      </c>
      <c r="M63">
        <v>44273</v>
      </c>
      <c r="N63">
        <v>211</v>
      </c>
      <c r="O63">
        <v>29854</v>
      </c>
      <c r="P63">
        <v>138247</v>
      </c>
      <c r="Q63">
        <f t="shared" si="3"/>
        <v>6111267828</v>
      </c>
      <c r="R63">
        <f t="shared" si="4"/>
        <v>6299194</v>
      </c>
      <c r="T63" s="6">
        <v>44385</v>
      </c>
      <c r="U63">
        <v>55753</v>
      </c>
      <c r="V63">
        <v>30140</v>
      </c>
      <c r="W63">
        <v>13923</v>
      </c>
      <c r="X63">
        <v>10599</v>
      </c>
      <c r="Y63">
        <v>69676</v>
      </c>
      <c r="Z63">
        <f t="shared" si="5"/>
        <v>1680395420</v>
      </c>
      <c r="AA63">
        <f t="shared" si="6"/>
        <v>147569877</v>
      </c>
      <c r="AC63" s="6">
        <v>44756</v>
      </c>
      <c r="AD63">
        <v>124363</v>
      </c>
      <c r="AE63">
        <v>55473</v>
      </c>
      <c r="AF63">
        <v>4058</v>
      </c>
      <c r="AG63">
        <v>34817</v>
      </c>
      <c r="AH63">
        <v>128421</v>
      </c>
      <c r="AI63">
        <f t="shared" si="7"/>
        <v>6898788699</v>
      </c>
      <c r="AJ63">
        <f t="shared" si="8"/>
        <v>141287386</v>
      </c>
      <c r="AL63" s="6">
        <v>45118</v>
      </c>
      <c r="AM63">
        <v>168807</v>
      </c>
      <c r="AN63">
        <v>73199</v>
      </c>
      <c r="AO63">
        <v>2335</v>
      </c>
      <c r="AP63">
        <v>59819</v>
      </c>
      <c r="AQ63">
        <v>171142</v>
      </c>
      <c r="AR63">
        <f t="shared" si="9"/>
        <v>12356503593</v>
      </c>
      <c r="AS63">
        <f t="shared" si="10"/>
        <v>139677365</v>
      </c>
    </row>
    <row r="64" spans="2:45" x14ac:dyDescent="0.3">
      <c r="B64" s="6">
        <v>43662</v>
      </c>
      <c r="C64">
        <v>74511</v>
      </c>
      <c r="D64">
        <v>64703</v>
      </c>
      <c r="E64">
        <v>1266</v>
      </c>
      <c r="F64">
        <v>34280</v>
      </c>
      <c r="G64">
        <v>75777</v>
      </c>
      <c r="H64">
        <f t="shared" si="1"/>
        <v>4821085233</v>
      </c>
      <c r="I64">
        <f t="shared" si="2"/>
        <v>43398480</v>
      </c>
      <c r="K64" s="6">
        <v>44026</v>
      </c>
      <c r="L64">
        <v>153004</v>
      </c>
      <c r="M64">
        <v>44333</v>
      </c>
      <c r="N64">
        <v>313</v>
      </c>
      <c r="O64">
        <v>26115</v>
      </c>
      <c r="P64">
        <v>153317</v>
      </c>
      <c r="Q64">
        <f t="shared" si="3"/>
        <v>6783126332</v>
      </c>
      <c r="R64">
        <f t="shared" si="4"/>
        <v>8173995</v>
      </c>
      <c r="T64" s="6">
        <v>44390</v>
      </c>
      <c r="U64">
        <v>73611</v>
      </c>
      <c r="V64">
        <v>30023</v>
      </c>
      <c r="W64">
        <v>274</v>
      </c>
      <c r="X64">
        <v>4959</v>
      </c>
      <c r="Y64">
        <v>73885</v>
      </c>
      <c r="Z64">
        <f t="shared" si="5"/>
        <v>2210023053</v>
      </c>
      <c r="AA64">
        <f t="shared" si="6"/>
        <v>1358766</v>
      </c>
      <c r="AC64" s="6">
        <v>44761</v>
      </c>
      <c r="AD64">
        <v>146467</v>
      </c>
      <c r="AE64">
        <v>55850</v>
      </c>
      <c r="AF64">
        <v>668</v>
      </c>
      <c r="AG64">
        <v>44575</v>
      </c>
      <c r="AH64">
        <v>147135</v>
      </c>
      <c r="AI64">
        <f t="shared" si="7"/>
        <v>8180181950</v>
      </c>
      <c r="AJ64">
        <f t="shared" si="8"/>
        <v>29776100</v>
      </c>
      <c r="AL64" s="6">
        <v>45120</v>
      </c>
      <c r="AM64">
        <v>167713</v>
      </c>
      <c r="AN64">
        <v>73459</v>
      </c>
      <c r="AO64">
        <v>575</v>
      </c>
      <c r="AP64">
        <v>66142</v>
      </c>
      <c r="AQ64">
        <v>168288</v>
      </c>
      <c r="AR64">
        <f t="shared" si="9"/>
        <v>12320029267</v>
      </c>
      <c r="AS64">
        <f t="shared" si="10"/>
        <v>38031650</v>
      </c>
    </row>
    <row r="65" spans="2:45" x14ac:dyDescent="0.3">
      <c r="B65" s="6">
        <v>43664</v>
      </c>
      <c r="C65">
        <v>52707</v>
      </c>
      <c r="D65">
        <v>63968</v>
      </c>
      <c r="E65">
        <v>1248</v>
      </c>
      <c r="F65">
        <v>32067</v>
      </c>
      <c r="G65">
        <v>53955</v>
      </c>
      <c r="H65">
        <f t="shared" si="1"/>
        <v>3371561376</v>
      </c>
      <c r="I65">
        <f t="shared" si="2"/>
        <v>40019616</v>
      </c>
      <c r="K65" s="6">
        <v>44028</v>
      </c>
      <c r="L65">
        <v>108824</v>
      </c>
      <c r="M65">
        <v>44507</v>
      </c>
      <c r="N65">
        <v>586</v>
      </c>
      <c r="O65">
        <v>27935</v>
      </c>
      <c r="P65">
        <v>109410</v>
      </c>
      <c r="Q65">
        <f t="shared" si="3"/>
        <v>4843429768</v>
      </c>
      <c r="R65">
        <f t="shared" si="4"/>
        <v>16369910</v>
      </c>
      <c r="T65" s="6">
        <v>44392</v>
      </c>
      <c r="U65">
        <v>55687</v>
      </c>
      <c r="V65">
        <v>30074</v>
      </c>
      <c r="W65">
        <v>52</v>
      </c>
      <c r="X65">
        <v>5100</v>
      </c>
      <c r="Y65">
        <v>55739</v>
      </c>
      <c r="Z65">
        <f t="shared" si="5"/>
        <v>1674730838</v>
      </c>
      <c r="AA65">
        <f t="shared" si="6"/>
        <v>265200</v>
      </c>
      <c r="AC65" s="6">
        <v>44763</v>
      </c>
      <c r="AD65">
        <v>96916</v>
      </c>
      <c r="AE65">
        <v>55967</v>
      </c>
      <c r="AF65">
        <v>649</v>
      </c>
      <c r="AG65">
        <v>36931</v>
      </c>
      <c r="AH65">
        <v>97565</v>
      </c>
      <c r="AI65">
        <f t="shared" si="7"/>
        <v>5424097772</v>
      </c>
      <c r="AJ65">
        <f t="shared" si="8"/>
        <v>23968219</v>
      </c>
      <c r="AL65" s="6">
        <v>45125</v>
      </c>
      <c r="AM65">
        <v>122322</v>
      </c>
      <c r="AN65">
        <v>73722</v>
      </c>
      <c r="AO65">
        <v>1265</v>
      </c>
      <c r="AP65">
        <v>58456</v>
      </c>
      <c r="AQ65">
        <v>123587</v>
      </c>
      <c r="AR65">
        <f t="shared" si="9"/>
        <v>9017822484</v>
      </c>
      <c r="AS65">
        <f t="shared" si="10"/>
        <v>73946840</v>
      </c>
    </row>
    <row r="66" spans="2:45" x14ac:dyDescent="0.3">
      <c r="B66" s="6">
        <v>43669</v>
      </c>
      <c r="C66">
        <v>65431</v>
      </c>
      <c r="D66">
        <v>62969</v>
      </c>
      <c r="E66">
        <v>9548</v>
      </c>
      <c r="F66">
        <v>32096</v>
      </c>
      <c r="G66">
        <v>74979</v>
      </c>
      <c r="H66">
        <f t="shared" si="1"/>
        <v>4120124639</v>
      </c>
      <c r="I66">
        <f t="shared" si="2"/>
        <v>306452608</v>
      </c>
      <c r="K66" s="6">
        <v>44033</v>
      </c>
      <c r="L66">
        <v>135617</v>
      </c>
      <c r="M66">
        <v>44716</v>
      </c>
      <c r="N66">
        <v>232</v>
      </c>
      <c r="O66">
        <v>33400</v>
      </c>
      <c r="P66">
        <v>135849</v>
      </c>
      <c r="Q66">
        <f t="shared" si="3"/>
        <v>6064249772</v>
      </c>
      <c r="R66">
        <f t="shared" si="4"/>
        <v>7748800</v>
      </c>
      <c r="T66" s="6">
        <v>44397</v>
      </c>
      <c r="U66">
        <v>73523</v>
      </c>
      <c r="V66">
        <v>30003</v>
      </c>
      <c r="W66">
        <v>523</v>
      </c>
      <c r="X66">
        <v>4893</v>
      </c>
      <c r="Y66">
        <v>74046</v>
      </c>
      <c r="Z66">
        <f t="shared" si="5"/>
        <v>2205910569</v>
      </c>
      <c r="AA66">
        <f t="shared" si="6"/>
        <v>2559039</v>
      </c>
      <c r="AC66" s="6">
        <v>44768</v>
      </c>
      <c r="AD66">
        <v>150323</v>
      </c>
      <c r="AE66">
        <v>57459</v>
      </c>
      <c r="AF66">
        <v>3430</v>
      </c>
      <c r="AG66">
        <v>34160</v>
      </c>
      <c r="AH66">
        <v>153753</v>
      </c>
      <c r="AI66">
        <f t="shared" si="7"/>
        <v>8637409257</v>
      </c>
      <c r="AJ66">
        <f t="shared" si="8"/>
        <v>117168800</v>
      </c>
      <c r="AL66" s="6">
        <v>45127</v>
      </c>
      <c r="AM66">
        <v>104154</v>
      </c>
      <c r="AN66">
        <v>73949</v>
      </c>
      <c r="AO66">
        <v>1103</v>
      </c>
      <c r="AP66">
        <v>44732</v>
      </c>
      <c r="AQ66">
        <v>105257</v>
      </c>
      <c r="AR66">
        <f t="shared" si="9"/>
        <v>7702084146</v>
      </c>
      <c r="AS66">
        <f t="shared" si="10"/>
        <v>49339396</v>
      </c>
    </row>
    <row r="67" spans="2:45" x14ac:dyDescent="0.3">
      <c r="B67" s="6">
        <v>43671</v>
      </c>
      <c r="C67">
        <v>74293</v>
      </c>
      <c r="D67">
        <v>61846</v>
      </c>
      <c r="E67">
        <v>810</v>
      </c>
      <c r="F67">
        <v>24625</v>
      </c>
      <c r="G67">
        <v>75103</v>
      </c>
      <c r="H67">
        <f t="shared" si="1"/>
        <v>4594724878</v>
      </c>
      <c r="I67">
        <f t="shared" si="2"/>
        <v>19946250</v>
      </c>
      <c r="K67" s="6">
        <v>44035</v>
      </c>
      <c r="L67">
        <v>101546</v>
      </c>
      <c r="M67">
        <v>45060</v>
      </c>
      <c r="N67">
        <v>321</v>
      </c>
      <c r="O67">
        <v>33627</v>
      </c>
      <c r="P67">
        <v>101867</v>
      </c>
      <c r="Q67">
        <f t="shared" si="3"/>
        <v>4575662760</v>
      </c>
      <c r="R67">
        <f t="shared" si="4"/>
        <v>10794267</v>
      </c>
      <c r="T67" s="6">
        <v>44399</v>
      </c>
      <c r="U67">
        <v>60651</v>
      </c>
      <c r="V67">
        <v>29908</v>
      </c>
      <c r="W67">
        <v>39</v>
      </c>
      <c r="X67">
        <v>3117</v>
      </c>
      <c r="Y67">
        <v>60690</v>
      </c>
      <c r="Z67">
        <f t="shared" si="5"/>
        <v>1813950108</v>
      </c>
      <c r="AA67">
        <f t="shared" si="6"/>
        <v>121563</v>
      </c>
      <c r="AC67" s="6">
        <v>44770</v>
      </c>
      <c r="AD67">
        <v>120538</v>
      </c>
      <c r="AE67">
        <v>57915</v>
      </c>
      <c r="AF67">
        <v>3114</v>
      </c>
      <c r="AG67">
        <v>46292</v>
      </c>
      <c r="AH67">
        <v>123652</v>
      </c>
      <c r="AI67">
        <f t="shared" si="7"/>
        <v>6980958270</v>
      </c>
      <c r="AJ67">
        <f t="shared" si="8"/>
        <v>144153288</v>
      </c>
      <c r="AL67" s="6">
        <v>45132</v>
      </c>
      <c r="AM67">
        <v>89543</v>
      </c>
      <c r="AN67">
        <v>74127</v>
      </c>
      <c r="AO67">
        <v>640</v>
      </c>
      <c r="AP67">
        <v>63674</v>
      </c>
      <c r="AQ67">
        <v>90183</v>
      </c>
      <c r="AR67">
        <f t="shared" si="9"/>
        <v>6637553961</v>
      </c>
      <c r="AS67">
        <f t="shared" si="10"/>
        <v>40751360</v>
      </c>
    </row>
    <row r="68" spans="2:45" x14ac:dyDescent="0.3">
      <c r="B68" s="6">
        <v>43676</v>
      </c>
      <c r="C68">
        <v>65033</v>
      </c>
      <c r="D68">
        <v>59965</v>
      </c>
      <c r="E68">
        <v>533</v>
      </c>
      <c r="F68">
        <v>42924</v>
      </c>
      <c r="G68">
        <v>65566</v>
      </c>
      <c r="H68">
        <f t="shared" si="1"/>
        <v>3899703845</v>
      </c>
      <c r="I68">
        <f t="shared" si="2"/>
        <v>22878492</v>
      </c>
      <c r="K68" s="6">
        <v>44040</v>
      </c>
      <c r="L68">
        <v>105713</v>
      </c>
      <c r="M68">
        <v>45124</v>
      </c>
      <c r="N68">
        <v>270</v>
      </c>
      <c r="O68">
        <v>29771</v>
      </c>
      <c r="P68">
        <v>105983</v>
      </c>
      <c r="Q68">
        <f t="shared" si="3"/>
        <v>4770193412</v>
      </c>
      <c r="R68">
        <f t="shared" si="4"/>
        <v>8038170</v>
      </c>
      <c r="T68" s="6">
        <v>44404</v>
      </c>
      <c r="U68">
        <v>92026</v>
      </c>
      <c r="V68">
        <v>29917</v>
      </c>
      <c r="W68">
        <v>270</v>
      </c>
      <c r="X68">
        <v>817</v>
      </c>
      <c r="Y68">
        <v>92296</v>
      </c>
      <c r="Z68">
        <f t="shared" si="5"/>
        <v>2753141842</v>
      </c>
      <c r="AA68">
        <f t="shared" si="6"/>
        <v>220590</v>
      </c>
      <c r="AC68" s="6">
        <v>44775</v>
      </c>
      <c r="AD68">
        <v>134952</v>
      </c>
      <c r="AE68">
        <v>58584</v>
      </c>
      <c r="AF68">
        <v>2661</v>
      </c>
      <c r="AG68">
        <v>39959</v>
      </c>
      <c r="AH68">
        <v>137613</v>
      </c>
      <c r="AI68">
        <f t="shared" si="7"/>
        <v>7906027968</v>
      </c>
      <c r="AJ68">
        <f t="shared" si="8"/>
        <v>106330899</v>
      </c>
      <c r="AL68" s="6">
        <v>45134</v>
      </c>
      <c r="AM68">
        <v>104077</v>
      </c>
      <c r="AN68">
        <v>73167</v>
      </c>
      <c r="AO68">
        <v>3798</v>
      </c>
      <c r="AP68">
        <v>70731</v>
      </c>
      <c r="AQ68">
        <v>107875</v>
      </c>
      <c r="AR68">
        <f t="shared" si="9"/>
        <v>7615001859</v>
      </c>
      <c r="AS68">
        <f t="shared" si="10"/>
        <v>268636338</v>
      </c>
    </row>
    <row r="69" spans="2:45" x14ac:dyDescent="0.3">
      <c r="B69" s="6">
        <v>43678</v>
      </c>
      <c r="C69">
        <v>74088</v>
      </c>
      <c r="D69">
        <v>59922</v>
      </c>
      <c r="E69">
        <v>705</v>
      </c>
      <c r="F69">
        <v>19953</v>
      </c>
      <c r="G69">
        <v>74793</v>
      </c>
      <c r="H69">
        <f t="shared" si="1"/>
        <v>4439501136</v>
      </c>
      <c r="I69">
        <f t="shared" si="2"/>
        <v>14066865</v>
      </c>
      <c r="K69" s="6">
        <v>44042</v>
      </c>
      <c r="L69">
        <v>95407</v>
      </c>
      <c r="M69">
        <v>45064</v>
      </c>
      <c r="N69">
        <v>0</v>
      </c>
      <c r="O69">
        <v>0</v>
      </c>
      <c r="P69">
        <v>95407</v>
      </c>
      <c r="Q69">
        <f t="shared" si="3"/>
        <v>4299421048</v>
      </c>
      <c r="R69">
        <f t="shared" si="4"/>
        <v>0</v>
      </c>
      <c r="T69" s="6">
        <v>44406</v>
      </c>
      <c r="U69">
        <v>105966</v>
      </c>
      <c r="V69">
        <v>30022</v>
      </c>
      <c r="W69">
        <v>680</v>
      </c>
      <c r="X69">
        <v>1320</v>
      </c>
      <c r="Y69">
        <v>106646</v>
      </c>
      <c r="Z69">
        <f t="shared" si="5"/>
        <v>3181311252</v>
      </c>
      <c r="AA69">
        <f t="shared" si="6"/>
        <v>897600</v>
      </c>
      <c r="AC69" s="6">
        <v>44777</v>
      </c>
      <c r="AD69">
        <v>180944</v>
      </c>
      <c r="AE69">
        <v>60425</v>
      </c>
      <c r="AF69">
        <v>2215</v>
      </c>
      <c r="AG69">
        <v>31704</v>
      </c>
      <c r="AH69">
        <v>183159</v>
      </c>
      <c r="AI69">
        <f t="shared" si="7"/>
        <v>10933541200</v>
      </c>
      <c r="AJ69">
        <f t="shared" si="8"/>
        <v>70224360</v>
      </c>
      <c r="AL69" s="6">
        <v>45139</v>
      </c>
      <c r="AM69">
        <v>144248</v>
      </c>
      <c r="AN69">
        <v>73829</v>
      </c>
      <c r="AO69">
        <v>345</v>
      </c>
      <c r="AP69">
        <v>52358</v>
      </c>
      <c r="AQ69">
        <v>144593</v>
      </c>
      <c r="AR69">
        <f t="shared" si="9"/>
        <v>10649685592</v>
      </c>
      <c r="AS69">
        <f t="shared" si="10"/>
        <v>18063510</v>
      </c>
    </row>
    <row r="70" spans="2:45" x14ac:dyDescent="0.3">
      <c r="B70" s="6">
        <v>43683</v>
      </c>
      <c r="C70">
        <v>46338</v>
      </c>
      <c r="D70">
        <v>57953</v>
      </c>
      <c r="E70">
        <v>59</v>
      </c>
      <c r="F70">
        <v>12800</v>
      </c>
      <c r="G70">
        <v>46397</v>
      </c>
      <c r="H70">
        <f t="shared" si="1"/>
        <v>2685426114</v>
      </c>
      <c r="I70">
        <f t="shared" si="2"/>
        <v>755200</v>
      </c>
      <c r="K70" s="6">
        <v>44047</v>
      </c>
      <c r="L70">
        <v>77469</v>
      </c>
      <c r="M70">
        <v>45220</v>
      </c>
      <c r="N70">
        <v>548</v>
      </c>
      <c r="O70">
        <v>33959</v>
      </c>
      <c r="P70">
        <v>78017</v>
      </c>
      <c r="Q70">
        <f t="shared" si="3"/>
        <v>3503148180</v>
      </c>
      <c r="R70">
        <f t="shared" si="4"/>
        <v>18609532</v>
      </c>
      <c r="T70" s="6">
        <v>44411</v>
      </c>
      <c r="U70">
        <v>95943</v>
      </c>
      <c r="V70">
        <v>30164</v>
      </c>
      <c r="W70">
        <v>1071</v>
      </c>
      <c r="X70">
        <v>3560</v>
      </c>
      <c r="Y70">
        <v>97014</v>
      </c>
      <c r="Z70">
        <f t="shared" si="5"/>
        <v>2894024652</v>
      </c>
      <c r="AA70">
        <f t="shared" si="6"/>
        <v>3812760</v>
      </c>
      <c r="AC70" s="6">
        <v>44782</v>
      </c>
      <c r="AD70">
        <v>280463</v>
      </c>
      <c r="AE70">
        <v>62049</v>
      </c>
      <c r="AF70">
        <v>2193</v>
      </c>
      <c r="AG70">
        <v>46287</v>
      </c>
      <c r="AH70">
        <v>282656</v>
      </c>
      <c r="AI70">
        <f t="shared" si="7"/>
        <v>17402448687</v>
      </c>
      <c r="AJ70">
        <f t="shared" si="8"/>
        <v>101507391</v>
      </c>
      <c r="AL70" s="6">
        <v>45141</v>
      </c>
      <c r="AM70">
        <v>175609</v>
      </c>
      <c r="AN70">
        <v>74572</v>
      </c>
      <c r="AO70">
        <v>6324</v>
      </c>
      <c r="AP70">
        <v>56230</v>
      </c>
      <c r="AQ70">
        <v>181933</v>
      </c>
      <c r="AR70">
        <f t="shared" si="9"/>
        <v>13095514348</v>
      </c>
      <c r="AS70">
        <f t="shared" si="10"/>
        <v>355598520</v>
      </c>
    </row>
    <row r="71" spans="2:45" x14ac:dyDescent="0.3">
      <c r="B71" s="6">
        <v>43685</v>
      </c>
      <c r="C71">
        <v>69946</v>
      </c>
      <c r="D71">
        <v>59018</v>
      </c>
      <c r="E71">
        <v>906</v>
      </c>
      <c r="F71">
        <v>34331</v>
      </c>
      <c r="G71">
        <v>70852</v>
      </c>
      <c r="H71">
        <f t="shared" si="1"/>
        <v>4128073028</v>
      </c>
      <c r="I71">
        <f t="shared" si="2"/>
        <v>31103886</v>
      </c>
      <c r="K71" s="6">
        <v>44049</v>
      </c>
      <c r="L71">
        <v>92890</v>
      </c>
      <c r="M71">
        <v>45303</v>
      </c>
      <c r="N71">
        <v>4105</v>
      </c>
      <c r="O71">
        <v>33748</v>
      </c>
      <c r="P71">
        <v>96995</v>
      </c>
      <c r="Q71">
        <f t="shared" si="3"/>
        <v>4208195670</v>
      </c>
      <c r="R71">
        <f t="shared" si="4"/>
        <v>138535540</v>
      </c>
      <c r="T71" s="6">
        <v>44413</v>
      </c>
      <c r="U71">
        <v>61668</v>
      </c>
      <c r="V71">
        <v>29932</v>
      </c>
      <c r="W71">
        <v>29</v>
      </c>
      <c r="X71">
        <v>5200</v>
      </c>
      <c r="Y71">
        <v>61697</v>
      </c>
      <c r="Z71">
        <f t="shared" si="5"/>
        <v>1845846576</v>
      </c>
      <c r="AA71">
        <f t="shared" si="6"/>
        <v>150800</v>
      </c>
      <c r="AC71" s="6">
        <v>44784</v>
      </c>
      <c r="AD71">
        <v>177176</v>
      </c>
      <c r="AE71">
        <v>63382</v>
      </c>
      <c r="AF71">
        <v>1376</v>
      </c>
      <c r="AG71">
        <v>36892</v>
      </c>
      <c r="AH71">
        <v>178552</v>
      </c>
      <c r="AI71">
        <f t="shared" si="7"/>
        <v>11229769232</v>
      </c>
      <c r="AJ71">
        <f t="shared" si="8"/>
        <v>50763392</v>
      </c>
      <c r="AL71" s="6">
        <v>45146</v>
      </c>
      <c r="AM71">
        <v>154621</v>
      </c>
      <c r="AN71">
        <v>75576</v>
      </c>
      <c r="AO71">
        <v>1263</v>
      </c>
      <c r="AP71">
        <v>67170</v>
      </c>
      <c r="AQ71">
        <v>155884</v>
      </c>
      <c r="AR71">
        <f t="shared" si="9"/>
        <v>11685636696</v>
      </c>
      <c r="AS71">
        <f t="shared" si="10"/>
        <v>84835710</v>
      </c>
    </row>
    <row r="72" spans="2:45" x14ac:dyDescent="0.3">
      <c r="B72" s="6">
        <v>43690</v>
      </c>
      <c r="C72">
        <v>49185</v>
      </c>
      <c r="D72">
        <v>59079</v>
      </c>
      <c r="E72">
        <v>319</v>
      </c>
      <c r="F72">
        <v>19723</v>
      </c>
      <c r="G72">
        <v>49504</v>
      </c>
      <c r="H72">
        <f t="shared" si="1"/>
        <v>2905800615</v>
      </c>
      <c r="I72">
        <f t="shared" si="2"/>
        <v>6291637</v>
      </c>
      <c r="K72" s="6">
        <v>44054</v>
      </c>
      <c r="L72">
        <v>115339</v>
      </c>
      <c r="M72">
        <v>45509</v>
      </c>
      <c r="N72">
        <v>951</v>
      </c>
      <c r="O72">
        <v>10395</v>
      </c>
      <c r="P72">
        <v>116290</v>
      </c>
      <c r="Q72">
        <f t="shared" si="3"/>
        <v>5248962551</v>
      </c>
      <c r="R72">
        <f t="shared" si="4"/>
        <v>9885645</v>
      </c>
      <c r="T72" s="6">
        <v>44418</v>
      </c>
      <c r="U72">
        <v>144839</v>
      </c>
      <c r="V72">
        <v>30148</v>
      </c>
      <c r="W72">
        <v>1269</v>
      </c>
      <c r="X72">
        <v>15585</v>
      </c>
      <c r="Y72">
        <v>146108</v>
      </c>
      <c r="Z72">
        <f t="shared" si="5"/>
        <v>4366606172</v>
      </c>
      <c r="AA72">
        <f t="shared" si="6"/>
        <v>19777365</v>
      </c>
      <c r="AC72" s="6">
        <v>44789</v>
      </c>
      <c r="AD72">
        <v>74223</v>
      </c>
      <c r="AE72">
        <v>63659</v>
      </c>
      <c r="AF72">
        <v>5811</v>
      </c>
      <c r="AG72">
        <v>42840</v>
      </c>
      <c r="AH72">
        <v>80034</v>
      </c>
      <c r="AI72">
        <f t="shared" si="7"/>
        <v>4724961957</v>
      </c>
      <c r="AJ72">
        <f t="shared" si="8"/>
        <v>248943240</v>
      </c>
      <c r="AL72" s="6">
        <v>45148</v>
      </c>
      <c r="AM72">
        <v>105420</v>
      </c>
      <c r="AN72">
        <v>75091</v>
      </c>
      <c r="AO72">
        <v>593</v>
      </c>
      <c r="AP72">
        <v>63120</v>
      </c>
      <c r="AQ72">
        <v>106013</v>
      </c>
      <c r="AR72">
        <f t="shared" si="9"/>
        <v>7916093220</v>
      </c>
      <c r="AS72">
        <f t="shared" si="10"/>
        <v>37430160</v>
      </c>
    </row>
    <row r="73" spans="2:45" x14ac:dyDescent="0.3">
      <c r="B73" s="6">
        <v>43697</v>
      </c>
      <c r="C73">
        <v>91196</v>
      </c>
      <c r="D73">
        <v>58976</v>
      </c>
      <c r="E73">
        <v>3274</v>
      </c>
      <c r="F73">
        <v>27480</v>
      </c>
      <c r="G73">
        <v>94470</v>
      </c>
      <c r="H73">
        <f t="shared" si="1"/>
        <v>5378375296</v>
      </c>
      <c r="I73">
        <f t="shared" si="2"/>
        <v>89969520</v>
      </c>
      <c r="K73" s="6">
        <v>44056</v>
      </c>
      <c r="L73">
        <v>109014</v>
      </c>
      <c r="M73">
        <v>45743</v>
      </c>
      <c r="N73">
        <v>325</v>
      </c>
      <c r="O73">
        <v>34457</v>
      </c>
      <c r="P73">
        <v>109339</v>
      </c>
      <c r="Q73">
        <f t="shared" si="3"/>
        <v>4986627402</v>
      </c>
      <c r="R73">
        <f t="shared" si="4"/>
        <v>11198525</v>
      </c>
      <c r="T73" s="6">
        <v>44420</v>
      </c>
      <c r="U73">
        <v>118480</v>
      </c>
      <c r="V73">
        <v>30334</v>
      </c>
      <c r="W73">
        <v>453</v>
      </c>
      <c r="X73">
        <v>9566</v>
      </c>
      <c r="Y73">
        <v>118933</v>
      </c>
      <c r="Z73">
        <f t="shared" si="5"/>
        <v>3593972320</v>
      </c>
      <c r="AA73">
        <f t="shared" si="6"/>
        <v>4333398</v>
      </c>
      <c r="AC73" s="6">
        <v>44791</v>
      </c>
      <c r="AD73">
        <v>148596</v>
      </c>
      <c r="AE73">
        <v>65155</v>
      </c>
      <c r="AF73">
        <v>2145</v>
      </c>
      <c r="AG73">
        <v>41040</v>
      </c>
      <c r="AH73">
        <v>150741</v>
      </c>
      <c r="AI73">
        <f t="shared" si="7"/>
        <v>9681772380</v>
      </c>
      <c r="AJ73">
        <f t="shared" si="8"/>
        <v>88030800</v>
      </c>
      <c r="AL73" s="6">
        <v>45155</v>
      </c>
      <c r="AM73">
        <v>207741</v>
      </c>
      <c r="AN73">
        <v>76133</v>
      </c>
      <c r="AO73">
        <v>2105</v>
      </c>
      <c r="AP73">
        <v>63475</v>
      </c>
      <c r="AQ73">
        <v>209846</v>
      </c>
      <c r="AR73">
        <f t="shared" si="9"/>
        <v>15815945553</v>
      </c>
      <c r="AS73">
        <f t="shared" si="10"/>
        <v>133614875</v>
      </c>
    </row>
    <row r="74" spans="2:45" x14ac:dyDescent="0.3">
      <c r="B74" s="6">
        <v>43699</v>
      </c>
      <c r="C74">
        <v>68930</v>
      </c>
      <c r="D74">
        <v>59051</v>
      </c>
      <c r="E74">
        <v>2101</v>
      </c>
      <c r="F74">
        <v>12891</v>
      </c>
      <c r="G74">
        <v>71031</v>
      </c>
      <c r="H74">
        <f t="shared" si="1"/>
        <v>4070385430</v>
      </c>
      <c r="I74">
        <f t="shared" si="2"/>
        <v>27083991</v>
      </c>
      <c r="K74" s="6">
        <v>44061</v>
      </c>
      <c r="L74">
        <v>93334</v>
      </c>
      <c r="M74">
        <v>46768</v>
      </c>
      <c r="N74">
        <v>663</v>
      </c>
      <c r="O74">
        <v>19447</v>
      </c>
      <c r="P74">
        <v>93997</v>
      </c>
      <c r="Q74">
        <f t="shared" si="3"/>
        <v>4365044512</v>
      </c>
      <c r="R74">
        <f t="shared" si="4"/>
        <v>12893361</v>
      </c>
      <c r="T74" s="6">
        <v>44425</v>
      </c>
      <c r="U74">
        <v>28346</v>
      </c>
      <c r="V74">
        <v>29596</v>
      </c>
      <c r="W74">
        <v>381</v>
      </c>
      <c r="X74">
        <v>1890</v>
      </c>
      <c r="Y74">
        <v>28727</v>
      </c>
      <c r="Z74">
        <f t="shared" si="5"/>
        <v>838928216</v>
      </c>
      <c r="AA74">
        <f t="shared" si="6"/>
        <v>720090</v>
      </c>
      <c r="AC74" s="6">
        <v>44796</v>
      </c>
      <c r="AD74">
        <v>77284</v>
      </c>
      <c r="AE74">
        <v>63799</v>
      </c>
      <c r="AF74">
        <v>2512</v>
      </c>
      <c r="AG74">
        <v>41155</v>
      </c>
      <c r="AH74">
        <v>79796</v>
      </c>
      <c r="AI74">
        <f t="shared" si="7"/>
        <v>4930641916</v>
      </c>
      <c r="AJ74">
        <f t="shared" si="8"/>
        <v>103381360</v>
      </c>
      <c r="AL74" s="6">
        <v>45160</v>
      </c>
      <c r="AM74">
        <v>158807</v>
      </c>
      <c r="AN74">
        <v>76561</v>
      </c>
      <c r="AO74">
        <v>679</v>
      </c>
      <c r="AP74">
        <v>67709</v>
      </c>
      <c r="AQ74">
        <v>159486</v>
      </c>
      <c r="AR74">
        <f t="shared" si="9"/>
        <v>12158422727</v>
      </c>
      <c r="AS74">
        <f t="shared" si="10"/>
        <v>45974411</v>
      </c>
    </row>
    <row r="75" spans="2:45" x14ac:dyDescent="0.3">
      <c r="B75" s="6">
        <v>43704</v>
      </c>
      <c r="C75">
        <v>105022</v>
      </c>
      <c r="D75">
        <v>59019</v>
      </c>
      <c r="E75">
        <v>2897</v>
      </c>
      <c r="F75">
        <v>14485</v>
      </c>
      <c r="G75">
        <v>107919</v>
      </c>
      <c r="H75">
        <f t="shared" si="1"/>
        <v>6198293418</v>
      </c>
      <c r="I75">
        <f t="shared" si="2"/>
        <v>41963045</v>
      </c>
      <c r="K75" s="6">
        <v>44063</v>
      </c>
      <c r="L75">
        <v>146995</v>
      </c>
      <c r="M75">
        <v>47063</v>
      </c>
      <c r="N75">
        <v>186</v>
      </c>
      <c r="O75">
        <v>35800</v>
      </c>
      <c r="P75">
        <v>147181</v>
      </c>
      <c r="Q75">
        <f t="shared" si="3"/>
        <v>6918025685</v>
      </c>
      <c r="R75">
        <f t="shared" si="4"/>
        <v>6658800</v>
      </c>
      <c r="T75" s="6">
        <v>44427</v>
      </c>
      <c r="U75">
        <v>146033</v>
      </c>
      <c r="V75">
        <v>29741</v>
      </c>
      <c r="W75">
        <v>27</v>
      </c>
      <c r="X75">
        <v>4755</v>
      </c>
      <c r="Y75">
        <v>146060</v>
      </c>
      <c r="Z75">
        <f t="shared" si="5"/>
        <v>4343167453</v>
      </c>
      <c r="AA75">
        <f t="shared" si="6"/>
        <v>128385</v>
      </c>
      <c r="AC75" s="6">
        <v>44798</v>
      </c>
      <c r="AD75">
        <v>71419</v>
      </c>
      <c r="AE75">
        <v>63823</v>
      </c>
      <c r="AF75">
        <v>615</v>
      </c>
      <c r="AG75">
        <v>36749</v>
      </c>
      <c r="AH75">
        <v>72034</v>
      </c>
      <c r="AI75">
        <f t="shared" si="7"/>
        <v>4558174837</v>
      </c>
      <c r="AJ75">
        <f t="shared" si="8"/>
        <v>22600635</v>
      </c>
      <c r="AL75" s="6">
        <v>45162</v>
      </c>
      <c r="AM75">
        <v>141795</v>
      </c>
      <c r="AN75">
        <v>77390</v>
      </c>
      <c r="AO75">
        <v>33258</v>
      </c>
      <c r="AP75">
        <v>31241</v>
      </c>
      <c r="AQ75">
        <v>175053</v>
      </c>
      <c r="AR75">
        <f t="shared" si="9"/>
        <v>10973515050</v>
      </c>
      <c r="AS75">
        <f t="shared" si="10"/>
        <v>1039013178</v>
      </c>
    </row>
    <row r="76" spans="2:45" x14ac:dyDescent="0.3">
      <c r="B76" s="6">
        <v>43706</v>
      </c>
      <c r="C76">
        <v>65334</v>
      </c>
      <c r="D76">
        <v>58892</v>
      </c>
      <c r="E76">
        <v>1217</v>
      </c>
      <c r="F76">
        <v>13836</v>
      </c>
      <c r="G76">
        <v>66551</v>
      </c>
      <c r="H76">
        <f t="shared" ref="H76:H109" si="11">SUM(C76*D76)</f>
        <v>3847649928</v>
      </c>
      <c r="I76">
        <f t="shared" ref="I76:I109" si="12">E76*F76</f>
        <v>16838412</v>
      </c>
      <c r="K76" s="6">
        <v>44068</v>
      </c>
      <c r="L76">
        <v>113185</v>
      </c>
      <c r="M76">
        <v>47283</v>
      </c>
      <c r="N76">
        <v>579</v>
      </c>
      <c r="O76">
        <v>8765</v>
      </c>
      <c r="P76">
        <v>113764</v>
      </c>
      <c r="Q76">
        <f t="shared" ref="Q76:Q112" si="13">SUM(L76*M76)</f>
        <v>5351726355</v>
      </c>
      <c r="R76">
        <f t="shared" ref="R76:R112" si="14">N76*O76</f>
        <v>5074935</v>
      </c>
      <c r="T76" s="6">
        <v>44432</v>
      </c>
      <c r="U76">
        <v>139325</v>
      </c>
      <c r="V76">
        <v>30113</v>
      </c>
      <c r="W76">
        <v>3552</v>
      </c>
      <c r="X76">
        <v>1301</v>
      </c>
      <c r="Y76">
        <v>142877</v>
      </c>
      <c r="Z76">
        <f t="shared" ref="Z76:Z112" si="15">SUM(U76*V76)</f>
        <v>4195493725</v>
      </c>
      <c r="AA76">
        <f t="shared" ref="AA76:AA112" si="16">W76*X76</f>
        <v>4621152</v>
      </c>
      <c r="AC76" s="6">
        <v>44803</v>
      </c>
      <c r="AD76">
        <v>123729</v>
      </c>
      <c r="AE76">
        <v>64058</v>
      </c>
      <c r="AF76">
        <v>282</v>
      </c>
      <c r="AG76">
        <v>41593</v>
      </c>
      <c r="AH76">
        <v>124011</v>
      </c>
      <c r="AI76">
        <f t="shared" ref="AI76:AI111" si="17">SUM(AD76*AE76)</f>
        <v>7925832282</v>
      </c>
      <c r="AJ76">
        <f t="shared" ref="AJ76:AJ111" si="18">AF76*AG76</f>
        <v>11729226</v>
      </c>
      <c r="AL76" s="6">
        <v>45167</v>
      </c>
      <c r="AM76">
        <v>266709</v>
      </c>
      <c r="AN76">
        <v>78177</v>
      </c>
      <c r="AO76">
        <v>2876</v>
      </c>
      <c r="AP76">
        <v>71087</v>
      </c>
      <c r="AQ76">
        <v>269585</v>
      </c>
      <c r="AR76">
        <f t="shared" ref="AR76:AR109" si="19">SUM(AM76*AN76)</f>
        <v>20850509493</v>
      </c>
      <c r="AS76">
        <f t="shared" ref="AS76:AS109" si="20">AO76*AP76</f>
        <v>204446212</v>
      </c>
    </row>
    <row r="77" spans="2:45" x14ac:dyDescent="0.3">
      <c r="B77" s="6">
        <v>43711</v>
      </c>
      <c r="C77">
        <v>111720</v>
      </c>
      <c r="D77">
        <v>58806</v>
      </c>
      <c r="E77">
        <v>412</v>
      </c>
      <c r="F77">
        <v>41643</v>
      </c>
      <c r="G77">
        <v>112132</v>
      </c>
      <c r="H77">
        <f t="shared" si="11"/>
        <v>6569806320</v>
      </c>
      <c r="I77">
        <f t="shared" si="12"/>
        <v>17156916</v>
      </c>
      <c r="K77" s="6">
        <v>44070</v>
      </c>
      <c r="L77">
        <v>138135</v>
      </c>
      <c r="M77">
        <v>47374</v>
      </c>
      <c r="N77">
        <v>208</v>
      </c>
      <c r="O77">
        <v>216</v>
      </c>
      <c r="P77">
        <v>138343</v>
      </c>
      <c r="Q77">
        <f t="shared" si="13"/>
        <v>6544007490</v>
      </c>
      <c r="R77">
        <f t="shared" si="14"/>
        <v>44928</v>
      </c>
      <c r="T77" s="6">
        <v>44434</v>
      </c>
      <c r="U77">
        <v>138513</v>
      </c>
      <c r="V77">
        <v>30140</v>
      </c>
      <c r="W77">
        <v>240</v>
      </c>
      <c r="X77">
        <v>924</v>
      </c>
      <c r="Y77">
        <v>138753</v>
      </c>
      <c r="Z77">
        <f t="shared" si="15"/>
        <v>4174781820</v>
      </c>
      <c r="AA77">
        <f t="shared" si="16"/>
        <v>221760</v>
      </c>
      <c r="AC77" s="6">
        <v>44805</v>
      </c>
      <c r="AD77">
        <v>103346</v>
      </c>
      <c r="AE77">
        <v>63697</v>
      </c>
      <c r="AF77">
        <v>1983</v>
      </c>
      <c r="AG77">
        <v>43004</v>
      </c>
      <c r="AH77">
        <v>105329</v>
      </c>
      <c r="AI77">
        <f t="shared" si="17"/>
        <v>6582830162</v>
      </c>
      <c r="AJ77">
        <f t="shared" si="18"/>
        <v>85276932</v>
      </c>
      <c r="AL77" s="6">
        <v>45169</v>
      </c>
      <c r="AM77">
        <v>156077</v>
      </c>
      <c r="AN77">
        <v>78720</v>
      </c>
      <c r="AO77">
        <v>1344</v>
      </c>
      <c r="AP77">
        <v>73990</v>
      </c>
      <c r="AQ77">
        <v>157421</v>
      </c>
      <c r="AR77">
        <f t="shared" si="19"/>
        <v>12286381440</v>
      </c>
      <c r="AS77">
        <f t="shared" si="20"/>
        <v>99442560</v>
      </c>
    </row>
    <row r="78" spans="2:45" x14ac:dyDescent="0.3">
      <c r="B78" s="6">
        <v>43713</v>
      </c>
      <c r="C78">
        <v>74867</v>
      </c>
      <c r="D78">
        <v>58265</v>
      </c>
      <c r="E78">
        <v>56</v>
      </c>
      <c r="F78">
        <v>30783</v>
      </c>
      <c r="G78">
        <v>74923</v>
      </c>
      <c r="H78">
        <f t="shared" si="11"/>
        <v>4362125755</v>
      </c>
      <c r="I78">
        <f t="shared" si="12"/>
        <v>1723848</v>
      </c>
      <c r="K78" s="6">
        <v>44075</v>
      </c>
      <c r="L78">
        <v>132012</v>
      </c>
      <c r="M78">
        <v>47329</v>
      </c>
      <c r="N78">
        <v>648</v>
      </c>
      <c r="O78">
        <v>33719</v>
      </c>
      <c r="P78">
        <v>132660</v>
      </c>
      <c r="Q78">
        <f t="shared" si="13"/>
        <v>6247995948</v>
      </c>
      <c r="R78">
        <f t="shared" si="14"/>
        <v>21849912</v>
      </c>
      <c r="T78" s="6">
        <v>44439</v>
      </c>
      <c r="U78">
        <v>153756</v>
      </c>
      <c r="V78">
        <v>30223</v>
      </c>
      <c r="W78">
        <v>275</v>
      </c>
      <c r="X78">
        <v>6040</v>
      </c>
      <c r="Y78">
        <v>154031</v>
      </c>
      <c r="Z78">
        <f t="shared" si="15"/>
        <v>4646967588</v>
      </c>
      <c r="AA78">
        <f t="shared" si="16"/>
        <v>1661000</v>
      </c>
      <c r="AC78" s="6">
        <v>44810</v>
      </c>
      <c r="AD78">
        <v>75238</v>
      </c>
      <c r="AE78">
        <v>63243</v>
      </c>
      <c r="AF78">
        <v>905</v>
      </c>
      <c r="AG78">
        <v>41073</v>
      </c>
      <c r="AH78">
        <v>76143</v>
      </c>
      <c r="AI78">
        <f t="shared" si="17"/>
        <v>4758276834</v>
      </c>
      <c r="AJ78">
        <f t="shared" si="18"/>
        <v>37171065</v>
      </c>
      <c r="AL78" s="6">
        <v>45174</v>
      </c>
      <c r="AM78">
        <v>222154</v>
      </c>
      <c r="AN78">
        <v>79773</v>
      </c>
      <c r="AO78">
        <v>1660</v>
      </c>
      <c r="AP78">
        <v>62412</v>
      </c>
      <c r="AQ78">
        <v>223814</v>
      </c>
      <c r="AR78">
        <f t="shared" si="19"/>
        <v>17721891042</v>
      </c>
      <c r="AS78">
        <f t="shared" si="20"/>
        <v>103603920</v>
      </c>
    </row>
    <row r="79" spans="2:45" x14ac:dyDescent="0.3">
      <c r="B79" s="6">
        <v>43718</v>
      </c>
      <c r="C79">
        <v>55586</v>
      </c>
      <c r="D79">
        <v>57768</v>
      </c>
      <c r="E79">
        <v>2532</v>
      </c>
      <c r="F79">
        <v>11985</v>
      </c>
      <c r="G79">
        <v>58118</v>
      </c>
      <c r="H79">
        <f t="shared" si="11"/>
        <v>3211092048</v>
      </c>
      <c r="I79">
        <f t="shared" si="12"/>
        <v>30346020</v>
      </c>
      <c r="K79" s="6">
        <v>44077</v>
      </c>
      <c r="L79">
        <v>123367</v>
      </c>
      <c r="M79">
        <v>47294</v>
      </c>
      <c r="N79">
        <v>54</v>
      </c>
      <c r="O79">
        <v>222</v>
      </c>
      <c r="P79">
        <v>123421</v>
      </c>
      <c r="Q79">
        <f t="shared" si="13"/>
        <v>5834518898</v>
      </c>
      <c r="R79">
        <f t="shared" si="14"/>
        <v>11988</v>
      </c>
      <c r="T79" s="6">
        <v>44441</v>
      </c>
      <c r="U79">
        <v>111191</v>
      </c>
      <c r="V79">
        <v>30270</v>
      </c>
      <c r="W79">
        <v>498</v>
      </c>
      <c r="X79">
        <v>3344</v>
      </c>
      <c r="Y79">
        <v>111689</v>
      </c>
      <c r="Z79">
        <f t="shared" si="15"/>
        <v>3365751570</v>
      </c>
      <c r="AA79">
        <f t="shared" si="16"/>
        <v>1665312</v>
      </c>
      <c r="AC79" s="6">
        <v>44812</v>
      </c>
      <c r="AD79">
        <v>70132</v>
      </c>
      <c r="AE79">
        <v>63450</v>
      </c>
      <c r="AF79">
        <v>1973</v>
      </c>
      <c r="AG79">
        <v>41137</v>
      </c>
      <c r="AH79">
        <v>72105</v>
      </c>
      <c r="AI79">
        <f t="shared" si="17"/>
        <v>4449875400</v>
      </c>
      <c r="AJ79">
        <f t="shared" si="18"/>
        <v>81163301</v>
      </c>
      <c r="AL79" s="6">
        <v>45176</v>
      </c>
      <c r="AM79">
        <v>161096</v>
      </c>
      <c r="AN79">
        <v>79885</v>
      </c>
      <c r="AO79">
        <v>766</v>
      </c>
      <c r="AP79">
        <v>57658</v>
      </c>
      <c r="AQ79">
        <v>161862</v>
      </c>
      <c r="AR79">
        <f t="shared" si="19"/>
        <v>12869153960</v>
      </c>
      <c r="AS79">
        <f t="shared" si="20"/>
        <v>44166028</v>
      </c>
    </row>
    <row r="80" spans="2:45" x14ac:dyDescent="0.3">
      <c r="B80" s="6">
        <v>43725</v>
      </c>
      <c r="C80">
        <v>141752</v>
      </c>
      <c r="D80">
        <v>57508</v>
      </c>
      <c r="E80">
        <v>2460</v>
      </c>
      <c r="F80">
        <v>13303</v>
      </c>
      <c r="G80">
        <v>144212</v>
      </c>
      <c r="H80">
        <f t="shared" si="11"/>
        <v>8151874016</v>
      </c>
      <c r="I80">
        <f t="shared" si="12"/>
        <v>32725380</v>
      </c>
      <c r="K80" s="6">
        <v>44082</v>
      </c>
      <c r="L80">
        <v>73664</v>
      </c>
      <c r="M80">
        <v>46699</v>
      </c>
      <c r="N80">
        <v>463</v>
      </c>
      <c r="O80">
        <v>35229</v>
      </c>
      <c r="P80">
        <v>74127</v>
      </c>
      <c r="Q80">
        <f t="shared" si="13"/>
        <v>3440035136</v>
      </c>
      <c r="R80">
        <f t="shared" si="14"/>
        <v>16311027</v>
      </c>
      <c r="T80" s="6">
        <v>44446</v>
      </c>
      <c r="U80">
        <v>112386</v>
      </c>
      <c r="V80">
        <v>30503</v>
      </c>
      <c r="W80">
        <v>1115</v>
      </c>
      <c r="X80">
        <v>3533</v>
      </c>
      <c r="Y80">
        <v>113501</v>
      </c>
      <c r="Z80">
        <f t="shared" si="15"/>
        <v>3428110158</v>
      </c>
      <c r="AA80">
        <f t="shared" si="16"/>
        <v>3939295</v>
      </c>
      <c r="AC80" s="6">
        <v>44817</v>
      </c>
      <c r="AD80">
        <v>112272</v>
      </c>
      <c r="AE80">
        <v>64306</v>
      </c>
      <c r="AF80">
        <v>1045</v>
      </c>
      <c r="AG80">
        <v>46368</v>
      </c>
      <c r="AH80">
        <v>113317</v>
      </c>
      <c r="AI80">
        <f t="shared" si="17"/>
        <v>7219763232</v>
      </c>
      <c r="AJ80">
        <f t="shared" si="18"/>
        <v>48454560</v>
      </c>
      <c r="AL80" s="6">
        <v>45181</v>
      </c>
      <c r="AM80">
        <v>193285</v>
      </c>
      <c r="AN80">
        <v>80557</v>
      </c>
      <c r="AO80">
        <v>6357</v>
      </c>
      <c r="AP80">
        <v>43496</v>
      </c>
      <c r="AQ80">
        <v>199642</v>
      </c>
      <c r="AR80">
        <f t="shared" si="19"/>
        <v>15570459745</v>
      </c>
      <c r="AS80">
        <f t="shared" si="20"/>
        <v>276504072</v>
      </c>
    </row>
    <row r="81" spans="2:45" x14ac:dyDescent="0.3">
      <c r="B81" s="6">
        <v>43727</v>
      </c>
      <c r="C81">
        <v>62448</v>
      </c>
      <c r="D81">
        <v>57164</v>
      </c>
      <c r="E81">
        <v>100</v>
      </c>
      <c r="F81">
        <v>17804</v>
      </c>
      <c r="G81">
        <v>62548</v>
      </c>
      <c r="H81">
        <f t="shared" si="11"/>
        <v>3569777472</v>
      </c>
      <c r="I81">
        <f t="shared" si="12"/>
        <v>1780400</v>
      </c>
      <c r="K81" s="6">
        <v>44084</v>
      </c>
      <c r="L81">
        <v>61228</v>
      </c>
      <c r="M81">
        <v>45385</v>
      </c>
      <c r="N81">
        <v>125</v>
      </c>
      <c r="O81">
        <v>34858</v>
      </c>
      <c r="P81">
        <v>61353</v>
      </c>
      <c r="Q81">
        <f t="shared" si="13"/>
        <v>2778832780</v>
      </c>
      <c r="R81">
        <f t="shared" si="14"/>
        <v>4357250</v>
      </c>
      <c r="T81" s="6">
        <v>44448</v>
      </c>
      <c r="U81">
        <v>141687</v>
      </c>
      <c r="V81">
        <v>30697</v>
      </c>
      <c r="W81">
        <v>310</v>
      </c>
      <c r="X81">
        <v>9721</v>
      </c>
      <c r="Y81">
        <v>141997</v>
      </c>
      <c r="Z81">
        <f t="shared" si="15"/>
        <v>4349365839</v>
      </c>
      <c r="AA81">
        <f t="shared" si="16"/>
        <v>3013510</v>
      </c>
      <c r="AC81" s="6">
        <v>44819</v>
      </c>
      <c r="AD81">
        <v>69437</v>
      </c>
      <c r="AE81">
        <v>63725</v>
      </c>
      <c r="AF81">
        <v>2489</v>
      </c>
      <c r="AG81">
        <v>47669</v>
      </c>
      <c r="AH81">
        <v>71926</v>
      </c>
      <c r="AI81">
        <f t="shared" si="17"/>
        <v>4424872825</v>
      </c>
      <c r="AJ81">
        <f t="shared" si="18"/>
        <v>118648141</v>
      </c>
      <c r="AL81" s="6">
        <v>45183</v>
      </c>
      <c r="AM81">
        <v>164493</v>
      </c>
      <c r="AN81">
        <v>82216</v>
      </c>
      <c r="AO81">
        <v>351</v>
      </c>
      <c r="AP81">
        <v>71068</v>
      </c>
      <c r="AQ81">
        <v>164844</v>
      </c>
      <c r="AR81">
        <f t="shared" si="19"/>
        <v>13523956488</v>
      </c>
      <c r="AS81">
        <f t="shared" si="20"/>
        <v>24944868</v>
      </c>
    </row>
    <row r="82" spans="2:45" x14ac:dyDescent="0.3">
      <c r="B82" s="6">
        <v>43732</v>
      </c>
      <c r="C82">
        <v>74628</v>
      </c>
      <c r="D82">
        <v>56668</v>
      </c>
      <c r="E82">
        <v>313</v>
      </c>
      <c r="F82">
        <v>13630</v>
      </c>
      <c r="G82">
        <v>74941</v>
      </c>
      <c r="H82">
        <f t="shared" si="11"/>
        <v>4229019504</v>
      </c>
      <c r="I82">
        <f t="shared" si="12"/>
        <v>4266190</v>
      </c>
      <c r="K82" s="6">
        <v>44089</v>
      </c>
      <c r="L82">
        <v>94540</v>
      </c>
      <c r="M82">
        <v>44649</v>
      </c>
      <c r="N82">
        <v>347</v>
      </c>
      <c r="O82">
        <v>33374</v>
      </c>
      <c r="P82">
        <v>94887</v>
      </c>
      <c r="Q82">
        <f t="shared" si="13"/>
        <v>4221116460</v>
      </c>
      <c r="R82">
        <f t="shared" si="14"/>
        <v>11580778</v>
      </c>
      <c r="T82" s="6">
        <v>44453</v>
      </c>
      <c r="U82">
        <v>137498</v>
      </c>
      <c r="V82">
        <v>31700</v>
      </c>
      <c r="W82">
        <v>1690</v>
      </c>
      <c r="X82">
        <v>14003</v>
      </c>
      <c r="Y82">
        <v>139188</v>
      </c>
      <c r="Z82">
        <f t="shared" si="15"/>
        <v>4358686600</v>
      </c>
      <c r="AA82">
        <f t="shared" si="16"/>
        <v>23665070</v>
      </c>
      <c r="AC82" s="6">
        <v>44824</v>
      </c>
      <c r="AD82">
        <v>93011</v>
      </c>
      <c r="AE82">
        <v>63587</v>
      </c>
      <c r="AF82">
        <v>2879</v>
      </c>
      <c r="AG82">
        <v>41934</v>
      </c>
      <c r="AH82">
        <v>95890</v>
      </c>
      <c r="AI82">
        <f t="shared" si="17"/>
        <v>5914290457</v>
      </c>
      <c r="AJ82">
        <f t="shared" si="18"/>
        <v>120727986</v>
      </c>
      <c r="AL82" s="6">
        <v>45188</v>
      </c>
      <c r="AM82">
        <v>157407</v>
      </c>
      <c r="AN82">
        <v>84245</v>
      </c>
      <c r="AO82">
        <v>738</v>
      </c>
      <c r="AP82">
        <v>74924</v>
      </c>
      <c r="AQ82">
        <v>158145</v>
      </c>
      <c r="AR82">
        <f t="shared" si="19"/>
        <v>13260752715</v>
      </c>
      <c r="AS82">
        <f t="shared" si="20"/>
        <v>55293912</v>
      </c>
    </row>
    <row r="83" spans="2:45" x14ac:dyDescent="0.3">
      <c r="B83" s="6">
        <v>43734</v>
      </c>
      <c r="C83">
        <v>108905</v>
      </c>
      <c r="D83">
        <v>55976</v>
      </c>
      <c r="E83">
        <v>258</v>
      </c>
      <c r="F83">
        <v>16051</v>
      </c>
      <c r="G83">
        <v>109163</v>
      </c>
      <c r="H83">
        <f t="shared" si="11"/>
        <v>6096066280</v>
      </c>
      <c r="I83">
        <f t="shared" si="12"/>
        <v>4141158</v>
      </c>
      <c r="K83" s="6">
        <v>44091</v>
      </c>
      <c r="L83">
        <v>78612</v>
      </c>
      <c r="M83">
        <v>44623</v>
      </c>
      <c r="N83">
        <v>270</v>
      </c>
      <c r="O83">
        <v>23533</v>
      </c>
      <c r="P83">
        <v>78882</v>
      </c>
      <c r="Q83">
        <f t="shared" si="13"/>
        <v>3507903276</v>
      </c>
      <c r="R83">
        <f t="shared" si="14"/>
        <v>6353910</v>
      </c>
      <c r="T83" s="6">
        <v>44455</v>
      </c>
      <c r="U83">
        <v>116836</v>
      </c>
      <c r="V83">
        <v>32059</v>
      </c>
      <c r="W83">
        <v>1853</v>
      </c>
      <c r="X83">
        <v>12726</v>
      </c>
      <c r="Y83">
        <v>118689</v>
      </c>
      <c r="Z83">
        <f t="shared" si="15"/>
        <v>3745645324</v>
      </c>
      <c r="AA83">
        <f t="shared" si="16"/>
        <v>23581278</v>
      </c>
      <c r="AC83" s="6">
        <v>44826</v>
      </c>
      <c r="AD83">
        <v>97788</v>
      </c>
      <c r="AE83">
        <v>63624</v>
      </c>
      <c r="AF83">
        <v>3283</v>
      </c>
      <c r="AG83">
        <v>41799</v>
      </c>
      <c r="AH83">
        <v>101071</v>
      </c>
      <c r="AI83">
        <f t="shared" si="17"/>
        <v>6221663712</v>
      </c>
      <c r="AJ83">
        <f t="shared" si="18"/>
        <v>137226117</v>
      </c>
      <c r="AL83" s="6">
        <v>45190</v>
      </c>
      <c r="AM83">
        <v>77911</v>
      </c>
      <c r="AN83">
        <v>81213</v>
      </c>
      <c r="AO83">
        <v>3039</v>
      </c>
      <c r="AP83">
        <v>77073</v>
      </c>
      <c r="AQ83">
        <v>80950</v>
      </c>
      <c r="AR83">
        <f t="shared" si="19"/>
        <v>6327386043</v>
      </c>
      <c r="AS83">
        <f t="shared" si="20"/>
        <v>234224847</v>
      </c>
    </row>
    <row r="84" spans="2:45" x14ac:dyDescent="0.3">
      <c r="B84" s="6">
        <v>43739</v>
      </c>
      <c r="C84">
        <v>109026</v>
      </c>
      <c r="D84">
        <v>54898</v>
      </c>
      <c r="E84">
        <v>248</v>
      </c>
      <c r="F84">
        <v>13672</v>
      </c>
      <c r="G84">
        <v>109274</v>
      </c>
      <c r="H84">
        <f t="shared" si="11"/>
        <v>5985309348</v>
      </c>
      <c r="I84">
        <f t="shared" si="12"/>
        <v>3390656</v>
      </c>
      <c r="K84" s="6">
        <v>44096</v>
      </c>
      <c r="L84">
        <v>105746</v>
      </c>
      <c r="M84">
        <v>44680</v>
      </c>
      <c r="N84">
        <v>451</v>
      </c>
      <c r="O84">
        <v>28081</v>
      </c>
      <c r="P84">
        <v>106197</v>
      </c>
      <c r="Q84">
        <f t="shared" si="13"/>
        <v>4724731280</v>
      </c>
      <c r="R84">
        <f t="shared" si="14"/>
        <v>12664531</v>
      </c>
      <c r="T84" s="6">
        <v>44462</v>
      </c>
      <c r="U84">
        <v>119659</v>
      </c>
      <c r="V84">
        <v>32536</v>
      </c>
      <c r="W84">
        <v>1887</v>
      </c>
      <c r="X84">
        <v>19702</v>
      </c>
      <c r="Y84">
        <v>121546</v>
      </c>
      <c r="Z84">
        <f t="shared" si="15"/>
        <v>3893225224</v>
      </c>
      <c r="AA84">
        <f t="shared" si="16"/>
        <v>37177674</v>
      </c>
      <c r="AC84" s="6">
        <v>44831</v>
      </c>
      <c r="AD84">
        <v>156882</v>
      </c>
      <c r="AE84">
        <v>63849</v>
      </c>
      <c r="AF84">
        <v>2563</v>
      </c>
      <c r="AG84">
        <v>45327</v>
      </c>
      <c r="AH84">
        <v>159445</v>
      </c>
      <c r="AI84">
        <f t="shared" si="17"/>
        <v>10016758818</v>
      </c>
      <c r="AJ84">
        <f t="shared" si="18"/>
        <v>116173101</v>
      </c>
      <c r="AL84" s="6">
        <v>45195</v>
      </c>
      <c r="AM84">
        <v>160886</v>
      </c>
      <c r="AN84">
        <v>79867</v>
      </c>
      <c r="AO84">
        <v>381</v>
      </c>
      <c r="AP84">
        <v>56734</v>
      </c>
      <c r="AQ84">
        <v>161267</v>
      </c>
      <c r="AR84">
        <f t="shared" si="19"/>
        <v>12849482162</v>
      </c>
      <c r="AS84">
        <f t="shared" si="20"/>
        <v>21615654</v>
      </c>
    </row>
    <row r="85" spans="2:45" x14ac:dyDescent="0.3">
      <c r="B85" s="6">
        <v>43746</v>
      </c>
      <c r="C85">
        <v>150723</v>
      </c>
      <c r="D85">
        <v>54411</v>
      </c>
      <c r="E85">
        <v>1094</v>
      </c>
      <c r="F85">
        <v>33759</v>
      </c>
      <c r="G85">
        <v>151817</v>
      </c>
      <c r="H85">
        <f t="shared" si="11"/>
        <v>8200989153</v>
      </c>
      <c r="I85">
        <f t="shared" si="12"/>
        <v>36932346</v>
      </c>
      <c r="K85" s="6">
        <v>44098</v>
      </c>
      <c r="L85">
        <v>118168</v>
      </c>
      <c r="M85">
        <v>44989</v>
      </c>
      <c r="N85">
        <v>162</v>
      </c>
      <c r="O85">
        <v>0</v>
      </c>
      <c r="P85">
        <v>118330</v>
      </c>
      <c r="Q85">
        <f t="shared" si="13"/>
        <v>5316260152</v>
      </c>
      <c r="R85">
        <f t="shared" si="14"/>
        <v>0</v>
      </c>
      <c r="T85" s="6">
        <v>44467</v>
      </c>
      <c r="U85">
        <v>132913</v>
      </c>
      <c r="V85">
        <v>32845</v>
      </c>
      <c r="W85">
        <v>2655</v>
      </c>
      <c r="X85">
        <v>25226</v>
      </c>
      <c r="Y85">
        <v>135568</v>
      </c>
      <c r="Z85">
        <f t="shared" si="15"/>
        <v>4365527485</v>
      </c>
      <c r="AA85">
        <f t="shared" si="16"/>
        <v>66975030</v>
      </c>
      <c r="AC85" s="6">
        <v>44833</v>
      </c>
      <c r="AD85">
        <v>128318</v>
      </c>
      <c r="AE85">
        <v>63845</v>
      </c>
      <c r="AF85">
        <v>4109</v>
      </c>
      <c r="AG85">
        <v>43797</v>
      </c>
      <c r="AH85">
        <v>132427</v>
      </c>
      <c r="AI85">
        <f t="shared" si="17"/>
        <v>8192462710</v>
      </c>
      <c r="AJ85">
        <f t="shared" si="18"/>
        <v>179961873</v>
      </c>
      <c r="AL85" s="6">
        <v>45204</v>
      </c>
      <c r="AM85">
        <v>188175</v>
      </c>
      <c r="AN85">
        <v>78861</v>
      </c>
      <c r="AO85">
        <v>1098</v>
      </c>
      <c r="AP85">
        <v>57548</v>
      </c>
      <c r="AQ85">
        <v>189273</v>
      </c>
      <c r="AR85">
        <f t="shared" si="19"/>
        <v>14839668675</v>
      </c>
      <c r="AS85">
        <f t="shared" si="20"/>
        <v>63187704</v>
      </c>
    </row>
    <row r="86" spans="2:45" x14ac:dyDescent="0.3">
      <c r="B86" s="6">
        <v>43748</v>
      </c>
      <c r="C86">
        <v>96876</v>
      </c>
      <c r="D86">
        <v>53911</v>
      </c>
      <c r="E86">
        <v>3182</v>
      </c>
      <c r="F86">
        <v>17728</v>
      </c>
      <c r="G86">
        <v>100058</v>
      </c>
      <c r="H86">
        <f t="shared" si="11"/>
        <v>5222682036</v>
      </c>
      <c r="I86">
        <f t="shared" si="12"/>
        <v>56410496</v>
      </c>
      <c r="K86" s="6">
        <v>44103</v>
      </c>
      <c r="L86">
        <v>75191</v>
      </c>
      <c r="M86">
        <v>44589</v>
      </c>
      <c r="N86">
        <v>0</v>
      </c>
      <c r="O86">
        <v>0</v>
      </c>
      <c r="P86">
        <v>75191</v>
      </c>
      <c r="Q86">
        <f t="shared" si="13"/>
        <v>3352691499</v>
      </c>
      <c r="R86">
        <f t="shared" si="14"/>
        <v>0</v>
      </c>
      <c r="T86" s="6">
        <v>44469</v>
      </c>
      <c r="U86">
        <v>111592</v>
      </c>
      <c r="V86">
        <v>32833</v>
      </c>
      <c r="W86">
        <v>979</v>
      </c>
      <c r="X86">
        <v>16333</v>
      </c>
      <c r="Y86">
        <v>112571</v>
      </c>
      <c r="Z86">
        <f t="shared" si="15"/>
        <v>3663900136</v>
      </c>
      <c r="AA86">
        <f t="shared" si="16"/>
        <v>15990007</v>
      </c>
      <c r="AC86" s="6">
        <v>44838</v>
      </c>
      <c r="AD86">
        <v>157968</v>
      </c>
      <c r="AE86">
        <v>63955</v>
      </c>
      <c r="AF86">
        <v>5815</v>
      </c>
      <c r="AG86">
        <v>47962</v>
      </c>
      <c r="AH86">
        <v>163783</v>
      </c>
      <c r="AI86">
        <f t="shared" si="17"/>
        <v>10102843440</v>
      </c>
      <c r="AJ86">
        <f t="shared" si="18"/>
        <v>278899030</v>
      </c>
      <c r="AL86" s="6">
        <v>45209</v>
      </c>
      <c r="AM86">
        <v>185386</v>
      </c>
      <c r="AN86">
        <v>80947</v>
      </c>
      <c r="AO86">
        <v>471</v>
      </c>
      <c r="AP86">
        <v>56665</v>
      </c>
      <c r="AQ86">
        <v>185857</v>
      </c>
      <c r="AR86">
        <f t="shared" si="19"/>
        <v>15006440542</v>
      </c>
      <c r="AS86">
        <f t="shared" si="20"/>
        <v>26689215</v>
      </c>
    </row>
    <row r="87" spans="2:45" x14ac:dyDescent="0.3">
      <c r="B87" s="6">
        <v>43753</v>
      </c>
      <c r="C87">
        <v>135875</v>
      </c>
      <c r="D87">
        <v>53219</v>
      </c>
      <c r="E87">
        <v>1043</v>
      </c>
      <c r="F87">
        <v>7954</v>
      </c>
      <c r="G87">
        <v>136918</v>
      </c>
      <c r="H87">
        <f t="shared" si="11"/>
        <v>7231131625</v>
      </c>
      <c r="I87">
        <f t="shared" si="12"/>
        <v>8296022</v>
      </c>
      <c r="K87" s="6">
        <v>44110</v>
      </c>
      <c r="L87">
        <v>63886</v>
      </c>
      <c r="M87">
        <v>44220</v>
      </c>
      <c r="N87">
        <v>555</v>
      </c>
      <c r="O87">
        <v>4543</v>
      </c>
      <c r="P87">
        <v>64441</v>
      </c>
      <c r="Q87">
        <f t="shared" si="13"/>
        <v>2825038920</v>
      </c>
      <c r="R87">
        <f t="shared" si="14"/>
        <v>2521365</v>
      </c>
      <c r="T87" s="6">
        <v>44474</v>
      </c>
      <c r="U87">
        <v>75110</v>
      </c>
      <c r="V87">
        <v>32297</v>
      </c>
      <c r="W87">
        <v>1447</v>
      </c>
      <c r="X87">
        <v>17496</v>
      </c>
      <c r="Y87">
        <v>76557</v>
      </c>
      <c r="Z87">
        <f t="shared" si="15"/>
        <v>2425827670</v>
      </c>
      <c r="AA87">
        <f t="shared" si="16"/>
        <v>25316712</v>
      </c>
      <c r="AC87" s="6">
        <v>44840</v>
      </c>
      <c r="AD87">
        <v>163483</v>
      </c>
      <c r="AE87">
        <v>63940</v>
      </c>
      <c r="AF87">
        <v>2989</v>
      </c>
      <c r="AG87">
        <v>54874</v>
      </c>
      <c r="AH87">
        <v>166472</v>
      </c>
      <c r="AI87">
        <f t="shared" si="17"/>
        <v>10453103020</v>
      </c>
      <c r="AJ87">
        <f t="shared" si="18"/>
        <v>164018386</v>
      </c>
      <c r="AL87" s="6">
        <v>45211</v>
      </c>
      <c r="AM87">
        <v>183449</v>
      </c>
      <c r="AN87">
        <v>81625</v>
      </c>
      <c r="AO87">
        <v>207</v>
      </c>
      <c r="AP87">
        <v>53529</v>
      </c>
      <c r="AQ87">
        <v>183656</v>
      </c>
      <c r="AR87">
        <f t="shared" si="19"/>
        <v>14974024625</v>
      </c>
      <c r="AS87">
        <f t="shared" si="20"/>
        <v>11080503</v>
      </c>
    </row>
    <row r="88" spans="2:45" x14ac:dyDescent="0.3">
      <c r="B88" s="6">
        <v>43755</v>
      </c>
      <c r="C88">
        <v>104732</v>
      </c>
      <c r="D88">
        <v>51071</v>
      </c>
      <c r="E88">
        <v>371</v>
      </c>
      <c r="F88">
        <v>19545</v>
      </c>
      <c r="G88">
        <v>105103</v>
      </c>
      <c r="H88">
        <f t="shared" si="11"/>
        <v>5348767972</v>
      </c>
      <c r="I88">
        <f t="shared" si="12"/>
        <v>7251195</v>
      </c>
      <c r="K88" s="6">
        <v>44112</v>
      </c>
      <c r="L88">
        <v>32007</v>
      </c>
      <c r="M88">
        <v>42828</v>
      </c>
      <c r="N88">
        <v>14</v>
      </c>
      <c r="O88">
        <v>2300</v>
      </c>
      <c r="P88">
        <v>32021</v>
      </c>
      <c r="Q88">
        <f t="shared" si="13"/>
        <v>1370795796</v>
      </c>
      <c r="R88">
        <f t="shared" si="14"/>
        <v>32200</v>
      </c>
      <c r="T88" s="6">
        <v>44476</v>
      </c>
      <c r="U88">
        <v>159800</v>
      </c>
      <c r="V88">
        <v>33120</v>
      </c>
      <c r="W88">
        <v>708</v>
      </c>
      <c r="X88">
        <v>0</v>
      </c>
      <c r="Y88">
        <v>160508</v>
      </c>
      <c r="Z88">
        <f t="shared" si="15"/>
        <v>5292576000</v>
      </c>
      <c r="AA88">
        <f t="shared" si="16"/>
        <v>0</v>
      </c>
      <c r="AC88" s="6">
        <v>44845</v>
      </c>
      <c r="AD88">
        <v>142821</v>
      </c>
      <c r="AE88">
        <v>63910</v>
      </c>
      <c r="AF88">
        <v>6089</v>
      </c>
      <c r="AG88">
        <v>53324</v>
      </c>
      <c r="AH88">
        <v>148910</v>
      </c>
      <c r="AI88">
        <f t="shared" si="17"/>
        <v>9127690110</v>
      </c>
      <c r="AJ88">
        <f t="shared" si="18"/>
        <v>324689836</v>
      </c>
      <c r="AL88" s="6">
        <v>45216</v>
      </c>
      <c r="AM88">
        <v>230195</v>
      </c>
      <c r="AN88">
        <v>82177</v>
      </c>
      <c r="AO88">
        <v>2674</v>
      </c>
      <c r="AP88">
        <v>76363</v>
      </c>
      <c r="AQ88">
        <v>232869</v>
      </c>
      <c r="AR88">
        <f t="shared" si="19"/>
        <v>18916734515</v>
      </c>
      <c r="AS88">
        <f t="shared" si="20"/>
        <v>204194662</v>
      </c>
    </row>
    <row r="89" spans="2:45" x14ac:dyDescent="0.3">
      <c r="B89" s="6">
        <v>43760</v>
      </c>
      <c r="C89">
        <v>75467</v>
      </c>
      <c r="D89">
        <v>49523</v>
      </c>
      <c r="E89">
        <v>692</v>
      </c>
      <c r="F89">
        <v>19074</v>
      </c>
      <c r="G89">
        <v>76159</v>
      </c>
      <c r="H89">
        <f t="shared" si="11"/>
        <v>3737352241</v>
      </c>
      <c r="I89">
        <f t="shared" si="12"/>
        <v>13199208</v>
      </c>
      <c r="K89" s="6">
        <v>44117</v>
      </c>
      <c r="L89">
        <v>32797</v>
      </c>
      <c r="M89">
        <v>38419</v>
      </c>
      <c r="N89">
        <v>513</v>
      </c>
      <c r="O89">
        <v>26055</v>
      </c>
      <c r="P89">
        <v>33310</v>
      </c>
      <c r="Q89">
        <f t="shared" si="13"/>
        <v>1260027943</v>
      </c>
      <c r="R89">
        <f t="shared" si="14"/>
        <v>13366215</v>
      </c>
      <c r="T89" s="6">
        <v>44481</v>
      </c>
      <c r="U89">
        <v>192613</v>
      </c>
      <c r="V89">
        <v>34335</v>
      </c>
      <c r="W89">
        <v>2725</v>
      </c>
      <c r="X89">
        <v>20659</v>
      </c>
      <c r="Y89">
        <v>195338</v>
      </c>
      <c r="Z89">
        <f t="shared" si="15"/>
        <v>6613367355</v>
      </c>
      <c r="AA89">
        <f t="shared" si="16"/>
        <v>56295775</v>
      </c>
      <c r="AC89" s="6">
        <v>44847</v>
      </c>
      <c r="AD89">
        <v>130800</v>
      </c>
      <c r="AE89">
        <v>63951</v>
      </c>
      <c r="AF89">
        <v>3382</v>
      </c>
      <c r="AG89">
        <v>50984</v>
      </c>
      <c r="AH89">
        <v>134182</v>
      </c>
      <c r="AI89">
        <f t="shared" si="17"/>
        <v>8364790800</v>
      </c>
      <c r="AJ89">
        <f t="shared" si="18"/>
        <v>172427888</v>
      </c>
      <c r="AL89" s="6">
        <v>45218</v>
      </c>
      <c r="AM89">
        <v>172149</v>
      </c>
      <c r="AN89">
        <v>82571</v>
      </c>
      <c r="AO89">
        <v>1008</v>
      </c>
      <c r="AP89">
        <v>58018</v>
      </c>
      <c r="AQ89">
        <v>173157</v>
      </c>
      <c r="AR89">
        <f t="shared" si="19"/>
        <v>14214515079</v>
      </c>
      <c r="AS89">
        <f t="shared" si="20"/>
        <v>58482144</v>
      </c>
    </row>
    <row r="90" spans="2:45" x14ac:dyDescent="0.3">
      <c r="B90" s="6">
        <v>43762</v>
      </c>
      <c r="C90">
        <v>47547</v>
      </c>
      <c r="D90">
        <v>46411</v>
      </c>
      <c r="E90">
        <v>59</v>
      </c>
      <c r="F90">
        <v>8194</v>
      </c>
      <c r="G90">
        <v>47606</v>
      </c>
      <c r="H90">
        <f t="shared" si="11"/>
        <v>2206703817</v>
      </c>
      <c r="I90">
        <f t="shared" si="12"/>
        <v>483446</v>
      </c>
      <c r="K90" s="6">
        <v>44119</v>
      </c>
      <c r="L90">
        <v>31550</v>
      </c>
      <c r="M90">
        <v>38707</v>
      </c>
      <c r="N90">
        <v>18</v>
      </c>
      <c r="O90">
        <v>1100</v>
      </c>
      <c r="P90">
        <v>31568</v>
      </c>
      <c r="Q90">
        <f t="shared" si="13"/>
        <v>1221205850</v>
      </c>
      <c r="R90">
        <f t="shared" si="14"/>
        <v>19800</v>
      </c>
      <c r="T90" s="6">
        <v>44483</v>
      </c>
      <c r="U90">
        <v>85395</v>
      </c>
      <c r="V90">
        <v>33923</v>
      </c>
      <c r="W90">
        <v>3512</v>
      </c>
      <c r="X90">
        <v>13801</v>
      </c>
      <c r="Y90">
        <v>88907</v>
      </c>
      <c r="Z90">
        <f t="shared" si="15"/>
        <v>2896854585</v>
      </c>
      <c r="AA90">
        <f t="shared" si="16"/>
        <v>48469112</v>
      </c>
      <c r="AC90" s="6">
        <v>44852</v>
      </c>
      <c r="AD90">
        <v>136069</v>
      </c>
      <c r="AE90">
        <v>64046</v>
      </c>
      <c r="AF90">
        <v>3787</v>
      </c>
      <c r="AG90">
        <v>51126</v>
      </c>
      <c r="AH90">
        <v>139856</v>
      </c>
      <c r="AI90">
        <f t="shared" si="17"/>
        <v>8714675174</v>
      </c>
      <c r="AJ90">
        <f t="shared" si="18"/>
        <v>193614162</v>
      </c>
      <c r="AL90" s="6">
        <v>45223</v>
      </c>
      <c r="AM90">
        <v>156113</v>
      </c>
      <c r="AN90">
        <v>80025</v>
      </c>
      <c r="AO90">
        <v>471</v>
      </c>
      <c r="AP90">
        <v>55335</v>
      </c>
      <c r="AQ90">
        <v>156584</v>
      </c>
      <c r="AR90">
        <f t="shared" si="19"/>
        <v>12492942825</v>
      </c>
      <c r="AS90">
        <f t="shared" si="20"/>
        <v>26062785</v>
      </c>
    </row>
    <row r="91" spans="2:45" x14ac:dyDescent="0.3">
      <c r="B91" s="6">
        <v>43767</v>
      </c>
      <c r="C91">
        <v>80964</v>
      </c>
      <c r="D91">
        <v>44248</v>
      </c>
      <c r="E91">
        <v>153</v>
      </c>
      <c r="F91">
        <v>5467</v>
      </c>
      <c r="G91">
        <v>81117</v>
      </c>
      <c r="H91">
        <f t="shared" si="11"/>
        <v>3582495072</v>
      </c>
      <c r="I91">
        <f t="shared" si="12"/>
        <v>836451</v>
      </c>
      <c r="K91" s="6">
        <v>44124</v>
      </c>
      <c r="L91">
        <v>44072</v>
      </c>
      <c r="M91">
        <v>38947</v>
      </c>
      <c r="N91">
        <v>433</v>
      </c>
      <c r="O91">
        <v>27363</v>
      </c>
      <c r="P91">
        <v>44505</v>
      </c>
      <c r="Q91">
        <f t="shared" si="13"/>
        <v>1716472184</v>
      </c>
      <c r="R91">
        <f t="shared" si="14"/>
        <v>11848179</v>
      </c>
      <c r="T91" s="6">
        <v>44488</v>
      </c>
      <c r="U91">
        <v>141083</v>
      </c>
      <c r="V91">
        <v>34919</v>
      </c>
      <c r="W91">
        <v>3342</v>
      </c>
      <c r="X91">
        <v>22968</v>
      </c>
      <c r="Y91">
        <v>144425</v>
      </c>
      <c r="Z91">
        <f t="shared" si="15"/>
        <v>4926477277</v>
      </c>
      <c r="AA91">
        <f t="shared" si="16"/>
        <v>76759056</v>
      </c>
      <c r="AC91" s="6">
        <v>44854</v>
      </c>
      <c r="AD91">
        <v>148795</v>
      </c>
      <c r="AE91">
        <v>64245</v>
      </c>
      <c r="AF91">
        <v>4594</v>
      </c>
      <c r="AG91">
        <v>52998</v>
      </c>
      <c r="AH91">
        <v>153389</v>
      </c>
      <c r="AI91">
        <f t="shared" si="17"/>
        <v>9559334775</v>
      </c>
      <c r="AJ91">
        <f t="shared" si="18"/>
        <v>243472812</v>
      </c>
      <c r="AL91" s="6">
        <v>45225</v>
      </c>
      <c r="AM91">
        <v>199771</v>
      </c>
      <c r="AN91">
        <v>79168</v>
      </c>
      <c r="AO91">
        <v>2394</v>
      </c>
      <c r="AP91">
        <v>65016</v>
      </c>
      <c r="AQ91">
        <v>202165</v>
      </c>
      <c r="AR91">
        <f t="shared" si="19"/>
        <v>15815470528</v>
      </c>
      <c r="AS91">
        <f t="shared" si="20"/>
        <v>155648304</v>
      </c>
    </row>
    <row r="92" spans="2:45" x14ac:dyDescent="0.3">
      <c r="B92" s="6">
        <v>43769</v>
      </c>
      <c r="C92">
        <v>82192</v>
      </c>
      <c r="D92">
        <v>41543</v>
      </c>
      <c r="E92">
        <v>260</v>
      </c>
      <c r="F92">
        <v>30398</v>
      </c>
      <c r="G92">
        <v>82452</v>
      </c>
      <c r="H92">
        <f t="shared" si="11"/>
        <v>3414502256</v>
      </c>
      <c r="I92">
        <f t="shared" si="12"/>
        <v>7903480</v>
      </c>
      <c r="K92" s="6">
        <v>44126</v>
      </c>
      <c r="L92">
        <v>73297</v>
      </c>
      <c r="M92">
        <v>40616</v>
      </c>
      <c r="N92">
        <v>422</v>
      </c>
      <c r="O92">
        <v>18421</v>
      </c>
      <c r="P92">
        <v>73719</v>
      </c>
      <c r="Q92">
        <f t="shared" si="13"/>
        <v>2977030952</v>
      </c>
      <c r="R92">
        <f t="shared" si="14"/>
        <v>7773662</v>
      </c>
      <c r="T92" s="6">
        <v>44490</v>
      </c>
      <c r="U92">
        <v>157358</v>
      </c>
      <c r="V92">
        <v>36698</v>
      </c>
      <c r="W92">
        <v>6768</v>
      </c>
      <c r="X92">
        <v>22697</v>
      </c>
      <c r="Y92">
        <v>164126</v>
      </c>
      <c r="Z92">
        <f t="shared" si="15"/>
        <v>5774723884</v>
      </c>
      <c r="AA92">
        <f t="shared" si="16"/>
        <v>153613296</v>
      </c>
      <c r="AC92" s="6">
        <v>44859</v>
      </c>
      <c r="AD92">
        <v>81089</v>
      </c>
      <c r="AE92">
        <v>63549</v>
      </c>
      <c r="AF92">
        <v>2290</v>
      </c>
      <c r="AG92">
        <v>48342</v>
      </c>
      <c r="AH92">
        <v>83379</v>
      </c>
      <c r="AI92">
        <f t="shared" si="17"/>
        <v>5153124861</v>
      </c>
      <c r="AJ92">
        <f t="shared" si="18"/>
        <v>110703180</v>
      </c>
      <c r="AL92" s="6">
        <v>45230</v>
      </c>
      <c r="AM92">
        <v>198972</v>
      </c>
      <c r="AN92">
        <v>78641</v>
      </c>
      <c r="AO92">
        <v>237</v>
      </c>
      <c r="AP92">
        <v>59472</v>
      </c>
      <c r="AQ92">
        <v>199209</v>
      </c>
      <c r="AR92">
        <f t="shared" si="19"/>
        <v>15647357052</v>
      </c>
      <c r="AS92">
        <f t="shared" si="20"/>
        <v>14094864</v>
      </c>
    </row>
    <row r="93" spans="2:45" x14ac:dyDescent="0.3">
      <c r="B93" s="6">
        <v>43774</v>
      </c>
      <c r="C93">
        <v>68117</v>
      </c>
      <c r="D93">
        <v>39561</v>
      </c>
      <c r="E93">
        <v>138</v>
      </c>
      <c r="F93">
        <v>30003</v>
      </c>
      <c r="G93">
        <v>68255</v>
      </c>
      <c r="H93">
        <f t="shared" si="11"/>
        <v>2694776637</v>
      </c>
      <c r="I93">
        <f t="shared" si="12"/>
        <v>4140414</v>
      </c>
      <c r="K93" s="6">
        <v>44131</v>
      </c>
      <c r="L93">
        <v>98981</v>
      </c>
      <c r="M93">
        <v>40515</v>
      </c>
      <c r="N93">
        <v>312</v>
      </c>
      <c r="O93">
        <v>29300</v>
      </c>
      <c r="P93">
        <v>99293</v>
      </c>
      <c r="Q93">
        <f t="shared" si="13"/>
        <v>4010215215</v>
      </c>
      <c r="R93">
        <f t="shared" si="14"/>
        <v>9141600</v>
      </c>
      <c r="T93" s="6">
        <v>44495</v>
      </c>
      <c r="U93">
        <v>149551</v>
      </c>
      <c r="V93">
        <v>39535</v>
      </c>
      <c r="W93">
        <v>2877</v>
      </c>
      <c r="X93">
        <v>27044</v>
      </c>
      <c r="Y93">
        <v>152428</v>
      </c>
      <c r="Z93">
        <f t="shared" si="15"/>
        <v>5912498785</v>
      </c>
      <c r="AA93">
        <f t="shared" si="16"/>
        <v>77805588</v>
      </c>
      <c r="AC93" s="6">
        <v>44861</v>
      </c>
      <c r="AD93">
        <v>182574</v>
      </c>
      <c r="AE93">
        <v>63929</v>
      </c>
      <c r="AF93">
        <v>6620</v>
      </c>
      <c r="AG93">
        <v>56019</v>
      </c>
      <c r="AH93">
        <v>189194</v>
      </c>
      <c r="AI93">
        <f t="shared" si="17"/>
        <v>11671773246</v>
      </c>
      <c r="AJ93">
        <f t="shared" si="18"/>
        <v>370845780</v>
      </c>
      <c r="AL93" s="6">
        <v>45232</v>
      </c>
      <c r="AM93">
        <v>190081</v>
      </c>
      <c r="AN93">
        <v>77538</v>
      </c>
      <c r="AO93">
        <v>2799</v>
      </c>
      <c r="AP93">
        <v>48347</v>
      </c>
      <c r="AQ93">
        <v>192880</v>
      </c>
      <c r="AR93">
        <f t="shared" si="19"/>
        <v>14738500578</v>
      </c>
      <c r="AS93">
        <f t="shared" si="20"/>
        <v>135323253</v>
      </c>
    </row>
    <row r="94" spans="2:45" x14ac:dyDescent="0.3">
      <c r="B94" s="6">
        <v>43776</v>
      </c>
      <c r="C94">
        <v>64914</v>
      </c>
      <c r="D94">
        <v>40213</v>
      </c>
      <c r="E94">
        <v>65</v>
      </c>
      <c r="F94">
        <v>0</v>
      </c>
      <c r="G94">
        <v>64979</v>
      </c>
      <c r="H94">
        <f t="shared" si="11"/>
        <v>2610386682</v>
      </c>
      <c r="I94">
        <f t="shared" si="12"/>
        <v>0</v>
      </c>
      <c r="K94" s="6">
        <v>44133</v>
      </c>
      <c r="L94">
        <v>39428</v>
      </c>
      <c r="M94">
        <v>40099</v>
      </c>
      <c r="N94">
        <v>11</v>
      </c>
      <c r="O94">
        <v>2700</v>
      </c>
      <c r="P94">
        <v>39439</v>
      </c>
      <c r="Q94">
        <f t="shared" si="13"/>
        <v>1581023372</v>
      </c>
      <c r="R94">
        <f t="shared" si="14"/>
        <v>29700</v>
      </c>
      <c r="T94" s="6">
        <v>44497</v>
      </c>
      <c r="U94">
        <v>75417</v>
      </c>
      <c r="V94">
        <v>38930</v>
      </c>
      <c r="W94">
        <v>1124</v>
      </c>
      <c r="X94">
        <v>18525</v>
      </c>
      <c r="Y94">
        <v>76541</v>
      </c>
      <c r="Z94">
        <f t="shared" si="15"/>
        <v>2935983810</v>
      </c>
      <c r="AA94">
        <f t="shared" si="16"/>
        <v>20822100</v>
      </c>
      <c r="AC94" s="6">
        <v>44866</v>
      </c>
      <c r="AD94">
        <v>172941</v>
      </c>
      <c r="AE94">
        <v>64177</v>
      </c>
      <c r="AF94">
        <v>1658</v>
      </c>
      <c r="AG94">
        <v>44830</v>
      </c>
      <c r="AH94">
        <v>174599</v>
      </c>
      <c r="AI94">
        <f t="shared" si="17"/>
        <v>11098834557</v>
      </c>
      <c r="AJ94">
        <f t="shared" si="18"/>
        <v>74328140</v>
      </c>
      <c r="AL94" s="6">
        <v>45237</v>
      </c>
      <c r="AM94">
        <v>200346</v>
      </c>
      <c r="AN94">
        <v>77583</v>
      </c>
      <c r="AO94">
        <v>1431</v>
      </c>
      <c r="AP94">
        <v>60852</v>
      </c>
      <c r="AQ94">
        <v>201777</v>
      </c>
      <c r="AR94">
        <f t="shared" si="19"/>
        <v>15543443718</v>
      </c>
      <c r="AS94">
        <f t="shared" si="20"/>
        <v>87079212</v>
      </c>
    </row>
    <row r="95" spans="2:45" x14ac:dyDescent="0.3">
      <c r="B95" s="6">
        <v>43781</v>
      </c>
      <c r="C95">
        <v>68718</v>
      </c>
      <c r="D95">
        <v>41269</v>
      </c>
      <c r="E95">
        <v>2</v>
      </c>
      <c r="F95">
        <v>2550</v>
      </c>
      <c r="G95">
        <v>68720</v>
      </c>
      <c r="H95">
        <f t="shared" si="11"/>
        <v>2835923142</v>
      </c>
      <c r="I95">
        <f t="shared" si="12"/>
        <v>5100</v>
      </c>
      <c r="K95" s="6">
        <v>44138</v>
      </c>
      <c r="L95">
        <v>44769</v>
      </c>
      <c r="M95">
        <v>39327</v>
      </c>
      <c r="N95">
        <v>52</v>
      </c>
      <c r="O95">
        <v>27900</v>
      </c>
      <c r="P95">
        <v>44821</v>
      </c>
      <c r="Q95">
        <f t="shared" si="13"/>
        <v>1760630463</v>
      </c>
      <c r="R95">
        <f t="shared" si="14"/>
        <v>1450800</v>
      </c>
      <c r="T95" s="6">
        <v>44502</v>
      </c>
      <c r="U95">
        <v>114485</v>
      </c>
      <c r="V95">
        <v>37932</v>
      </c>
      <c r="W95">
        <v>7205</v>
      </c>
      <c r="X95">
        <v>28581</v>
      </c>
      <c r="Y95">
        <v>121690</v>
      </c>
      <c r="Z95">
        <f t="shared" si="15"/>
        <v>4342645020</v>
      </c>
      <c r="AA95">
        <f t="shared" si="16"/>
        <v>205926105</v>
      </c>
      <c r="AC95" s="6">
        <v>44868</v>
      </c>
      <c r="AD95">
        <v>148769</v>
      </c>
      <c r="AE95">
        <v>64279</v>
      </c>
      <c r="AF95">
        <v>3525</v>
      </c>
      <c r="AG95">
        <v>40501</v>
      </c>
      <c r="AH95">
        <v>152294</v>
      </c>
      <c r="AI95">
        <f t="shared" si="17"/>
        <v>9562722551</v>
      </c>
      <c r="AJ95">
        <f t="shared" si="18"/>
        <v>142766025</v>
      </c>
      <c r="AL95" s="6">
        <v>45239</v>
      </c>
      <c r="AM95">
        <v>167283</v>
      </c>
      <c r="AN95">
        <v>78522</v>
      </c>
      <c r="AO95">
        <v>384</v>
      </c>
      <c r="AP95">
        <v>61939</v>
      </c>
      <c r="AQ95">
        <v>167667</v>
      </c>
      <c r="AR95">
        <f t="shared" si="19"/>
        <v>13135395726</v>
      </c>
      <c r="AS95">
        <f t="shared" si="20"/>
        <v>23784576</v>
      </c>
    </row>
    <row r="96" spans="2:45" x14ac:dyDescent="0.3">
      <c r="B96" s="6">
        <v>43783</v>
      </c>
      <c r="C96">
        <v>63439</v>
      </c>
      <c r="D96">
        <v>44698</v>
      </c>
      <c r="E96">
        <v>736</v>
      </c>
      <c r="F96">
        <v>3697</v>
      </c>
      <c r="G96">
        <v>64175</v>
      </c>
      <c r="H96">
        <f t="shared" si="11"/>
        <v>2835596422</v>
      </c>
      <c r="I96">
        <f t="shared" si="12"/>
        <v>2720992</v>
      </c>
      <c r="K96" s="6">
        <v>44140</v>
      </c>
      <c r="L96">
        <v>34369</v>
      </c>
      <c r="M96">
        <v>38683</v>
      </c>
      <c r="N96">
        <v>0</v>
      </c>
      <c r="O96">
        <v>0</v>
      </c>
      <c r="P96">
        <v>34369</v>
      </c>
      <c r="Q96">
        <f t="shared" si="13"/>
        <v>1329496027</v>
      </c>
      <c r="R96">
        <f t="shared" si="14"/>
        <v>0</v>
      </c>
      <c r="T96" s="6">
        <v>44504</v>
      </c>
      <c r="U96">
        <v>102910</v>
      </c>
      <c r="V96">
        <v>38517</v>
      </c>
      <c r="W96">
        <v>16972</v>
      </c>
      <c r="X96">
        <v>25109</v>
      </c>
      <c r="Y96">
        <v>119882</v>
      </c>
      <c r="Z96">
        <f t="shared" si="15"/>
        <v>3963784470</v>
      </c>
      <c r="AA96">
        <f t="shared" si="16"/>
        <v>426149948</v>
      </c>
      <c r="AC96" s="6">
        <v>44873</v>
      </c>
      <c r="AD96">
        <v>259271</v>
      </c>
      <c r="AE96">
        <v>63989</v>
      </c>
      <c r="AF96">
        <v>834</v>
      </c>
      <c r="AG96">
        <v>44354</v>
      </c>
      <c r="AH96">
        <v>260105</v>
      </c>
      <c r="AI96">
        <f t="shared" si="17"/>
        <v>16590492019</v>
      </c>
      <c r="AJ96">
        <f t="shared" si="18"/>
        <v>36991236</v>
      </c>
      <c r="AL96" s="6">
        <v>45244</v>
      </c>
      <c r="AM96">
        <v>202725</v>
      </c>
      <c r="AN96">
        <v>79084</v>
      </c>
      <c r="AO96">
        <v>3923</v>
      </c>
      <c r="AP96">
        <v>66843</v>
      </c>
      <c r="AQ96">
        <v>206648</v>
      </c>
      <c r="AR96">
        <f t="shared" si="19"/>
        <v>16032303900</v>
      </c>
      <c r="AS96">
        <f t="shared" si="20"/>
        <v>262225089</v>
      </c>
    </row>
    <row r="97" spans="2:45" x14ac:dyDescent="0.3">
      <c r="B97" s="6">
        <v>43788</v>
      </c>
      <c r="C97">
        <v>98618</v>
      </c>
      <c r="D97">
        <v>50010</v>
      </c>
      <c r="E97">
        <v>149</v>
      </c>
      <c r="F97">
        <v>6195</v>
      </c>
      <c r="G97">
        <v>98767</v>
      </c>
      <c r="H97">
        <f t="shared" si="11"/>
        <v>4931886180</v>
      </c>
      <c r="I97">
        <f t="shared" si="12"/>
        <v>923055</v>
      </c>
      <c r="K97" s="6">
        <v>44145</v>
      </c>
      <c r="L97">
        <v>42900</v>
      </c>
      <c r="M97">
        <v>37447</v>
      </c>
      <c r="N97">
        <v>1191</v>
      </c>
      <c r="O97">
        <v>0</v>
      </c>
      <c r="P97">
        <v>44091</v>
      </c>
      <c r="Q97">
        <f t="shared" si="13"/>
        <v>1606476300</v>
      </c>
      <c r="R97">
        <f t="shared" si="14"/>
        <v>0</v>
      </c>
      <c r="T97" s="6">
        <v>44509</v>
      </c>
      <c r="U97">
        <v>68425</v>
      </c>
      <c r="V97">
        <v>38694</v>
      </c>
      <c r="W97">
        <v>3743</v>
      </c>
      <c r="X97">
        <v>19759</v>
      </c>
      <c r="Y97">
        <v>72168</v>
      </c>
      <c r="Z97">
        <f t="shared" si="15"/>
        <v>2647636950</v>
      </c>
      <c r="AA97">
        <f t="shared" si="16"/>
        <v>73957937</v>
      </c>
      <c r="AC97" s="6">
        <v>44875</v>
      </c>
      <c r="AD97">
        <v>160891</v>
      </c>
      <c r="AE97">
        <v>64059</v>
      </c>
      <c r="AF97">
        <v>1115</v>
      </c>
      <c r="AG97">
        <v>36527</v>
      </c>
      <c r="AH97">
        <v>162006</v>
      </c>
      <c r="AI97">
        <f t="shared" si="17"/>
        <v>10306516569</v>
      </c>
      <c r="AJ97">
        <f t="shared" si="18"/>
        <v>40727605</v>
      </c>
      <c r="AL97" s="6">
        <v>45246</v>
      </c>
      <c r="AM97">
        <v>186519</v>
      </c>
      <c r="AN97">
        <v>79584</v>
      </c>
      <c r="AO97">
        <v>1412</v>
      </c>
      <c r="AP97">
        <v>73535</v>
      </c>
      <c r="AQ97">
        <v>187931</v>
      </c>
      <c r="AR97">
        <f t="shared" si="19"/>
        <v>14843928096</v>
      </c>
      <c r="AS97">
        <f t="shared" si="20"/>
        <v>103831420</v>
      </c>
    </row>
    <row r="98" spans="2:45" x14ac:dyDescent="0.3">
      <c r="B98" s="6">
        <v>43790</v>
      </c>
      <c r="C98">
        <v>167259</v>
      </c>
      <c r="D98">
        <v>52454</v>
      </c>
      <c r="E98">
        <v>130</v>
      </c>
      <c r="F98">
        <v>12188</v>
      </c>
      <c r="G98">
        <v>167389</v>
      </c>
      <c r="H98">
        <f t="shared" si="11"/>
        <v>8773403586</v>
      </c>
      <c r="I98">
        <f t="shared" si="12"/>
        <v>1584440</v>
      </c>
      <c r="K98" s="6">
        <v>44147</v>
      </c>
      <c r="L98">
        <v>38726</v>
      </c>
      <c r="M98">
        <v>36863</v>
      </c>
      <c r="N98">
        <v>1837</v>
      </c>
      <c r="O98">
        <v>0</v>
      </c>
      <c r="P98">
        <v>40563</v>
      </c>
      <c r="Q98">
        <f t="shared" si="13"/>
        <v>1427556538</v>
      </c>
      <c r="R98">
        <f t="shared" si="14"/>
        <v>0</v>
      </c>
      <c r="T98" s="6">
        <v>44511</v>
      </c>
      <c r="U98">
        <v>135229</v>
      </c>
      <c r="V98">
        <v>38319</v>
      </c>
      <c r="W98">
        <v>2334</v>
      </c>
      <c r="X98">
        <v>26978</v>
      </c>
      <c r="Y98">
        <v>137563</v>
      </c>
      <c r="Z98">
        <f t="shared" si="15"/>
        <v>5181840051</v>
      </c>
      <c r="AA98">
        <f t="shared" si="16"/>
        <v>62966652</v>
      </c>
      <c r="AC98" s="6">
        <v>44880</v>
      </c>
      <c r="AD98">
        <v>166747</v>
      </c>
      <c r="AE98">
        <v>64081</v>
      </c>
      <c r="AF98">
        <v>9237</v>
      </c>
      <c r="AG98">
        <v>45003</v>
      </c>
      <c r="AH98">
        <v>175984</v>
      </c>
      <c r="AI98">
        <f t="shared" si="17"/>
        <v>10685314507</v>
      </c>
      <c r="AJ98">
        <f t="shared" si="18"/>
        <v>415692711</v>
      </c>
      <c r="AL98" s="6">
        <v>45251</v>
      </c>
      <c r="AM98">
        <v>227298</v>
      </c>
      <c r="AN98">
        <v>80141</v>
      </c>
      <c r="AO98">
        <v>4135</v>
      </c>
      <c r="AP98">
        <v>71605</v>
      </c>
      <c r="AQ98">
        <v>231433</v>
      </c>
      <c r="AR98">
        <f t="shared" si="19"/>
        <v>18215889018</v>
      </c>
      <c r="AS98">
        <f t="shared" si="20"/>
        <v>296086675</v>
      </c>
    </row>
    <row r="99" spans="2:45" x14ac:dyDescent="0.3">
      <c r="B99" s="6">
        <v>43795</v>
      </c>
      <c r="C99">
        <v>147214</v>
      </c>
      <c r="D99">
        <v>51684</v>
      </c>
      <c r="E99">
        <v>114</v>
      </c>
      <c r="F99">
        <v>7400</v>
      </c>
      <c r="G99">
        <v>147328</v>
      </c>
      <c r="H99">
        <f t="shared" si="11"/>
        <v>7608608376</v>
      </c>
      <c r="I99">
        <f t="shared" si="12"/>
        <v>843600</v>
      </c>
      <c r="K99" s="6">
        <v>44152</v>
      </c>
      <c r="L99">
        <v>52902</v>
      </c>
      <c r="M99">
        <v>35633</v>
      </c>
      <c r="N99">
        <v>403</v>
      </c>
      <c r="O99">
        <v>22205</v>
      </c>
      <c r="P99">
        <v>53305</v>
      </c>
      <c r="Q99">
        <f t="shared" si="13"/>
        <v>1885056966</v>
      </c>
      <c r="R99">
        <f t="shared" si="14"/>
        <v>8948615</v>
      </c>
      <c r="T99" s="6">
        <v>44516</v>
      </c>
      <c r="U99">
        <v>196229</v>
      </c>
      <c r="V99">
        <v>39802</v>
      </c>
      <c r="W99">
        <v>3217</v>
      </c>
      <c r="X99">
        <v>26568</v>
      </c>
      <c r="Y99">
        <v>199446</v>
      </c>
      <c r="Z99">
        <f t="shared" si="15"/>
        <v>7810306658</v>
      </c>
      <c r="AA99">
        <f t="shared" si="16"/>
        <v>85469256</v>
      </c>
      <c r="AC99" s="6">
        <v>44882</v>
      </c>
      <c r="AD99">
        <v>119889</v>
      </c>
      <c r="AE99">
        <v>64109</v>
      </c>
      <c r="AF99">
        <v>2609</v>
      </c>
      <c r="AG99">
        <v>48835</v>
      </c>
      <c r="AH99">
        <v>122498</v>
      </c>
      <c r="AI99">
        <f t="shared" si="17"/>
        <v>7685963901</v>
      </c>
      <c r="AJ99">
        <f t="shared" si="18"/>
        <v>127410515</v>
      </c>
      <c r="AL99" s="6">
        <v>45253</v>
      </c>
      <c r="AM99">
        <v>177211</v>
      </c>
      <c r="AN99">
        <v>80299</v>
      </c>
      <c r="AO99">
        <v>1837</v>
      </c>
      <c r="AP99">
        <v>63968</v>
      </c>
      <c r="AQ99">
        <v>179048</v>
      </c>
      <c r="AR99">
        <f t="shared" si="19"/>
        <v>14229866089</v>
      </c>
      <c r="AS99">
        <f t="shared" si="20"/>
        <v>117509216</v>
      </c>
    </row>
    <row r="100" spans="2:45" x14ac:dyDescent="0.3">
      <c r="B100" s="6">
        <v>43797</v>
      </c>
      <c r="C100">
        <v>80938</v>
      </c>
      <c r="D100">
        <v>50240</v>
      </c>
      <c r="E100">
        <v>67</v>
      </c>
      <c r="F100">
        <v>35665</v>
      </c>
      <c r="G100">
        <v>81005</v>
      </c>
      <c r="H100">
        <f t="shared" si="11"/>
        <v>4066325120</v>
      </c>
      <c r="I100">
        <f t="shared" si="12"/>
        <v>2389555</v>
      </c>
      <c r="K100" s="6">
        <v>44154</v>
      </c>
      <c r="L100">
        <v>23926</v>
      </c>
      <c r="M100">
        <v>32671</v>
      </c>
      <c r="N100">
        <v>0</v>
      </c>
      <c r="O100">
        <v>0</v>
      </c>
      <c r="P100">
        <v>23926</v>
      </c>
      <c r="Q100">
        <f t="shared" si="13"/>
        <v>781686346</v>
      </c>
      <c r="R100">
        <f t="shared" si="14"/>
        <v>0</v>
      </c>
      <c r="T100" s="6">
        <v>44518</v>
      </c>
      <c r="U100">
        <v>121731</v>
      </c>
      <c r="V100">
        <v>39611</v>
      </c>
      <c r="W100">
        <v>360</v>
      </c>
      <c r="X100">
        <v>21849</v>
      </c>
      <c r="Y100">
        <v>122091</v>
      </c>
      <c r="Z100">
        <f t="shared" si="15"/>
        <v>4821886641</v>
      </c>
      <c r="AA100">
        <f t="shared" si="16"/>
        <v>7865640</v>
      </c>
      <c r="AC100" s="6">
        <v>44887</v>
      </c>
      <c r="AD100">
        <v>128701</v>
      </c>
      <c r="AE100">
        <v>64210</v>
      </c>
      <c r="AF100">
        <v>1611</v>
      </c>
      <c r="AG100">
        <v>35661</v>
      </c>
      <c r="AH100">
        <v>130312</v>
      </c>
      <c r="AI100">
        <f t="shared" si="17"/>
        <v>8263891210</v>
      </c>
      <c r="AJ100">
        <f t="shared" si="18"/>
        <v>57449871</v>
      </c>
      <c r="AL100" s="6">
        <v>45258</v>
      </c>
      <c r="AM100">
        <v>165994</v>
      </c>
      <c r="AN100">
        <v>79426</v>
      </c>
      <c r="AO100">
        <v>1984</v>
      </c>
      <c r="AP100">
        <v>75251</v>
      </c>
      <c r="AQ100">
        <v>167978</v>
      </c>
      <c r="AR100">
        <f t="shared" si="19"/>
        <v>13184239444</v>
      </c>
      <c r="AS100">
        <f t="shared" si="20"/>
        <v>149297984</v>
      </c>
    </row>
    <row r="101" spans="2:45" x14ac:dyDescent="0.3">
      <c r="B101" s="6">
        <v>43802</v>
      </c>
      <c r="C101">
        <v>90745</v>
      </c>
      <c r="D101">
        <v>49422</v>
      </c>
      <c r="E101">
        <v>577</v>
      </c>
      <c r="F101">
        <v>22054</v>
      </c>
      <c r="G101">
        <v>91322</v>
      </c>
      <c r="H101">
        <f t="shared" si="11"/>
        <v>4484799390</v>
      </c>
      <c r="I101">
        <f t="shared" si="12"/>
        <v>12725158</v>
      </c>
      <c r="K101" s="6">
        <v>44159</v>
      </c>
      <c r="L101">
        <v>74773</v>
      </c>
      <c r="M101">
        <v>30674</v>
      </c>
      <c r="N101">
        <v>3343</v>
      </c>
      <c r="O101">
        <v>0</v>
      </c>
      <c r="P101">
        <v>78116</v>
      </c>
      <c r="Q101">
        <f t="shared" si="13"/>
        <v>2293587002</v>
      </c>
      <c r="R101">
        <f t="shared" si="14"/>
        <v>0</v>
      </c>
      <c r="T101" s="6">
        <v>44523</v>
      </c>
      <c r="U101">
        <v>126627</v>
      </c>
      <c r="V101">
        <v>39553</v>
      </c>
      <c r="W101">
        <v>2790</v>
      </c>
      <c r="X101">
        <v>23300</v>
      </c>
      <c r="Y101">
        <v>129417</v>
      </c>
      <c r="Z101">
        <f t="shared" si="15"/>
        <v>5008477731</v>
      </c>
      <c r="AA101">
        <f t="shared" si="16"/>
        <v>65007000</v>
      </c>
      <c r="AC101" s="6">
        <v>44889</v>
      </c>
      <c r="AD101">
        <v>70519</v>
      </c>
      <c r="AE101">
        <v>64204</v>
      </c>
      <c r="AF101">
        <v>2444</v>
      </c>
      <c r="AG101">
        <v>46571</v>
      </c>
      <c r="AH101">
        <v>72963</v>
      </c>
      <c r="AI101">
        <f t="shared" si="17"/>
        <v>4527601876</v>
      </c>
      <c r="AJ101">
        <f t="shared" si="18"/>
        <v>113819524</v>
      </c>
      <c r="AL101" s="6">
        <v>45260</v>
      </c>
      <c r="AM101">
        <v>140672</v>
      </c>
      <c r="AN101">
        <v>79414</v>
      </c>
      <c r="AO101">
        <v>2609</v>
      </c>
      <c r="AP101">
        <v>66582</v>
      </c>
      <c r="AQ101">
        <v>143281</v>
      </c>
      <c r="AR101">
        <f t="shared" si="19"/>
        <v>11171326208</v>
      </c>
      <c r="AS101">
        <f t="shared" si="20"/>
        <v>173712438</v>
      </c>
    </row>
    <row r="102" spans="2:45" x14ac:dyDescent="0.3">
      <c r="B102" s="6">
        <v>43804</v>
      </c>
      <c r="C102">
        <v>76851</v>
      </c>
      <c r="D102">
        <v>49415</v>
      </c>
      <c r="E102">
        <v>3</v>
      </c>
      <c r="F102">
        <v>10400</v>
      </c>
      <c r="G102">
        <v>76854</v>
      </c>
      <c r="H102">
        <f t="shared" si="11"/>
        <v>3797592165</v>
      </c>
      <c r="I102">
        <f t="shared" si="12"/>
        <v>31200</v>
      </c>
      <c r="K102" s="6">
        <v>44161</v>
      </c>
      <c r="L102">
        <v>43805</v>
      </c>
      <c r="M102">
        <v>29662</v>
      </c>
      <c r="N102">
        <v>1157</v>
      </c>
      <c r="O102">
        <v>18261</v>
      </c>
      <c r="P102">
        <v>44962</v>
      </c>
      <c r="Q102">
        <f t="shared" si="13"/>
        <v>1299343910</v>
      </c>
      <c r="R102">
        <f t="shared" si="14"/>
        <v>21127977</v>
      </c>
      <c r="T102" s="6">
        <v>44525</v>
      </c>
      <c r="U102">
        <v>156707</v>
      </c>
      <c r="V102">
        <v>39601</v>
      </c>
      <c r="W102">
        <v>3861</v>
      </c>
      <c r="X102">
        <v>23615</v>
      </c>
      <c r="Y102">
        <v>160568</v>
      </c>
      <c r="Z102">
        <f t="shared" si="15"/>
        <v>6205753907</v>
      </c>
      <c r="AA102">
        <f t="shared" si="16"/>
        <v>91177515</v>
      </c>
      <c r="AC102" s="6">
        <v>44894</v>
      </c>
      <c r="AD102">
        <v>151140</v>
      </c>
      <c r="AE102">
        <v>64384</v>
      </c>
      <c r="AF102">
        <v>1477</v>
      </c>
      <c r="AG102">
        <v>43566</v>
      </c>
      <c r="AH102">
        <v>152617</v>
      </c>
      <c r="AI102">
        <f t="shared" si="17"/>
        <v>9730997760</v>
      </c>
      <c r="AJ102">
        <f t="shared" si="18"/>
        <v>64346982</v>
      </c>
      <c r="AL102" s="6">
        <v>45265</v>
      </c>
      <c r="AM102">
        <v>117666</v>
      </c>
      <c r="AN102">
        <v>76852</v>
      </c>
      <c r="AO102">
        <v>1031</v>
      </c>
      <c r="AP102">
        <v>55760</v>
      </c>
      <c r="AQ102">
        <v>118697</v>
      </c>
      <c r="AR102">
        <f t="shared" si="19"/>
        <v>9042867432</v>
      </c>
      <c r="AS102">
        <f t="shared" si="20"/>
        <v>57488560</v>
      </c>
    </row>
    <row r="103" spans="2:45" x14ac:dyDescent="0.3">
      <c r="B103" s="6">
        <v>43809</v>
      </c>
      <c r="C103">
        <v>145904</v>
      </c>
      <c r="D103">
        <v>49213</v>
      </c>
      <c r="E103">
        <v>604</v>
      </c>
      <c r="F103">
        <v>10842</v>
      </c>
      <c r="G103">
        <v>146508</v>
      </c>
      <c r="H103">
        <f t="shared" si="11"/>
        <v>7180373552</v>
      </c>
      <c r="I103">
        <f t="shared" si="12"/>
        <v>6548568</v>
      </c>
      <c r="K103" s="6">
        <v>44166</v>
      </c>
      <c r="L103">
        <v>71043</v>
      </c>
      <c r="M103">
        <v>28293</v>
      </c>
      <c r="N103">
        <v>45</v>
      </c>
      <c r="O103">
        <v>16500</v>
      </c>
      <c r="P103">
        <v>71088</v>
      </c>
      <c r="Q103">
        <f t="shared" si="13"/>
        <v>2010019599</v>
      </c>
      <c r="R103">
        <f t="shared" si="14"/>
        <v>742500</v>
      </c>
      <c r="T103" s="6">
        <v>44530</v>
      </c>
      <c r="U103">
        <v>312625</v>
      </c>
      <c r="V103">
        <v>39921</v>
      </c>
      <c r="W103">
        <v>4951</v>
      </c>
      <c r="X103">
        <v>25151</v>
      </c>
      <c r="Y103">
        <v>317576</v>
      </c>
      <c r="Z103">
        <f t="shared" si="15"/>
        <v>12480302625</v>
      </c>
      <c r="AA103">
        <f t="shared" si="16"/>
        <v>124522601</v>
      </c>
      <c r="AC103" s="6">
        <v>44896</v>
      </c>
      <c r="AD103">
        <v>91282</v>
      </c>
      <c r="AE103">
        <v>64477</v>
      </c>
      <c r="AF103">
        <v>3560</v>
      </c>
      <c r="AG103">
        <v>44671</v>
      </c>
      <c r="AH103">
        <v>94842</v>
      </c>
      <c r="AI103">
        <f t="shared" si="17"/>
        <v>5885589514</v>
      </c>
      <c r="AJ103">
        <f t="shared" si="18"/>
        <v>159028760</v>
      </c>
      <c r="AL103" s="6">
        <v>45267</v>
      </c>
      <c r="AM103">
        <v>124270</v>
      </c>
      <c r="AN103">
        <v>76856</v>
      </c>
      <c r="AO103">
        <v>758</v>
      </c>
      <c r="AP103">
        <v>63463</v>
      </c>
      <c r="AQ103">
        <v>125028</v>
      </c>
      <c r="AR103">
        <f t="shared" si="19"/>
        <v>9550895120</v>
      </c>
      <c r="AS103">
        <f t="shared" si="20"/>
        <v>48104954</v>
      </c>
    </row>
    <row r="104" spans="2:45" x14ac:dyDescent="0.3">
      <c r="B104" s="6">
        <v>43811</v>
      </c>
      <c r="C104">
        <v>122210</v>
      </c>
      <c r="D104">
        <v>49012</v>
      </c>
      <c r="E104">
        <v>271</v>
      </c>
      <c r="F104">
        <v>16626</v>
      </c>
      <c r="G104">
        <v>122481</v>
      </c>
      <c r="H104">
        <f t="shared" si="11"/>
        <v>5989756520</v>
      </c>
      <c r="I104">
        <f t="shared" si="12"/>
        <v>4505646</v>
      </c>
      <c r="K104" s="6">
        <v>44168</v>
      </c>
      <c r="L104">
        <v>72573</v>
      </c>
      <c r="M104">
        <v>29265</v>
      </c>
      <c r="N104">
        <v>56</v>
      </c>
      <c r="O104">
        <v>10080</v>
      </c>
      <c r="P104">
        <v>72629</v>
      </c>
      <c r="Q104">
        <f t="shared" si="13"/>
        <v>2123848845</v>
      </c>
      <c r="R104">
        <f t="shared" si="14"/>
        <v>564480</v>
      </c>
      <c r="T104" s="6">
        <v>44532</v>
      </c>
      <c r="U104">
        <v>274007</v>
      </c>
      <c r="V104">
        <v>39954</v>
      </c>
      <c r="W104">
        <v>7841</v>
      </c>
      <c r="X104">
        <v>25740</v>
      </c>
      <c r="Y104">
        <v>281848</v>
      </c>
      <c r="Z104">
        <f t="shared" si="15"/>
        <v>10947675678</v>
      </c>
      <c r="AA104">
        <f t="shared" si="16"/>
        <v>201827340</v>
      </c>
      <c r="AC104" s="6">
        <v>44901</v>
      </c>
      <c r="AD104">
        <v>89535</v>
      </c>
      <c r="AE104">
        <v>64485</v>
      </c>
      <c r="AF104">
        <v>254</v>
      </c>
      <c r="AG104">
        <v>35958</v>
      </c>
      <c r="AH104">
        <v>89789</v>
      </c>
      <c r="AI104">
        <f t="shared" si="17"/>
        <v>5773664475</v>
      </c>
      <c r="AJ104">
        <f t="shared" si="18"/>
        <v>9133332</v>
      </c>
      <c r="AL104" s="6">
        <v>45272</v>
      </c>
      <c r="AM104">
        <v>102138</v>
      </c>
      <c r="AN104">
        <v>76913</v>
      </c>
      <c r="AO104">
        <v>1387</v>
      </c>
      <c r="AP104">
        <v>60238</v>
      </c>
      <c r="AQ104">
        <v>103525</v>
      </c>
      <c r="AR104">
        <f t="shared" si="19"/>
        <v>7855739994</v>
      </c>
      <c r="AS104">
        <f t="shared" si="20"/>
        <v>83550106</v>
      </c>
    </row>
    <row r="105" spans="2:45" x14ac:dyDescent="0.3">
      <c r="B105" s="6">
        <v>43816</v>
      </c>
      <c r="C105">
        <v>160275</v>
      </c>
      <c r="D105">
        <v>48837</v>
      </c>
      <c r="E105">
        <v>1212</v>
      </c>
      <c r="F105">
        <v>3442</v>
      </c>
      <c r="G105">
        <v>161487</v>
      </c>
      <c r="H105">
        <f t="shared" si="11"/>
        <v>7827350175</v>
      </c>
      <c r="I105">
        <f t="shared" si="12"/>
        <v>4171704</v>
      </c>
      <c r="K105" s="6">
        <v>44173</v>
      </c>
      <c r="L105">
        <v>98791</v>
      </c>
      <c r="M105">
        <v>30863</v>
      </c>
      <c r="N105">
        <v>0</v>
      </c>
      <c r="O105">
        <v>0</v>
      </c>
      <c r="P105">
        <v>98791</v>
      </c>
      <c r="Q105">
        <f t="shared" si="13"/>
        <v>3048986633</v>
      </c>
      <c r="R105">
        <f t="shared" si="14"/>
        <v>0</v>
      </c>
      <c r="T105" s="6">
        <v>44537</v>
      </c>
      <c r="U105">
        <v>153702</v>
      </c>
      <c r="V105">
        <v>39813</v>
      </c>
      <c r="W105">
        <v>2653</v>
      </c>
      <c r="X105">
        <v>19896</v>
      </c>
      <c r="Y105">
        <v>156355</v>
      </c>
      <c r="Z105">
        <f t="shared" si="15"/>
        <v>6119337726</v>
      </c>
      <c r="AA105">
        <f t="shared" si="16"/>
        <v>52784088</v>
      </c>
      <c r="AC105" s="6">
        <v>44903</v>
      </c>
      <c r="AD105">
        <v>91819</v>
      </c>
      <c r="AE105">
        <v>64563</v>
      </c>
      <c r="AF105">
        <v>1500</v>
      </c>
      <c r="AG105">
        <v>53833</v>
      </c>
      <c r="AH105">
        <v>93319</v>
      </c>
      <c r="AI105">
        <f t="shared" si="17"/>
        <v>5928110097</v>
      </c>
      <c r="AJ105">
        <f t="shared" si="18"/>
        <v>80749500</v>
      </c>
      <c r="AL105" s="6">
        <v>45274</v>
      </c>
      <c r="AM105">
        <v>102457</v>
      </c>
      <c r="AN105">
        <v>77228</v>
      </c>
      <c r="AO105">
        <v>4591</v>
      </c>
      <c r="AP105">
        <v>70910</v>
      </c>
      <c r="AQ105">
        <v>107048</v>
      </c>
      <c r="AR105">
        <f t="shared" si="19"/>
        <v>7912549196</v>
      </c>
      <c r="AS105">
        <f t="shared" si="20"/>
        <v>325547810</v>
      </c>
    </row>
    <row r="106" spans="2:45" x14ac:dyDescent="0.3">
      <c r="B106" s="6">
        <v>43818</v>
      </c>
      <c r="C106">
        <v>127176</v>
      </c>
      <c r="D106">
        <v>48752</v>
      </c>
      <c r="E106">
        <v>168</v>
      </c>
      <c r="F106">
        <v>8637</v>
      </c>
      <c r="G106">
        <v>127344</v>
      </c>
      <c r="H106">
        <f t="shared" si="11"/>
        <v>6200084352</v>
      </c>
      <c r="I106">
        <f t="shared" si="12"/>
        <v>1451016</v>
      </c>
      <c r="K106" s="6">
        <v>44175</v>
      </c>
      <c r="L106">
        <v>83252</v>
      </c>
      <c r="M106">
        <v>32746</v>
      </c>
      <c r="N106">
        <v>259</v>
      </c>
      <c r="O106">
        <v>21368</v>
      </c>
      <c r="P106">
        <v>83511</v>
      </c>
      <c r="Q106">
        <f t="shared" si="13"/>
        <v>2726169992</v>
      </c>
      <c r="R106">
        <f t="shared" si="14"/>
        <v>5534312</v>
      </c>
      <c r="T106" s="6">
        <v>44539</v>
      </c>
      <c r="U106">
        <v>200805</v>
      </c>
      <c r="V106">
        <v>39898</v>
      </c>
      <c r="W106">
        <v>2069</v>
      </c>
      <c r="X106">
        <v>24690</v>
      </c>
      <c r="Y106">
        <v>202874</v>
      </c>
      <c r="Z106">
        <f t="shared" si="15"/>
        <v>8011717890</v>
      </c>
      <c r="AA106">
        <f t="shared" si="16"/>
        <v>51083610</v>
      </c>
      <c r="AC106" s="6">
        <v>44908</v>
      </c>
      <c r="AD106">
        <v>137516</v>
      </c>
      <c r="AE106">
        <v>64591</v>
      </c>
      <c r="AF106">
        <v>1262</v>
      </c>
      <c r="AG106">
        <v>47097</v>
      </c>
      <c r="AH106">
        <v>138778</v>
      </c>
      <c r="AI106">
        <f t="shared" si="17"/>
        <v>8882295956</v>
      </c>
      <c r="AJ106">
        <f t="shared" si="18"/>
        <v>59436414</v>
      </c>
      <c r="AL106" s="6">
        <v>45279</v>
      </c>
      <c r="AM106">
        <v>77531</v>
      </c>
      <c r="AN106">
        <v>75546</v>
      </c>
      <c r="AO106">
        <v>5961</v>
      </c>
      <c r="AP106">
        <v>64099</v>
      </c>
      <c r="AQ106">
        <v>83492</v>
      </c>
      <c r="AR106">
        <f t="shared" si="19"/>
        <v>5857156926</v>
      </c>
      <c r="AS106">
        <f t="shared" si="20"/>
        <v>382094139</v>
      </c>
    </row>
    <row r="107" spans="2:45" x14ac:dyDescent="0.3">
      <c r="B107" s="6">
        <v>43823</v>
      </c>
      <c r="C107">
        <v>72471</v>
      </c>
      <c r="D107">
        <v>48330</v>
      </c>
      <c r="E107">
        <v>367</v>
      </c>
      <c r="F107">
        <v>8265</v>
      </c>
      <c r="G107">
        <v>72838</v>
      </c>
      <c r="H107">
        <f t="shared" si="11"/>
        <v>3502523430</v>
      </c>
      <c r="I107">
        <f t="shared" si="12"/>
        <v>3033255</v>
      </c>
      <c r="K107" s="6">
        <v>44180</v>
      </c>
      <c r="L107">
        <v>138461</v>
      </c>
      <c r="M107">
        <v>35406</v>
      </c>
      <c r="N107">
        <v>42</v>
      </c>
      <c r="O107">
        <v>23900</v>
      </c>
      <c r="P107">
        <v>138503</v>
      </c>
      <c r="Q107">
        <f t="shared" si="13"/>
        <v>4902350166</v>
      </c>
      <c r="R107">
        <f t="shared" si="14"/>
        <v>1003800</v>
      </c>
      <c r="T107" s="6">
        <v>44544</v>
      </c>
      <c r="U107">
        <v>117978</v>
      </c>
      <c r="V107">
        <v>39817</v>
      </c>
      <c r="W107">
        <v>3475</v>
      </c>
      <c r="X107">
        <v>28214</v>
      </c>
      <c r="Y107">
        <v>121453</v>
      </c>
      <c r="Z107">
        <f t="shared" si="15"/>
        <v>4697530026</v>
      </c>
      <c r="AA107">
        <f t="shared" si="16"/>
        <v>98043650</v>
      </c>
      <c r="AC107" s="6">
        <v>44910</v>
      </c>
      <c r="AD107">
        <v>84794</v>
      </c>
      <c r="AE107">
        <v>64644</v>
      </c>
      <c r="AF107">
        <v>739</v>
      </c>
      <c r="AG107">
        <v>25664</v>
      </c>
      <c r="AH107">
        <v>85533</v>
      </c>
      <c r="AI107">
        <f t="shared" si="17"/>
        <v>5481423336</v>
      </c>
      <c r="AJ107">
        <f t="shared" si="18"/>
        <v>18965696</v>
      </c>
      <c r="AL107" s="6">
        <v>45281</v>
      </c>
      <c r="AM107">
        <v>106385</v>
      </c>
      <c r="AN107">
        <v>74868</v>
      </c>
      <c r="AO107">
        <v>112</v>
      </c>
      <c r="AP107">
        <v>64128</v>
      </c>
      <c r="AQ107">
        <v>106497</v>
      </c>
      <c r="AR107">
        <f t="shared" si="19"/>
        <v>7964832180</v>
      </c>
      <c r="AS107">
        <f t="shared" si="20"/>
        <v>7182336</v>
      </c>
    </row>
    <row r="108" spans="2:45" x14ac:dyDescent="0.3">
      <c r="B108" s="6">
        <v>43825</v>
      </c>
      <c r="C108">
        <v>87418</v>
      </c>
      <c r="D108">
        <v>47346</v>
      </c>
      <c r="E108">
        <v>5</v>
      </c>
      <c r="F108">
        <v>8600</v>
      </c>
      <c r="G108">
        <v>87423</v>
      </c>
      <c r="H108">
        <f t="shared" si="11"/>
        <v>4138892628</v>
      </c>
      <c r="I108">
        <f t="shared" si="12"/>
        <v>43000</v>
      </c>
      <c r="K108" s="6">
        <v>44182</v>
      </c>
      <c r="L108">
        <v>135382</v>
      </c>
      <c r="M108">
        <v>37214</v>
      </c>
      <c r="N108">
        <v>161</v>
      </c>
      <c r="O108">
        <v>25810</v>
      </c>
      <c r="P108">
        <v>135543</v>
      </c>
      <c r="Q108">
        <f t="shared" si="13"/>
        <v>5038105748</v>
      </c>
      <c r="R108">
        <f t="shared" si="14"/>
        <v>4155410</v>
      </c>
      <c r="T108" s="6">
        <v>44546</v>
      </c>
      <c r="U108">
        <v>114870</v>
      </c>
      <c r="V108">
        <v>39846</v>
      </c>
      <c r="W108">
        <v>1726</v>
      </c>
      <c r="X108">
        <v>26264</v>
      </c>
      <c r="Y108">
        <v>116596</v>
      </c>
      <c r="Z108">
        <f t="shared" si="15"/>
        <v>4577110020</v>
      </c>
      <c r="AA108">
        <f t="shared" si="16"/>
        <v>45331664</v>
      </c>
      <c r="AC108" s="6">
        <v>44915</v>
      </c>
      <c r="AD108">
        <v>148363</v>
      </c>
      <c r="AE108">
        <v>65039</v>
      </c>
      <c r="AF108">
        <v>1971</v>
      </c>
      <c r="AG108">
        <v>44511</v>
      </c>
      <c r="AH108">
        <v>150334</v>
      </c>
      <c r="AI108">
        <f t="shared" si="17"/>
        <v>9649381157</v>
      </c>
      <c r="AJ108">
        <f t="shared" si="18"/>
        <v>87731181</v>
      </c>
      <c r="AL108" s="6">
        <v>45286</v>
      </c>
      <c r="AM108">
        <v>85264</v>
      </c>
      <c r="AN108">
        <v>74394</v>
      </c>
      <c r="AO108">
        <v>2454</v>
      </c>
      <c r="AP108">
        <v>65655</v>
      </c>
      <c r="AQ108">
        <v>87718</v>
      </c>
      <c r="AR108">
        <f t="shared" si="19"/>
        <v>6343130016</v>
      </c>
      <c r="AS108">
        <f t="shared" si="20"/>
        <v>161117370</v>
      </c>
    </row>
    <row r="109" spans="2:45" x14ac:dyDescent="0.3">
      <c r="B109" s="6">
        <v>43830</v>
      </c>
      <c r="C109">
        <v>57734</v>
      </c>
      <c r="D109">
        <v>44281</v>
      </c>
      <c r="E109">
        <v>493</v>
      </c>
      <c r="F109">
        <v>21459</v>
      </c>
      <c r="G109">
        <v>58227</v>
      </c>
      <c r="H109">
        <f t="shared" si="11"/>
        <v>2556519254</v>
      </c>
      <c r="I109">
        <f t="shared" si="12"/>
        <v>10579287</v>
      </c>
      <c r="K109" s="6">
        <v>44187</v>
      </c>
      <c r="L109">
        <v>76279</v>
      </c>
      <c r="M109">
        <v>37613</v>
      </c>
      <c r="N109">
        <v>191</v>
      </c>
      <c r="O109">
        <v>22493</v>
      </c>
      <c r="P109">
        <v>76470</v>
      </c>
      <c r="Q109">
        <f t="shared" si="13"/>
        <v>2869082027</v>
      </c>
      <c r="R109">
        <f t="shared" si="14"/>
        <v>4296163</v>
      </c>
      <c r="T109" s="6">
        <v>44551</v>
      </c>
      <c r="U109">
        <v>185036</v>
      </c>
      <c r="V109">
        <v>39876</v>
      </c>
      <c r="W109">
        <v>2013</v>
      </c>
      <c r="X109">
        <v>16524</v>
      </c>
      <c r="Y109">
        <v>187049</v>
      </c>
      <c r="Z109">
        <f t="shared" si="15"/>
        <v>7378495536</v>
      </c>
      <c r="AA109">
        <f t="shared" si="16"/>
        <v>33262812</v>
      </c>
      <c r="AC109" s="6">
        <v>44917</v>
      </c>
      <c r="AD109">
        <v>129127</v>
      </c>
      <c r="AE109">
        <v>64853</v>
      </c>
      <c r="AF109">
        <v>1326</v>
      </c>
      <c r="AG109">
        <v>39179</v>
      </c>
      <c r="AH109">
        <v>130453</v>
      </c>
      <c r="AI109">
        <f t="shared" si="17"/>
        <v>8374273331</v>
      </c>
      <c r="AJ109">
        <f t="shared" si="18"/>
        <v>51951354</v>
      </c>
      <c r="AL109" s="6">
        <v>45288</v>
      </c>
      <c r="AM109">
        <v>119923</v>
      </c>
      <c r="AN109">
        <v>73882</v>
      </c>
      <c r="AO109">
        <v>2786</v>
      </c>
      <c r="AP109">
        <v>66278</v>
      </c>
      <c r="AQ109">
        <v>122709</v>
      </c>
      <c r="AR109">
        <f t="shared" si="19"/>
        <v>8860151086</v>
      </c>
      <c r="AS109">
        <f t="shared" si="20"/>
        <v>184650508</v>
      </c>
    </row>
    <row r="110" spans="2:45" x14ac:dyDescent="0.3">
      <c r="K110" s="6">
        <v>44189</v>
      </c>
      <c r="L110">
        <v>160875</v>
      </c>
      <c r="M110">
        <v>38918</v>
      </c>
      <c r="N110">
        <v>634</v>
      </c>
      <c r="O110">
        <v>0</v>
      </c>
      <c r="P110">
        <v>161509</v>
      </c>
      <c r="Q110">
        <f t="shared" si="13"/>
        <v>6260933250</v>
      </c>
      <c r="R110">
        <f t="shared" si="14"/>
        <v>0</v>
      </c>
      <c r="T110" s="6">
        <v>44553</v>
      </c>
      <c r="U110">
        <v>222060</v>
      </c>
      <c r="V110">
        <v>39918</v>
      </c>
      <c r="W110">
        <v>7169</v>
      </c>
      <c r="X110">
        <v>24032</v>
      </c>
      <c r="Y110">
        <v>229229</v>
      </c>
      <c r="Z110">
        <f t="shared" si="15"/>
        <v>8864191080</v>
      </c>
      <c r="AA110">
        <f t="shared" si="16"/>
        <v>172285408</v>
      </c>
      <c r="AC110" s="6">
        <v>44922</v>
      </c>
      <c r="AD110">
        <v>120572</v>
      </c>
      <c r="AE110">
        <v>64692</v>
      </c>
      <c r="AF110">
        <v>587</v>
      </c>
      <c r="AG110">
        <v>44375</v>
      </c>
      <c r="AH110">
        <v>121159</v>
      </c>
      <c r="AI110">
        <f t="shared" si="17"/>
        <v>7800043824</v>
      </c>
      <c r="AJ110">
        <f t="shared" si="18"/>
        <v>26048125</v>
      </c>
    </row>
    <row r="111" spans="2:45" x14ac:dyDescent="0.3">
      <c r="K111" s="6">
        <v>44194</v>
      </c>
      <c r="L111">
        <v>49313</v>
      </c>
      <c r="M111">
        <v>38064</v>
      </c>
      <c r="N111">
        <v>1</v>
      </c>
      <c r="O111">
        <v>0</v>
      </c>
      <c r="P111">
        <v>49314</v>
      </c>
      <c r="Q111">
        <f t="shared" si="13"/>
        <v>1877050032</v>
      </c>
      <c r="R111">
        <f t="shared" si="14"/>
        <v>0</v>
      </c>
      <c r="T111" s="6">
        <v>44558</v>
      </c>
      <c r="U111">
        <v>180661</v>
      </c>
      <c r="V111">
        <v>39921</v>
      </c>
      <c r="W111">
        <v>83850</v>
      </c>
      <c r="X111">
        <v>22738</v>
      </c>
      <c r="Y111">
        <v>264511</v>
      </c>
      <c r="Z111">
        <f t="shared" si="15"/>
        <v>7212167781</v>
      </c>
      <c r="AA111">
        <f t="shared" si="16"/>
        <v>1906581300</v>
      </c>
      <c r="AC111" s="6">
        <v>44924</v>
      </c>
      <c r="AD111">
        <v>60090</v>
      </c>
      <c r="AE111">
        <v>61956</v>
      </c>
      <c r="AF111">
        <v>49</v>
      </c>
      <c r="AG111">
        <v>58500</v>
      </c>
      <c r="AH111">
        <v>60139</v>
      </c>
      <c r="AI111">
        <f t="shared" si="17"/>
        <v>3722936040</v>
      </c>
      <c r="AJ111">
        <f t="shared" si="18"/>
        <v>2866500</v>
      </c>
    </row>
    <row r="112" spans="2:45" x14ac:dyDescent="0.3">
      <c r="K112" s="6">
        <v>44196</v>
      </c>
      <c r="L112">
        <v>30051</v>
      </c>
      <c r="M112">
        <v>35560</v>
      </c>
      <c r="N112">
        <v>261</v>
      </c>
      <c r="O112">
        <v>17634</v>
      </c>
      <c r="P112">
        <v>30312</v>
      </c>
      <c r="Q112">
        <f t="shared" si="13"/>
        <v>1068613560</v>
      </c>
      <c r="R112">
        <f t="shared" si="14"/>
        <v>4602474</v>
      </c>
      <c r="T112" s="6">
        <v>44560</v>
      </c>
      <c r="U112">
        <v>119033</v>
      </c>
      <c r="V112">
        <v>39906</v>
      </c>
      <c r="W112">
        <v>1330</v>
      </c>
      <c r="X112">
        <v>24651</v>
      </c>
      <c r="Y112">
        <v>120363</v>
      </c>
      <c r="Z112">
        <f t="shared" si="15"/>
        <v>4750130898</v>
      </c>
      <c r="AA112">
        <f t="shared" si="16"/>
        <v>32785830</v>
      </c>
    </row>
  </sheetData>
  <mergeCells count="3">
    <mergeCell ref="C1:E1"/>
    <mergeCell ref="F1:H1"/>
    <mergeCell ref="I1:K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7E42-5F48-4F57-8165-520E91669CDB}">
  <dimension ref="A1"/>
  <sheetViews>
    <sheetView tabSelected="1" workbookViewId="0">
      <selection activeCell="L10" sqref="L1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SMP</vt:lpstr>
      <vt:lpstr>REC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2024-12-26T05:55:45Z</dcterms:created>
  <dcterms:modified xsi:type="dcterms:W3CDTF">2025-01-08T08:25:03Z</dcterms:modified>
</cp:coreProperties>
</file>