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[논문] 태양광 공급곡선\SupplyCurvePV\"/>
    </mc:Choice>
  </mc:AlternateContent>
  <xr:revisionPtr revIDLastSave="0" documentId="13_ncr:1_{048D3D43-EABF-48AB-8F1B-A269FEF64B6E}" xr6:coauthVersionLast="47" xr6:coauthVersionMax="47" xr10:uidLastSave="{00000000-0000-0000-0000-000000000000}"/>
  <bookViews>
    <workbookView xWindow="25490" yWindow="-5020" windowWidth="38620" windowHeight="21100" xr2:uid="{74741686-125D-4233-9E22-18BB1D6D5CB4}"/>
  </bookViews>
  <sheets>
    <sheet name="Sheet1" sheetId="1" r:id="rId1"/>
    <sheet name="논문 목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M25" i="1"/>
  <c r="N25" i="1"/>
  <c r="K25" i="1"/>
  <c r="R10" i="1"/>
  <c r="L23" i="1"/>
  <c r="M23" i="1"/>
  <c r="N23" i="1"/>
  <c r="L24" i="1"/>
  <c r="M24" i="1"/>
  <c r="N24" i="1"/>
  <c r="K24" i="1"/>
  <c r="K23" i="1"/>
  <c r="O21" i="1"/>
  <c r="O17" i="1"/>
  <c r="O7" i="1"/>
  <c r="O13" i="1"/>
  <c r="O15" i="1"/>
  <c r="O9" i="1"/>
  <c r="O11" i="1"/>
  <c r="O19" i="1"/>
</calcChain>
</file>

<file path=xl/sharedStrings.xml><?xml version="1.0" encoding="utf-8"?>
<sst xmlns="http://schemas.openxmlformats.org/spreadsheetml/2006/main" count="94" uniqueCount="70">
  <si>
    <t>setback으로 인해 potential이 얼만큼 줄어드는지?</t>
    <phoneticPr fontId="2" type="noConversion"/>
  </si>
  <si>
    <t>LandType별로 보여주기</t>
    <phoneticPr fontId="2" type="noConversion"/>
  </si>
  <si>
    <t>많이 줄어든 Type이 어느 지역에 분포하고 있는지?</t>
    <phoneticPr fontId="2" type="noConversion"/>
  </si>
  <si>
    <t>Setbacks</t>
  </si>
  <si>
    <t>주차장</t>
  </si>
  <si>
    <t>No setbacks</t>
  </si>
  <si>
    <t>육상정수역</t>
  </si>
  <si>
    <t>산지</t>
  </si>
  <si>
    <t>산업단지</t>
  </si>
  <si>
    <t>물류단지</t>
  </si>
  <si>
    <t>농지</t>
  </si>
  <si>
    <t>공동주택</t>
  </si>
  <si>
    <t>공공건축물</t>
  </si>
  <si>
    <t>TC</t>
  </si>
  <si>
    <t>Generation</t>
  </si>
  <si>
    <t>Capacity</t>
  </si>
  <si>
    <t>Area</t>
  </si>
  <si>
    <t>Scenario</t>
  </si>
  <si>
    <t>LandType</t>
  </si>
  <si>
    <t>Total</t>
    <phoneticPr fontId="2" type="noConversion"/>
  </si>
  <si>
    <t>31개 시군중 12개 시군만 setback</t>
    <phoneticPr fontId="2" type="noConversion"/>
  </si>
  <si>
    <t>1. Introduction</t>
    <phoneticPr fontId="2" type="noConversion"/>
  </si>
  <si>
    <t>2. Methodology</t>
    <phoneticPr fontId="2" type="noConversion"/>
  </si>
  <si>
    <t>2.1 GIS-based approaches</t>
    <phoneticPr fontId="2" type="noConversion"/>
  </si>
  <si>
    <t>2.1.1 Industrial complex</t>
    <phoneticPr fontId="2" type="noConversion"/>
  </si>
  <si>
    <t>2.1.2 Logistics complex</t>
    <phoneticPr fontId="2" type="noConversion"/>
  </si>
  <si>
    <t>2.1.3 Residential complex</t>
    <phoneticPr fontId="2" type="noConversion"/>
  </si>
  <si>
    <t>2.1.4 Public buildings</t>
    <phoneticPr fontId="2" type="noConversion"/>
  </si>
  <si>
    <t>2.1.5 Mountainous area</t>
    <phoneticPr fontId="2" type="noConversion"/>
  </si>
  <si>
    <t>2.1.6 Farmland</t>
    <phoneticPr fontId="2" type="noConversion"/>
  </si>
  <si>
    <t>2.1.7 Parking lot</t>
    <phoneticPr fontId="2" type="noConversion"/>
  </si>
  <si>
    <t>2.1.8 Roadside land</t>
    <phoneticPr fontId="2" type="noConversion"/>
  </si>
  <si>
    <t>2.1.9 Water</t>
    <phoneticPr fontId="2" type="noConversion"/>
  </si>
  <si>
    <t>2.1.10 Geographical constraint</t>
    <phoneticPr fontId="2" type="noConversion"/>
  </si>
  <si>
    <t>2.2 Calculation of PV potential</t>
    <phoneticPr fontId="2" type="noConversion"/>
  </si>
  <si>
    <t>2.2.1 Total area</t>
    <phoneticPr fontId="2" type="noConversion"/>
  </si>
  <si>
    <t>2.2.2 Area factor</t>
    <phoneticPr fontId="2" type="noConversion"/>
  </si>
  <si>
    <t>2.2.3 Density factor</t>
    <phoneticPr fontId="2" type="noConversion"/>
  </si>
  <si>
    <t>2.2.4 Capacity factor</t>
    <phoneticPr fontId="2" type="noConversion"/>
  </si>
  <si>
    <t>2.3 Asuumption of LCOE</t>
    <phoneticPr fontId="2" type="noConversion"/>
  </si>
  <si>
    <t>2.4 Scenario</t>
    <phoneticPr fontId="2" type="noConversion"/>
  </si>
  <si>
    <t>3. Results</t>
    <phoneticPr fontId="2" type="noConversion"/>
  </si>
  <si>
    <t>3.1 Geographical potential of PV</t>
    <phoneticPr fontId="2" type="noConversion"/>
  </si>
  <si>
    <t>3.2 Supply curve of PV</t>
    <phoneticPr fontId="2" type="noConversion"/>
  </si>
  <si>
    <t>3.3 CO2 mitigatio potential of PV</t>
    <phoneticPr fontId="2" type="noConversion"/>
  </si>
  <si>
    <t>4. Conclusions</t>
    <phoneticPr fontId="2" type="noConversion"/>
  </si>
  <si>
    <t>2.1.x 들을 한데 묶는게 어떨까 (2.1.10 제외)</t>
    <phoneticPr fontId="2" type="noConversion"/>
  </si>
  <si>
    <t>Research Q.</t>
    <phoneticPr fontId="2" type="noConversion"/>
  </si>
  <si>
    <t>LandType별로 potential이 많은 곳은 얼마인가?</t>
    <phoneticPr fontId="2" type="noConversion"/>
  </si>
  <si>
    <t>Setback 규제로 인해 줄어드는 potential이 얼마인가?</t>
    <phoneticPr fontId="2" type="noConversion"/>
  </si>
  <si>
    <t>시군별 감소량</t>
    <phoneticPr fontId="2" type="noConversion"/>
  </si>
  <si>
    <t>LandType별 감소량</t>
    <phoneticPr fontId="2" type="noConversion"/>
  </si>
  <si>
    <t>potential 감소로 인한 경제적 손실은 얼마인가?</t>
    <phoneticPr fontId="2" type="noConversion"/>
  </si>
  <si>
    <t>GIS 분석을 통해 경기도의 태양광 이격거리규제가 태양광 잠재량에 미치는 영향을 살펴보는 연구를 진행했어.</t>
    <phoneticPr fontId="2" type="noConversion"/>
  </si>
  <si>
    <t>연구결과를 바탕으로, 질 높은 논문을 쓰고 싶어.</t>
    <phoneticPr fontId="2" type="noConversion"/>
  </si>
  <si>
    <t>시나리오는 이격거리규제가 있을때랑 없을때 2가지로 나누었어.</t>
    <phoneticPr fontId="2" type="noConversion"/>
  </si>
  <si>
    <t>시나리오를 토대로 태양광 잠재량은 LandType별로 산업단지, 물류단지, 주택단지, 산지, 농지로 나뉘어 분석을 했어. 각 LandType별로 예상되는 기술적 잠재량을 산출했어.</t>
    <phoneticPr fontId="2" type="noConversion"/>
  </si>
  <si>
    <t>결과 분석' 파트를 어떻게 구성하면 좋을까?</t>
    <phoneticPr fontId="2" type="noConversion"/>
  </si>
  <si>
    <t>LCOE를 계산해서, 태양광 잠재량의 공급곡선도 도출을 했어. 이격거리규제에 따라 공급곡선이 이동하는것도 보여주어야해.</t>
    <phoneticPr fontId="2" type="noConversion"/>
  </si>
  <si>
    <t>또 이를 31개 시군으로 보여주기도 해야하고.</t>
    <phoneticPr fontId="2" type="noConversion"/>
  </si>
  <si>
    <t>산지</t>
    <phoneticPr fontId="2" type="noConversion"/>
  </si>
  <si>
    <t>setback 차이 많이나는 LandType</t>
    <phoneticPr fontId="2" type="noConversion"/>
  </si>
  <si>
    <t>Mountain</t>
    <phoneticPr fontId="2" type="noConversion"/>
  </si>
  <si>
    <t>Farmland</t>
    <phoneticPr fontId="2" type="noConversion"/>
  </si>
  <si>
    <t>Residential</t>
    <phoneticPr fontId="2" type="noConversion"/>
  </si>
  <si>
    <t>Industrial</t>
    <phoneticPr fontId="2" type="noConversion"/>
  </si>
  <si>
    <t>Logistics</t>
    <phoneticPr fontId="2" type="noConversion"/>
  </si>
  <si>
    <t>Water</t>
    <phoneticPr fontId="2" type="noConversion"/>
  </si>
  <si>
    <t>Public</t>
    <phoneticPr fontId="2" type="noConversion"/>
  </si>
  <si>
    <t>Parking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</si>
</sst>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quotePrefix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2658-C89F-4FA8-9868-04C92C31228A}">
  <dimension ref="A4:R36"/>
  <sheetViews>
    <sheetView tabSelected="1" workbookViewId="0">
      <selection activeCell="S16" sqref="S16"/>
    </sheetView>
  </sheetViews>
  <sheetFormatPr defaultRowHeight="16.5" x14ac:dyDescent="0.3"/>
  <cols>
    <col min="9" max="9" width="11" bestFit="1" customWidth="1"/>
    <col min="10" max="10" width="11.875" bestFit="1" customWidth="1"/>
    <col min="11" max="11" width="13.125" bestFit="1" customWidth="1"/>
    <col min="12" max="13" width="12.875" bestFit="1" customWidth="1"/>
    <col min="14" max="14" width="14.25" bestFit="1" customWidth="1"/>
    <col min="15" max="15" width="5.5" bestFit="1" customWidth="1"/>
    <col min="18" max="18" width="12.75" bestFit="1" customWidth="1"/>
  </cols>
  <sheetData>
    <row r="4" spans="1:18" x14ac:dyDescent="0.3">
      <c r="A4">
        <v>1</v>
      </c>
      <c r="B4" t="s">
        <v>0</v>
      </c>
    </row>
    <row r="5" spans="1:18" x14ac:dyDescent="0.3">
      <c r="B5">
        <v>1.1000000000000001</v>
      </c>
      <c r="C5" t="s">
        <v>1</v>
      </c>
      <c r="I5" t="s">
        <v>18</v>
      </c>
      <c r="J5" t="s">
        <v>17</v>
      </c>
      <c r="K5" t="s">
        <v>16</v>
      </c>
      <c r="L5" t="s">
        <v>15</v>
      </c>
      <c r="M5" t="s">
        <v>14</v>
      </c>
      <c r="N5" t="s">
        <v>13</v>
      </c>
    </row>
    <row r="6" spans="1:18" x14ac:dyDescent="0.3">
      <c r="B6">
        <v>1.2</v>
      </c>
      <c r="C6" t="s">
        <v>2</v>
      </c>
      <c r="I6" t="s">
        <v>60</v>
      </c>
      <c r="J6" t="s">
        <v>5</v>
      </c>
      <c r="K6" s="1">
        <v>498.67939555505001</v>
      </c>
      <c r="L6" s="1">
        <v>4.9867939555504996</v>
      </c>
      <c r="M6" s="1">
        <v>6.1031926846362801</v>
      </c>
      <c r="N6" s="1">
        <v>1014.5342376541601</v>
      </c>
    </row>
    <row r="7" spans="1:18" x14ac:dyDescent="0.3">
      <c r="I7" t="s">
        <v>7</v>
      </c>
      <c r="J7" t="s">
        <v>3</v>
      </c>
      <c r="K7" s="1">
        <v>266.58718527871798</v>
      </c>
      <c r="L7" s="1">
        <v>2.6658718527871801</v>
      </c>
      <c r="M7" s="1">
        <v>3.3024902813167398</v>
      </c>
      <c r="N7" s="1">
        <v>688.34648147817995</v>
      </c>
      <c r="O7" s="2">
        <f>L6-L7</f>
        <v>2.3209221027633196</v>
      </c>
    </row>
    <row r="8" spans="1:18" x14ac:dyDescent="0.3">
      <c r="I8" t="s">
        <v>10</v>
      </c>
      <c r="J8" t="s">
        <v>5</v>
      </c>
      <c r="K8" s="1">
        <v>571.08477789999995</v>
      </c>
      <c r="L8" s="1">
        <v>2.8554238894999999</v>
      </c>
      <c r="M8" s="1">
        <v>3.43297824153488</v>
      </c>
      <c r="N8" s="1">
        <v>613.71528864751701</v>
      </c>
      <c r="R8" t="s">
        <v>20</v>
      </c>
    </row>
    <row r="9" spans="1:18" x14ac:dyDescent="0.3">
      <c r="I9" t="s">
        <v>10</v>
      </c>
      <c r="J9" t="s">
        <v>3</v>
      </c>
      <c r="K9" s="1">
        <v>290.60439389999999</v>
      </c>
      <c r="L9" s="1">
        <v>1.4530219695</v>
      </c>
      <c r="M9" s="1">
        <v>1.77259054578519</v>
      </c>
      <c r="N9" s="1">
        <v>408.44890530988698</v>
      </c>
      <c r="O9" s="2">
        <f>L8-L9</f>
        <v>1.40240192</v>
      </c>
    </row>
    <row r="10" spans="1:18" x14ac:dyDescent="0.3">
      <c r="I10" t="s">
        <v>11</v>
      </c>
      <c r="J10" t="s">
        <v>5</v>
      </c>
      <c r="K10" s="1">
        <v>44.6573561549083</v>
      </c>
      <c r="L10" s="1">
        <v>3.3662875663105201</v>
      </c>
      <c r="M10" s="1">
        <v>4.0237426534796201</v>
      </c>
      <c r="N10" s="1">
        <v>1412.5719918743901</v>
      </c>
      <c r="R10" s="3">
        <f>12/31</f>
        <v>0.38709677419354838</v>
      </c>
    </row>
    <row r="11" spans="1:18" x14ac:dyDescent="0.3">
      <c r="I11" t="s">
        <v>11</v>
      </c>
      <c r="J11" t="s">
        <v>3</v>
      </c>
      <c r="K11" s="1">
        <v>38.695452314594398</v>
      </c>
      <c r="L11" s="1">
        <v>2.91687711085117</v>
      </c>
      <c r="M11" s="1">
        <v>3.49494347227873</v>
      </c>
      <c r="N11" s="1">
        <v>1331.1890412636899</v>
      </c>
      <c r="O11" s="2">
        <f>L10-L11</f>
        <v>0.4494104554593501</v>
      </c>
    </row>
    <row r="12" spans="1:18" x14ac:dyDescent="0.3">
      <c r="I12" t="s">
        <v>8</v>
      </c>
      <c r="J12" t="s">
        <v>5</v>
      </c>
      <c r="K12" s="1">
        <v>25.293157075258598</v>
      </c>
      <c r="L12" s="1">
        <v>1.9066072760741299</v>
      </c>
      <c r="M12" s="1">
        <v>2.3332245531585301</v>
      </c>
      <c r="N12" s="1">
        <v>519.810731969529</v>
      </c>
    </row>
    <row r="13" spans="1:18" x14ac:dyDescent="0.3">
      <c r="I13" t="s">
        <v>8</v>
      </c>
      <c r="J13" t="s">
        <v>3</v>
      </c>
      <c r="K13" s="1">
        <v>21.759328572038498</v>
      </c>
      <c r="L13" s="1">
        <v>1.6402260126917001</v>
      </c>
      <c r="M13" s="1">
        <v>2.0024943460287501</v>
      </c>
      <c r="N13" s="1">
        <v>477.68401144844898</v>
      </c>
      <c r="O13" s="2">
        <f>L12-L13</f>
        <v>0.26638126338242984</v>
      </c>
    </row>
    <row r="14" spans="1:18" x14ac:dyDescent="0.3">
      <c r="I14" t="s">
        <v>9</v>
      </c>
      <c r="J14" t="s">
        <v>5</v>
      </c>
      <c r="K14" s="1">
        <v>5.4507169481619897</v>
      </c>
      <c r="L14" s="1">
        <v>0.41087700369962499</v>
      </c>
      <c r="M14" s="1">
        <v>0.49233608330942202</v>
      </c>
      <c r="N14" s="1">
        <v>92.743561883744306</v>
      </c>
    </row>
    <row r="15" spans="1:18" x14ac:dyDescent="0.3">
      <c r="I15" t="s">
        <v>9</v>
      </c>
      <c r="J15" t="s">
        <v>3</v>
      </c>
      <c r="K15" s="1">
        <v>3.1530910777683698</v>
      </c>
      <c r="L15" s="1">
        <v>0.23768113933385401</v>
      </c>
      <c r="M15" s="1">
        <v>0.28507901167245098</v>
      </c>
      <c r="N15" s="1">
        <v>67.780267794150006</v>
      </c>
      <c r="O15" s="2">
        <f>L14-L15</f>
        <v>0.17319586436577097</v>
      </c>
    </row>
    <row r="16" spans="1:18" x14ac:dyDescent="0.3">
      <c r="I16" t="s">
        <v>6</v>
      </c>
      <c r="J16" t="s">
        <v>5</v>
      </c>
      <c r="K16" s="1">
        <v>56.372992000000004</v>
      </c>
      <c r="L16" s="1">
        <v>1.12745984</v>
      </c>
      <c r="M16" s="1">
        <v>1.3658092061368801</v>
      </c>
      <c r="N16" s="1">
        <v>170.30590178060601</v>
      </c>
    </row>
    <row r="17" spans="5:15" x14ac:dyDescent="0.3">
      <c r="I17" t="s">
        <v>6</v>
      </c>
      <c r="J17" t="s">
        <v>3</v>
      </c>
      <c r="K17" s="1">
        <v>49.004541000000003</v>
      </c>
      <c r="L17" s="1">
        <v>0.98009082000000003</v>
      </c>
      <c r="M17" s="1">
        <v>1.18909855613808</v>
      </c>
      <c r="N17" s="1">
        <v>148.27144303844801</v>
      </c>
      <c r="O17" s="2">
        <f>L16-L17</f>
        <v>0.14736901999999996</v>
      </c>
    </row>
    <row r="18" spans="5:15" x14ac:dyDescent="0.3">
      <c r="I18" t="s">
        <v>12</v>
      </c>
      <c r="J18" t="s">
        <v>5</v>
      </c>
      <c r="K18" s="1">
        <v>5.6187375152465497</v>
      </c>
      <c r="L18" s="1">
        <v>0.42354245446879202</v>
      </c>
      <c r="M18" s="1">
        <v>0.507664670720404</v>
      </c>
      <c r="N18" s="1">
        <v>163.425125080161</v>
      </c>
    </row>
    <row r="19" spans="5:15" x14ac:dyDescent="0.3">
      <c r="I19" t="s">
        <v>12</v>
      </c>
      <c r="J19" t="s">
        <v>3</v>
      </c>
      <c r="K19" s="1">
        <v>4.3783818223611899</v>
      </c>
      <c r="L19" s="1">
        <v>0.33004399629140402</v>
      </c>
      <c r="M19" s="1">
        <v>0.39600371709881599</v>
      </c>
      <c r="N19" s="1">
        <v>148.64770715227499</v>
      </c>
      <c r="O19" s="2">
        <f>L18-L19</f>
        <v>9.3498458177388E-2</v>
      </c>
    </row>
    <row r="20" spans="5:15" x14ac:dyDescent="0.3">
      <c r="I20" t="s">
        <v>4</v>
      </c>
      <c r="J20" t="s">
        <v>5</v>
      </c>
      <c r="K20" s="1">
        <v>1.702213</v>
      </c>
      <c r="L20" s="1">
        <v>3.2171825699999997E-2</v>
      </c>
      <c r="M20" s="1">
        <v>3.8619418441060802E-2</v>
      </c>
      <c r="N20" s="1">
        <v>15.1709330291954</v>
      </c>
    </row>
    <row r="21" spans="5:15" x14ac:dyDescent="0.3">
      <c r="I21" t="s">
        <v>4</v>
      </c>
      <c r="J21" t="s">
        <v>3</v>
      </c>
      <c r="K21" s="1">
        <v>1.4022375</v>
      </c>
      <c r="L21" s="1">
        <v>2.6502288749999998E-2</v>
      </c>
      <c r="M21" s="1">
        <v>3.1798106359109998E-2</v>
      </c>
      <c r="N21" s="1">
        <v>14.192956313255999</v>
      </c>
      <c r="O21" s="2">
        <f>L20-L21</f>
        <v>5.6695369499999981E-3</v>
      </c>
    </row>
    <row r="23" spans="5:15" x14ac:dyDescent="0.3">
      <c r="I23" t="s">
        <v>19</v>
      </c>
      <c r="J23" t="s">
        <v>5</v>
      </c>
      <c r="K23" s="1">
        <f>SUM(K6,K8,K10,K12,K14,K16,K18,K20)</f>
        <v>1208.8593461486255</v>
      </c>
      <c r="L23" s="1">
        <f t="shared" ref="L23:N23" si="0">SUM(L6,L8,L10,L12,L14,L16,L18,L20)</f>
        <v>15.109163811303569</v>
      </c>
      <c r="M23" s="1">
        <f t="shared" si="0"/>
        <v>18.297567511417078</v>
      </c>
      <c r="N23" s="1">
        <f t="shared" si="0"/>
        <v>4002.2777719193027</v>
      </c>
    </row>
    <row r="24" spans="5:15" x14ac:dyDescent="0.3">
      <c r="I24" t="s">
        <v>19</v>
      </c>
      <c r="J24" t="s">
        <v>3</v>
      </c>
      <c r="K24" s="1">
        <f>SUM(K7,K9,K11,K13,K15,K17,K19,K21)</f>
        <v>675.58461146548052</v>
      </c>
      <c r="L24" s="1">
        <f t="shared" ref="L24:N24" si="1">SUM(L7,L9,L11,L13,L15,L17,L19,L21)</f>
        <v>10.250315190205308</v>
      </c>
      <c r="M24" s="1">
        <f t="shared" si="1"/>
        <v>12.474498036677868</v>
      </c>
      <c r="N24" s="1">
        <f t="shared" si="1"/>
        <v>3284.5608137983349</v>
      </c>
    </row>
    <row r="25" spans="5:15" x14ac:dyDescent="0.3">
      <c r="K25" s="3">
        <f>(K23-K24)/K23</f>
        <v>0.44113877795802764</v>
      </c>
      <c r="L25" s="3">
        <f t="shared" ref="L25:N25" si="2">(L23-L24)/L23</f>
        <v>0.32158289378418325</v>
      </c>
      <c r="M25" s="3">
        <f t="shared" si="2"/>
        <v>0.31824281949531308</v>
      </c>
      <c r="N25" s="3">
        <f t="shared" si="2"/>
        <v>0.17932712295898062</v>
      </c>
    </row>
    <row r="28" spans="5:15" x14ac:dyDescent="0.3">
      <c r="E28" t="s">
        <v>61</v>
      </c>
    </row>
    <row r="29" spans="5:15" x14ac:dyDescent="0.3">
      <c r="E29" t="s">
        <v>62</v>
      </c>
    </row>
    <row r="30" spans="5:15" x14ac:dyDescent="0.3">
      <c r="E30" t="s">
        <v>63</v>
      </c>
    </row>
    <row r="31" spans="5:15" x14ac:dyDescent="0.3">
      <c r="E31" t="s">
        <v>64</v>
      </c>
    </row>
    <row r="32" spans="5:15" x14ac:dyDescent="0.3">
      <c r="E32" t="s">
        <v>65</v>
      </c>
    </row>
    <row r="33" spans="5:5" x14ac:dyDescent="0.3">
      <c r="E33" t="s">
        <v>66</v>
      </c>
    </row>
    <row r="34" spans="5:5" x14ac:dyDescent="0.3">
      <c r="E34" t="s">
        <v>67</v>
      </c>
    </row>
    <row r="35" spans="5:5" x14ac:dyDescent="0.3">
      <c r="E35" t="s">
        <v>68</v>
      </c>
    </row>
    <row r="36" spans="5:5" x14ac:dyDescent="0.3">
      <c r="E36" t="s">
        <v>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CBBB-9D22-4DE9-B888-65AFEC810F0E}">
  <dimension ref="B3:K28"/>
  <sheetViews>
    <sheetView workbookViewId="0">
      <selection activeCell="G39" sqref="G39"/>
    </sheetView>
  </sheetViews>
  <sheetFormatPr defaultRowHeight="16.5" x14ac:dyDescent="0.3"/>
  <sheetData>
    <row r="3" spans="2:11" x14ac:dyDescent="0.3">
      <c r="I3" t="s">
        <v>46</v>
      </c>
    </row>
    <row r="4" spans="2:11" x14ac:dyDescent="0.3">
      <c r="B4" t="s">
        <v>21</v>
      </c>
    </row>
    <row r="5" spans="2:11" x14ac:dyDescent="0.3">
      <c r="B5" t="s">
        <v>22</v>
      </c>
    </row>
    <row r="6" spans="2:11" x14ac:dyDescent="0.3">
      <c r="C6" t="s">
        <v>23</v>
      </c>
      <c r="I6" t="s">
        <v>47</v>
      </c>
    </row>
    <row r="7" spans="2:11" x14ac:dyDescent="0.3">
      <c r="D7" t="s">
        <v>24</v>
      </c>
      <c r="J7" t="s">
        <v>48</v>
      </c>
    </row>
    <row r="8" spans="2:11" x14ac:dyDescent="0.3">
      <c r="D8" t="s">
        <v>25</v>
      </c>
      <c r="J8" t="s">
        <v>49</v>
      </c>
    </row>
    <row r="9" spans="2:11" x14ac:dyDescent="0.3">
      <c r="D9" t="s">
        <v>26</v>
      </c>
      <c r="K9" t="s">
        <v>50</v>
      </c>
    </row>
    <row r="10" spans="2:11" x14ac:dyDescent="0.3">
      <c r="D10" t="s">
        <v>27</v>
      </c>
      <c r="K10" t="s">
        <v>51</v>
      </c>
    </row>
    <row r="11" spans="2:11" x14ac:dyDescent="0.3">
      <c r="D11" t="s">
        <v>28</v>
      </c>
      <c r="J11" t="s">
        <v>52</v>
      </c>
    </row>
    <row r="12" spans="2:11" x14ac:dyDescent="0.3">
      <c r="D12" t="s">
        <v>29</v>
      </c>
    </row>
    <row r="13" spans="2:11" x14ac:dyDescent="0.3">
      <c r="D13" t="s">
        <v>30</v>
      </c>
    </row>
    <row r="14" spans="2:11" x14ac:dyDescent="0.3">
      <c r="D14" t="s">
        <v>31</v>
      </c>
    </row>
    <row r="15" spans="2:11" x14ac:dyDescent="0.3">
      <c r="D15" t="s">
        <v>32</v>
      </c>
    </row>
    <row r="16" spans="2:11" x14ac:dyDescent="0.3">
      <c r="D16" t="s">
        <v>33</v>
      </c>
    </row>
    <row r="17" spans="2:10" x14ac:dyDescent="0.3">
      <c r="C17" t="s">
        <v>34</v>
      </c>
      <c r="J17" t="s">
        <v>53</v>
      </c>
    </row>
    <row r="18" spans="2:10" x14ac:dyDescent="0.3">
      <c r="D18" t="s">
        <v>35</v>
      </c>
      <c r="J18" t="s">
        <v>55</v>
      </c>
    </row>
    <row r="19" spans="2:10" x14ac:dyDescent="0.3">
      <c r="D19" t="s">
        <v>36</v>
      </c>
      <c r="J19" t="s">
        <v>56</v>
      </c>
    </row>
    <row r="20" spans="2:10" x14ac:dyDescent="0.3">
      <c r="D20" t="s">
        <v>37</v>
      </c>
      <c r="J20" t="s">
        <v>58</v>
      </c>
    </row>
    <row r="21" spans="2:10" x14ac:dyDescent="0.3">
      <c r="D21" t="s">
        <v>38</v>
      </c>
      <c r="J21" t="s">
        <v>59</v>
      </c>
    </row>
    <row r="22" spans="2:10" x14ac:dyDescent="0.3">
      <c r="C22" t="s">
        <v>39</v>
      </c>
      <c r="J22" t="s">
        <v>54</v>
      </c>
    </row>
    <row r="23" spans="2:10" x14ac:dyDescent="0.3">
      <c r="C23" t="s">
        <v>40</v>
      </c>
      <c r="J23" s="4" t="s">
        <v>57</v>
      </c>
    </row>
    <row r="24" spans="2:10" x14ac:dyDescent="0.3">
      <c r="B24" t="s">
        <v>41</v>
      </c>
    </row>
    <row r="25" spans="2:10" x14ac:dyDescent="0.3">
      <c r="C25" t="s">
        <v>42</v>
      </c>
    </row>
    <row r="26" spans="2:10" x14ac:dyDescent="0.3">
      <c r="C26" t="s">
        <v>43</v>
      </c>
    </row>
    <row r="27" spans="2:10" x14ac:dyDescent="0.3">
      <c r="C27" t="s">
        <v>44</v>
      </c>
    </row>
    <row r="28" spans="2:10" x14ac:dyDescent="0.3">
      <c r="B28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논문 목차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2024-10-14T06:47:48Z</dcterms:created>
  <dcterms:modified xsi:type="dcterms:W3CDTF">2024-10-15T06:26:42Z</dcterms:modified>
</cp:coreProperties>
</file>