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"/>
    </mc:Choice>
  </mc:AlternateContent>
  <xr:revisionPtr revIDLastSave="0" documentId="8_{10362530-19ED-48FA-804D-5373538E4285}" xr6:coauthVersionLast="47" xr6:coauthVersionMax="47" xr10:uidLastSave="{00000000-0000-0000-0000-000000000000}"/>
  <bookViews>
    <workbookView xWindow="-120" yWindow="-120" windowWidth="38640" windowHeight="21120" xr2:uid="{E2B68BC1-1C07-4CB7-8229-FDF00985CA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M10" i="1"/>
  <c r="L10" i="1"/>
  <c r="J31" i="1"/>
  <c r="J29" i="1"/>
  <c r="R8" i="1"/>
  <c r="Q8" i="1"/>
  <c r="R6" i="1"/>
  <c r="Q6" i="1"/>
  <c r="I29" i="1"/>
  <c r="T34" i="1"/>
  <c r="S34" i="1"/>
  <c r="R34" i="1"/>
  <c r="S33" i="1"/>
  <c r="T33" i="1"/>
  <c r="R33" i="1"/>
</calcChain>
</file>

<file path=xl/sharedStrings.xml><?xml version="1.0" encoding="utf-8"?>
<sst xmlns="http://schemas.openxmlformats.org/spreadsheetml/2006/main" count="36" uniqueCount="27">
  <si>
    <t>kW</t>
    <phoneticPr fontId="2" type="noConversion"/>
  </si>
  <si>
    <t>m2</t>
    <phoneticPr fontId="2" type="noConversion"/>
  </si>
  <si>
    <t>acres</t>
    <phoneticPr fontId="2" type="noConversion"/>
  </si>
  <si>
    <t>sq.ft_To_m2</t>
    <phoneticPr fontId="2" type="noConversion"/>
  </si>
  <si>
    <t>single family</t>
    <phoneticPr fontId="2" type="noConversion"/>
  </si>
  <si>
    <t>multi family</t>
    <phoneticPr fontId="2" type="noConversion"/>
  </si>
  <si>
    <t>apartment complex</t>
    <phoneticPr fontId="2" type="noConversion"/>
  </si>
  <si>
    <t>total area</t>
    <phoneticPr fontId="2" type="noConversion"/>
  </si>
  <si>
    <t>PV area</t>
    <phoneticPr fontId="2" type="noConversion"/>
  </si>
  <si>
    <t>AF</t>
    <phoneticPr fontId="2" type="noConversion"/>
  </si>
  <si>
    <t>DF</t>
    <phoneticPr fontId="2" type="noConversion"/>
  </si>
  <si>
    <t>D'Agostino et al. (2022) : Table1</t>
    <phoneticPr fontId="2" type="noConversion"/>
  </si>
  <si>
    <t>Solar Tree</t>
    <phoneticPr fontId="2" type="noConversion"/>
  </si>
  <si>
    <t>Conventional (Ground-Mounted)</t>
    <phoneticPr fontId="2" type="noConversion"/>
  </si>
  <si>
    <t>LandArea</t>
    <phoneticPr fontId="2" type="noConversion"/>
  </si>
  <si>
    <t>Anusuya et al. (2024)</t>
    <phoneticPr fontId="2" type="noConversion"/>
  </si>
  <si>
    <t>utility scale PV system</t>
    <phoneticPr fontId="2" type="noConversion"/>
  </si>
  <si>
    <t>min</t>
    <phoneticPr fontId="2" type="noConversion"/>
  </si>
  <si>
    <t>max</t>
    <phoneticPr fontId="2" type="noConversion"/>
  </si>
  <si>
    <t>acresTom2</t>
    <phoneticPr fontId="2" type="noConversion"/>
  </si>
  <si>
    <t>Ibrahim et al. (2024)</t>
    <phoneticPr fontId="2" type="noConversion"/>
  </si>
  <si>
    <t># of module</t>
    <phoneticPr fontId="2" type="noConversion"/>
  </si>
  <si>
    <t>capacity</t>
    <phoneticPr fontId="2" type="noConversion"/>
  </si>
  <si>
    <t>Watt</t>
    <phoneticPr fontId="2" type="noConversion"/>
  </si>
  <si>
    <t>KiloWatt</t>
    <phoneticPr fontId="2" type="noConversion"/>
  </si>
  <si>
    <t>area</t>
    <phoneticPr fontId="2" type="noConversion"/>
  </si>
  <si>
    <t>Almadhhachi et al. (2024)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</si>
</sst>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9" fontId="0" fillId="0" borderId="0" xfId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9905-1ABE-417F-A4D5-094FAA6EE66C}">
  <dimension ref="H2:V34"/>
  <sheetViews>
    <sheetView tabSelected="1" workbookViewId="0">
      <selection activeCell="T13" sqref="T13"/>
    </sheetView>
  </sheetViews>
  <sheetFormatPr defaultRowHeight="16.5" x14ac:dyDescent="0.3"/>
  <cols>
    <col min="16" max="16" width="30.75" bestFit="1" customWidth="1"/>
    <col min="18" max="18" width="12.625" bestFit="1" customWidth="1"/>
    <col min="19" max="19" width="11.875" bestFit="1" customWidth="1"/>
    <col min="20" max="20" width="9.875" bestFit="1" customWidth="1"/>
  </cols>
  <sheetData>
    <row r="2" spans="9:22" x14ac:dyDescent="0.3">
      <c r="U2">
        <v>4046.86</v>
      </c>
      <c r="V2" t="s">
        <v>19</v>
      </c>
    </row>
    <row r="3" spans="9:22" x14ac:dyDescent="0.3">
      <c r="P3" t="s">
        <v>15</v>
      </c>
    </row>
    <row r="4" spans="9:22" x14ac:dyDescent="0.3">
      <c r="Q4" t="s">
        <v>17</v>
      </c>
      <c r="R4" t="s">
        <v>18</v>
      </c>
    </row>
    <row r="5" spans="9:22" x14ac:dyDescent="0.3">
      <c r="P5" t="s">
        <v>16</v>
      </c>
      <c r="Q5">
        <v>3.5</v>
      </c>
      <c r="R5">
        <v>10</v>
      </c>
      <c r="S5" t="s">
        <v>2</v>
      </c>
    </row>
    <row r="6" spans="9:22" x14ac:dyDescent="0.3">
      <c r="Q6" s="3">
        <f>Q5*$U$2</f>
        <v>14164.01</v>
      </c>
      <c r="R6" s="3">
        <f>R5*$U$2</f>
        <v>40468.6</v>
      </c>
      <c r="S6" t="s">
        <v>1</v>
      </c>
    </row>
    <row r="7" spans="9:22" x14ac:dyDescent="0.3">
      <c r="Q7">
        <v>1000</v>
      </c>
      <c r="R7">
        <v>1000</v>
      </c>
      <c r="S7" t="s">
        <v>0</v>
      </c>
    </row>
    <row r="8" spans="9:22" x14ac:dyDescent="0.3">
      <c r="I8" t="s">
        <v>26</v>
      </c>
      <c r="K8" t="s">
        <v>23</v>
      </c>
      <c r="P8" t="s">
        <v>10</v>
      </c>
      <c r="Q8" s="2">
        <f>Q6/Q7</f>
        <v>14.164010000000001</v>
      </c>
      <c r="R8" s="2">
        <f>R6/R7</f>
        <v>40.468599999999995</v>
      </c>
    </row>
    <row r="9" spans="9:22" x14ac:dyDescent="0.3">
      <c r="J9" t="s">
        <v>21</v>
      </c>
      <c r="K9" t="s">
        <v>22</v>
      </c>
      <c r="L9" t="s">
        <v>23</v>
      </c>
      <c r="M9" t="s">
        <v>24</v>
      </c>
    </row>
    <row r="10" spans="9:22" x14ac:dyDescent="0.3">
      <c r="J10">
        <v>18</v>
      </c>
      <c r="K10">
        <v>1.8</v>
      </c>
      <c r="L10">
        <f>J10*K10</f>
        <v>32.4</v>
      </c>
      <c r="M10">
        <f>L10/1000</f>
        <v>3.2399999999999998E-2</v>
      </c>
      <c r="N10" t="s">
        <v>0</v>
      </c>
    </row>
    <row r="11" spans="9:22" x14ac:dyDescent="0.3">
      <c r="I11" t="s">
        <v>25</v>
      </c>
      <c r="M11">
        <v>0.31</v>
      </c>
      <c r="N11" t="s">
        <v>1</v>
      </c>
    </row>
    <row r="12" spans="9:22" x14ac:dyDescent="0.3">
      <c r="L12" t="s">
        <v>10</v>
      </c>
      <c r="M12" s="1">
        <f>M11/M10</f>
        <v>9.567901234567902</v>
      </c>
    </row>
    <row r="16" spans="9:22" x14ac:dyDescent="0.3">
      <c r="R16" s="2"/>
    </row>
    <row r="25" spans="8:20" x14ac:dyDescent="0.3">
      <c r="I25">
        <v>9.2902999999999999E-2</v>
      </c>
      <c r="J25" t="s">
        <v>3</v>
      </c>
    </row>
    <row r="27" spans="8:20" x14ac:dyDescent="0.3">
      <c r="H27" t="s">
        <v>20</v>
      </c>
      <c r="P27" t="s">
        <v>11</v>
      </c>
    </row>
    <row r="28" spans="8:20" x14ac:dyDescent="0.3">
      <c r="I28" t="s">
        <v>12</v>
      </c>
      <c r="J28" t="s">
        <v>13</v>
      </c>
      <c r="R28" t="s">
        <v>4</v>
      </c>
      <c r="S28" t="s">
        <v>5</v>
      </c>
      <c r="T28" t="s">
        <v>6</v>
      </c>
    </row>
    <row r="29" spans="8:20" x14ac:dyDescent="0.3">
      <c r="H29" t="s">
        <v>14</v>
      </c>
      <c r="I29">
        <f>30*I25</f>
        <v>2.7870900000000001</v>
      </c>
      <c r="J29">
        <f>5000*I25</f>
        <v>464.51499999999999</v>
      </c>
      <c r="P29" t="s">
        <v>7</v>
      </c>
      <c r="Q29" t="s">
        <v>1</v>
      </c>
      <c r="R29">
        <v>120</v>
      </c>
      <c r="S29">
        <v>956</v>
      </c>
      <c r="T29">
        <v>4056</v>
      </c>
    </row>
    <row r="30" spans="8:20" x14ac:dyDescent="0.3">
      <c r="H30" t="s">
        <v>0</v>
      </c>
      <c r="J30">
        <v>5000</v>
      </c>
      <c r="P30" t="s">
        <v>8</v>
      </c>
      <c r="Q30" t="s">
        <v>1</v>
      </c>
      <c r="R30">
        <v>70</v>
      </c>
      <c r="S30">
        <v>141</v>
      </c>
      <c r="T30">
        <v>650</v>
      </c>
    </row>
    <row r="31" spans="8:20" x14ac:dyDescent="0.3">
      <c r="J31">
        <f>J29/J30</f>
        <v>9.2902999999999999E-2</v>
      </c>
      <c r="Q31" t="s">
        <v>0</v>
      </c>
      <c r="R31">
        <v>6</v>
      </c>
      <c r="S31">
        <v>30</v>
      </c>
      <c r="T31">
        <v>138</v>
      </c>
    </row>
    <row r="33" spans="17:20" x14ac:dyDescent="0.3">
      <c r="Q33" t="s">
        <v>9</v>
      </c>
      <c r="R33" s="4">
        <f>R30/R29</f>
        <v>0.58333333333333337</v>
      </c>
      <c r="S33" s="4">
        <f t="shared" ref="S33:T33" si="0">S30/S29</f>
        <v>0.14748953974895398</v>
      </c>
      <c r="T33" s="4">
        <f t="shared" si="0"/>
        <v>0.16025641025641027</v>
      </c>
    </row>
    <row r="34" spans="17:20" x14ac:dyDescent="0.3">
      <c r="Q34" t="s">
        <v>10</v>
      </c>
      <c r="R34" s="2">
        <f>R30/R31</f>
        <v>11.666666666666666</v>
      </c>
      <c r="S34" s="2">
        <f>S30/S31</f>
        <v>4.7</v>
      </c>
      <c r="T34" s="2">
        <f>T30/T31</f>
        <v>4.7101449275362315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2024-08-28T01:44:48Z</dcterms:created>
  <dcterms:modified xsi:type="dcterms:W3CDTF">2024-08-28T09:06:15Z</dcterms:modified>
</cp:coreProperties>
</file>