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17593\SYNERGIA\Python_codes\Secret_Key_sharing\"/>
    </mc:Choice>
  </mc:AlternateContent>
  <xr:revisionPtr revIDLastSave="0" documentId="8_{3E5DF04D-5B47-4C50-AD6E-2F9B4C573458}" xr6:coauthVersionLast="47" xr6:coauthVersionMax="47" xr10:uidLastSave="{00000000-0000-0000-0000-000000000000}"/>
  <bookViews>
    <workbookView xWindow="22932" yWindow="-108" windowWidth="23256" windowHeight="12576" xr2:uid="{E4BEEE29-95E0-4859-9DA9-01C1A6B60363}"/>
  </bookViews>
  <sheets>
    <sheet name="KDR&lt;0.001" sheetId="1" r:id="rId1"/>
    <sheet name="KDR&lt;0.000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<sst xmlns="http://schemas.openxmlformats.org/spreadsheetml/2006/main" count="14" uniqueCount="7">
  <si>
    <t xml:space="preserve">channel missmatch (p_ch) </t>
  </si>
  <si>
    <t>blocksize (n)</t>
  </si>
  <si>
    <t>decision treshold (τ)</t>
  </si>
  <si>
    <t>Encoding Rate (R)</t>
  </si>
  <si>
    <t>m</t>
  </si>
  <si>
    <t>L_ch</t>
  </si>
  <si>
    <t>Enter L_fkey: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</si>
</sst>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550545</xdr:colOff>
      <xdr:row>3</xdr:row>
      <xdr:rowOff>161925</xdr:rowOff>
    </xdr:from>
    <xdr:to>
      <xdr:col>11</xdr:col>
      <xdr:colOff>110490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08F1D6-1A93-5194-B76F-BD5ECC0F0094}"/>
            </a:ext>
            <a:ext uri="{147F2762-F138-4A5C-976F-8EAC2B608ADB}">
              <a16:predDERef xmlns:a16="http://schemas.microsoft.com/office/drawing/2014/main" pred="{CB21B60C-E24D-5867-75A8-95C688CED3E0}"/>
            </a:ext>
          </a:extLst>
        </xdr:cNvPr>
        <xdr:cNvSpPr txBox="1"/>
      </xdr:nvSpPr>
      <xdr:spPr>
        <a:xfrm>
          <a:off x="7088505" y="733425"/>
          <a:ext cx="1945005" cy="273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L_fkey</a:t>
          </a:r>
          <a:r>
            <a:rPr lang="en-US" sz="1100">
              <a:latin typeface="+mn-lt"/>
              <a:ea typeface="+mn-lt"/>
              <a:cs typeface="+mn-lt"/>
            </a:rPr>
            <a:t>: expected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length of the final</a:t>
          </a:r>
          <a:r>
            <a:rPr lang="en-US" sz="1100" baseline="0">
              <a:latin typeface="+mn-lt"/>
              <a:ea typeface="+mn-lt"/>
              <a:cs typeface="+mn-lt"/>
            </a:rPr>
            <a:t> key at Alice and Bob.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m: </a:t>
          </a:r>
          <a:r>
            <a:rPr lang="en-GB" sz="1100" b="0">
              <a:latin typeface="+mn-lt"/>
              <a:ea typeface="+mn-lt"/>
              <a:cs typeface="+mn-lt"/>
            </a:rPr>
            <a:t>length</a:t>
          </a:r>
          <a:r>
            <a:rPr lang="en-GB" sz="1100" b="0" baseline="0">
              <a:latin typeface="+mn-lt"/>
              <a:ea typeface="+mn-lt"/>
              <a:cs typeface="+mn-lt"/>
            </a:rPr>
            <a:t> of initial key</a:t>
          </a:r>
          <a:r>
            <a:rPr lang="en-US" sz="1100" b="1">
              <a:latin typeface="+mn-lt"/>
              <a:ea typeface="+mn-lt"/>
              <a:cs typeface="+mn-lt"/>
            </a:rPr>
            <a:t>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L_ch:</a:t>
          </a:r>
          <a:r>
            <a:rPr lang="en-US" sz="1100" b="1" baseline="0">
              <a:latin typeface="+mn-lt"/>
              <a:ea typeface="+mn-lt"/>
              <a:cs typeface="+mn-lt"/>
            </a:rPr>
            <a:t> </a:t>
          </a:r>
          <a:r>
            <a:rPr lang="en-US" sz="1100" b="0" baseline="0">
              <a:latin typeface="+mn-lt"/>
              <a:ea typeface="+mn-lt"/>
              <a:cs typeface="+mn-lt"/>
            </a:rPr>
            <a:t>length of channel seqeunce</a:t>
          </a:r>
        </a:p>
        <a:p>
          <a:pPr marL="0" indent="0" algn="l"/>
          <a:endParaRPr lang="en-US" sz="1100" b="0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latin typeface="+mn-lt"/>
              <a:ea typeface="+mn-lt"/>
              <a:cs typeface="+mn-lt"/>
            </a:rPr>
            <a:t>L_ch = n*m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 </a:t>
          </a:r>
          <a:r>
            <a:rPr lang="en-US" sz="1100" baseline="0">
              <a:latin typeface="+mn-lt"/>
              <a:ea typeface="+mn-lt"/>
              <a:cs typeface="+mn-lt"/>
            </a:rPr>
            <a:t>= </a:t>
          </a:r>
          <a:r>
            <a:rPr lang="en-US" sz="1100" b="1" baseline="0">
              <a:latin typeface="+mn-lt"/>
              <a:ea typeface="+mn-lt"/>
              <a:cs typeface="+mn-lt"/>
            </a:rPr>
            <a:t>L_fkey</a:t>
          </a:r>
          <a:r>
            <a:rPr lang="en-US" sz="1100" baseline="0">
              <a:latin typeface="+mn-lt"/>
              <a:ea typeface="+mn-lt"/>
              <a:cs typeface="+mn-lt"/>
            </a:rPr>
            <a:t> /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L_ch         </a:t>
          </a:r>
          <a:r>
            <a:rPr lang="en-US" sz="1100" baseline="0">
              <a:latin typeface="+mn-lt"/>
              <a:ea typeface="+mn-lt"/>
              <a:cs typeface="+mn-lt"/>
            </a:rPr>
            <a:t>or</a:t>
          </a:r>
        </a:p>
        <a:p>
          <a:pPr marL="0" indent="0" algn="l"/>
          <a:r>
            <a:rPr lang="en-US" sz="1100" b="1">
              <a:effectLst/>
              <a:latin typeface="+mn-lt"/>
              <a:ea typeface="+mn-ea"/>
              <a:cs typeface="+mn-cs"/>
            </a:rPr>
            <a:t>R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=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L_fkey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/ (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n*m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)      or</a:t>
          </a:r>
        </a:p>
        <a:p>
          <a:pPr marL="0" indent="0" algn="l"/>
          <a:endParaRPr lang="en-US" sz="1100" baseline="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 = L_fkey / (n*R)</a:t>
          </a:r>
          <a:endParaRPr lang="en-US" sz="1100" b="1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aseline="0"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550545</xdr:colOff>
      <xdr:row>3</xdr:row>
      <xdr:rowOff>161925</xdr:rowOff>
    </xdr:from>
    <xdr:to>
      <xdr:col>11</xdr:col>
      <xdr:colOff>110490</xdr:colOff>
      <xdr:row>18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809D05-0F6D-415B-860A-90C8573F8ED7}"/>
            </a:ext>
            <a:ext uri="{147F2762-F138-4A5C-976F-8EAC2B608ADB}">
              <a16:predDERef xmlns:a16="http://schemas.microsoft.com/office/drawing/2014/main" pred="{CB21B60C-E24D-5867-75A8-95C688CED3E0}"/>
            </a:ext>
          </a:extLst>
        </xdr:cNvPr>
        <xdr:cNvSpPr txBox="1"/>
      </xdr:nvSpPr>
      <xdr:spPr>
        <a:xfrm>
          <a:off x="7092315" y="731520"/>
          <a:ext cx="1941195" cy="2735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L_fkey</a:t>
          </a:r>
          <a:r>
            <a:rPr lang="en-US" sz="1100">
              <a:latin typeface="+mn-lt"/>
              <a:ea typeface="+mn-lt"/>
              <a:cs typeface="+mn-lt"/>
            </a:rPr>
            <a:t>: expected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length of the final</a:t>
          </a:r>
          <a:r>
            <a:rPr lang="en-US" sz="1100" baseline="0">
              <a:latin typeface="+mn-lt"/>
              <a:ea typeface="+mn-lt"/>
              <a:cs typeface="+mn-lt"/>
            </a:rPr>
            <a:t> key at Alice and Bob.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m: </a:t>
          </a:r>
          <a:r>
            <a:rPr lang="en-GB" sz="1100" b="0">
              <a:latin typeface="+mn-lt"/>
              <a:ea typeface="+mn-lt"/>
              <a:cs typeface="+mn-lt"/>
            </a:rPr>
            <a:t>length</a:t>
          </a:r>
          <a:r>
            <a:rPr lang="en-GB" sz="1100" b="0" baseline="0">
              <a:latin typeface="+mn-lt"/>
              <a:ea typeface="+mn-lt"/>
              <a:cs typeface="+mn-lt"/>
            </a:rPr>
            <a:t> of initial key</a:t>
          </a:r>
          <a:r>
            <a:rPr lang="en-US" sz="1100" b="1">
              <a:latin typeface="+mn-lt"/>
              <a:ea typeface="+mn-lt"/>
              <a:cs typeface="+mn-lt"/>
            </a:rPr>
            <a:t>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L_ch:</a:t>
          </a:r>
          <a:r>
            <a:rPr lang="en-US" sz="1100" b="1" baseline="0">
              <a:latin typeface="+mn-lt"/>
              <a:ea typeface="+mn-lt"/>
              <a:cs typeface="+mn-lt"/>
            </a:rPr>
            <a:t> </a:t>
          </a:r>
          <a:r>
            <a:rPr lang="en-US" sz="1100" b="0" baseline="0">
              <a:latin typeface="+mn-lt"/>
              <a:ea typeface="+mn-lt"/>
              <a:cs typeface="+mn-lt"/>
            </a:rPr>
            <a:t>length of channel seqeunce</a:t>
          </a:r>
        </a:p>
        <a:p>
          <a:pPr marL="0" indent="0" algn="l"/>
          <a:endParaRPr lang="en-US" sz="1100" b="0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latin typeface="+mn-lt"/>
              <a:ea typeface="+mn-lt"/>
              <a:cs typeface="+mn-lt"/>
            </a:rPr>
            <a:t>L_ch = n*m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 </a:t>
          </a:r>
          <a:r>
            <a:rPr lang="en-US" sz="1100" baseline="0">
              <a:latin typeface="+mn-lt"/>
              <a:ea typeface="+mn-lt"/>
              <a:cs typeface="+mn-lt"/>
            </a:rPr>
            <a:t>= </a:t>
          </a:r>
          <a:r>
            <a:rPr lang="en-US" sz="1100" b="1" baseline="0">
              <a:latin typeface="+mn-lt"/>
              <a:ea typeface="+mn-lt"/>
              <a:cs typeface="+mn-lt"/>
            </a:rPr>
            <a:t>L_fkey</a:t>
          </a:r>
          <a:r>
            <a:rPr lang="en-US" sz="1100" baseline="0">
              <a:latin typeface="+mn-lt"/>
              <a:ea typeface="+mn-lt"/>
              <a:cs typeface="+mn-lt"/>
            </a:rPr>
            <a:t> /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L_ch         </a:t>
          </a:r>
          <a:r>
            <a:rPr lang="en-US" sz="1100" baseline="0">
              <a:latin typeface="+mn-lt"/>
              <a:ea typeface="+mn-lt"/>
              <a:cs typeface="+mn-lt"/>
            </a:rPr>
            <a:t>or</a:t>
          </a:r>
        </a:p>
        <a:p>
          <a:pPr marL="0" indent="0" algn="l"/>
          <a:r>
            <a:rPr lang="en-US" sz="1100" b="1">
              <a:effectLst/>
              <a:latin typeface="+mn-lt"/>
              <a:ea typeface="+mn-ea"/>
              <a:cs typeface="+mn-cs"/>
            </a:rPr>
            <a:t>R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=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L_fkey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/ (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n*m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)      or</a:t>
          </a:r>
        </a:p>
        <a:p>
          <a:pPr marL="0" indent="0" algn="l"/>
          <a:endParaRPr lang="en-US" sz="1100" baseline="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 = L_fkey / (n*R)</a:t>
          </a:r>
          <a:endParaRPr lang="en-US" sz="1100" b="1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aseline="0"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4A94-E674-46B3-8348-963C26630677}">
  <dimension ref="A1:J33"/>
  <sheetViews>
    <sheetView tabSelected="1" workbookViewId="0">
      <pane ySplit="1" topLeftCell="A2" activePane="bottomLeft" state="frozen"/>
      <selection pane="bottomLeft" activeCell="M5" sqref="M5"/>
    </sheetView>
  </sheetViews>
  <sheetFormatPr defaultRowHeight="15" x14ac:dyDescent="0.25"/>
  <cols>
    <col min="1" max="1" width="24.28515625" customWidth="1"/>
    <col min="2" max="2" width="12.85546875" customWidth="1"/>
    <col min="3" max="3" width="19.28515625" bestFit="1" customWidth="1"/>
    <col min="4" max="4" width="16.85546875" customWidth="1"/>
    <col min="6" max="6" width="6.7109375" customWidth="1"/>
    <col min="7" max="8" width="8.7109375" customWidth="1"/>
    <col min="9" max="9" width="12.7109375" customWidth="1"/>
    <col min="10" max="10" width="5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10" x14ac:dyDescent="0.25">
      <c r="A2">
        <v>0.01</v>
      </c>
      <c r="B2">
        <v>2</v>
      </c>
      <c r="C2">
        <v>0</v>
      </c>
      <c r="D2" s="2">
        <v>0.49009999999999998</v>
      </c>
      <c r="F2">
        <f>_xlfn.CEILING.MATH(J3/(B2*D2))</f>
        <v>9</v>
      </c>
      <c r="G2">
        <f>F2*B2</f>
        <v>18</v>
      </c>
    </row>
    <row r="3" spans="1:10" x14ac:dyDescent="0.25">
      <c r="A3">
        <v>0.02</v>
      </c>
      <c r="B3">
        <v>2</v>
      </c>
      <c r="C3">
        <v>0</v>
      </c>
      <c r="D3" s="2">
        <v>0.48039999999999999</v>
      </c>
      <c r="F3">
        <f>_xlfn.CEILING.MATH(J3/(B3*D3))</f>
        <v>9</v>
      </c>
      <c r="G3">
        <f t="shared" ref="G3:G31" si="0">F3*B3</f>
        <v>18</v>
      </c>
      <c r="I3" s="3" t="s">
        <v>6</v>
      </c>
      <c r="J3" s="3">
        <v>8</v>
      </c>
    </row>
    <row r="4" spans="1:10" x14ac:dyDescent="0.25">
      <c r="A4">
        <v>0.03</v>
      </c>
      <c r="B4">
        <v>2</v>
      </c>
      <c r="C4">
        <v>0</v>
      </c>
      <c r="D4" s="2">
        <v>0.47089999999999999</v>
      </c>
      <c r="F4">
        <f>_xlfn.CEILING.MATH(J3/(B4*D4))</f>
        <v>9</v>
      </c>
      <c r="G4">
        <f t="shared" si="0"/>
        <v>18</v>
      </c>
    </row>
    <row r="5" spans="1:10" x14ac:dyDescent="0.25">
      <c r="A5">
        <v>0.04</v>
      </c>
      <c r="B5">
        <v>3</v>
      </c>
      <c r="C5">
        <v>0</v>
      </c>
      <c r="D5" s="2">
        <v>0.2949</v>
      </c>
      <c r="F5">
        <f>_xlfn.CEILING.MATH(J3/(B5*D5))</f>
        <v>10</v>
      </c>
      <c r="G5">
        <f t="shared" si="0"/>
        <v>30</v>
      </c>
    </row>
    <row r="6" spans="1:10" x14ac:dyDescent="0.25">
      <c r="A6">
        <v>0.05</v>
      </c>
      <c r="B6">
        <v>3</v>
      </c>
      <c r="C6">
        <v>0</v>
      </c>
      <c r="D6" s="2">
        <v>0.2858</v>
      </c>
      <c r="F6">
        <f>_xlfn.CEILING.MATH(J3/(B6*D6))</f>
        <v>10</v>
      </c>
      <c r="G6">
        <f t="shared" si="0"/>
        <v>30</v>
      </c>
    </row>
    <row r="7" spans="1:10" x14ac:dyDescent="0.25">
      <c r="A7">
        <v>0.06</v>
      </c>
      <c r="B7">
        <v>3</v>
      </c>
      <c r="C7">
        <v>0</v>
      </c>
      <c r="D7" s="2">
        <v>0.27689999999999998</v>
      </c>
      <c r="F7">
        <f>_xlfn.CEILING.MATH(J3/(B7*D7))</f>
        <v>10</v>
      </c>
      <c r="G7">
        <f t="shared" si="0"/>
        <v>30</v>
      </c>
    </row>
    <row r="8" spans="1:10" x14ac:dyDescent="0.25">
      <c r="A8">
        <v>7.0000000000000007E-2</v>
      </c>
      <c r="B8">
        <v>3</v>
      </c>
      <c r="C8">
        <v>0</v>
      </c>
      <c r="D8" s="2">
        <v>0.26819999999999999</v>
      </c>
      <c r="F8">
        <f>_xlfn.CEILING.MATH(J3/(B8*D8))</f>
        <v>10</v>
      </c>
      <c r="G8">
        <f t="shared" si="0"/>
        <v>30</v>
      </c>
    </row>
    <row r="9" spans="1:10" x14ac:dyDescent="0.25">
      <c r="A9">
        <v>0.08</v>
      </c>
      <c r="B9">
        <v>3</v>
      </c>
      <c r="C9">
        <v>0</v>
      </c>
      <c r="D9" s="2">
        <v>0.25969999999999999</v>
      </c>
      <c r="F9">
        <f>_xlfn.CEILING.MATH(J3/(B9*D9))</f>
        <v>11</v>
      </c>
      <c r="G9">
        <f t="shared" si="0"/>
        <v>33</v>
      </c>
    </row>
    <row r="10" spans="1:10" x14ac:dyDescent="0.25">
      <c r="A10">
        <v>0.09</v>
      </c>
      <c r="B10">
        <v>3</v>
      </c>
      <c r="C10">
        <v>0</v>
      </c>
      <c r="D10" s="2">
        <v>0.25140000000000001</v>
      </c>
      <c r="F10">
        <f>_xlfn.CEILING.MATH(J3/(B10*D10))</f>
        <v>11</v>
      </c>
      <c r="G10">
        <f t="shared" si="0"/>
        <v>33</v>
      </c>
    </row>
    <row r="11" spans="1:10" x14ac:dyDescent="0.25">
      <c r="A11">
        <v>0.1</v>
      </c>
      <c r="B11">
        <v>5</v>
      </c>
      <c r="C11">
        <v>1</v>
      </c>
      <c r="D11" s="2">
        <v>0.18379999999999999</v>
      </c>
      <c r="F11">
        <f>_xlfn.CEILING.MATH(J3/(B11*D11))</f>
        <v>9</v>
      </c>
      <c r="G11">
        <f t="shared" si="0"/>
        <v>45</v>
      </c>
    </row>
    <row r="12" spans="1:10" x14ac:dyDescent="0.25">
      <c r="A12">
        <v>0.11</v>
      </c>
      <c r="B12">
        <v>5</v>
      </c>
      <c r="C12">
        <v>1</v>
      </c>
      <c r="D12" s="2">
        <v>0.18079999999999999</v>
      </c>
      <c r="F12">
        <f>_xlfn.CEILING.MATH(J3/(B12*D12))</f>
        <v>9</v>
      </c>
      <c r="G12">
        <f t="shared" si="0"/>
        <v>45</v>
      </c>
    </row>
    <row r="13" spans="1:10" x14ac:dyDescent="0.25">
      <c r="A13">
        <v>0.12</v>
      </c>
      <c r="B13">
        <v>4</v>
      </c>
      <c r="C13">
        <v>0</v>
      </c>
      <c r="D13" s="2">
        <v>0.15</v>
      </c>
      <c r="F13">
        <f>_xlfn.CEILING.MATH(J3/(B13*D13))</f>
        <v>14</v>
      </c>
      <c r="G13">
        <f t="shared" si="0"/>
        <v>56</v>
      </c>
    </row>
    <row r="14" spans="1:10" x14ac:dyDescent="0.25">
      <c r="A14">
        <v>0.13</v>
      </c>
      <c r="B14">
        <v>4</v>
      </c>
      <c r="C14">
        <v>0</v>
      </c>
      <c r="D14" s="2">
        <v>0.14330000000000001</v>
      </c>
      <c r="F14">
        <f>_xlfn.CEILING.MATH(J3/(B14*D14))</f>
        <v>14</v>
      </c>
      <c r="G14">
        <f t="shared" si="0"/>
        <v>56</v>
      </c>
    </row>
    <row r="15" spans="1:10" x14ac:dyDescent="0.25">
      <c r="A15">
        <v>0.14000000000000001</v>
      </c>
      <c r="B15">
        <v>4</v>
      </c>
      <c r="C15">
        <v>0</v>
      </c>
      <c r="D15" s="2">
        <v>0.1368</v>
      </c>
      <c r="F15">
        <f>_xlfn.CEILING.MATH(J3/(B15*D15))</f>
        <v>15</v>
      </c>
      <c r="G15">
        <f t="shared" si="0"/>
        <v>60</v>
      </c>
    </row>
    <row r="16" spans="1:10" x14ac:dyDescent="0.25">
      <c r="A16">
        <v>0.15</v>
      </c>
      <c r="B16">
        <v>4</v>
      </c>
      <c r="C16">
        <v>0</v>
      </c>
      <c r="D16" s="2">
        <v>0.13059999999999999</v>
      </c>
      <c r="F16">
        <f>_xlfn.CEILING.MATH(J3/(B16*D16))</f>
        <v>16</v>
      </c>
      <c r="G16">
        <f t="shared" si="0"/>
        <v>64</v>
      </c>
    </row>
    <row r="17" spans="1:7" x14ac:dyDescent="0.25">
      <c r="A17">
        <v>0.16</v>
      </c>
      <c r="B17">
        <v>6</v>
      </c>
      <c r="C17">
        <v>1</v>
      </c>
      <c r="D17" s="2">
        <v>0.12559999999999999</v>
      </c>
      <c r="F17">
        <f>_xlfn.CEILING.MATH(J3/(B17*D17))</f>
        <v>11</v>
      </c>
      <c r="G17">
        <f t="shared" si="0"/>
        <v>66</v>
      </c>
    </row>
    <row r="18" spans="1:7" x14ac:dyDescent="0.25">
      <c r="A18">
        <v>0.17</v>
      </c>
      <c r="B18">
        <v>8</v>
      </c>
      <c r="C18">
        <v>2</v>
      </c>
      <c r="D18" s="2">
        <v>0.1074</v>
      </c>
      <c r="F18">
        <f>_xlfn.CEILING.MATH(J3/(B18*D18))</f>
        <v>10</v>
      </c>
      <c r="G18">
        <f t="shared" si="0"/>
        <v>80</v>
      </c>
    </row>
    <row r="19" spans="1:7" x14ac:dyDescent="0.25">
      <c r="A19">
        <v>0.18</v>
      </c>
      <c r="B19">
        <v>8</v>
      </c>
      <c r="C19">
        <v>2</v>
      </c>
      <c r="D19" s="2">
        <v>0.105</v>
      </c>
      <c r="F19">
        <f>_xlfn.CEILING.MATH(J3/(B19*D19))</f>
        <v>10</v>
      </c>
      <c r="G19">
        <f t="shared" si="0"/>
        <v>80</v>
      </c>
    </row>
    <row r="20" spans="1:7" x14ac:dyDescent="0.25">
      <c r="A20">
        <v>0.19</v>
      </c>
      <c r="B20">
        <v>10</v>
      </c>
      <c r="C20">
        <v>3</v>
      </c>
      <c r="D20" s="2">
        <v>8.9700000000000002E-2</v>
      </c>
      <c r="F20">
        <f>_xlfn.CEILING.MATH(J3/(B20*D20))</f>
        <v>9</v>
      </c>
      <c r="G20">
        <f t="shared" si="0"/>
        <v>90</v>
      </c>
    </row>
    <row r="21" spans="1:7" x14ac:dyDescent="0.25">
      <c r="A21">
        <v>0.2</v>
      </c>
      <c r="B21">
        <v>10</v>
      </c>
      <c r="C21">
        <v>3</v>
      </c>
      <c r="D21" s="2">
        <v>8.7999999999999995E-2</v>
      </c>
      <c r="F21">
        <f>_xlfn.CEILING.MATH(J3/(B21*D21))</f>
        <v>10</v>
      </c>
      <c r="G21">
        <f t="shared" si="0"/>
        <v>100</v>
      </c>
    </row>
    <row r="22" spans="1:7" x14ac:dyDescent="0.25">
      <c r="A22">
        <v>0.21</v>
      </c>
      <c r="B22">
        <v>9</v>
      </c>
      <c r="C22">
        <v>2</v>
      </c>
      <c r="D22" s="2">
        <v>7.9100000000000004E-2</v>
      </c>
      <c r="F22">
        <f>_xlfn.CEILING.MATH(J3/(B22*D22))</f>
        <v>12</v>
      </c>
      <c r="G22">
        <f t="shared" si="0"/>
        <v>108</v>
      </c>
    </row>
    <row r="23" spans="1:7" x14ac:dyDescent="0.25">
      <c r="A23">
        <v>0.22</v>
      </c>
      <c r="B23">
        <v>9</v>
      </c>
      <c r="C23">
        <v>2</v>
      </c>
      <c r="D23" s="2">
        <v>7.6100000000000001E-2</v>
      </c>
      <c r="F23">
        <f>_xlfn.CEILING.MATH(J3/(B23*D23))</f>
        <v>12</v>
      </c>
      <c r="G23">
        <f t="shared" si="0"/>
        <v>108</v>
      </c>
    </row>
    <row r="24" spans="1:7" x14ac:dyDescent="0.25">
      <c r="A24">
        <v>0.23</v>
      </c>
      <c r="B24">
        <v>11</v>
      </c>
      <c r="C24">
        <v>3</v>
      </c>
      <c r="D24" s="2">
        <v>6.9800000000000001E-2</v>
      </c>
      <c r="F24">
        <f>_xlfn.CEILING.MATH(J3/(B24*D24))</f>
        <v>11</v>
      </c>
      <c r="G24">
        <f t="shared" si="0"/>
        <v>121</v>
      </c>
    </row>
    <row r="25" spans="1:7" x14ac:dyDescent="0.25">
      <c r="A25">
        <v>0.24</v>
      </c>
      <c r="B25">
        <v>13</v>
      </c>
      <c r="C25">
        <v>4</v>
      </c>
      <c r="D25" s="2">
        <v>6.3E-2</v>
      </c>
      <c r="F25">
        <f>_xlfn.CEILING.MATH(J3/(B25*D25))</f>
        <v>10</v>
      </c>
      <c r="G25">
        <f t="shared" si="0"/>
        <v>130</v>
      </c>
    </row>
    <row r="26" spans="1:7" x14ac:dyDescent="0.25">
      <c r="A26">
        <v>0.25</v>
      </c>
      <c r="B26">
        <v>15</v>
      </c>
      <c r="C26">
        <v>5</v>
      </c>
      <c r="D26" s="2">
        <v>5.6800000000000003E-2</v>
      </c>
      <c r="F26">
        <f>_xlfn.CEILING.MATH(J3/(B26*D26))</f>
        <v>10</v>
      </c>
      <c r="G26">
        <f t="shared" si="0"/>
        <v>150</v>
      </c>
    </row>
    <row r="27" spans="1:7" x14ac:dyDescent="0.25">
      <c r="A27">
        <v>0.26</v>
      </c>
      <c r="B27">
        <v>12</v>
      </c>
      <c r="C27">
        <v>3</v>
      </c>
      <c r="D27" s="2">
        <v>5.1499999999999997E-2</v>
      </c>
      <c r="F27">
        <f>_xlfn.CEILING.MATH(J3/(B27*D27))</f>
        <v>13</v>
      </c>
      <c r="G27">
        <f t="shared" si="0"/>
        <v>156</v>
      </c>
    </row>
    <row r="28" spans="1:7" x14ac:dyDescent="0.25">
      <c r="A28">
        <v>0.27</v>
      </c>
      <c r="B28">
        <v>14</v>
      </c>
      <c r="C28">
        <v>4</v>
      </c>
      <c r="D28" s="2">
        <v>4.87E-2</v>
      </c>
      <c r="F28">
        <f>_xlfn.CEILING.MATH(J3/(B28*D28))</f>
        <v>12</v>
      </c>
      <c r="G28">
        <f t="shared" si="0"/>
        <v>168</v>
      </c>
    </row>
    <row r="29" spans="1:7" x14ac:dyDescent="0.25">
      <c r="A29">
        <v>0.28000000000000003</v>
      </c>
      <c r="B29">
        <v>18</v>
      </c>
      <c r="C29">
        <v>6</v>
      </c>
      <c r="D29" s="2">
        <v>4.3499999999999997E-2</v>
      </c>
      <c r="F29">
        <f>_xlfn.CEILING.MATH(J3/(B29*D29))</f>
        <v>11</v>
      </c>
      <c r="G29">
        <f t="shared" si="0"/>
        <v>198</v>
      </c>
    </row>
    <row r="30" spans="1:7" x14ac:dyDescent="0.25">
      <c r="A30">
        <v>0.28999999999999998</v>
      </c>
      <c r="B30">
        <v>22</v>
      </c>
      <c r="C30">
        <v>8</v>
      </c>
      <c r="D30" s="2">
        <v>3.8300000000000001E-2</v>
      </c>
      <c r="F30">
        <f>_xlfn.CEILING.MATH(J3/(B30*D30))</f>
        <v>10</v>
      </c>
      <c r="G30">
        <f t="shared" si="0"/>
        <v>220</v>
      </c>
    </row>
    <row r="31" spans="1:7" x14ac:dyDescent="0.25">
      <c r="A31">
        <v>0.3</v>
      </c>
      <c r="B31">
        <v>19</v>
      </c>
      <c r="C31">
        <v>6</v>
      </c>
      <c r="D31" s="2">
        <v>3.5099999999999999E-2</v>
      </c>
      <c r="F31">
        <f>_xlfn.CEILING.MATH(J3/(B31*D31))</f>
        <v>12</v>
      </c>
      <c r="G31">
        <f t="shared" si="0"/>
        <v>228</v>
      </c>
    </row>
    <row r="32" spans="1:7" x14ac:dyDescent="0.25">
      <c r="D32" s="2"/>
    </row>
    <row r="33" spans="4:4" x14ac:dyDescent="0.25">
      <c r="D33" s="2"/>
    </row>
  </sheetData>
  <pageMargins left="0.7" right="0.7" top="0.75" bottom="0.75" header="0.3" footer="0.3"/>
  <pageSetup paperSize="9" orientation="portrait" verticalDpi="0" r:id="rId1"/>
  <headerFooter>
    <oddFooter>&amp;L&amp;1#&amp;"Calibri"&amp;10&amp;K000000UOB Confidential &amp; Sensitive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DAEB-B7FE-4A30-B88C-9297A1926C6D}">
  <dimension ref="A1:J33"/>
  <sheetViews>
    <sheetView topLeftCell="A16" workbookViewId="0">
      <selection activeCell="L4" sqref="L4"/>
    </sheetView>
  </sheetViews>
  <sheetFormatPr defaultRowHeight="15" x14ac:dyDescent="0.25"/>
  <cols>
    <col min="1" max="1" width="24.28515625" customWidth="1"/>
    <col min="2" max="2" width="12.85546875" customWidth="1"/>
    <col min="3" max="3" width="19.28515625" bestFit="1" customWidth="1"/>
    <col min="4" max="4" width="16.85546875" customWidth="1"/>
    <col min="6" max="6" width="6.7109375" customWidth="1"/>
    <col min="7" max="8" width="8.7109375" customWidth="1"/>
    <col min="9" max="9" width="12.7109375" customWidth="1"/>
    <col min="10" max="10" width="5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10" x14ac:dyDescent="0.25">
      <c r="A2">
        <v>0.01</v>
      </c>
      <c r="B2">
        <v>3</v>
      </c>
      <c r="C2">
        <v>0</v>
      </c>
      <c r="D2" s="2">
        <v>0.32340000000000002</v>
      </c>
      <c r="F2">
        <f>_xlfn.CEILING.MATH(J3/(B2*D2))</f>
        <v>9</v>
      </c>
      <c r="G2">
        <f>F2*B2</f>
        <v>27</v>
      </c>
    </row>
    <row r="3" spans="1:10" x14ac:dyDescent="0.25">
      <c r="A3">
        <v>0.02</v>
      </c>
      <c r="B3">
        <v>3</v>
      </c>
      <c r="C3">
        <v>0</v>
      </c>
      <c r="D3" s="2">
        <v>0.31369999999999998</v>
      </c>
      <c r="F3">
        <f>_xlfn.CEILING.MATH(J3/(B3*D3))</f>
        <v>9</v>
      </c>
      <c r="G3">
        <f t="shared" ref="G3:G31" si="0">F3*B3</f>
        <v>27</v>
      </c>
      <c r="I3" s="3" t="s">
        <v>6</v>
      </c>
      <c r="J3" s="3">
        <v>8</v>
      </c>
    </row>
    <row r="4" spans="1:10" x14ac:dyDescent="0.25">
      <c r="A4">
        <v>0.03</v>
      </c>
      <c r="B4">
        <v>3</v>
      </c>
      <c r="C4">
        <v>0</v>
      </c>
      <c r="D4" s="2">
        <v>0.30420000000000003</v>
      </c>
      <c r="F4">
        <f>_xlfn.CEILING.MATH(J3/(B4*D4))</f>
        <v>9</v>
      </c>
      <c r="G4">
        <f t="shared" si="0"/>
        <v>27</v>
      </c>
    </row>
    <row r="5" spans="1:10" x14ac:dyDescent="0.25">
      <c r="A5">
        <v>0.04</v>
      </c>
      <c r="B5">
        <v>3</v>
      </c>
      <c r="C5">
        <v>0</v>
      </c>
      <c r="D5" s="2">
        <v>0.2949</v>
      </c>
      <c r="F5">
        <f>_xlfn.CEILING.MATH(J3/(B5*D5))</f>
        <v>10</v>
      </c>
      <c r="G5">
        <f t="shared" si="0"/>
        <v>30</v>
      </c>
    </row>
    <row r="6" spans="1:10" x14ac:dyDescent="0.25">
      <c r="A6">
        <v>0.05</v>
      </c>
      <c r="B6">
        <v>4</v>
      </c>
      <c r="C6">
        <v>0</v>
      </c>
      <c r="D6" s="2">
        <v>0.2036</v>
      </c>
      <c r="F6">
        <f>_xlfn.CEILING.MATH(J3/(B6*D6))</f>
        <v>10</v>
      </c>
      <c r="G6">
        <f t="shared" si="0"/>
        <v>40</v>
      </c>
    </row>
    <row r="7" spans="1:10" x14ac:dyDescent="0.25">
      <c r="A7">
        <v>0.06</v>
      </c>
      <c r="B7">
        <v>4</v>
      </c>
      <c r="C7">
        <v>0</v>
      </c>
      <c r="D7" s="2">
        <v>0.19520000000000001</v>
      </c>
      <c r="F7">
        <f>_xlfn.CEILING.MATH(J3/(B7*D7))</f>
        <v>11</v>
      </c>
      <c r="G7">
        <f t="shared" si="0"/>
        <v>44</v>
      </c>
    </row>
    <row r="8" spans="1:10" x14ac:dyDescent="0.25">
      <c r="A8">
        <v>7.0000000000000007E-2</v>
      </c>
      <c r="B8">
        <v>4</v>
      </c>
      <c r="C8">
        <v>0</v>
      </c>
      <c r="D8" s="2">
        <v>0.187</v>
      </c>
      <c r="F8">
        <f>_xlfn.CEILING.MATH(J3/(B8*D8))</f>
        <v>11</v>
      </c>
      <c r="G8">
        <f t="shared" si="0"/>
        <v>44</v>
      </c>
    </row>
    <row r="9" spans="1:10" x14ac:dyDescent="0.25">
      <c r="A9">
        <v>0.08</v>
      </c>
      <c r="B9">
        <v>4</v>
      </c>
      <c r="C9">
        <v>0</v>
      </c>
      <c r="D9" s="2">
        <v>0.17910000000000001</v>
      </c>
      <c r="F9">
        <f>_xlfn.CEILING.MATH(J3/(B9*D9))</f>
        <v>12</v>
      </c>
      <c r="G9">
        <f t="shared" si="0"/>
        <v>48</v>
      </c>
    </row>
    <row r="10" spans="1:10" x14ac:dyDescent="0.25">
      <c r="A10">
        <v>0.09</v>
      </c>
      <c r="B10">
        <v>4</v>
      </c>
      <c r="C10">
        <v>0</v>
      </c>
      <c r="D10" s="2">
        <v>0.17150000000000001</v>
      </c>
      <c r="F10">
        <f>_xlfn.CEILING.MATH(J3/(B10*D10))</f>
        <v>12</v>
      </c>
      <c r="G10">
        <f t="shared" si="0"/>
        <v>48</v>
      </c>
    </row>
    <row r="11" spans="1:10" x14ac:dyDescent="0.25">
      <c r="A11">
        <v>0.1</v>
      </c>
      <c r="B11">
        <v>6</v>
      </c>
      <c r="C11">
        <v>1</v>
      </c>
      <c r="D11" s="2">
        <v>0.14760000000000001</v>
      </c>
      <c r="F11">
        <f>_xlfn.CEILING.MATH(J3/(B11*D11))</f>
        <v>10</v>
      </c>
      <c r="G11">
        <f t="shared" si="0"/>
        <v>60</v>
      </c>
    </row>
    <row r="12" spans="1:10" x14ac:dyDescent="0.25">
      <c r="A12">
        <v>0.11</v>
      </c>
      <c r="B12">
        <v>8</v>
      </c>
      <c r="C12">
        <v>2</v>
      </c>
      <c r="D12" s="2">
        <v>0.11890000000000001</v>
      </c>
      <c r="F12">
        <f>_xlfn.CEILING.MATH(J3/(B12*D12))</f>
        <v>9</v>
      </c>
      <c r="G12">
        <f t="shared" si="0"/>
        <v>72</v>
      </c>
    </row>
    <row r="13" spans="1:10" x14ac:dyDescent="0.25">
      <c r="A13">
        <v>0.12</v>
      </c>
      <c r="B13">
        <v>8</v>
      </c>
      <c r="C13">
        <v>2</v>
      </c>
      <c r="D13" s="2">
        <v>0.1174</v>
      </c>
      <c r="F13">
        <f>_xlfn.CEILING.MATH(J3/(B13*D13))</f>
        <v>9</v>
      </c>
      <c r="G13">
        <f t="shared" si="0"/>
        <v>72</v>
      </c>
    </row>
    <row r="14" spans="1:10" x14ac:dyDescent="0.25">
      <c r="A14">
        <v>0.13</v>
      </c>
      <c r="B14">
        <v>7</v>
      </c>
      <c r="C14">
        <v>1</v>
      </c>
      <c r="D14" s="2">
        <v>0.1103</v>
      </c>
      <c r="F14">
        <f>_xlfn.CEILING.MATH(J3/(B14*D14))</f>
        <v>11</v>
      </c>
      <c r="G14">
        <f t="shared" si="0"/>
        <v>77</v>
      </c>
    </row>
    <row r="15" spans="1:10" x14ac:dyDescent="0.25">
      <c r="A15">
        <v>0.14000000000000001</v>
      </c>
      <c r="B15">
        <v>7</v>
      </c>
      <c r="C15">
        <v>1</v>
      </c>
      <c r="D15" s="2">
        <v>0.10639999999999999</v>
      </c>
      <c r="F15">
        <f>_xlfn.CEILING.MATH(J3/(B15*D15))</f>
        <v>11</v>
      </c>
      <c r="G15">
        <f t="shared" si="0"/>
        <v>77</v>
      </c>
    </row>
    <row r="16" spans="1:10" x14ac:dyDescent="0.25">
      <c r="A16">
        <v>0.15</v>
      </c>
      <c r="B16">
        <v>7</v>
      </c>
      <c r="C16">
        <v>1</v>
      </c>
      <c r="D16" s="2">
        <v>0.1024</v>
      </c>
      <c r="F16">
        <f>_xlfn.CEILING.MATH(J3/(B16*D16))</f>
        <v>12</v>
      </c>
      <c r="G16">
        <f t="shared" si="0"/>
        <v>84</v>
      </c>
    </row>
    <row r="17" spans="1:7" x14ac:dyDescent="0.25">
      <c r="A17">
        <v>0.16</v>
      </c>
      <c r="B17">
        <v>9</v>
      </c>
      <c r="C17">
        <v>2</v>
      </c>
      <c r="D17" s="2">
        <v>9.2999999999999999E-2</v>
      </c>
      <c r="F17">
        <f>_xlfn.CEILING.MATH(J3/(B17*D17))</f>
        <v>10</v>
      </c>
      <c r="G17">
        <f t="shared" si="0"/>
        <v>90</v>
      </c>
    </row>
    <row r="18" spans="1:7" x14ac:dyDescent="0.25">
      <c r="A18">
        <v>0.17</v>
      </c>
      <c r="B18">
        <v>11</v>
      </c>
      <c r="C18">
        <v>3</v>
      </c>
      <c r="D18" s="2">
        <v>8.1699999999999995E-2</v>
      </c>
      <c r="F18">
        <f>_xlfn.CEILING.MATH(J3/(B18*D18))</f>
        <v>9</v>
      </c>
      <c r="G18">
        <f t="shared" si="0"/>
        <v>99</v>
      </c>
    </row>
    <row r="19" spans="1:7" x14ac:dyDescent="0.25">
      <c r="A19">
        <v>0.18</v>
      </c>
      <c r="B19">
        <v>10</v>
      </c>
      <c r="C19">
        <v>2</v>
      </c>
      <c r="D19" s="2">
        <v>7.3700000000000002E-2</v>
      </c>
      <c r="F19">
        <f>_xlfn.CEILING.MATH(J3/(B19*D19))</f>
        <v>11</v>
      </c>
      <c r="G19">
        <f t="shared" si="0"/>
        <v>110</v>
      </c>
    </row>
    <row r="20" spans="1:7" x14ac:dyDescent="0.25">
      <c r="A20">
        <v>0.19</v>
      </c>
      <c r="B20">
        <v>10</v>
      </c>
      <c r="C20">
        <v>2</v>
      </c>
      <c r="D20" s="2">
        <v>7.0800000000000002E-2</v>
      </c>
      <c r="F20">
        <f>_xlfn.CEILING.MATH(J3/(B20*D20))</f>
        <v>12</v>
      </c>
      <c r="G20">
        <f t="shared" si="0"/>
        <v>120</v>
      </c>
    </row>
    <row r="21" spans="1:7" x14ac:dyDescent="0.25">
      <c r="A21">
        <v>0.2</v>
      </c>
      <c r="B21">
        <v>12</v>
      </c>
      <c r="C21">
        <v>3</v>
      </c>
      <c r="D21" s="2">
        <v>6.6199999999999995E-2</v>
      </c>
      <c r="F21">
        <f>_xlfn.CEILING.MATH(J3/(B21*D21))</f>
        <v>11</v>
      </c>
      <c r="G21">
        <f t="shared" si="0"/>
        <v>132</v>
      </c>
    </row>
    <row r="22" spans="1:7" x14ac:dyDescent="0.25">
      <c r="A22">
        <v>0.21</v>
      </c>
      <c r="B22">
        <v>14</v>
      </c>
      <c r="C22">
        <v>4</v>
      </c>
      <c r="D22" s="2">
        <v>6.0600000000000001E-2</v>
      </c>
      <c r="F22">
        <f>_xlfn.CEILING.MATH(J3/(B22*D22))</f>
        <v>10</v>
      </c>
      <c r="G22">
        <f t="shared" si="0"/>
        <v>140</v>
      </c>
    </row>
    <row r="23" spans="1:7" x14ac:dyDescent="0.25">
      <c r="A23">
        <v>0.22</v>
      </c>
      <c r="B23">
        <v>16</v>
      </c>
      <c r="C23">
        <v>5</v>
      </c>
      <c r="D23" s="2">
        <v>5.5100000000000003E-2</v>
      </c>
      <c r="F23">
        <f>_xlfn.CEILING.MATH(J3/(B23*D23))</f>
        <v>10</v>
      </c>
      <c r="G23">
        <f t="shared" si="0"/>
        <v>160</v>
      </c>
    </row>
    <row r="24" spans="1:7" x14ac:dyDescent="0.25">
      <c r="A24">
        <v>0.23</v>
      </c>
      <c r="B24">
        <v>13</v>
      </c>
      <c r="C24">
        <v>3</v>
      </c>
      <c r="D24" s="2">
        <v>5.0099999999999999E-2</v>
      </c>
      <c r="F24">
        <f>_xlfn.CEILING.MATH(J3/(B24*D24))</f>
        <v>13</v>
      </c>
      <c r="G24">
        <f t="shared" si="0"/>
        <v>169</v>
      </c>
    </row>
    <row r="25" spans="1:7" x14ac:dyDescent="0.25">
      <c r="A25">
        <v>0.24</v>
      </c>
      <c r="B25">
        <v>17</v>
      </c>
      <c r="C25">
        <v>5</v>
      </c>
      <c r="D25" s="2">
        <v>4.6800000000000001E-2</v>
      </c>
      <c r="F25">
        <f>_xlfn.CEILING.MATH(J3/(B25*D25))</f>
        <v>11</v>
      </c>
      <c r="G25">
        <f t="shared" si="0"/>
        <v>187</v>
      </c>
    </row>
    <row r="26" spans="1:7" x14ac:dyDescent="0.25">
      <c r="A26">
        <v>0.25</v>
      </c>
      <c r="B26">
        <v>21</v>
      </c>
      <c r="C26">
        <v>7</v>
      </c>
      <c r="D26" s="2">
        <v>4.1399999999999999E-2</v>
      </c>
      <c r="F26">
        <f>_xlfn.CEILING.MATH(J3/(B26*D26))</f>
        <v>10</v>
      </c>
      <c r="G26">
        <f t="shared" si="0"/>
        <v>210</v>
      </c>
    </row>
    <row r="27" spans="1:7" x14ac:dyDescent="0.25">
      <c r="A27">
        <v>0.26</v>
      </c>
      <c r="B27">
        <v>18</v>
      </c>
      <c r="C27">
        <v>5</v>
      </c>
      <c r="D27" s="2">
        <v>3.7900000000000003E-2</v>
      </c>
      <c r="F27">
        <f>_xlfn.CEILING.MATH(J3/(B27*D27))</f>
        <v>12</v>
      </c>
      <c r="G27">
        <f t="shared" si="0"/>
        <v>216</v>
      </c>
    </row>
    <row r="28" spans="1:7" x14ac:dyDescent="0.25">
      <c r="A28">
        <v>0.27</v>
      </c>
      <c r="B28">
        <v>22</v>
      </c>
      <c r="C28">
        <v>7</v>
      </c>
      <c r="D28" s="2">
        <v>3.5400000000000001E-2</v>
      </c>
      <c r="F28">
        <f>_xlfn.CEILING.MATH(J3/(B28*D28))</f>
        <v>11</v>
      </c>
      <c r="G28">
        <f t="shared" si="0"/>
        <v>242</v>
      </c>
    </row>
    <row r="29" spans="1:7" x14ac:dyDescent="0.25">
      <c r="A29">
        <v>0.28000000000000003</v>
      </c>
      <c r="B29">
        <v>26</v>
      </c>
      <c r="C29">
        <v>9</v>
      </c>
      <c r="D29" s="2">
        <v>3.2099999999999997E-2</v>
      </c>
      <c r="F29">
        <f>_xlfn.CEILING.MATH(J3/(B29*D29))</f>
        <v>10</v>
      </c>
      <c r="G29">
        <f t="shared" si="0"/>
        <v>260</v>
      </c>
    </row>
    <row r="30" spans="1:7" x14ac:dyDescent="0.25">
      <c r="A30">
        <v>0.28999999999999998</v>
      </c>
      <c r="B30">
        <v>25</v>
      </c>
      <c r="C30">
        <v>8</v>
      </c>
      <c r="D30" s="2">
        <v>2.86E-2</v>
      </c>
      <c r="F30">
        <f>_xlfn.CEILING.MATH(J3/(B30*D30))</f>
        <v>12</v>
      </c>
      <c r="G30">
        <f t="shared" si="0"/>
        <v>300</v>
      </c>
    </row>
    <row r="31" spans="1:7" x14ac:dyDescent="0.25">
      <c r="A31">
        <v>0.3</v>
      </c>
      <c r="B31">
        <v>28</v>
      </c>
      <c r="C31">
        <v>9</v>
      </c>
      <c r="D31" s="2">
        <v>2.4400000000000002E-2</v>
      </c>
      <c r="F31">
        <f>_xlfn.CEILING.MATH(J3/(B31*D31))</f>
        <v>12</v>
      </c>
      <c r="G31">
        <f t="shared" si="0"/>
        <v>336</v>
      </c>
    </row>
    <row r="32" spans="1:7" x14ac:dyDescent="0.25">
      <c r="D32" s="2"/>
    </row>
    <row r="33" spans="4:4" x14ac:dyDescent="0.25">
      <c r="D33" s="2"/>
    </row>
  </sheetData>
  <pageMargins left="0.7" right="0.7" top="0.75" bottom="0.75" header="0.3" footer="0.3"/>
  <pageSetup paperSize="9" orientation="portrait" verticalDpi="0" r:id="rId1"/>
  <headerFooter>
    <oddFooter>&amp;L&amp;1#&amp;"Calibri"&amp;10&amp;K000000UOB Confidential &amp; Sensitive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KDR&lt;0.001</vt:lpstr>
      <vt:lpstr>KDR&lt;0.0001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Chrys Paschou</dc:creator>
  <cp:keywords/>
  <dc:description/>
  <cp:lastModifiedBy>Chrys Paschou</cp:lastModifiedBy>
  <cp:revision/>
  <dcterms:created xsi:type="dcterms:W3CDTF">2022-09-13T14:49:01Z</dcterms:created>
  <dcterms:modified xsi:type="dcterms:W3CDTF">2022-10-11T13:06:48Z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20b1c4-7aea-45d1-ae29-f864c17e863b_Enabled">
    <vt:lpwstr>True</vt:lpwstr>
  </property>
  <property fmtid="{D5CDD505-2E9C-101B-9397-08002B2CF9AE}" pid="3" name="MSIP_Label_5d20b1c4-7aea-45d1-ae29-f864c17e863b_SiteId">
    <vt:lpwstr>b2e47f30-cd7d-4a4e-a5da-b18cf1a4151b</vt:lpwstr>
  </property>
  <property fmtid="{D5CDD505-2E9C-101B-9397-08002B2CF9AE}" pid="4" name="MSIP_Label_5d20b1c4-7aea-45d1-ae29-f864c17e863b_Owner">
    <vt:lpwstr>cp17593@bristol.ac.uk</vt:lpwstr>
  </property>
  <property fmtid="{D5CDD505-2E9C-101B-9397-08002B2CF9AE}" pid="5" name="MSIP_Label_5d20b1c4-7aea-45d1-ae29-f864c17e863b_SetDate">
    <vt:lpwstr>2022-10-11T12:00:45.4748356Z</vt:lpwstr>
  </property>
  <property fmtid="{D5CDD505-2E9C-101B-9397-08002B2CF9AE}" pid="6" name="MSIP_Label_5d20b1c4-7aea-45d1-ae29-f864c17e863b_Name">
    <vt:lpwstr>Confidential and Sensitive</vt:lpwstr>
  </property>
  <property fmtid="{D5CDD505-2E9C-101B-9397-08002B2CF9AE}" pid="7" name="MSIP_Label_5d20b1c4-7aea-45d1-ae29-f864c17e863b_Application">
    <vt:lpwstr>Microsoft Azure Information Protection</vt:lpwstr>
  </property>
  <property fmtid="{D5CDD505-2E9C-101B-9397-08002B2CF9AE}" pid="8" name="MSIP_Label_5d20b1c4-7aea-45d1-ae29-f864c17e863b_ActionId">
    <vt:lpwstr>3f88d10d-7737-4cfd-96eb-d90a43c58f74</vt:lpwstr>
  </property>
  <property fmtid="{D5CDD505-2E9C-101B-9397-08002B2CF9AE}" pid="9" name="MSIP_Label_5d20b1c4-7aea-45d1-ae29-f864c17e863b_Extended_MSFT_Method">
    <vt:lpwstr>Manual</vt:lpwstr>
  </property>
  <property fmtid="{D5CDD505-2E9C-101B-9397-08002B2CF9AE}" pid="10" name="Sensitivity">
    <vt:lpwstr>Confidential and Sensitive</vt:lpwstr>
  </property>
</Properties>
</file>